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drawings/drawing2.xml" ContentType="application/vnd.openxmlformats-officedocument.drawing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drawings/drawing3.xml" ContentType="application/vnd.openxmlformats-officedocument.drawingml.chartshapes+xml"/>
  <Override PartName="/xl/drawings/drawing4.xml" ContentType="application/vnd.openxmlformats-officedocument.drawing+xml"/>
  <Override PartName="/xl/charts/chart21.xml" ContentType="application/vnd.openxmlformats-officedocument.drawingml.chart+xml"/>
  <Override PartName="/xl/theme/themeOverride1.xml" ContentType="application/vnd.openxmlformats-officedocument.themeOverride+xml"/>
  <Override PartName="/xl/drawings/drawing5.xml" ContentType="application/vnd.openxmlformats-officedocument.drawingml.chartshapes+xml"/>
  <Override PartName="/xl/drawings/drawing6.xml" ContentType="application/vnd.openxmlformats-officedocument.drawing+xml"/>
  <Override PartName="/xl/charts/chart22.xml" ContentType="application/vnd.openxmlformats-officedocument.drawingml.chart+xml"/>
  <Override PartName="/xl/theme/themeOverride2.xml" ContentType="application/vnd.openxmlformats-officedocument.themeOverride+xml"/>
  <Override PartName="/xl/drawings/drawing7.xml" ContentType="application/vnd.openxmlformats-officedocument.drawingml.chartshapes+xml"/>
  <Override PartName="/xl/drawings/drawing8.xml" ContentType="application/vnd.openxmlformats-officedocument.drawing+xml"/>
  <Override PartName="/xl/charts/chart23.xml" ContentType="application/vnd.openxmlformats-officedocument.drawingml.chart+xml"/>
  <Override PartName="/xl/theme/themeOverride3.xml" ContentType="application/vnd.openxmlformats-officedocument.themeOverride+xml"/>
  <Override PartName="/xl/drawings/drawing9.xml" ContentType="application/vnd.openxmlformats-officedocument.drawingml.chartshapes+xml"/>
  <Override PartName="/xl/drawings/drawing10.xml" ContentType="application/vnd.openxmlformats-officedocument.drawing+xml"/>
  <Override PartName="/xl/charts/chart24.xml" ContentType="application/vnd.openxmlformats-officedocument.drawingml.chart+xml"/>
  <Override PartName="/xl/theme/themeOverride4.xml" ContentType="application/vnd.openxmlformats-officedocument.themeOverride+xml"/>
  <Override PartName="/xl/drawings/drawing11.xml" ContentType="application/vnd.openxmlformats-officedocument.drawingml.chartshapes+xml"/>
  <Override PartName="/xl/drawings/drawing12.xml" ContentType="application/vnd.openxmlformats-officedocument.drawing+xml"/>
  <Override PartName="/xl/charts/chart25.xml" ContentType="application/vnd.openxmlformats-officedocument.drawingml.chart+xml"/>
  <Override PartName="/xl/theme/themeOverride5.xml" ContentType="application/vnd.openxmlformats-officedocument.themeOverride+xml"/>
  <Override PartName="/xl/drawings/drawing13.xml" ContentType="application/vnd.openxmlformats-officedocument.drawingml.chartshapes+xml"/>
  <Override PartName="/xl/drawings/drawing14.xml" ContentType="application/vnd.openxmlformats-officedocument.drawing+xml"/>
  <Override PartName="/xl/charts/chart26.xml" ContentType="application/vnd.openxmlformats-officedocument.drawingml.chart+xml"/>
  <Override PartName="/xl/theme/themeOverride6.xml" ContentType="application/vnd.openxmlformats-officedocument.themeOverride+xml"/>
  <Override PartName="/xl/drawings/drawing15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2102864_student_uwtsd_ac_uk/Documents/Uni Work - Year 2/Alternative Propulsion Systems/"/>
    </mc:Choice>
  </mc:AlternateContent>
  <xr:revisionPtr revIDLastSave="979" documentId="8_{BED0AECF-4547-4B16-A321-8E1D46409574}" xr6:coauthVersionLast="47" xr6:coauthVersionMax="47" xr10:uidLastSave="{73A107CE-922F-4DE3-83D5-E93D803D0E68}"/>
  <bookViews>
    <workbookView xWindow="-108" yWindow="-108" windowWidth="23256" windowHeight="12456" activeTab="1" xr2:uid="{00000000-000D-0000-FFFF-FFFF00000000}"/>
  </bookViews>
  <sheets>
    <sheet name="Explanations" sheetId="23" r:id="rId1"/>
    <sheet name="WLTC_class_3" sheetId="1" r:id="rId2"/>
    <sheet name="WLTC_class_2" sheetId="2" r:id="rId3"/>
    <sheet name="WLTC_class_1" sheetId="3" r:id="rId4"/>
    <sheet name="dia_class3_600" sheetId="18" r:id="rId5"/>
    <sheet name="dia_class3_600_1200" sheetId="17" r:id="rId6"/>
    <sheet name="dia_class3_1200_1800" sheetId="16" r:id="rId7"/>
    <sheet name="dia_class2_700" sheetId="19" r:id="rId8"/>
    <sheet name="dia_class2_700_1400" sheetId="20" r:id="rId9"/>
    <sheet name="dia_class1_500" sheetId="22" r:id="rId10"/>
    <sheet name="dia_class1_500_1000" sheetId="21" r:id="rId11"/>
    <sheet name="Tabelle4" sheetId="4" r:id="rId12"/>
    <sheet name="Tabelle5" sheetId="5" r:id="rId13"/>
    <sheet name="Tabelle6" sheetId="6" r:id="rId14"/>
    <sheet name="Tabelle7" sheetId="7" r:id="rId15"/>
    <sheet name="Tabelle8" sheetId="8" r:id="rId16"/>
    <sheet name="Tabelle9" sheetId="9" r:id="rId17"/>
    <sheet name="Tabelle10" sheetId="10" r:id="rId18"/>
    <sheet name="Tabelle11" sheetId="11" r:id="rId19"/>
    <sheet name="Tabelle12" sheetId="12" r:id="rId20"/>
    <sheet name="Tabelle13" sheetId="13" r:id="rId21"/>
    <sheet name="Tabelle14" sheetId="14" r:id="rId22"/>
    <sheet name="Tabelle15" sheetId="15" r:id="rId2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34" i="1" l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I78" i="1"/>
  <c r="AI79" i="1"/>
  <c r="AI80" i="1"/>
  <c r="AI81" i="1"/>
  <c r="AI82" i="1"/>
  <c r="AI83" i="1"/>
  <c r="AI84" i="1"/>
  <c r="AI85" i="1"/>
  <c r="AI86" i="1"/>
  <c r="AI87" i="1"/>
  <c r="AI88" i="1"/>
  <c r="AI89" i="1"/>
  <c r="AI90" i="1"/>
  <c r="AI91" i="1"/>
  <c r="AI92" i="1"/>
  <c r="AI93" i="1"/>
  <c r="AI94" i="1"/>
  <c r="AI95" i="1"/>
  <c r="AI96" i="1"/>
  <c r="AI97" i="1"/>
  <c r="AI98" i="1"/>
  <c r="AI99" i="1"/>
  <c r="AI100" i="1"/>
  <c r="AI101" i="1"/>
  <c r="AI102" i="1"/>
  <c r="AI103" i="1"/>
  <c r="AI104" i="1"/>
  <c r="AI105" i="1"/>
  <c r="AI106" i="1"/>
  <c r="AI107" i="1"/>
  <c r="AI108" i="1"/>
  <c r="AI109" i="1"/>
  <c r="AI110" i="1"/>
  <c r="AI111" i="1"/>
  <c r="AI112" i="1"/>
  <c r="AI113" i="1"/>
  <c r="AI114" i="1"/>
  <c r="AI115" i="1"/>
  <c r="AI116" i="1"/>
  <c r="AI117" i="1"/>
  <c r="AI118" i="1"/>
  <c r="AI119" i="1"/>
  <c r="AI120" i="1"/>
  <c r="AI121" i="1"/>
  <c r="AI122" i="1"/>
  <c r="AI123" i="1"/>
  <c r="AI124" i="1"/>
  <c r="AI125" i="1"/>
  <c r="AI126" i="1"/>
  <c r="AI127" i="1"/>
  <c r="AI128" i="1"/>
  <c r="AI129" i="1"/>
  <c r="AI130" i="1"/>
  <c r="AI131" i="1"/>
  <c r="AI132" i="1"/>
  <c r="AI133" i="1"/>
  <c r="AI134" i="1"/>
  <c r="AI135" i="1"/>
  <c r="AI136" i="1"/>
  <c r="AI137" i="1"/>
  <c r="AI138" i="1"/>
  <c r="AI139" i="1"/>
  <c r="AI140" i="1"/>
  <c r="AI141" i="1"/>
  <c r="AI142" i="1"/>
  <c r="AI143" i="1"/>
  <c r="AI144" i="1"/>
  <c r="AI145" i="1"/>
  <c r="AI146" i="1"/>
  <c r="AI147" i="1"/>
  <c r="AI148" i="1"/>
  <c r="AI149" i="1"/>
  <c r="AI150" i="1"/>
  <c r="AI151" i="1"/>
  <c r="AI152" i="1"/>
  <c r="AI153" i="1"/>
  <c r="AI154" i="1"/>
  <c r="AI155" i="1"/>
  <c r="AI156" i="1"/>
  <c r="AI157" i="1"/>
  <c r="AI158" i="1"/>
  <c r="AI159" i="1"/>
  <c r="AI160" i="1"/>
  <c r="AI161" i="1"/>
  <c r="AI162" i="1"/>
  <c r="AI163" i="1"/>
  <c r="AI164" i="1"/>
  <c r="AI165" i="1"/>
  <c r="AI166" i="1"/>
  <c r="AI167" i="1"/>
  <c r="AI168" i="1"/>
  <c r="AI169" i="1"/>
  <c r="AI170" i="1"/>
  <c r="AI171" i="1"/>
  <c r="AI172" i="1"/>
  <c r="AI173" i="1"/>
  <c r="AI174" i="1"/>
  <c r="AI175" i="1"/>
  <c r="AI176" i="1"/>
  <c r="AI177" i="1"/>
  <c r="AI178" i="1"/>
  <c r="AI179" i="1"/>
  <c r="AI180" i="1"/>
  <c r="AI181" i="1"/>
  <c r="AI182" i="1"/>
  <c r="AI183" i="1"/>
  <c r="AI184" i="1"/>
  <c r="AI185" i="1"/>
  <c r="AI186" i="1"/>
  <c r="AI187" i="1"/>
  <c r="AI188" i="1"/>
  <c r="AI189" i="1"/>
  <c r="AI190" i="1"/>
  <c r="AI191" i="1"/>
  <c r="AI192" i="1"/>
  <c r="AI193" i="1"/>
  <c r="AI194" i="1"/>
  <c r="AI195" i="1"/>
  <c r="AI196" i="1"/>
  <c r="AI197" i="1"/>
  <c r="AI198" i="1"/>
  <c r="AI199" i="1"/>
  <c r="AI200" i="1"/>
  <c r="AI201" i="1"/>
  <c r="AI202" i="1"/>
  <c r="AI203" i="1"/>
  <c r="AI204" i="1"/>
  <c r="AI205" i="1"/>
  <c r="AI206" i="1"/>
  <c r="AI207" i="1"/>
  <c r="AI208" i="1"/>
  <c r="AI209" i="1"/>
  <c r="AI210" i="1"/>
  <c r="AI211" i="1"/>
  <c r="AI212" i="1"/>
  <c r="AI213" i="1"/>
  <c r="AI214" i="1"/>
  <c r="AI215" i="1"/>
  <c r="AI216" i="1"/>
  <c r="AI217" i="1"/>
  <c r="AI218" i="1"/>
  <c r="AI219" i="1"/>
  <c r="AI220" i="1"/>
  <c r="AI221" i="1"/>
  <c r="AI222" i="1"/>
  <c r="AI223" i="1"/>
  <c r="AI224" i="1"/>
  <c r="AI225" i="1"/>
  <c r="AI226" i="1"/>
  <c r="AI227" i="1"/>
  <c r="AI228" i="1"/>
  <c r="AI229" i="1"/>
  <c r="AI230" i="1"/>
  <c r="AI231" i="1"/>
  <c r="AI232" i="1"/>
  <c r="AI233" i="1"/>
  <c r="AI234" i="1"/>
  <c r="AI235" i="1"/>
  <c r="AI236" i="1"/>
  <c r="AI237" i="1"/>
  <c r="AI238" i="1"/>
  <c r="AI239" i="1"/>
  <c r="AI240" i="1"/>
  <c r="AI241" i="1"/>
  <c r="AI242" i="1"/>
  <c r="AI243" i="1"/>
  <c r="AI244" i="1"/>
  <c r="AI245" i="1"/>
  <c r="AI246" i="1"/>
  <c r="AI247" i="1"/>
  <c r="AI248" i="1"/>
  <c r="AI249" i="1"/>
  <c r="AI250" i="1"/>
  <c r="AI251" i="1"/>
  <c r="AI252" i="1"/>
  <c r="AI253" i="1"/>
  <c r="AI254" i="1"/>
  <c r="AI255" i="1"/>
  <c r="AI256" i="1"/>
  <c r="AI257" i="1"/>
  <c r="AI258" i="1"/>
  <c r="AI259" i="1"/>
  <c r="AI260" i="1"/>
  <c r="AI261" i="1"/>
  <c r="AI262" i="1"/>
  <c r="AI263" i="1"/>
  <c r="AI264" i="1"/>
  <c r="AI265" i="1"/>
  <c r="AI266" i="1"/>
  <c r="AI267" i="1"/>
  <c r="AI268" i="1"/>
  <c r="AI269" i="1"/>
  <c r="AI270" i="1"/>
  <c r="AI271" i="1"/>
  <c r="AI272" i="1"/>
  <c r="AI273" i="1"/>
  <c r="AI274" i="1"/>
  <c r="AI275" i="1"/>
  <c r="AI276" i="1"/>
  <c r="AI277" i="1"/>
  <c r="AI278" i="1"/>
  <c r="AI279" i="1"/>
  <c r="AI280" i="1"/>
  <c r="AI281" i="1"/>
  <c r="AI282" i="1"/>
  <c r="AI283" i="1"/>
  <c r="AI284" i="1"/>
  <c r="AI285" i="1"/>
  <c r="AI286" i="1"/>
  <c r="AI287" i="1"/>
  <c r="AI288" i="1"/>
  <c r="AI289" i="1"/>
  <c r="AI290" i="1"/>
  <c r="AI291" i="1"/>
  <c r="AI292" i="1"/>
  <c r="AI293" i="1"/>
  <c r="AI294" i="1"/>
  <c r="AI295" i="1"/>
  <c r="AI296" i="1"/>
  <c r="AI297" i="1"/>
  <c r="AI298" i="1"/>
  <c r="AI299" i="1"/>
  <c r="AI300" i="1"/>
  <c r="AI301" i="1"/>
  <c r="AI302" i="1"/>
  <c r="AI303" i="1"/>
  <c r="AI304" i="1"/>
  <c r="AI305" i="1"/>
  <c r="AI306" i="1"/>
  <c r="AI307" i="1"/>
  <c r="AI308" i="1"/>
  <c r="AI309" i="1"/>
  <c r="AI310" i="1"/>
  <c r="AI311" i="1"/>
  <c r="AI312" i="1"/>
  <c r="AI313" i="1"/>
  <c r="AI314" i="1"/>
  <c r="AI315" i="1"/>
  <c r="AI316" i="1"/>
  <c r="AI317" i="1"/>
  <c r="AI318" i="1"/>
  <c r="AI319" i="1"/>
  <c r="AI320" i="1"/>
  <c r="AI321" i="1"/>
  <c r="AI322" i="1"/>
  <c r="AI323" i="1"/>
  <c r="AI324" i="1"/>
  <c r="AI325" i="1"/>
  <c r="AI326" i="1"/>
  <c r="AI327" i="1"/>
  <c r="AI328" i="1"/>
  <c r="AI329" i="1"/>
  <c r="AI330" i="1"/>
  <c r="AI331" i="1"/>
  <c r="AI332" i="1"/>
  <c r="AI333" i="1"/>
  <c r="AI334" i="1"/>
  <c r="AI335" i="1"/>
  <c r="AI336" i="1"/>
  <c r="AI337" i="1"/>
  <c r="AI338" i="1"/>
  <c r="AI339" i="1"/>
  <c r="AI340" i="1"/>
  <c r="AI341" i="1"/>
  <c r="AI342" i="1"/>
  <c r="AI343" i="1"/>
  <c r="AI344" i="1"/>
  <c r="AI345" i="1"/>
  <c r="AI346" i="1"/>
  <c r="AI347" i="1"/>
  <c r="AI348" i="1"/>
  <c r="AI349" i="1"/>
  <c r="AI350" i="1"/>
  <c r="AI351" i="1"/>
  <c r="AI352" i="1"/>
  <c r="AI353" i="1"/>
  <c r="AI354" i="1"/>
  <c r="AI355" i="1"/>
  <c r="AI356" i="1"/>
  <c r="AI357" i="1"/>
  <c r="AI358" i="1"/>
  <c r="AI359" i="1"/>
  <c r="AI360" i="1"/>
  <c r="AI361" i="1"/>
  <c r="AI362" i="1"/>
  <c r="AI363" i="1"/>
  <c r="AI364" i="1"/>
  <c r="AI365" i="1"/>
  <c r="AI366" i="1"/>
  <c r="AI367" i="1"/>
  <c r="AI368" i="1"/>
  <c r="AI369" i="1"/>
  <c r="AI370" i="1"/>
  <c r="AI371" i="1"/>
  <c r="AI372" i="1"/>
  <c r="AI373" i="1"/>
  <c r="AI374" i="1"/>
  <c r="AI375" i="1"/>
  <c r="AI376" i="1"/>
  <c r="AI377" i="1"/>
  <c r="AI378" i="1"/>
  <c r="AI379" i="1"/>
  <c r="AI380" i="1"/>
  <c r="AI381" i="1"/>
  <c r="AI382" i="1"/>
  <c r="AI383" i="1"/>
  <c r="AI384" i="1"/>
  <c r="AI385" i="1"/>
  <c r="AI386" i="1"/>
  <c r="AI387" i="1"/>
  <c r="AI388" i="1"/>
  <c r="AI389" i="1"/>
  <c r="AI390" i="1"/>
  <c r="AI391" i="1"/>
  <c r="AI392" i="1"/>
  <c r="AI393" i="1"/>
  <c r="AI394" i="1"/>
  <c r="AI395" i="1"/>
  <c r="AI396" i="1"/>
  <c r="AI397" i="1"/>
  <c r="AI398" i="1"/>
  <c r="AI399" i="1"/>
  <c r="AI400" i="1"/>
  <c r="AI401" i="1"/>
  <c r="AI402" i="1"/>
  <c r="AI403" i="1"/>
  <c r="AI404" i="1"/>
  <c r="AI405" i="1"/>
  <c r="AI406" i="1"/>
  <c r="AI407" i="1"/>
  <c r="AI408" i="1"/>
  <c r="AI409" i="1"/>
  <c r="AI410" i="1"/>
  <c r="AI411" i="1"/>
  <c r="AI412" i="1"/>
  <c r="AI413" i="1"/>
  <c r="AI414" i="1"/>
  <c r="AI415" i="1"/>
  <c r="AI416" i="1"/>
  <c r="AI417" i="1"/>
  <c r="AI418" i="1"/>
  <c r="AI419" i="1"/>
  <c r="AI420" i="1"/>
  <c r="AI421" i="1"/>
  <c r="AI422" i="1"/>
  <c r="AI423" i="1"/>
  <c r="AI424" i="1"/>
  <c r="AI425" i="1"/>
  <c r="AI426" i="1"/>
  <c r="AI427" i="1"/>
  <c r="AI428" i="1"/>
  <c r="AI429" i="1"/>
  <c r="AI430" i="1"/>
  <c r="AI431" i="1"/>
  <c r="AI432" i="1"/>
  <c r="AI433" i="1"/>
  <c r="AI434" i="1"/>
  <c r="AI435" i="1"/>
  <c r="AI436" i="1"/>
  <c r="AI437" i="1"/>
  <c r="AI438" i="1"/>
  <c r="AI439" i="1"/>
  <c r="AI440" i="1"/>
  <c r="AI441" i="1"/>
  <c r="AI442" i="1"/>
  <c r="AI443" i="1"/>
  <c r="AI444" i="1"/>
  <c r="AI445" i="1"/>
  <c r="AI446" i="1"/>
  <c r="AI447" i="1"/>
  <c r="AI448" i="1"/>
  <c r="AI449" i="1"/>
  <c r="AI450" i="1"/>
  <c r="AI451" i="1"/>
  <c r="AI452" i="1"/>
  <c r="AI453" i="1"/>
  <c r="AI454" i="1"/>
  <c r="AI455" i="1"/>
  <c r="AI456" i="1"/>
  <c r="AI457" i="1"/>
  <c r="AI458" i="1"/>
  <c r="AI459" i="1"/>
  <c r="AI460" i="1"/>
  <c r="AI461" i="1"/>
  <c r="AI462" i="1"/>
  <c r="AI463" i="1"/>
  <c r="AI464" i="1"/>
  <c r="AI465" i="1"/>
  <c r="AI466" i="1"/>
  <c r="AI467" i="1"/>
  <c r="AI468" i="1"/>
  <c r="AI469" i="1"/>
  <c r="AI470" i="1"/>
  <c r="AI471" i="1"/>
  <c r="AI472" i="1"/>
  <c r="AI473" i="1"/>
  <c r="AI474" i="1"/>
  <c r="AI475" i="1"/>
  <c r="AI476" i="1"/>
  <c r="AI477" i="1"/>
  <c r="AI478" i="1"/>
  <c r="AI479" i="1"/>
  <c r="AI480" i="1"/>
  <c r="AI481" i="1"/>
  <c r="AI482" i="1"/>
  <c r="AI483" i="1"/>
  <c r="AI484" i="1"/>
  <c r="AI485" i="1"/>
  <c r="AI486" i="1"/>
  <c r="AI487" i="1"/>
  <c r="AI488" i="1"/>
  <c r="AI489" i="1"/>
  <c r="AI490" i="1"/>
  <c r="AI491" i="1"/>
  <c r="AI492" i="1"/>
  <c r="AI493" i="1"/>
  <c r="AI494" i="1"/>
  <c r="AI495" i="1"/>
  <c r="AI496" i="1"/>
  <c r="AI497" i="1"/>
  <c r="AI498" i="1"/>
  <c r="AI499" i="1"/>
  <c r="AI500" i="1"/>
  <c r="AI501" i="1"/>
  <c r="AI502" i="1"/>
  <c r="AI503" i="1"/>
  <c r="AI504" i="1"/>
  <c r="AI505" i="1"/>
  <c r="AI506" i="1"/>
  <c r="AI507" i="1"/>
  <c r="AI508" i="1"/>
  <c r="AI509" i="1"/>
  <c r="AI510" i="1"/>
  <c r="AI511" i="1"/>
  <c r="AI512" i="1"/>
  <c r="AI513" i="1"/>
  <c r="AI514" i="1"/>
  <c r="AI515" i="1"/>
  <c r="AI516" i="1"/>
  <c r="AI517" i="1"/>
  <c r="AI518" i="1"/>
  <c r="AI519" i="1"/>
  <c r="AI520" i="1"/>
  <c r="AI521" i="1"/>
  <c r="AI522" i="1"/>
  <c r="AI523" i="1"/>
  <c r="AI524" i="1"/>
  <c r="AI525" i="1"/>
  <c r="AI526" i="1"/>
  <c r="AI527" i="1"/>
  <c r="AI528" i="1"/>
  <c r="AI529" i="1"/>
  <c r="AI530" i="1"/>
  <c r="AI531" i="1"/>
  <c r="AI532" i="1"/>
  <c r="AI533" i="1"/>
  <c r="AI534" i="1"/>
  <c r="AI535" i="1"/>
  <c r="AI536" i="1"/>
  <c r="AI537" i="1"/>
  <c r="AI538" i="1"/>
  <c r="AI539" i="1"/>
  <c r="AI540" i="1"/>
  <c r="AI541" i="1"/>
  <c r="AI542" i="1"/>
  <c r="AI543" i="1"/>
  <c r="AI544" i="1"/>
  <c r="AI545" i="1"/>
  <c r="AI546" i="1"/>
  <c r="AI547" i="1"/>
  <c r="AI548" i="1"/>
  <c r="AI549" i="1"/>
  <c r="AI550" i="1"/>
  <c r="AI551" i="1"/>
  <c r="AI552" i="1"/>
  <c r="AI553" i="1"/>
  <c r="AI554" i="1"/>
  <c r="AI555" i="1"/>
  <c r="AI556" i="1"/>
  <c r="AI557" i="1"/>
  <c r="AI558" i="1"/>
  <c r="AI559" i="1"/>
  <c r="AI560" i="1"/>
  <c r="AI561" i="1"/>
  <c r="AI562" i="1"/>
  <c r="AI563" i="1"/>
  <c r="AI564" i="1"/>
  <c r="AI565" i="1"/>
  <c r="AI566" i="1"/>
  <c r="AI567" i="1"/>
  <c r="AI568" i="1"/>
  <c r="AI569" i="1"/>
  <c r="AI570" i="1"/>
  <c r="AI571" i="1"/>
  <c r="AI572" i="1"/>
  <c r="AI573" i="1"/>
  <c r="AI574" i="1"/>
  <c r="AI575" i="1"/>
  <c r="AI576" i="1"/>
  <c r="AI577" i="1"/>
  <c r="AI578" i="1"/>
  <c r="AI579" i="1"/>
  <c r="AI580" i="1"/>
  <c r="AI581" i="1"/>
  <c r="AI582" i="1"/>
  <c r="AI583" i="1"/>
  <c r="AI584" i="1"/>
  <c r="AI585" i="1"/>
  <c r="AI586" i="1"/>
  <c r="AI587" i="1"/>
  <c r="AI588" i="1"/>
  <c r="AI589" i="1"/>
  <c r="AI590" i="1"/>
  <c r="AI591" i="1"/>
  <c r="AI592" i="1"/>
  <c r="AI593" i="1"/>
  <c r="AI594" i="1"/>
  <c r="AI595" i="1"/>
  <c r="AI596" i="1"/>
  <c r="AI597" i="1"/>
  <c r="AI598" i="1"/>
  <c r="AI599" i="1"/>
  <c r="AI600" i="1"/>
  <c r="AI601" i="1"/>
  <c r="AI602" i="1"/>
  <c r="AI603" i="1"/>
  <c r="AI604" i="1"/>
  <c r="AI605" i="1"/>
  <c r="AI606" i="1"/>
  <c r="AI607" i="1"/>
  <c r="AI608" i="1"/>
  <c r="AI609" i="1"/>
  <c r="AI610" i="1"/>
  <c r="AI611" i="1"/>
  <c r="AI612" i="1"/>
  <c r="AI613" i="1"/>
  <c r="AI614" i="1"/>
  <c r="AI615" i="1"/>
  <c r="AI616" i="1"/>
  <c r="AI617" i="1"/>
  <c r="AI618" i="1"/>
  <c r="AI619" i="1"/>
  <c r="AI620" i="1"/>
  <c r="AI621" i="1"/>
  <c r="AI622" i="1"/>
  <c r="AI623" i="1"/>
  <c r="AI624" i="1"/>
  <c r="AI625" i="1"/>
  <c r="AI626" i="1"/>
  <c r="AI627" i="1"/>
  <c r="AI628" i="1"/>
  <c r="AI629" i="1"/>
  <c r="AI630" i="1"/>
  <c r="AI631" i="1"/>
  <c r="AI632" i="1"/>
  <c r="AI633" i="1"/>
  <c r="AI634" i="1"/>
  <c r="AI635" i="1"/>
  <c r="AI636" i="1"/>
  <c r="AI637" i="1"/>
  <c r="AI638" i="1"/>
  <c r="AI639" i="1"/>
  <c r="AI640" i="1"/>
  <c r="AI641" i="1"/>
  <c r="AI642" i="1"/>
  <c r="AI643" i="1"/>
  <c r="AI644" i="1"/>
  <c r="AI645" i="1"/>
  <c r="AI646" i="1"/>
  <c r="AI647" i="1"/>
  <c r="AI648" i="1"/>
  <c r="AI649" i="1"/>
  <c r="AI650" i="1"/>
  <c r="AI651" i="1"/>
  <c r="AI652" i="1"/>
  <c r="AI653" i="1"/>
  <c r="AI654" i="1"/>
  <c r="AI655" i="1"/>
  <c r="AI656" i="1"/>
  <c r="AI657" i="1"/>
  <c r="AI658" i="1"/>
  <c r="AI659" i="1"/>
  <c r="AI660" i="1"/>
  <c r="AI661" i="1"/>
  <c r="AI662" i="1"/>
  <c r="AI663" i="1"/>
  <c r="AI664" i="1"/>
  <c r="AI665" i="1"/>
  <c r="AI666" i="1"/>
  <c r="AI667" i="1"/>
  <c r="AI668" i="1"/>
  <c r="AI669" i="1"/>
  <c r="AI670" i="1"/>
  <c r="AI671" i="1"/>
  <c r="AI672" i="1"/>
  <c r="AI673" i="1"/>
  <c r="AI674" i="1"/>
  <c r="AI675" i="1"/>
  <c r="AI676" i="1"/>
  <c r="AI677" i="1"/>
  <c r="AI678" i="1"/>
  <c r="AI679" i="1"/>
  <c r="AI680" i="1"/>
  <c r="AI681" i="1"/>
  <c r="AI682" i="1"/>
  <c r="AI683" i="1"/>
  <c r="AI684" i="1"/>
  <c r="AI685" i="1"/>
  <c r="AI686" i="1"/>
  <c r="AI687" i="1"/>
  <c r="AI688" i="1"/>
  <c r="AI689" i="1"/>
  <c r="AI690" i="1"/>
  <c r="AI691" i="1"/>
  <c r="AI692" i="1"/>
  <c r="AI693" i="1"/>
  <c r="AI694" i="1"/>
  <c r="AI695" i="1"/>
  <c r="AI696" i="1"/>
  <c r="AI697" i="1"/>
  <c r="AI698" i="1"/>
  <c r="AI699" i="1"/>
  <c r="AI700" i="1"/>
  <c r="AI701" i="1"/>
  <c r="AI702" i="1"/>
  <c r="AI703" i="1"/>
  <c r="AI704" i="1"/>
  <c r="AI705" i="1"/>
  <c r="AI706" i="1"/>
  <c r="AI707" i="1"/>
  <c r="AI708" i="1"/>
  <c r="AI709" i="1"/>
  <c r="AI710" i="1"/>
  <c r="AI711" i="1"/>
  <c r="AI712" i="1"/>
  <c r="AI713" i="1"/>
  <c r="AI714" i="1"/>
  <c r="AI715" i="1"/>
  <c r="AI716" i="1"/>
  <c r="AI717" i="1"/>
  <c r="AI718" i="1"/>
  <c r="AI719" i="1"/>
  <c r="AI720" i="1"/>
  <c r="AI721" i="1"/>
  <c r="AI722" i="1"/>
  <c r="AI723" i="1"/>
  <c r="AI724" i="1"/>
  <c r="AI725" i="1"/>
  <c r="AI726" i="1"/>
  <c r="AI727" i="1"/>
  <c r="AI728" i="1"/>
  <c r="AI729" i="1"/>
  <c r="AI730" i="1"/>
  <c r="AI731" i="1"/>
  <c r="AI732" i="1"/>
  <c r="AI733" i="1"/>
  <c r="AI734" i="1"/>
  <c r="AI735" i="1"/>
  <c r="AI736" i="1"/>
  <c r="AI737" i="1"/>
  <c r="AI738" i="1"/>
  <c r="AI739" i="1"/>
  <c r="AI740" i="1"/>
  <c r="AI741" i="1"/>
  <c r="AI742" i="1"/>
  <c r="AI743" i="1"/>
  <c r="AI744" i="1"/>
  <c r="AI745" i="1"/>
  <c r="AI746" i="1"/>
  <c r="AI747" i="1"/>
  <c r="AI748" i="1"/>
  <c r="AI749" i="1"/>
  <c r="AI750" i="1"/>
  <c r="AI751" i="1"/>
  <c r="AI752" i="1"/>
  <c r="AI753" i="1"/>
  <c r="AI754" i="1"/>
  <c r="AI755" i="1"/>
  <c r="AI756" i="1"/>
  <c r="AI757" i="1"/>
  <c r="AI758" i="1"/>
  <c r="AI759" i="1"/>
  <c r="AI760" i="1"/>
  <c r="AI761" i="1"/>
  <c r="AI762" i="1"/>
  <c r="AI763" i="1"/>
  <c r="AI764" i="1"/>
  <c r="AI765" i="1"/>
  <c r="AI766" i="1"/>
  <c r="AI767" i="1"/>
  <c r="AI768" i="1"/>
  <c r="AI769" i="1"/>
  <c r="AI770" i="1"/>
  <c r="AI771" i="1"/>
  <c r="AI772" i="1"/>
  <c r="AI773" i="1"/>
  <c r="AI774" i="1"/>
  <c r="AI775" i="1"/>
  <c r="AI776" i="1"/>
  <c r="AI777" i="1"/>
  <c r="AI778" i="1"/>
  <c r="AI779" i="1"/>
  <c r="AI780" i="1"/>
  <c r="AI781" i="1"/>
  <c r="AI782" i="1"/>
  <c r="AI783" i="1"/>
  <c r="AI784" i="1"/>
  <c r="AI785" i="1"/>
  <c r="AI786" i="1"/>
  <c r="AI787" i="1"/>
  <c r="AI788" i="1"/>
  <c r="AI789" i="1"/>
  <c r="AI790" i="1"/>
  <c r="AI791" i="1"/>
  <c r="AI792" i="1"/>
  <c r="AI793" i="1"/>
  <c r="AI794" i="1"/>
  <c r="AI795" i="1"/>
  <c r="AI796" i="1"/>
  <c r="AI797" i="1"/>
  <c r="AI798" i="1"/>
  <c r="AI799" i="1"/>
  <c r="AI800" i="1"/>
  <c r="AI801" i="1"/>
  <c r="AI802" i="1"/>
  <c r="AI803" i="1"/>
  <c r="AI804" i="1"/>
  <c r="AI805" i="1"/>
  <c r="AI806" i="1"/>
  <c r="AI807" i="1"/>
  <c r="AI808" i="1"/>
  <c r="AI809" i="1"/>
  <c r="AI810" i="1"/>
  <c r="AI811" i="1"/>
  <c r="AI812" i="1"/>
  <c r="AI813" i="1"/>
  <c r="AI814" i="1"/>
  <c r="AI815" i="1"/>
  <c r="AI816" i="1"/>
  <c r="AI817" i="1"/>
  <c r="AI818" i="1"/>
  <c r="AI819" i="1"/>
  <c r="AI820" i="1"/>
  <c r="AI821" i="1"/>
  <c r="AI822" i="1"/>
  <c r="AI823" i="1"/>
  <c r="AI824" i="1"/>
  <c r="AI825" i="1"/>
  <c r="AI826" i="1"/>
  <c r="AI827" i="1"/>
  <c r="AI828" i="1"/>
  <c r="AI829" i="1"/>
  <c r="AI830" i="1"/>
  <c r="AI831" i="1"/>
  <c r="AI832" i="1"/>
  <c r="AI833" i="1"/>
  <c r="AI834" i="1"/>
  <c r="AI835" i="1"/>
  <c r="AI836" i="1"/>
  <c r="AI837" i="1"/>
  <c r="AI838" i="1"/>
  <c r="AI839" i="1"/>
  <c r="AI840" i="1"/>
  <c r="AI841" i="1"/>
  <c r="AI842" i="1"/>
  <c r="AI843" i="1"/>
  <c r="AI844" i="1"/>
  <c r="AI845" i="1"/>
  <c r="AI846" i="1"/>
  <c r="AI847" i="1"/>
  <c r="AI848" i="1"/>
  <c r="AI849" i="1"/>
  <c r="AI850" i="1"/>
  <c r="AI851" i="1"/>
  <c r="AI852" i="1"/>
  <c r="AI853" i="1"/>
  <c r="AI854" i="1"/>
  <c r="AI855" i="1"/>
  <c r="AI856" i="1"/>
  <c r="AI857" i="1"/>
  <c r="AI858" i="1"/>
  <c r="AI859" i="1"/>
  <c r="AI860" i="1"/>
  <c r="AI861" i="1"/>
  <c r="AI862" i="1"/>
  <c r="AI863" i="1"/>
  <c r="AI864" i="1"/>
  <c r="AI865" i="1"/>
  <c r="AI866" i="1"/>
  <c r="AI867" i="1"/>
  <c r="AI868" i="1"/>
  <c r="AI869" i="1"/>
  <c r="AI870" i="1"/>
  <c r="AI871" i="1"/>
  <c r="AI872" i="1"/>
  <c r="AI873" i="1"/>
  <c r="AI874" i="1"/>
  <c r="AI875" i="1"/>
  <c r="AI876" i="1"/>
  <c r="AI877" i="1"/>
  <c r="AI878" i="1"/>
  <c r="AI879" i="1"/>
  <c r="AI880" i="1"/>
  <c r="AI881" i="1"/>
  <c r="AI882" i="1"/>
  <c r="AI883" i="1"/>
  <c r="AI884" i="1"/>
  <c r="AI885" i="1"/>
  <c r="AI886" i="1"/>
  <c r="AI887" i="1"/>
  <c r="AI888" i="1"/>
  <c r="AI889" i="1"/>
  <c r="AI890" i="1"/>
  <c r="AI891" i="1"/>
  <c r="AI892" i="1"/>
  <c r="AI893" i="1"/>
  <c r="AI894" i="1"/>
  <c r="AI895" i="1"/>
  <c r="AI896" i="1"/>
  <c r="AI897" i="1"/>
  <c r="AI898" i="1"/>
  <c r="AI899" i="1"/>
  <c r="AI900" i="1"/>
  <c r="AI901" i="1"/>
  <c r="AI902" i="1"/>
  <c r="AI903" i="1"/>
  <c r="AI904" i="1"/>
  <c r="AI905" i="1"/>
  <c r="AI906" i="1"/>
  <c r="AI907" i="1"/>
  <c r="AI908" i="1"/>
  <c r="AI909" i="1"/>
  <c r="AI910" i="1"/>
  <c r="AI911" i="1"/>
  <c r="AI912" i="1"/>
  <c r="AI913" i="1"/>
  <c r="AI914" i="1"/>
  <c r="AI915" i="1"/>
  <c r="AI916" i="1"/>
  <c r="AI917" i="1"/>
  <c r="AI918" i="1"/>
  <c r="AI919" i="1"/>
  <c r="AI920" i="1"/>
  <c r="AI921" i="1"/>
  <c r="AI922" i="1"/>
  <c r="AI923" i="1"/>
  <c r="AI924" i="1"/>
  <c r="AI925" i="1"/>
  <c r="AI926" i="1"/>
  <c r="AI927" i="1"/>
  <c r="AI928" i="1"/>
  <c r="AI929" i="1"/>
  <c r="AI930" i="1"/>
  <c r="AI931" i="1"/>
  <c r="AI932" i="1"/>
  <c r="AI933" i="1"/>
  <c r="AI934" i="1"/>
  <c r="AI935" i="1"/>
  <c r="AI936" i="1"/>
  <c r="AI937" i="1"/>
  <c r="AI938" i="1"/>
  <c r="AI939" i="1"/>
  <c r="AI940" i="1"/>
  <c r="AI941" i="1"/>
  <c r="AI942" i="1"/>
  <c r="AI943" i="1"/>
  <c r="AI944" i="1"/>
  <c r="AI945" i="1"/>
  <c r="AI946" i="1"/>
  <c r="AI947" i="1"/>
  <c r="AI948" i="1"/>
  <c r="AI949" i="1"/>
  <c r="AI950" i="1"/>
  <c r="AI951" i="1"/>
  <c r="AI952" i="1"/>
  <c r="AI953" i="1"/>
  <c r="AI954" i="1"/>
  <c r="AI955" i="1"/>
  <c r="AI956" i="1"/>
  <c r="AI957" i="1"/>
  <c r="AI958" i="1"/>
  <c r="AI959" i="1"/>
  <c r="AI960" i="1"/>
  <c r="AI961" i="1"/>
  <c r="AI962" i="1"/>
  <c r="AI963" i="1"/>
  <c r="AI964" i="1"/>
  <c r="AI965" i="1"/>
  <c r="AI966" i="1"/>
  <c r="AI967" i="1"/>
  <c r="AI968" i="1"/>
  <c r="AI969" i="1"/>
  <c r="AI970" i="1"/>
  <c r="AI971" i="1"/>
  <c r="AI972" i="1"/>
  <c r="AI973" i="1"/>
  <c r="AI974" i="1"/>
  <c r="AI975" i="1"/>
  <c r="AI976" i="1"/>
  <c r="AI977" i="1"/>
  <c r="AI978" i="1"/>
  <c r="AI979" i="1"/>
  <c r="AI980" i="1"/>
  <c r="AI981" i="1"/>
  <c r="AI982" i="1"/>
  <c r="AI983" i="1"/>
  <c r="AI984" i="1"/>
  <c r="AI985" i="1"/>
  <c r="AI986" i="1"/>
  <c r="AI987" i="1"/>
  <c r="AI988" i="1"/>
  <c r="AI989" i="1"/>
  <c r="AI990" i="1"/>
  <c r="AI991" i="1"/>
  <c r="AI992" i="1"/>
  <c r="AI993" i="1"/>
  <c r="AI994" i="1"/>
  <c r="AI995" i="1"/>
  <c r="AI996" i="1"/>
  <c r="AI997" i="1"/>
  <c r="AI998" i="1"/>
  <c r="AI999" i="1"/>
  <c r="AI1000" i="1"/>
  <c r="AI1001" i="1"/>
  <c r="AI1002" i="1"/>
  <c r="AI1003" i="1"/>
  <c r="AI1004" i="1"/>
  <c r="AI1005" i="1"/>
  <c r="AI1006" i="1"/>
  <c r="AI1007" i="1"/>
  <c r="AI1008" i="1"/>
  <c r="AI1009" i="1"/>
  <c r="AI1010" i="1"/>
  <c r="AI1011" i="1"/>
  <c r="AI1012" i="1"/>
  <c r="AI1013" i="1"/>
  <c r="AI1014" i="1"/>
  <c r="AI1015" i="1"/>
  <c r="AI1016" i="1"/>
  <c r="AI1017" i="1"/>
  <c r="AI1018" i="1"/>
  <c r="AI1019" i="1"/>
  <c r="AI1020" i="1"/>
  <c r="AI1021" i="1"/>
  <c r="AI1022" i="1"/>
  <c r="AI1023" i="1"/>
  <c r="AI1024" i="1"/>
  <c r="AI1025" i="1"/>
  <c r="AI1026" i="1"/>
  <c r="AI1027" i="1"/>
  <c r="AI1028" i="1"/>
  <c r="AI1029" i="1"/>
  <c r="AI1030" i="1"/>
  <c r="AI1031" i="1"/>
  <c r="AI1032" i="1"/>
  <c r="AI1033" i="1"/>
  <c r="AI1034" i="1"/>
  <c r="AI1035" i="1"/>
  <c r="AI1036" i="1"/>
  <c r="AI1037" i="1"/>
  <c r="AI1038" i="1"/>
  <c r="AI1039" i="1"/>
  <c r="AI1040" i="1"/>
  <c r="AI1041" i="1"/>
  <c r="AI1042" i="1"/>
  <c r="AI1043" i="1"/>
  <c r="AI1044" i="1"/>
  <c r="AI1045" i="1"/>
  <c r="AI1046" i="1"/>
  <c r="AI1047" i="1"/>
  <c r="AI1048" i="1"/>
  <c r="AI1049" i="1"/>
  <c r="AI1050" i="1"/>
  <c r="AI1051" i="1"/>
  <c r="AI1052" i="1"/>
  <c r="AI1053" i="1"/>
  <c r="AI1054" i="1"/>
  <c r="AI1055" i="1"/>
  <c r="AI1056" i="1"/>
  <c r="AI1057" i="1"/>
  <c r="AI1058" i="1"/>
  <c r="AI1059" i="1"/>
  <c r="AI1060" i="1"/>
  <c r="AI1061" i="1"/>
  <c r="AI1062" i="1"/>
  <c r="AI1063" i="1"/>
  <c r="AI1064" i="1"/>
  <c r="AI1065" i="1"/>
  <c r="AI1066" i="1"/>
  <c r="AI1067" i="1"/>
  <c r="AI1068" i="1"/>
  <c r="AI1069" i="1"/>
  <c r="AI1070" i="1"/>
  <c r="AI1071" i="1"/>
  <c r="AI1072" i="1"/>
  <c r="AI1073" i="1"/>
  <c r="AI1074" i="1"/>
  <c r="AI1075" i="1"/>
  <c r="AI1076" i="1"/>
  <c r="AI1077" i="1"/>
  <c r="AI1078" i="1"/>
  <c r="AI1079" i="1"/>
  <c r="AI1080" i="1"/>
  <c r="AI1081" i="1"/>
  <c r="AI1082" i="1"/>
  <c r="AI1083" i="1"/>
  <c r="AI1084" i="1"/>
  <c r="AI1085" i="1"/>
  <c r="AI1086" i="1"/>
  <c r="AI1087" i="1"/>
  <c r="AI1088" i="1"/>
  <c r="AI1089" i="1"/>
  <c r="AI1090" i="1"/>
  <c r="AI1091" i="1"/>
  <c r="AI1092" i="1"/>
  <c r="AI1093" i="1"/>
  <c r="AI1094" i="1"/>
  <c r="AI1095" i="1"/>
  <c r="AI1096" i="1"/>
  <c r="AI1097" i="1"/>
  <c r="AI1098" i="1"/>
  <c r="AI1099" i="1"/>
  <c r="AI1100" i="1"/>
  <c r="AI1101" i="1"/>
  <c r="AI1102" i="1"/>
  <c r="AI1103" i="1"/>
  <c r="AI1104" i="1"/>
  <c r="AI1105" i="1"/>
  <c r="AI1106" i="1"/>
  <c r="AI1107" i="1"/>
  <c r="AI1108" i="1"/>
  <c r="AI1109" i="1"/>
  <c r="AI1110" i="1"/>
  <c r="AI1111" i="1"/>
  <c r="AI1112" i="1"/>
  <c r="AI1113" i="1"/>
  <c r="AI1114" i="1"/>
  <c r="AI1115" i="1"/>
  <c r="AI1116" i="1"/>
  <c r="AI1117" i="1"/>
  <c r="AI1118" i="1"/>
  <c r="AI1119" i="1"/>
  <c r="AI1120" i="1"/>
  <c r="AI1121" i="1"/>
  <c r="AI1122" i="1"/>
  <c r="AI1123" i="1"/>
  <c r="AI1124" i="1"/>
  <c r="AI1125" i="1"/>
  <c r="AI1126" i="1"/>
  <c r="AI1127" i="1"/>
  <c r="AI1128" i="1"/>
  <c r="AI1129" i="1"/>
  <c r="AI1130" i="1"/>
  <c r="AI1131" i="1"/>
  <c r="AI1132" i="1"/>
  <c r="AI1133" i="1"/>
  <c r="AI1134" i="1"/>
  <c r="AI1135" i="1"/>
  <c r="AI1136" i="1"/>
  <c r="AI1137" i="1"/>
  <c r="AI1138" i="1"/>
  <c r="AI1139" i="1"/>
  <c r="AI1140" i="1"/>
  <c r="AI1141" i="1"/>
  <c r="AI1142" i="1"/>
  <c r="AI1143" i="1"/>
  <c r="AI1144" i="1"/>
  <c r="AI1145" i="1"/>
  <c r="AI1146" i="1"/>
  <c r="AI1147" i="1"/>
  <c r="AI1148" i="1"/>
  <c r="AI1149" i="1"/>
  <c r="AI1150" i="1"/>
  <c r="AI1151" i="1"/>
  <c r="AI1152" i="1"/>
  <c r="AI1153" i="1"/>
  <c r="AI1154" i="1"/>
  <c r="AI1155" i="1"/>
  <c r="AI1156" i="1"/>
  <c r="AI1157" i="1"/>
  <c r="AI1158" i="1"/>
  <c r="AI1159" i="1"/>
  <c r="AI1160" i="1"/>
  <c r="AI1161" i="1"/>
  <c r="AI1162" i="1"/>
  <c r="AI1163" i="1"/>
  <c r="AI1164" i="1"/>
  <c r="AI1165" i="1"/>
  <c r="AI1166" i="1"/>
  <c r="AI1167" i="1"/>
  <c r="AI1168" i="1"/>
  <c r="AI1169" i="1"/>
  <c r="AI1170" i="1"/>
  <c r="AI1171" i="1"/>
  <c r="AI1172" i="1"/>
  <c r="AI1173" i="1"/>
  <c r="AI1174" i="1"/>
  <c r="AI1175" i="1"/>
  <c r="AI1176" i="1"/>
  <c r="AI1177" i="1"/>
  <c r="AI1178" i="1"/>
  <c r="AI1179" i="1"/>
  <c r="AI1180" i="1"/>
  <c r="AI1181" i="1"/>
  <c r="AI1182" i="1"/>
  <c r="AI1183" i="1"/>
  <c r="AI1184" i="1"/>
  <c r="AI1185" i="1"/>
  <c r="AI1186" i="1"/>
  <c r="AI1187" i="1"/>
  <c r="AI1188" i="1"/>
  <c r="AI1189" i="1"/>
  <c r="AI1190" i="1"/>
  <c r="AI1191" i="1"/>
  <c r="AI1192" i="1"/>
  <c r="AI1193" i="1"/>
  <c r="AI1194" i="1"/>
  <c r="AI1195" i="1"/>
  <c r="AI1196" i="1"/>
  <c r="AI1197" i="1"/>
  <c r="AI1198" i="1"/>
  <c r="AI1199" i="1"/>
  <c r="AI1200" i="1"/>
  <c r="AI1201" i="1"/>
  <c r="AI1202" i="1"/>
  <c r="AI1203" i="1"/>
  <c r="AI1204" i="1"/>
  <c r="AI1205" i="1"/>
  <c r="AI1206" i="1"/>
  <c r="AI1207" i="1"/>
  <c r="AI1208" i="1"/>
  <c r="AI1209" i="1"/>
  <c r="AI1210" i="1"/>
  <c r="AI1211" i="1"/>
  <c r="AI1212" i="1"/>
  <c r="AI1213" i="1"/>
  <c r="AI1214" i="1"/>
  <c r="AI1215" i="1"/>
  <c r="AI1216" i="1"/>
  <c r="AI1217" i="1"/>
  <c r="AI1218" i="1"/>
  <c r="AI1219" i="1"/>
  <c r="AI1220" i="1"/>
  <c r="AI1221" i="1"/>
  <c r="AI1222" i="1"/>
  <c r="AI1223" i="1"/>
  <c r="AI1224" i="1"/>
  <c r="AI1225" i="1"/>
  <c r="AI1226" i="1"/>
  <c r="AI1227" i="1"/>
  <c r="AI1228" i="1"/>
  <c r="AI1229" i="1"/>
  <c r="AI1230" i="1"/>
  <c r="AI1231" i="1"/>
  <c r="AI1232" i="1"/>
  <c r="AI1233" i="1"/>
  <c r="AI1234" i="1"/>
  <c r="AI1235" i="1"/>
  <c r="AI1236" i="1"/>
  <c r="AI1237" i="1"/>
  <c r="AI1238" i="1"/>
  <c r="AI1239" i="1"/>
  <c r="AI1240" i="1"/>
  <c r="AI1241" i="1"/>
  <c r="AI1242" i="1"/>
  <c r="AI1243" i="1"/>
  <c r="AI1244" i="1"/>
  <c r="AI1245" i="1"/>
  <c r="AI1246" i="1"/>
  <c r="AI1247" i="1"/>
  <c r="AI1248" i="1"/>
  <c r="AI1249" i="1"/>
  <c r="AI1250" i="1"/>
  <c r="AI1251" i="1"/>
  <c r="AI1252" i="1"/>
  <c r="AI1253" i="1"/>
  <c r="AI1254" i="1"/>
  <c r="AI1255" i="1"/>
  <c r="AI1256" i="1"/>
  <c r="AI1257" i="1"/>
  <c r="AI1258" i="1"/>
  <c r="AI1259" i="1"/>
  <c r="AI1260" i="1"/>
  <c r="AI1261" i="1"/>
  <c r="AI1262" i="1"/>
  <c r="AI1263" i="1"/>
  <c r="AI1264" i="1"/>
  <c r="AI1265" i="1"/>
  <c r="AI1266" i="1"/>
  <c r="AI1267" i="1"/>
  <c r="AI1268" i="1"/>
  <c r="AI1269" i="1"/>
  <c r="AI1270" i="1"/>
  <c r="AI1271" i="1"/>
  <c r="AI1272" i="1"/>
  <c r="AI1273" i="1"/>
  <c r="AI1274" i="1"/>
  <c r="AI1275" i="1"/>
  <c r="AI1276" i="1"/>
  <c r="AI1277" i="1"/>
  <c r="AI1278" i="1"/>
  <c r="AI1279" i="1"/>
  <c r="AI1280" i="1"/>
  <c r="AI1281" i="1"/>
  <c r="AI1282" i="1"/>
  <c r="AI1283" i="1"/>
  <c r="AI1284" i="1"/>
  <c r="AI1285" i="1"/>
  <c r="AI1286" i="1"/>
  <c r="AI1287" i="1"/>
  <c r="AI1288" i="1"/>
  <c r="AI1289" i="1"/>
  <c r="AI1290" i="1"/>
  <c r="AI1291" i="1"/>
  <c r="AI1292" i="1"/>
  <c r="AI1293" i="1"/>
  <c r="AI1294" i="1"/>
  <c r="AI1295" i="1"/>
  <c r="AI1296" i="1"/>
  <c r="AI1297" i="1"/>
  <c r="AI1298" i="1"/>
  <c r="AI1299" i="1"/>
  <c r="AI1300" i="1"/>
  <c r="AI1301" i="1"/>
  <c r="AI1302" i="1"/>
  <c r="AI1303" i="1"/>
  <c r="AI1304" i="1"/>
  <c r="AI1305" i="1"/>
  <c r="AI1306" i="1"/>
  <c r="AI1307" i="1"/>
  <c r="AI1308" i="1"/>
  <c r="AI1309" i="1"/>
  <c r="AI1310" i="1"/>
  <c r="AI1311" i="1"/>
  <c r="AI1312" i="1"/>
  <c r="AI1313" i="1"/>
  <c r="AI1314" i="1"/>
  <c r="AI1315" i="1"/>
  <c r="AI1316" i="1"/>
  <c r="AI1317" i="1"/>
  <c r="AI1318" i="1"/>
  <c r="AI1319" i="1"/>
  <c r="AI1320" i="1"/>
  <c r="AI1321" i="1"/>
  <c r="AI1322" i="1"/>
  <c r="AI1323" i="1"/>
  <c r="AI1324" i="1"/>
  <c r="AI1325" i="1"/>
  <c r="AI1326" i="1"/>
  <c r="AI1327" i="1"/>
  <c r="AI1328" i="1"/>
  <c r="AI1329" i="1"/>
  <c r="AI1330" i="1"/>
  <c r="AI1331" i="1"/>
  <c r="AI1332" i="1"/>
  <c r="AI1333" i="1"/>
  <c r="AI1334" i="1"/>
  <c r="AI1335" i="1"/>
  <c r="AI1336" i="1"/>
  <c r="AI1337" i="1"/>
  <c r="AI1338" i="1"/>
  <c r="AI1339" i="1"/>
  <c r="AI1340" i="1"/>
  <c r="AI1341" i="1"/>
  <c r="AI1342" i="1"/>
  <c r="AI1343" i="1"/>
  <c r="AI1344" i="1"/>
  <c r="AI1345" i="1"/>
  <c r="AI1346" i="1"/>
  <c r="AI1347" i="1"/>
  <c r="AI1348" i="1"/>
  <c r="AI1349" i="1"/>
  <c r="AI1350" i="1"/>
  <c r="AI1351" i="1"/>
  <c r="AI1352" i="1"/>
  <c r="AI1353" i="1"/>
  <c r="AI1354" i="1"/>
  <c r="AI1355" i="1"/>
  <c r="AI1356" i="1"/>
  <c r="AI1357" i="1"/>
  <c r="AI1358" i="1"/>
  <c r="AI1359" i="1"/>
  <c r="AI1360" i="1"/>
  <c r="AI1361" i="1"/>
  <c r="AI1362" i="1"/>
  <c r="AI1363" i="1"/>
  <c r="AI1364" i="1"/>
  <c r="AI1365" i="1"/>
  <c r="AI1366" i="1"/>
  <c r="AI1367" i="1"/>
  <c r="AI1368" i="1"/>
  <c r="AI1369" i="1"/>
  <c r="AI1370" i="1"/>
  <c r="AI1371" i="1"/>
  <c r="AI1372" i="1"/>
  <c r="AI1373" i="1"/>
  <c r="AI1374" i="1"/>
  <c r="AI1375" i="1"/>
  <c r="AI1376" i="1"/>
  <c r="AI1377" i="1"/>
  <c r="AI1378" i="1"/>
  <c r="AI1379" i="1"/>
  <c r="AI1380" i="1"/>
  <c r="AI1381" i="1"/>
  <c r="AI1382" i="1"/>
  <c r="AI1383" i="1"/>
  <c r="AI1384" i="1"/>
  <c r="AI1385" i="1"/>
  <c r="AI1386" i="1"/>
  <c r="AI1387" i="1"/>
  <c r="AI1388" i="1"/>
  <c r="AI1389" i="1"/>
  <c r="AI1390" i="1"/>
  <c r="AI1391" i="1"/>
  <c r="AI1392" i="1"/>
  <c r="AI1393" i="1"/>
  <c r="AI1394" i="1"/>
  <c r="AI1395" i="1"/>
  <c r="AI1396" i="1"/>
  <c r="AI1397" i="1"/>
  <c r="AI1398" i="1"/>
  <c r="AI1399" i="1"/>
  <c r="AI1400" i="1"/>
  <c r="AI1401" i="1"/>
  <c r="AI1402" i="1"/>
  <c r="AI1403" i="1"/>
  <c r="AI1404" i="1"/>
  <c r="AI1405" i="1"/>
  <c r="AI1406" i="1"/>
  <c r="AI1407" i="1"/>
  <c r="AI1408" i="1"/>
  <c r="AI1409" i="1"/>
  <c r="AI1410" i="1"/>
  <c r="AI1411" i="1"/>
  <c r="AI1412" i="1"/>
  <c r="AI1413" i="1"/>
  <c r="AI1414" i="1"/>
  <c r="AI1415" i="1"/>
  <c r="AI1416" i="1"/>
  <c r="AI1417" i="1"/>
  <c r="AI1418" i="1"/>
  <c r="AI1419" i="1"/>
  <c r="AI1420" i="1"/>
  <c r="AI1421" i="1"/>
  <c r="AI1422" i="1"/>
  <c r="AI1423" i="1"/>
  <c r="AI1424" i="1"/>
  <c r="AI1425" i="1"/>
  <c r="AI1426" i="1"/>
  <c r="AI1427" i="1"/>
  <c r="AI1428" i="1"/>
  <c r="AI1429" i="1"/>
  <c r="AI1430" i="1"/>
  <c r="AI1431" i="1"/>
  <c r="AI1432" i="1"/>
  <c r="AI1433" i="1"/>
  <c r="AI1434" i="1"/>
  <c r="AI1435" i="1"/>
  <c r="AI1436" i="1"/>
  <c r="AI1437" i="1"/>
  <c r="AI1438" i="1"/>
  <c r="AI1439" i="1"/>
  <c r="AI1440" i="1"/>
  <c r="AI1441" i="1"/>
  <c r="AI1442" i="1"/>
  <c r="AI1443" i="1"/>
  <c r="AI1444" i="1"/>
  <c r="AI1445" i="1"/>
  <c r="AI1446" i="1"/>
  <c r="AI1447" i="1"/>
  <c r="AI1448" i="1"/>
  <c r="AI1449" i="1"/>
  <c r="AI1450" i="1"/>
  <c r="AI1451" i="1"/>
  <c r="AI1452" i="1"/>
  <c r="AI1453" i="1"/>
  <c r="AI1454" i="1"/>
  <c r="AI1455" i="1"/>
  <c r="AI1456" i="1"/>
  <c r="AI1457" i="1"/>
  <c r="AI1458" i="1"/>
  <c r="AI1459" i="1"/>
  <c r="AI1460" i="1"/>
  <c r="AI1461" i="1"/>
  <c r="AI1462" i="1"/>
  <c r="AI1463" i="1"/>
  <c r="AI1464" i="1"/>
  <c r="AI1465" i="1"/>
  <c r="AI1466" i="1"/>
  <c r="AI1467" i="1"/>
  <c r="AI1468" i="1"/>
  <c r="AI1469" i="1"/>
  <c r="AI1470" i="1"/>
  <c r="AI1471" i="1"/>
  <c r="AI1472" i="1"/>
  <c r="AI1473" i="1"/>
  <c r="AI1474" i="1"/>
  <c r="AI1475" i="1"/>
  <c r="AI1476" i="1"/>
  <c r="AI1477" i="1"/>
  <c r="AI1478" i="1"/>
  <c r="AI1479" i="1"/>
  <c r="AI1480" i="1"/>
  <c r="AI1481" i="1"/>
  <c r="AI1482" i="1"/>
  <c r="AI1483" i="1"/>
  <c r="AI1484" i="1"/>
  <c r="AI1485" i="1"/>
  <c r="AI1486" i="1"/>
  <c r="AI1487" i="1"/>
  <c r="AI1488" i="1"/>
  <c r="AI1489" i="1"/>
  <c r="AI1490" i="1"/>
  <c r="AI1491" i="1"/>
  <c r="AI1492" i="1"/>
  <c r="AI1493" i="1"/>
  <c r="AI1494" i="1"/>
  <c r="AI1495" i="1"/>
  <c r="AI1496" i="1"/>
  <c r="AI1497" i="1"/>
  <c r="AI1498" i="1"/>
  <c r="AI1499" i="1"/>
  <c r="AI1500" i="1"/>
  <c r="AI1501" i="1"/>
  <c r="AI1502" i="1"/>
  <c r="AI1503" i="1"/>
  <c r="AI1504" i="1"/>
  <c r="AI1505" i="1"/>
  <c r="AI1506" i="1"/>
  <c r="AI1507" i="1"/>
  <c r="AI1508" i="1"/>
  <c r="AI1509" i="1"/>
  <c r="AI1510" i="1"/>
  <c r="AI1511" i="1"/>
  <c r="AI1512" i="1"/>
  <c r="AI1513" i="1"/>
  <c r="AI1514" i="1"/>
  <c r="AI1515" i="1"/>
  <c r="AI1516" i="1"/>
  <c r="AI1517" i="1"/>
  <c r="AI1518" i="1"/>
  <c r="AI1519" i="1"/>
  <c r="AI1520" i="1"/>
  <c r="AI1521" i="1"/>
  <c r="AI1522" i="1"/>
  <c r="AI1523" i="1"/>
  <c r="AI1524" i="1"/>
  <c r="AI1525" i="1"/>
  <c r="AI1526" i="1"/>
  <c r="AI1527" i="1"/>
  <c r="AI1528" i="1"/>
  <c r="AI1529" i="1"/>
  <c r="AI1530" i="1"/>
  <c r="AI1531" i="1"/>
  <c r="AI1532" i="1"/>
  <c r="AI1533" i="1"/>
  <c r="AI1534" i="1"/>
  <c r="AI1535" i="1"/>
  <c r="AI1536" i="1"/>
  <c r="AI1537" i="1"/>
  <c r="AI1538" i="1"/>
  <c r="AI1539" i="1"/>
  <c r="AI1540" i="1"/>
  <c r="AI1541" i="1"/>
  <c r="AI1542" i="1"/>
  <c r="AI1543" i="1"/>
  <c r="AI1544" i="1"/>
  <c r="AI1545" i="1"/>
  <c r="AI1546" i="1"/>
  <c r="AI1547" i="1"/>
  <c r="AI1548" i="1"/>
  <c r="AI1549" i="1"/>
  <c r="AI1550" i="1"/>
  <c r="AI1551" i="1"/>
  <c r="AI1552" i="1"/>
  <c r="AI1553" i="1"/>
  <c r="AI1554" i="1"/>
  <c r="AI1555" i="1"/>
  <c r="AI1556" i="1"/>
  <c r="AI1557" i="1"/>
  <c r="AI1558" i="1"/>
  <c r="AI1559" i="1"/>
  <c r="AI1560" i="1"/>
  <c r="AI1561" i="1"/>
  <c r="AI1562" i="1"/>
  <c r="AI1563" i="1"/>
  <c r="AI1564" i="1"/>
  <c r="AI1565" i="1"/>
  <c r="AI1566" i="1"/>
  <c r="AI1567" i="1"/>
  <c r="AI1568" i="1"/>
  <c r="AI1569" i="1"/>
  <c r="AI1570" i="1"/>
  <c r="AI1571" i="1"/>
  <c r="AI1572" i="1"/>
  <c r="AI1573" i="1"/>
  <c r="AI1574" i="1"/>
  <c r="AI1575" i="1"/>
  <c r="AI1576" i="1"/>
  <c r="AI1577" i="1"/>
  <c r="AI1578" i="1"/>
  <c r="AI1579" i="1"/>
  <c r="AI1580" i="1"/>
  <c r="AI1581" i="1"/>
  <c r="AI1582" i="1"/>
  <c r="AI1583" i="1"/>
  <c r="AI1584" i="1"/>
  <c r="AI1585" i="1"/>
  <c r="AI1586" i="1"/>
  <c r="AI1587" i="1"/>
  <c r="AI1588" i="1"/>
  <c r="AI1589" i="1"/>
  <c r="AI1590" i="1"/>
  <c r="AI1591" i="1"/>
  <c r="AI1592" i="1"/>
  <c r="AI1593" i="1"/>
  <c r="AI1594" i="1"/>
  <c r="AI1595" i="1"/>
  <c r="AI1596" i="1"/>
  <c r="AI1597" i="1"/>
  <c r="AI1598" i="1"/>
  <c r="AI1599" i="1"/>
  <c r="AI1600" i="1"/>
  <c r="AI1601" i="1"/>
  <c r="AI1602" i="1"/>
  <c r="AI1603" i="1"/>
  <c r="AI1604" i="1"/>
  <c r="AI1605" i="1"/>
  <c r="AI1606" i="1"/>
  <c r="AI1607" i="1"/>
  <c r="AI1608" i="1"/>
  <c r="AI1609" i="1"/>
  <c r="AI1610" i="1"/>
  <c r="AI1611" i="1"/>
  <c r="AI1612" i="1"/>
  <c r="AI1613" i="1"/>
  <c r="AI1614" i="1"/>
  <c r="AI1615" i="1"/>
  <c r="AI1616" i="1"/>
  <c r="AI1617" i="1"/>
  <c r="AI1618" i="1"/>
  <c r="AI1619" i="1"/>
  <c r="AI1620" i="1"/>
  <c r="AI1621" i="1"/>
  <c r="AI1622" i="1"/>
  <c r="AI1623" i="1"/>
  <c r="AI1624" i="1"/>
  <c r="AI1625" i="1"/>
  <c r="AI1626" i="1"/>
  <c r="AI1627" i="1"/>
  <c r="AI1628" i="1"/>
  <c r="AI1629" i="1"/>
  <c r="AI1630" i="1"/>
  <c r="AI1631" i="1"/>
  <c r="AI1632" i="1"/>
  <c r="AI1633" i="1"/>
  <c r="AI1634" i="1"/>
  <c r="AI1635" i="1"/>
  <c r="AI1636" i="1"/>
  <c r="AI1637" i="1"/>
  <c r="AI1638" i="1"/>
  <c r="AI1639" i="1"/>
  <c r="AI1640" i="1"/>
  <c r="AI1641" i="1"/>
  <c r="AI1642" i="1"/>
  <c r="AI1643" i="1"/>
  <c r="AI1644" i="1"/>
  <c r="AI1645" i="1"/>
  <c r="AI1646" i="1"/>
  <c r="AI1647" i="1"/>
  <c r="AI1648" i="1"/>
  <c r="AI1649" i="1"/>
  <c r="AI1650" i="1"/>
  <c r="AI1651" i="1"/>
  <c r="AI1652" i="1"/>
  <c r="AI1653" i="1"/>
  <c r="AI1654" i="1"/>
  <c r="AI1655" i="1"/>
  <c r="AI1656" i="1"/>
  <c r="AI1657" i="1"/>
  <c r="AI1658" i="1"/>
  <c r="AI1659" i="1"/>
  <c r="AI1660" i="1"/>
  <c r="AI1661" i="1"/>
  <c r="AI1662" i="1"/>
  <c r="AI1663" i="1"/>
  <c r="AI1664" i="1"/>
  <c r="AI1665" i="1"/>
  <c r="AI1666" i="1"/>
  <c r="AI1667" i="1"/>
  <c r="AI1668" i="1"/>
  <c r="AI1669" i="1"/>
  <c r="AI1670" i="1"/>
  <c r="AI1671" i="1"/>
  <c r="AI1672" i="1"/>
  <c r="AI1673" i="1"/>
  <c r="AI1674" i="1"/>
  <c r="AI1675" i="1"/>
  <c r="AI1676" i="1"/>
  <c r="AI1677" i="1"/>
  <c r="AI1678" i="1"/>
  <c r="AI1679" i="1"/>
  <c r="AI1680" i="1"/>
  <c r="AI1681" i="1"/>
  <c r="AI1682" i="1"/>
  <c r="AI1683" i="1"/>
  <c r="AI1684" i="1"/>
  <c r="AI1685" i="1"/>
  <c r="AI1686" i="1"/>
  <c r="AI1687" i="1"/>
  <c r="AI1688" i="1"/>
  <c r="AI1689" i="1"/>
  <c r="AI1690" i="1"/>
  <c r="AI1691" i="1"/>
  <c r="AI1692" i="1"/>
  <c r="AI1693" i="1"/>
  <c r="AI1694" i="1"/>
  <c r="AI1695" i="1"/>
  <c r="AI1696" i="1"/>
  <c r="AI1697" i="1"/>
  <c r="AI1698" i="1"/>
  <c r="AI1699" i="1"/>
  <c r="AI1700" i="1"/>
  <c r="AI1701" i="1"/>
  <c r="AI1702" i="1"/>
  <c r="AI1703" i="1"/>
  <c r="AI1704" i="1"/>
  <c r="AI1705" i="1"/>
  <c r="AI1706" i="1"/>
  <c r="AI1707" i="1"/>
  <c r="AI1708" i="1"/>
  <c r="AI1709" i="1"/>
  <c r="AI1710" i="1"/>
  <c r="AI1711" i="1"/>
  <c r="AI1712" i="1"/>
  <c r="AI1713" i="1"/>
  <c r="AI1714" i="1"/>
  <c r="AI1715" i="1"/>
  <c r="AI1716" i="1"/>
  <c r="AI1717" i="1"/>
  <c r="AI1718" i="1"/>
  <c r="AI1719" i="1"/>
  <c r="AI1720" i="1"/>
  <c r="AI1721" i="1"/>
  <c r="AI1722" i="1"/>
  <c r="AI1723" i="1"/>
  <c r="AI1724" i="1"/>
  <c r="AI1725" i="1"/>
  <c r="AI1726" i="1"/>
  <c r="AI1727" i="1"/>
  <c r="AI1728" i="1"/>
  <c r="AI1729" i="1"/>
  <c r="AI1730" i="1"/>
  <c r="AI1731" i="1"/>
  <c r="AI1732" i="1"/>
  <c r="AI1733" i="1"/>
  <c r="AI1734" i="1"/>
  <c r="AI1735" i="1"/>
  <c r="AI1736" i="1"/>
  <c r="AI1737" i="1"/>
  <c r="AI1738" i="1"/>
  <c r="AI1739" i="1"/>
  <c r="AI1740" i="1"/>
  <c r="AI1741" i="1"/>
  <c r="AI1742" i="1"/>
  <c r="AI1743" i="1"/>
  <c r="AI1744" i="1"/>
  <c r="AI1745" i="1"/>
  <c r="AI1746" i="1"/>
  <c r="AI1747" i="1"/>
  <c r="AI1748" i="1"/>
  <c r="AI1749" i="1"/>
  <c r="AI1750" i="1"/>
  <c r="AI1751" i="1"/>
  <c r="AI1752" i="1"/>
  <c r="AI1753" i="1"/>
  <c r="AI1754" i="1"/>
  <c r="AI1755" i="1"/>
  <c r="AI1756" i="1"/>
  <c r="AI1757" i="1"/>
  <c r="AI1758" i="1"/>
  <c r="AI1759" i="1"/>
  <c r="AI1760" i="1"/>
  <c r="AI1761" i="1"/>
  <c r="AI1762" i="1"/>
  <c r="AI1763" i="1"/>
  <c r="AI1764" i="1"/>
  <c r="AI1765" i="1"/>
  <c r="AI1766" i="1"/>
  <c r="AI1767" i="1"/>
  <c r="AI1768" i="1"/>
  <c r="AI1769" i="1"/>
  <c r="AI1770" i="1"/>
  <c r="AI1771" i="1"/>
  <c r="AI1772" i="1"/>
  <c r="AI1773" i="1"/>
  <c r="AI1774" i="1"/>
  <c r="AI1775" i="1"/>
  <c r="AI1776" i="1"/>
  <c r="AI1777" i="1"/>
  <c r="AI1778" i="1"/>
  <c r="AI1779" i="1"/>
  <c r="AI1780" i="1"/>
  <c r="AI1781" i="1"/>
  <c r="AI1782" i="1"/>
  <c r="AI1783" i="1"/>
  <c r="AI1784" i="1"/>
  <c r="AI1785" i="1"/>
  <c r="AI1786" i="1"/>
  <c r="AI1787" i="1"/>
  <c r="AI1788" i="1"/>
  <c r="AI1789" i="1"/>
  <c r="AI1790" i="1"/>
  <c r="AI1791" i="1"/>
  <c r="AI1792" i="1"/>
  <c r="AI1793" i="1"/>
  <c r="AI1794" i="1"/>
  <c r="AI1795" i="1"/>
  <c r="AI1796" i="1"/>
  <c r="AI1797" i="1"/>
  <c r="AI1798" i="1"/>
  <c r="AI1799" i="1"/>
  <c r="AI1800" i="1"/>
  <c r="AI1801" i="1"/>
  <c r="AI1802" i="1"/>
  <c r="AI1803" i="1"/>
  <c r="AI1804" i="1"/>
  <c r="AI1805" i="1"/>
  <c r="AI1806" i="1"/>
  <c r="AI1807" i="1"/>
  <c r="AI1808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10" i="1"/>
  <c r="AF10" i="1"/>
  <c r="J18" i="1"/>
  <c r="X32" i="1" l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/>
  <c r="X147" i="1"/>
  <c r="X148" i="1"/>
  <c r="X149" i="1"/>
  <c r="X150" i="1"/>
  <c r="X151" i="1"/>
  <c r="X152" i="1"/>
  <c r="X153" i="1"/>
  <c r="X154" i="1"/>
  <c r="X155" i="1"/>
  <c r="X156" i="1"/>
  <c r="X157" i="1"/>
  <c r="X158" i="1"/>
  <c r="X159" i="1"/>
  <c r="X160" i="1"/>
  <c r="X161" i="1"/>
  <c r="X162" i="1"/>
  <c r="X163" i="1"/>
  <c r="X164" i="1"/>
  <c r="X165" i="1"/>
  <c r="X166" i="1"/>
  <c r="X167" i="1"/>
  <c r="X168" i="1"/>
  <c r="X169" i="1"/>
  <c r="X170" i="1"/>
  <c r="X171" i="1"/>
  <c r="X172" i="1"/>
  <c r="X173" i="1"/>
  <c r="X174" i="1"/>
  <c r="X175" i="1"/>
  <c r="X176" i="1"/>
  <c r="X177" i="1"/>
  <c r="X178" i="1"/>
  <c r="X179" i="1"/>
  <c r="X180" i="1"/>
  <c r="X181" i="1"/>
  <c r="X182" i="1"/>
  <c r="X183" i="1"/>
  <c r="X184" i="1"/>
  <c r="X185" i="1"/>
  <c r="X186" i="1"/>
  <c r="X187" i="1"/>
  <c r="X188" i="1"/>
  <c r="X189" i="1"/>
  <c r="X190" i="1"/>
  <c r="X191" i="1"/>
  <c r="X192" i="1"/>
  <c r="X193" i="1"/>
  <c r="X194" i="1"/>
  <c r="X195" i="1"/>
  <c r="X196" i="1"/>
  <c r="X197" i="1"/>
  <c r="X198" i="1"/>
  <c r="X199" i="1"/>
  <c r="X200" i="1"/>
  <c r="X201" i="1"/>
  <c r="X202" i="1"/>
  <c r="X203" i="1"/>
  <c r="X204" i="1"/>
  <c r="X205" i="1"/>
  <c r="X206" i="1"/>
  <c r="X207" i="1"/>
  <c r="X208" i="1"/>
  <c r="X209" i="1"/>
  <c r="X210" i="1"/>
  <c r="X211" i="1"/>
  <c r="X212" i="1"/>
  <c r="X213" i="1"/>
  <c r="X214" i="1"/>
  <c r="X215" i="1"/>
  <c r="X216" i="1"/>
  <c r="X217" i="1"/>
  <c r="X218" i="1"/>
  <c r="X219" i="1"/>
  <c r="X220" i="1"/>
  <c r="X221" i="1"/>
  <c r="X222" i="1"/>
  <c r="X223" i="1"/>
  <c r="X224" i="1"/>
  <c r="X225" i="1"/>
  <c r="X226" i="1"/>
  <c r="X227" i="1"/>
  <c r="X228" i="1"/>
  <c r="X229" i="1"/>
  <c r="X230" i="1"/>
  <c r="X231" i="1"/>
  <c r="X232" i="1"/>
  <c r="X233" i="1"/>
  <c r="X234" i="1"/>
  <c r="X235" i="1"/>
  <c r="X236" i="1"/>
  <c r="X237" i="1"/>
  <c r="X238" i="1"/>
  <c r="X239" i="1"/>
  <c r="X240" i="1"/>
  <c r="X241" i="1"/>
  <c r="X242" i="1"/>
  <c r="X243" i="1"/>
  <c r="X244" i="1"/>
  <c r="X245" i="1"/>
  <c r="X246" i="1"/>
  <c r="X247" i="1"/>
  <c r="X248" i="1"/>
  <c r="X249" i="1"/>
  <c r="X250" i="1"/>
  <c r="X251" i="1"/>
  <c r="X252" i="1"/>
  <c r="X253" i="1"/>
  <c r="X254" i="1"/>
  <c r="X255" i="1"/>
  <c r="X256" i="1"/>
  <c r="X257" i="1"/>
  <c r="X258" i="1"/>
  <c r="X259" i="1"/>
  <c r="X260" i="1"/>
  <c r="X261" i="1"/>
  <c r="X262" i="1"/>
  <c r="X263" i="1"/>
  <c r="X264" i="1"/>
  <c r="X265" i="1"/>
  <c r="X266" i="1"/>
  <c r="X267" i="1"/>
  <c r="X268" i="1"/>
  <c r="X269" i="1"/>
  <c r="X270" i="1"/>
  <c r="X271" i="1"/>
  <c r="X272" i="1"/>
  <c r="X273" i="1"/>
  <c r="X274" i="1"/>
  <c r="X275" i="1"/>
  <c r="X276" i="1"/>
  <c r="X277" i="1"/>
  <c r="X278" i="1"/>
  <c r="X279" i="1"/>
  <c r="X280" i="1"/>
  <c r="X281" i="1"/>
  <c r="X282" i="1"/>
  <c r="X283" i="1"/>
  <c r="X284" i="1"/>
  <c r="X285" i="1"/>
  <c r="X286" i="1"/>
  <c r="X287" i="1"/>
  <c r="X288" i="1"/>
  <c r="X289" i="1"/>
  <c r="X290" i="1"/>
  <c r="X291" i="1"/>
  <c r="X292" i="1"/>
  <c r="X293" i="1"/>
  <c r="X294" i="1"/>
  <c r="X295" i="1"/>
  <c r="X296" i="1"/>
  <c r="X297" i="1"/>
  <c r="X298" i="1"/>
  <c r="X299" i="1"/>
  <c r="X300" i="1"/>
  <c r="X301" i="1"/>
  <c r="X302" i="1"/>
  <c r="X303" i="1"/>
  <c r="X304" i="1"/>
  <c r="X305" i="1"/>
  <c r="X306" i="1"/>
  <c r="X307" i="1"/>
  <c r="X308" i="1"/>
  <c r="X309" i="1"/>
  <c r="X310" i="1"/>
  <c r="X311" i="1"/>
  <c r="X312" i="1"/>
  <c r="X313" i="1"/>
  <c r="X314" i="1"/>
  <c r="X315" i="1"/>
  <c r="X316" i="1"/>
  <c r="X317" i="1"/>
  <c r="X318" i="1"/>
  <c r="X319" i="1"/>
  <c r="X320" i="1"/>
  <c r="X321" i="1"/>
  <c r="X322" i="1"/>
  <c r="X323" i="1"/>
  <c r="X324" i="1"/>
  <c r="X325" i="1"/>
  <c r="X326" i="1"/>
  <c r="X327" i="1"/>
  <c r="X328" i="1"/>
  <c r="X329" i="1"/>
  <c r="X330" i="1"/>
  <c r="X331" i="1"/>
  <c r="X332" i="1"/>
  <c r="X333" i="1"/>
  <c r="X334" i="1"/>
  <c r="X335" i="1"/>
  <c r="X336" i="1"/>
  <c r="X337" i="1"/>
  <c r="X338" i="1"/>
  <c r="X339" i="1"/>
  <c r="X340" i="1"/>
  <c r="X341" i="1"/>
  <c r="X342" i="1"/>
  <c r="X343" i="1"/>
  <c r="X344" i="1"/>
  <c r="X345" i="1"/>
  <c r="X346" i="1"/>
  <c r="X347" i="1"/>
  <c r="X348" i="1"/>
  <c r="X349" i="1"/>
  <c r="X350" i="1"/>
  <c r="X351" i="1"/>
  <c r="X352" i="1"/>
  <c r="X353" i="1"/>
  <c r="X354" i="1"/>
  <c r="X355" i="1"/>
  <c r="X356" i="1"/>
  <c r="X357" i="1"/>
  <c r="X358" i="1"/>
  <c r="X359" i="1"/>
  <c r="X360" i="1"/>
  <c r="X361" i="1"/>
  <c r="X362" i="1"/>
  <c r="X363" i="1"/>
  <c r="X364" i="1"/>
  <c r="X365" i="1"/>
  <c r="X366" i="1"/>
  <c r="X367" i="1"/>
  <c r="X368" i="1"/>
  <c r="X369" i="1"/>
  <c r="X370" i="1"/>
  <c r="X371" i="1"/>
  <c r="X372" i="1"/>
  <c r="X373" i="1"/>
  <c r="X374" i="1"/>
  <c r="X375" i="1"/>
  <c r="X376" i="1"/>
  <c r="X377" i="1"/>
  <c r="X378" i="1"/>
  <c r="X379" i="1"/>
  <c r="X380" i="1"/>
  <c r="X381" i="1"/>
  <c r="X382" i="1"/>
  <c r="X383" i="1"/>
  <c r="X384" i="1"/>
  <c r="X385" i="1"/>
  <c r="X386" i="1"/>
  <c r="X387" i="1"/>
  <c r="X388" i="1"/>
  <c r="X389" i="1"/>
  <c r="X390" i="1"/>
  <c r="X391" i="1"/>
  <c r="X392" i="1"/>
  <c r="X393" i="1"/>
  <c r="X394" i="1"/>
  <c r="X395" i="1"/>
  <c r="X396" i="1"/>
  <c r="X397" i="1"/>
  <c r="X398" i="1"/>
  <c r="X399" i="1"/>
  <c r="X400" i="1"/>
  <c r="X401" i="1"/>
  <c r="X402" i="1"/>
  <c r="X403" i="1"/>
  <c r="X404" i="1"/>
  <c r="X405" i="1"/>
  <c r="X406" i="1"/>
  <c r="X407" i="1"/>
  <c r="X408" i="1"/>
  <c r="X409" i="1"/>
  <c r="X410" i="1"/>
  <c r="X411" i="1"/>
  <c r="X412" i="1"/>
  <c r="X413" i="1"/>
  <c r="X414" i="1"/>
  <c r="X415" i="1"/>
  <c r="X416" i="1"/>
  <c r="X417" i="1"/>
  <c r="X418" i="1"/>
  <c r="X419" i="1"/>
  <c r="X420" i="1"/>
  <c r="X421" i="1"/>
  <c r="X422" i="1"/>
  <c r="X423" i="1"/>
  <c r="X424" i="1"/>
  <c r="X425" i="1"/>
  <c r="X426" i="1"/>
  <c r="X427" i="1"/>
  <c r="X428" i="1"/>
  <c r="X429" i="1"/>
  <c r="X430" i="1"/>
  <c r="X431" i="1"/>
  <c r="X432" i="1"/>
  <c r="X433" i="1"/>
  <c r="X434" i="1"/>
  <c r="X435" i="1"/>
  <c r="X436" i="1"/>
  <c r="X437" i="1"/>
  <c r="X438" i="1"/>
  <c r="X439" i="1"/>
  <c r="X440" i="1"/>
  <c r="X441" i="1"/>
  <c r="X442" i="1"/>
  <c r="X443" i="1"/>
  <c r="X444" i="1"/>
  <c r="X445" i="1"/>
  <c r="X446" i="1"/>
  <c r="X447" i="1"/>
  <c r="X448" i="1"/>
  <c r="X449" i="1"/>
  <c r="X450" i="1"/>
  <c r="X451" i="1"/>
  <c r="X452" i="1"/>
  <c r="X453" i="1"/>
  <c r="X454" i="1"/>
  <c r="X455" i="1"/>
  <c r="X456" i="1"/>
  <c r="X457" i="1"/>
  <c r="X458" i="1"/>
  <c r="X459" i="1"/>
  <c r="X460" i="1"/>
  <c r="X461" i="1"/>
  <c r="X462" i="1"/>
  <c r="X463" i="1"/>
  <c r="X464" i="1"/>
  <c r="X465" i="1"/>
  <c r="X466" i="1"/>
  <c r="X467" i="1"/>
  <c r="X468" i="1"/>
  <c r="X469" i="1"/>
  <c r="X470" i="1"/>
  <c r="X471" i="1"/>
  <c r="X472" i="1"/>
  <c r="X473" i="1"/>
  <c r="X474" i="1"/>
  <c r="X475" i="1"/>
  <c r="X476" i="1"/>
  <c r="X477" i="1"/>
  <c r="X478" i="1"/>
  <c r="X479" i="1"/>
  <c r="X480" i="1"/>
  <c r="X481" i="1"/>
  <c r="X482" i="1"/>
  <c r="X483" i="1"/>
  <c r="X484" i="1"/>
  <c r="X485" i="1"/>
  <c r="X486" i="1"/>
  <c r="X487" i="1"/>
  <c r="X488" i="1"/>
  <c r="X489" i="1"/>
  <c r="X490" i="1"/>
  <c r="X491" i="1"/>
  <c r="X492" i="1"/>
  <c r="X493" i="1"/>
  <c r="X494" i="1"/>
  <c r="X495" i="1"/>
  <c r="X496" i="1"/>
  <c r="X497" i="1"/>
  <c r="X498" i="1"/>
  <c r="X499" i="1"/>
  <c r="X500" i="1"/>
  <c r="X501" i="1"/>
  <c r="X502" i="1"/>
  <c r="X503" i="1"/>
  <c r="X504" i="1"/>
  <c r="X505" i="1"/>
  <c r="X506" i="1"/>
  <c r="X507" i="1"/>
  <c r="X508" i="1"/>
  <c r="X509" i="1"/>
  <c r="X510" i="1"/>
  <c r="X511" i="1"/>
  <c r="X512" i="1"/>
  <c r="X513" i="1"/>
  <c r="X514" i="1"/>
  <c r="X515" i="1"/>
  <c r="X516" i="1"/>
  <c r="X517" i="1"/>
  <c r="X518" i="1"/>
  <c r="X519" i="1"/>
  <c r="X520" i="1"/>
  <c r="X521" i="1"/>
  <c r="X522" i="1"/>
  <c r="X523" i="1"/>
  <c r="X524" i="1"/>
  <c r="X525" i="1"/>
  <c r="X526" i="1"/>
  <c r="X527" i="1"/>
  <c r="X528" i="1"/>
  <c r="X529" i="1"/>
  <c r="X530" i="1"/>
  <c r="X531" i="1"/>
  <c r="X532" i="1"/>
  <c r="X533" i="1"/>
  <c r="X534" i="1"/>
  <c r="X535" i="1"/>
  <c r="X536" i="1"/>
  <c r="X537" i="1"/>
  <c r="X538" i="1"/>
  <c r="X539" i="1"/>
  <c r="X540" i="1"/>
  <c r="X541" i="1"/>
  <c r="X542" i="1"/>
  <c r="X543" i="1"/>
  <c r="X544" i="1"/>
  <c r="X545" i="1"/>
  <c r="X546" i="1"/>
  <c r="X547" i="1"/>
  <c r="X548" i="1"/>
  <c r="X549" i="1"/>
  <c r="X550" i="1"/>
  <c r="X551" i="1"/>
  <c r="X552" i="1"/>
  <c r="X553" i="1"/>
  <c r="X554" i="1"/>
  <c r="X555" i="1"/>
  <c r="X556" i="1"/>
  <c r="X557" i="1"/>
  <c r="X558" i="1"/>
  <c r="X559" i="1"/>
  <c r="X560" i="1"/>
  <c r="X561" i="1"/>
  <c r="X562" i="1"/>
  <c r="X563" i="1"/>
  <c r="X564" i="1"/>
  <c r="X565" i="1"/>
  <c r="X566" i="1"/>
  <c r="X567" i="1"/>
  <c r="X568" i="1"/>
  <c r="X569" i="1"/>
  <c r="X570" i="1"/>
  <c r="X571" i="1"/>
  <c r="X572" i="1"/>
  <c r="X573" i="1"/>
  <c r="X574" i="1"/>
  <c r="X575" i="1"/>
  <c r="X576" i="1"/>
  <c r="X577" i="1"/>
  <c r="X578" i="1"/>
  <c r="X579" i="1"/>
  <c r="X580" i="1"/>
  <c r="X581" i="1"/>
  <c r="X582" i="1"/>
  <c r="X583" i="1"/>
  <c r="X584" i="1"/>
  <c r="X585" i="1"/>
  <c r="X586" i="1"/>
  <c r="X587" i="1"/>
  <c r="X588" i="1"/>
  <c r="X589" i="1"/>
  <c r="X590" i="1"/>
  <c r="X591" i="1"/>
  <c r="X592" i="1"/>
  <c r="X593" i="1"/>
  <c r="X594" i="1"/>
  <c r="X595" i="1"/>
  <c r="X596" i="1"/>
  <c r="X597" i="1"/>
  <c r="X598" i="1"/>
  <c r="X599" i="1"/>
  <c r="X600" i="1"/>
  <c r="X601" i="1"/>
  <c r="X602" i="1"/>
  <c r="X603" i="1"/>
  <c r="X604" i="1"/>
  <c r="X605" i="1"/>
  <c r="X606" i="1"/>
  <c r="X607" i="1"/>
  <c r="X608" i="1"/>
  <c r="X609" i="1"/>
  <c r="X610" i="1"/>
  <c r="X611" i="1"/>
  <c r="X612" i="1"/>
  <c r="X613" i="1"/>
  <c r="X614" i="1"/>
  <c r="X615" i="1"/>
  <c r="X616" i="1"/>
  <c r="X617" i="1"/>
  <c r="X618" i="1"/>
  <c r="X619" i="1"/>
  <c r="X620" i="1"/>
  <c r="X621" i="1"/>
  <c r="X622" i="1"/>
  <c r="X623" i="1"/>
  <c r="X624" i="1"/>
  <c r="X625" i="1"/>
  <c r="X626" i="1"/>
  <c r="X627" i="1"/>
  <c r="X628" i="1"/>
  <c r="X629" i="1"/>
  <c r="X630" i="1"/>
  <c r="X631" i="1"/>
  <c r="X632" i="1"/>
  <c r="X633" i="1"/>
  <c r="X634" i="1"/>
  <c r="X635" i="1"/>
  <c r="X636" i="1"/>
  <c r="X637" i="1"/>
  <c r="X638" i="1"/>
  <c r="X639" i="1"/>
  <c r="X640" i="1"/>
  <c r="X641" i="1"/>
  <c r="X642" i="1"/>
  <c r="X643" i="1"/>
  <c r="X644" i="1"/>
  <c r="X645" i="1"/>
  <c r="X646" i="1"/>
  <c r="X647" i="1"/>
  <c r="X648" i="1"/>
  <c r="X649" i="1"/>
  <c r="X650" i="1"/>
  <c r="X651" i="1"/>
  <c r="X652" i="1"/>
  <c r="X653" i="1"/>
  <c r="X654" i="1"/>
  <c r="X655" i="1"/>
  <c r="X656" i="1"/>
  <c r="X657" i="1"/>
  <c r="X658" i="1"/>
  <c r="X659" i="1"/>
  <c r="X660" i="1"/>
  <c r="X661" i="1"/>
  <c r="X662" i="1"/>
  <c r="X663" i="1"/>
  <c r="X664" i="1"/>
  <c r="X665" i="1"/>
  <c r="X666" i="1"/>
  <c r="X667" i="1"/>
  <c r="X668" i="1"/>
  <c r="X669" i="1"/>
  <c r="X670" i="1"/>
  <c r="X671" i="1"/>
  <c r="X672" i="1"/>
  <c r="X673" i="1"/>
  <c r="X674" i="1"/>
  <c r="X675" i="1"/>
  <c r="X676" i="1"/>
  <c r="X677" i="1"/>
  <c r="X678" i="1"/>
  <c r="X679" i="1"/>
  <c r="X680" i="1"/>
  <c r="X681" i="1"/>
  <c r="X682" i="1"/>
  <c r="X683" i="1"/>
  <c r="X684" i="1"/>
  <c r="X685" i="1"/>
  <c r="X686" i="1"/>
  <c r="X687" i="1"/>
  <c r="X688" i="1"/>
  <c r="X689" i="1"/>
  <c r="X690" i="1"/>
  <c r="X691" i="1"/>
  <c r="X692" i="1"/>
  <c r="X693" i="1"/>
  <c r="X694" i="1"/>
  <c r="X695" i="1"/>
  <c r="X696" i="1"/>
  <c r="X697" i="1"/>
  <c r="X698" i="1"/>
  <c r="X699" i="1"/>
  <c r="X700" i="1"/>
  <c r="X701" i="1"/>
  <c r="X702" i="1"/>
  <c r="X703" i="1"/>
  <c r="X704" i="1"/>
  <c r="X705" i="1"/>
  <c r="X706" i="1"/>
  <c r="X707" i="1"/>
  <c r="X708" i="1"/>
  <c r="X709" i="1"/>
  <c r="X710" i="1"/>
  <c r="X711" i="1"/>
  <c r="X712" i="1"/>
  <c r="X713" i="1"/>
  <c r="X714" i="1"/>
  <c r="X715" i="1"/>
  <c r="X716" i="1"/>
  <c r="X717" i="1"/>
  <c r="X718" i="1"/>
  <c r="X719" i="1"/>
  <c r="X720" i="1"/>
  <c r="X721" i="1"/>
  <c r="X722" i="1"/>
  <c r="X723" i="1"/>
  <c r="X724" i="1"/>
  <c r="X725" i="1"/>
  <c r="X726" i="1"/>
  <c r="X727" i="1"/>
  <c r="X728" i="1"/>
  <c r="X729" i="1"/>
  <c r="X730" i="1"/>
  <c r="X731" i="1"/>
  <c r="X732" i="1"/>
  <c r="X733" i="1"/>
  <c r="X734" i="1"/>
  <c r="X735" i="1"/>
  <c r="X736" i="1"/>
  <c r="X737" i="1"/>
  <c r="X738" i="1"/>
  <c r="X739" i="1"/>
  <c r="X740" i="1"/>
  <c r="X741" i="1"/>
  <c r="X742" i="1"/>
  <c r="X743" i="1"/>
  <c r="X744" i="1"/>
  <c r="X745" i="1"/>
  <c r="X746" i="1"/>
  <c r="X747" i="1"/>
  <c r="X748" i="1"/>
  <c r="X749" i="1"/>
  <c r="X750" i="1"/>
  <c r="X751" i="1"/>
  <c r="X752" i="1"/>
  <c r="X753" i="1"/>
  <c r="X754" i="1"/>
  <c r="X755" i="1"/>
  <c r="X756" i="1"/>
  <c r="X757" i="1"/>
  <c r="X758" i="1"/>
  <c r="X759" i="1"/>
  <c r="X760" i="1"/>
  <c r="X761" i="1"/>
  <c r="X762" i="1"/>
  <c r="X763" i="1"/>
  <c r="X764" i="1"/>
  <c r="X765" i="1"/>
  <c r="X766" i="1"/>
  <c r="X767" i="1"/>
  <c r="X768" i="1"/>
  <c r="X769" i="1"/>
  <c r="X770" i="1"/>
  <c r="X771" i="1"/>
  <c r="X772" i="1"/>
  <c r="X773" i="1"/>
  <c r="X774" i="1"/>
  <c r="X775" i="1"/>
  <c r="X776" i="1"/>
  <c r="X777" i="1"/>
  <c r="X778" i="1"/>
  <c r="X779" i="1"/>
  <c r="X780" i="1"/>
  <c r="X781" i="1"/>
  <c r="X782" i="1"/>
  <c r="X783" i="1"/>
  <c r="X784" i="1"/>
  <c r="X785" i="1"/>
  <c r="X786" i="1"/>
  <c r="X787" i="1"/>
  <c r="X788" i="1"/>
  <c r="X789" i="1"/>
  <c r="X790" i="1"/>
  <c r="X791" i="1"/>
  <c r="X792" i="1"/>
  <c r="X793" i="1"/>
  <c r="X794" i="1"/>
  <c r="X795" i="1"/>
  <c r="X796" i="1"/>
  <c r="X797" i="1"/>
  <c r="X798" i="1"/>
  <c r="X799" i="1"/>
  <c r="X800" i="1"/>
  <c r="X801" i="1"/>
  <c r="X802" i="1"/>
  <c r="X803" i="1"/>
  <c r="X804" i="1"/>
  <c r="X805" i="1"/>
  <c r="X806" i="1"/>
  <c r="X807" i="1"/>
  <c r="X808" i="1"/>
  <c r="X809" i="1"/>
  <c r="X810" i="1"/>
  <c r="X811" i="1"/>
  <c r="X812" i="1"/>
  <c r="X813" i="1"/>
  <c r="X814" i="1"/>
  <c r="X815" i="1"/>
  <c r="X816" i="1"/>
  <c r="X817" i="1"/>
  <c r="X818" i="1"/>
  <c r="X819" i="1"/>
  <c r="X820" i="1"/>
  <c r="X821" i="1"/>
  <c r="X822" i="1"/>
  <c r="X823" i="1"/>
  <c r="X824" i="1"/>
  <c r="X825" i="1"/>
  <c r="X826" i="1"/>
  <c r="X827" i="1"/>
  <c r="X828" i="1"/>
  <c r="X829" i="1"/>
  <c r="X830" i="1"/>
  <c r="X831" i="1"/>
  <c r="X832" i="1"/>
  <c r="X833" i="1"/>
  <c r="X834" i="1"/>
  <c r="X835" i="1"/>
  <c r="X836" i="1"/>
  <c r="X837" i="1"/>
  <c r="X838" i="1"/>
  <c r="X839" i="1"/>
  <c r="X840" i="1"/>
  <c r="X841" i="1"/>
  <c r="X842" i="1"/>
  <c r="X843" i="1"/>
  <c r="X844" i="1"/>
  <c r="X845" i="1"/>
  <c r="X846" i="1"/>
  <c r="X847" i="1"/>
  <c r="X848" i="1"/>
  <c r="X849" i="1"/>
  <c r="X850" i="1"/>
  <c r="X851" i="1"/>
  <c r="X852" i="1"/>
  <c r="X853" i="1"/>
  <c r="X854" i="1"/>
  <c r="X855" i="1"/>
  <c r="X856" i="1"/>
  <c r="X857" i="1"/>
  <c r="X858" i="1"/>
  <c r="X859" i="1"/>
  <c r="X860" i="1"/>
  <c r="X861" i="1"/>
  <c r="X862" i="1"/>
  <c r="X863" i="1"/>
  <c r="X864" i="1"/>
  <c r="X865" i="1"/>
  <c r="X866" i="1"/>
  <c r="X867" i="1"/>
  <c r="X868" i="1"/>
  <c r="X869" i="1"/>
  <c r="X870" i="1"/>
  <c r="X871" i="1"/>
  <c r="X872" i="1"/>
  <c r="X873" i="1"/>
  <c r="X874" i="1"/>
  <c r="X875" i="1"/>
  <c r="X876" i="1"/>
  <c r="X877" i="1"/>
  <c r="X878" i="1"/>
  <c r="X879" i="1"/>
  <c r="X880" i="1"/>
  <c r="X881" i="1"/>
  <c r="X882" i="1"/>
  <c r="X883" i="1"/>
  <c r="X884" i="1"/>
  <c r="X885" i="1"/>
  <c r="X886" i="1"/>
  <c r="X887" i="1"/>
  <c r="X888" i="1"/>
  <c r="X889" i="1"/>
  <c r="X890" i="1"/>
  <c r="X891" i="1"/>
  <c r="X892" i="1"/>
  <c r="X893" i="1"/>
  <c r="X894" i="1"/>
  <c r="X895" i="1"/>
  <c r="X896" i="1"/>
  <c r="X897" i="1"/>
  <c r="X898" i="1"/>
  <c r="X899" i="1"/>
  <c r="X900" i="1"/>
  <c r="X901" i="1"/>
  <c r="X902" i="1"/>
  <c r="X903" i="1"/>
  <c r="X904" i="1"/>
  <c r="X905" i="1"/>
  <c r="X906" i="1"/>
  <c r="X907" i="1"/>
  <c r="X908" i="1"/>
  <c r="X909" i="1"/>
  <c r="X910" i="1"/>
  <c r="X911" i="1"/>
  <c r="X912" i="1"/>
  <c r="X913" i="1"/>
  <c r="X914" i="1"/>
  <c r="X915" i="1"/>
  <c r="X916" i="1"/>
  <c r="X917" i="1"/>
  <c r="X918" i="1"/>
  <c r="X919" i="1"/>
  <c r="X920" i="1"/>
  <c r="X921" i="1"/>
  <c r="X922" i="1"/>
  <c r="X923" i="1"/>
  <c r="X924" i="1"/>
  <c r="X925" i="1"/>
  <c r="X926" i="1"/>
  <c r="X927" i="1"/>
  <c r="X928" i="1"/>
  <c r="X929" i="1"/>
  <c r="X930" i="1"/>
  <c r="X931" i="1"/>
  <c r="X932" i="1"/>
  <c r="X933" i="1"/>
  <c r="X934" i="1"/>
  <c r="X935" i="1"/>
  <c r="X936" i="1"/>
  <c r="X937" i="1"/>
  <c r="X938" i="1"/>
  <c r="X939" i="1"/>
  <c r="X940" i="1"/>
  <c r="X941" i="1"/>
  <c r="X942" i="1"/>
  <c r="X943" i="1"/>
  <c r="X944" i="1"/>
  <c r="X945" i="1"/>
  <c r="X946" i="1"/>
  <c r="X947" i="1"/>
  <c r="X948" i="1"/>
  <c r="X949" i="1"/>
  <c r="X950" i="1"/>
  <c r="X951" i="1"/>
  <c r="X952" i="1"/>
  <c r="X953" i="1"/>
  <c r="X954" i="1"/>
  <c r="X955" i="1"/>
  <c r="X956" i="1"/>
  <c r="X957" i="1"/>
  <c r="X958" i="1"/>
  <c r="X959" i="1"/>
  <c r="X960" i="1"/>
  <c r="X961" i="1"/>
  <c r="X962" i="1"/>
  <c r="X963" i="1"/>
  <c r="X964" i="1"/>
  <c r="X965" i="1"/>
  <c r="X966" i="1"/>
  <c r="X967" i="1"/>
  <c r="X968" i="1"/>
  <c r="X969" i="1"/>
  <c r="X970" i="1"/>
  <c r="X971" i="1"/>
  <c r="X972" i="1"/>
  <c r="X973" i="1"/>
  <c r="X974" i="1"/>
  <c r="X975" i="1"/>
  <c r="X976" i="1"/>
  <c r="X977" i="1"/>
  <c r="X978" i="1"/>
  <c r="X979" i="1"/>
  <c r="X980" i="1"/>
  <c r="X981" i="1"/>
  <c r="X982" i="1"/>
  <c r="X983" i="1"/>
  <c r="X984" i="1"/>
  <c r="X985" i="1"/>
  <c r="X986" i="1"/>
  <c r="X987" i="1"/>
  <c r="X988" i="1"/>
  <c r="X989" i="1"/>
  <c r="X990" i="1"/>
  <c r="X991" i="1"/>
  <c r="X992" i="1"/>
  <c r="X993" i="1"/>
  <c r="X994" i="1"/>
  <c r="X995" i="1"/>
  <c r="X996" i="1"/>
  <c r="X997" i="1"/>
  <c r="X998" i="1"/>
  <c r="X999" i="1"/>
  <c r="X1000" i="1"/>
  <c r="X1001" i="1"/>
  <c r="X1002" i="1"/>
  <c r="X1003" i="1"/>
  <c r="X1004" i="1"/>
  <c r="X1005" i="1"/>
  <c r="X1006" i="1"/>
  <c r="X1007" i="1"/>
  <c r="X1008" i="1"/>
  <c r="X1009" i="1"/>
  <c r="X1010" i="1"/>
  <c r="X1011" i="1"/>
  <c r="X1012" i="1"/>
  <c r="X1013" i="1"/>
  <c r="X1014" i="1"/>
  <c r="X1015" i="1"/>
  <c r="X1016" i="1"/>
  <c r="X1017" i="1"/>
  <c r="X1018" i="1"/>
  <c r="X1019" i="1"/>
  <c r="X1020" i="1"/>
  <c r="X1021" i="1"/>
  <c r="X1022" i="1"/>
  <c r="X1023" i="1"/>
  <c r="X1024" i="1"/>
  <c r="X1025" i="1"/>
  <c r="X1026" i="1"/>
  <c r="X1027" i="1"/>
  <c r="X1028" i="1"/>
  <c r="X1029" i="1"/>
  <c r="X1030" i="1"/>
  <c r="X1031" i="1"/>
  <c r="X1032" i="1"/>
  <c r="X1033" i="1"/>
  <c r="X1034" i="1"/>
  <c r="X1035" i="1"/>
  <c r="X1036" i="1"/>
  <c r="X1037" i="1"/>
  <c r="X1038" i="1"/>
  <c r="X1039" i="1"/>
  <c r="X1040" i="1"/>
  <c r="X1041" i="1"/>
  <c r="X1042" i="1"/>
  <c r="X1043" i="1"/>
  <c r="X1044" i="1"/>
  <c r="X1045" i="1"/>
  <c r="X1046" i="1"/>
  <c r="X1047" i="1"/>
  <c r="X1048" i="1"/>
  <c r="X1049" i="1"/>
  <c r="X1050" i="1"/>
  <c r="X1051" i="1"/>
  <c r="X1052" i="1"/>
  <c r="X1053" i="1"/>
  <c r="X1054" i="1"/>
  <c r="X1055" i="1"/>
  <c r="X1056" i="1"/>
  <c r="X1057" i="1"/>
  <c r="X1058" i="1"/>
  <c r="X1059" i="1"/>
  <c r="X1060" i="1"/>
  <c r="X1061" i="1"/>
  <c r="X1062" i="1"/>
  <c r="X1063" i="1"/>
  <c r="X1064" i="1"/>
  <c r="X1065" i="1"/>
  <c r="X1066" i="1"/>
  <c r="X1067" i="1"/>
  <c r="X1068" i="1"/>
  <c r="X1069" i="1"/>
  <c r="X1070" i="1"/>
  <c r="X1071" i="1"/>
  <c r="X1072" i="1"/>
  <c r="X1073" i="1"/>
  <c r="X1074" i="1"/>
  <c r="X1075" i="1"/>
  <c r="X1076" i="1"/>
  <c r="X1077" i="1"/>
  <c r="X1078" i="1"/>
  <c r="X1079" i="1"/>
  <c r="X1080" i="1"/>
  <c r="X1081" i="1"/>
  <c r="X1082" i="1"/>
  <c r="X1083" i="1"/>
  <c r="X1084" i="1"/>
  <c r="X1085" i="1"/>
  <c r="X1086" i="1"/>
  <c r="X1087" i="1"/>
  <c r="X1088" i="1"/>
  <c r="X1089" i="1"/>
  <c r="X1090" i="1"/>
  <c r="X1091" i="1"/>
  <c r="X1092" i="1"/>
  <c r="X1093" i="1"/>
  <c r="X1094" i="1"/>
  <c r="X1095" i="1"/>
  <c r="X1096" i="1"/>
  <c r="X1097" i="1"/>
  <c r="X1098" i="1"/>
  <c r="X1099" i="1"/>
  <c r="X1100" i="1"/>
  <c r="X1101" i="1"/>
  <c r="X1102" i="1"/>
  <c r="X1103" i="1"/>
  <c r="X1104" i="1"/>
  <c r="X1105" i="1"/>
  <c r="X1106" i="1"/>
  <c r="X1107" i="1"/>
  <c r="X1108" i="1"/>
  <c r="X1109" i="1"/>
  <c r="X1110" i="1"/>
  <c r="X1111" i="1"/>
  <c r="X1112" i="1"/>
  <c r="X1113" i="1"/>
  <c r="X1114" i="1"/>
  <c r="X1115" i="1"/>
  <c r="X1116" i="1"/>
  <c r="X1117" i="1"/>
  <c r="X1118" i="1"/>
  <c r="X1119" i="1"/>
  <c r="X1120" i="1"/>
  <c r="X1121" i="1"/>
  <c r="X1122" i="1"/>
  <c r="X1123" i="1"/>
  <c r="X1124" i="1"/>
  <c r="X1125" i="1"/>
  <c r="X1126" i="1"/>
  <c r="X1127" i="1"/>
  <c r="X1128" i="1"/>
  <c r="X1129" i="1"/>
  <c r="X1130" i="1"/>
  <c r="X1131" i="1"/>
  <c r="X1132" i="1"/>
  <c r="X1133" i="1"/>
  <c r="X1134" i="1"/>
  <c r="X1135" i="1"/>
  <c r="X1136" i="1"/>
  <c r="X1137" i="1"/>
  <c r="X1138" i="1"/>
  <c r="X1139" i="1"/>
  <c r="X1140" i="1"/>
  <c r="X1141" i="1"/>
  <c r="X1142" i="1"/>
  <c r="X1143" i="1"/>
  <c r="X1144" i="1"/>
  <c r="X1145" i="1"/>
  <c r="X1146" i="1"/>
  <c r="X1147" i="1"/>
  <c r="X1148" i="1"/>
  <c r="X1149" i="1"/>
  <c r="X1150" i="1"/>
  <c r="X1151" i="1"/>
  <c r="X1152" i="1"/>
  <c r="X1153" i="1"/>
  <c r="X1154" i="1"/>
  <c r="X1155" i="1"/>
  <c r="X1156" i="1"/>
  <c r="X1157" i="1"/>
  <c r="X1158" i="1"/>
  <c r="X1159" i="1"/>
  <c r="X1160" i="1"/>
  <c r="X1161" i="1"/>
  <c r="X1162" i="1"/>
  <c r="X1163" i="1"/>
  <c r="X1164" i="1"/>
  <c r="X1165" i="1"/>
  <c r="X1166" i="1"/>
  <c r="X1167" i="1"/>
  <c r="X1168" i="1"/>
  <c r="X1169" i="1"/>
  <c r="X1170" i="1"/>
  <c r="X1171" i="1"/>
  <c r="X1172" i="1"/>
  <c r="X1173" i="1"/>
  <c r="X1174" i="1"/>
  <c r="X1175" i="1"/>
  <c r="X1176" i="1"/>
  <c r="X1177" i="1"/>
  <c r="X1178" i="1"/>
  <c r="X1179" i="1"/>
  <c r="X1180" i="1"/>
  <c r="X1181" i="1"/>
  <c r="X1182" i="1"/>
  <c r="X1183" i="1"/>
  <c r="X1184" i="1"/>
  <c r="X1185" i="1"/>
  <c r="X1186" i="1"/>
  <c r="X1187" i="1"/>
  <c r="X1188" i="1"/>
  <c r="X1189" i="1"/>
  <c r="X1190" i="1"/>
  <c r="X1191" i="1"/>
  <c r="X1192" i="1"/>
  <c r="X1193" i="1"/>
  <c r="X1194" i="1"/>
  <c r="X1195" i="1"/>
  <c r="X1196" i="1"/>
  <c r="X1197" i="1"/>
  <c r="X1198" i="1"/>
  <c r="X1199" i="1"/>
  <c r="X1200" i="1"/>
  <c r="X1201" i="1"/>
  <c r="X1202" i="1"/>
  <c r="X1203" i="1"/>
  <c r="X1204" i="1"/>
  <c r="X1205" i="1"/>
  <c r="X1206" i="1"/>
  <c r="X1207" i="1"/>
  <c r="X1208" i="1"/>
  <c r="X1209" i="1"/>
  <c r="X1210" i="1"/>
  <c r="X1211" i="1"/>
  <c r="X1212" i="1"/>
  <c r="X1213" i="1"/>
  <c r="X1214" i="1"/>
  <c r="X1215" i="1"/>
  <c r="X1216" i="1"/>
  <c r="X1217" i="1"/>
  <c r="X1218" i="1"/>
  <c r="X1219" i="1"/>
  <c r="X1220" i="1"/>
  <c r="X1221" i="1"/>
  <c r="X1222" i="1"/>
  <c r="X1223" i="1"/>
  <c r="X1224" i="1"/>
  <c r="X1225" i="1"/>
  <c r="X1226" i="1"/>
  <c r="X1227" i="1"/>
  <c r="X1228" i="1"/>
  <c r="X1229" i="1"/>
  <c r="X1230" i="1"/>
  <c r="X1231" i="1"/>
  <c r="X1232" i="1"/>
  <c r="X1233" i="1"/>
  <c r="X1234" i="1"/>
  <c r="X1235" i="1"/>
  <c r="X1236" i="1"/>
  <c r="X1237" i="1"/>
  <c r="X1238" i="1"/>
  <c r="X1239" i="1"/>
  <c r="X1240" i="1"/>
  <c r="X1241" i="1"/>
  <c r="X1242" i="1"/>
  <c r="X1243" i="1"/>
  <c r="X1244" i="1"/>
  <c r="X1245" i="1"/>
  <c r="X1246" i="1"/>
  <c r="X1247" i="1"/>
  <c r="X1248" i="1"/>
  <c r="X1249" i="1"/>
  <c r="X1250" i="1"/>
  <c r="X1251" i="1"/>
  <c r="X1252" i="1"/>
  <c r="X1253" i="1"/>
  <c r="X1254" i="1"/>
  <c r="X1255" i="1"/>
  <c r="X1256" i="1"/>
  <c r="X1257" i="1"/>
  <c r="X1258" i="1"/>
  <c r="X1259" i="1"/>
  <c r="X1260" i="1"/>
  <c r="X1261" i="1"/>
  <c r="X1262" i="1"/>
  <c r="X1263" i="1"/>
  <c r="X1264" i="1"/>
  <c r="X1265" i="1"/>
  <c r="X1266" i="1"/>
  <c r="X1267" i="1"/>
  <c r="X1268" i="1"/>
  <c r="X1269" i="1"/>
  <c r="X1270" i="1"/>
  <c r="X1271" i="1"/>
  <c r="X1272" i="1"/>
  <c r="X1273" i="1"/>
  <c r="X1274" i="1"/>
  <c r="X1275" i="1"/>
  <c r="X1276" i="1"/>
  <c r="X1277" i="1"/>
  <c r="X1278" i="1"/>
  <c r="X1279" i="1"/>
  <c r="X1280" i="1"/>
  <c r="X1281" i="1"/>
  <c r="X1282" i="1"/>
  <c r="X1283" i="1"/>
  <c r="X1284" i="1"/>
  <c r="X1285" i="1"/>
  <c r="X1286" i="1"/>
  <c r="X1287" i="1"/>
  <c r="X1288" i="1"/>
  <c r="X1289" i="1"/>
  <c r="X1290" i="1"/>
  <c r="X1291" i="1"/>
  <c r="X1292" i="1"/>
  <c r="X1293" i="1"/>
  <c r="X1294" i="1"/>
  <c r="X1295" i="1"/>
  <c r="X1296" i="1"/>
  <c r="X1297" i="1"/>
  <c r="X1298" i="1"/>
  <c r="X1299" i="1"/>
  <c r="X1300" i="1"/>
  <c r="X1301" i="1"/>
  <c r="X1302" i="1"/>
  <c r="X1303" i="1"/>
  <c r="X1304" i="1"/>
  <c r="X1305" i="1"/>
  <c r="X1306" i="1"/>
  <c r="X1307" i="1"/>
  <c r="X1308" i="1"/>
  <c r="X1309" i="1"/>
  <c r="X1310" i="1"/>
  <c r="X1311" i="1"/>
  <c r="X1312" i="1"/>
  <c r="X1313" i="1"/>
  <c r="X1314" i="1"/>
  <c r="X1315" i="1"/>
  <c r="X1316" i="1"/>
  <c r="X1317" i="1"/>
  <c r="X1318" i="1"/>
  <c r="X1319" i="1"/>
  <c r="X1320" i="1"/>
  <c r="X1321" i="1"/>
  <c r="X1322" i="1"/>
  <c r="X1323" i="1"/>
  <c r="X1324" i="1"/>
  <c r="X1325" i="1"/>
  <c r="X1326" i="1"/>
  <c r="X1327" i="1"/>
  <c r="X1328" i="1"/>
  <c r="X1329" i="1"/>
  <c r="X1330" i="1"/>
  <c r="X1331" i="1"/>
  <c r="X1332" i="1"/>
  <c r="X1333" i="1"/>
  <c r="X1334" i="1"/>
  <c r="X1335" i="1"/>
  <c r="X1336" i="1"/>
  <c r="X1337" i="1"/>
  <c r="X1338" i="1"/>
  <c r="X1339" i="1"/>
  <c r="X1340" i="1"/>
  <c r="X1341" i="1"/>
  <c r="X1342" i="1"/>
  <c r="X1343" i="1"/>
  <c r="X1344" i="1"/>
  <c r="X1345" i="1"/>
  <c r="X1346" i="1"/>
  <c r="X1347" i="1"/>
  <c r="X1348" i="1"/>
  <c r="X1349" i="1"/>
  <c r="X1350" i="1"/>
  <c r="X1351" i="1"/>
  <c r="X1352" i="1"/>
  <c r="X1353" i="1"/>
  <c r="X1354" i="1"/>
  <c r="X1355" i="1"/>
  <c r="X1356" i="1"/>
  <c r="X1357" i="1"/>
  <c r="X1358" i="1"/>
  <c r="X1359" i="1"/>
  <c r="X1360" i="1"/>
  <c r="X1361" i="1"/>
  <c r="X1362" i="1"/>
  <c r="X1363" i="1"/>
  <c r="X1364" i="1"/>
  <c r="X1365" i="1"/>
  <c r="X1366" i="1"/>
  <c r="X1367" i="1"/>
  <c r="X1368" i="1"/>
  <c r="X1369" i="1"/>
  <c r="X1370" i="1"/>
  <c r="X1371" i="1"/>
  <c r="X1372" i="1"/>
  <c r="X1373" i="1"/>
  <c r="X1374" i="1"/>
  <c r="X1375" i="1"/>
  <c r="X1376" i="1"/>
  <c r="X1377" i="1"/>
  <c r="X1378" i="1"/>
  <c r="X1379" i="1"/>
  <c r="X1380" i="1"/>
  <c r="X1381" i="1"/>
  <c r="X1382" i="1"/>
  <c r="X1383" i="1"/>
  <c r="X1384" i="1"/>
  <c r="X1385" i="1"/>
  <c r="X1386" i="1"/>
  <c r="X1387" i="1"/>
  <c r="X1388" i="1"/>
  <c r="X1389" i="1"/>
  <c r="X1390" i="1"/>
  <c r="X1391" i="1"/>
  <c r="X1392" i="1"/>
  <c r="X1393" i="1"/>
  <c r="X1394" i="1"/>
  <c r="X1395" i="1"/>
  <c r="X1396" i="1"/>
  <c r="X1397" i="1"/>
  <c r="X1398" i="1"/>
  <c r="X1399" i="1"/>
  <c r="X1400" i="1"/>
  <c r="X1401" i="1"/>
  <c r="X1402" i="1"/>
  <c r="X1403" i="1"/>
  <c r="X1404" i="1"/>
  <c r="X1405" i="1"/>
  <c r="X1406" i="1"/>
  <c r="X1407" i="1"/>
  <c r="X1408" i="1"/>
  <c r="X1409" i="1"/>
  <c r="X1410" i="1"/>
  <c r="X1411" i="1"/>
  <c r="X1412" i="1"/>
  <c r="X1413" i="1"/>
  <c r="X1414" i="1"/>
  <c r="X1415" i="1"/>
  <c r="X1416" i="1"/>
  <c r="X1417" i="1"/>
  <c r="X1418" i="1"/>
  <c r="X1419" i="1"/>
  <c r="X1420" i="1"/>
  <c r="X1421" i="1"/>
  <c r="X1422" i="1"/>
  <c r="X1423" i="1"/>
  <c r="X1424" i="1"/>
  <c r="X1425" i="1"/>
  <c r="X1426" i="1"/>
  <c r="X1427" i="1"/>
  <c r="X1428" i="1"/>
  <c r="X1429" i="1"/>
  <c r="X1430" i="1"/>
  <c r="X1431" i="1"/>
  <c r="X1432" i="1"/>
  <c r="X1433" i="1"/>
  <c r="X1434" i="1"/>
  <c r="X1435" i="1"/>
  <c r="X1436" i="1"/>
  <c r="X1437" i="1"/>
  <c r="X1438" i="1"/>
  <c r="X1439" i="1"/>
  <c r="X1440" i="1"/>
  <c r="X1441" i="1"/>
  <c r="X1442" i="1"/>
  <c r="X1443" i="1"/>
  <c r="X1444" i="1"/>
  <c r="X1445" i="1"/>
  <c r="X1446" i="1"/>
  <c r="X1447" i="1"/>
  <c r="X1448" i="1"/>
  <c r="X1449" i="1"/>
  <c r="X1450" i="1"/>
  <c r="X1451" i="1"/>
  <c r="X1452" i="1"/>
  <c r="X1453" i="1"/>
  <c r="X1454" i="1"/>
  <c r="X1455" i="1"/>
  <c r="X1456" i="1"/>
  <c r="X1457" i="1"/>
  <c r="X1458" i="1"/>
  <c r="X1459" i="1"/>
  <c r="X1460" i="1"/>
  <c r="X1461" i="1"/>
  <c r="X1462" i="1"/>
  <c r="X1463" i="1"/>
  <c r="X1464" i="1"/>
  <c r="X1465" i="1"/>
  <c r="X1466" i="1"/>
  <c r="X1467" i="1"/>
  <c r="X1468" i="1"/>
  <c r="X1469" i="1"/>
  <c r="X1470" i="1"/>
  <c r="X1471" i="1"/>
  <c r="X1472" i="1"/>
  <c r="X1473" i="1"/>
  <c r="X1474" i="1"/>
  <c r="X1475" i="1"/>
  <c r="X1476" i="1"/>
  <c r="X1477" i="1"/>
  <c r="X1478" i="1"/>
  <c r="X1479" i="1"/>
  <c r="X1480" i="1"/>
  <c r="X1481" i="1"/>
  <c r="X1482" i="1"/>
  <c r="X1483" i="1"/>
  <c r="X1484" i="1"/>
  <c r="X1485" i="1"/>
  <c r="X1486" i="1"/>
  <c r="X1487" i="1"/>
  <c r="X1488" i="1"/>
  <c r="X1489" i="1"/>
  <c r="X1490" i="1"/>
  <c r="X1491" i="1"/>
  <c r="X1492" i="1"/>
  <c r="X1493" i="1"/>
  <c r="X1494" i="1"/>
  <c r="X1495" i="1"/>
  <c r="X1496" i="1"/>
  <c r="X1497" i="1"/>
  <c r="X1498" i="1"/>
  <c r="X1499" i="1"/>
  <c r="X1500" i="1"/>
  <c r="X1501" i="1"/>
  <c r="X1502" i="1"/>
  <c r="X1503" i="1"/>
  <c r="X1504" i="1"/>
  <c r="X1505" i="1"/>
  <c r="X1506" i="1"/>
  <c r="X1507" i="1"/>
  <c r="X1508" i="1"/>
  <c r="X1509" i="1"/>
  <c r="X1510" i="1"/>
  <c r="X1511" i="1"/>
  <c r="X1512" i="1"/>
  <c r="X1513" i="1"/>
  <c r="X1514" i="1"/>
  <c r="X1515" i="1"/>
  <c r="X1516" i="1"/>
  <c r="X1517" i="1"/>
  <c r="X1518" i="1"/>
  <c r="X1519" i="1"/>
  <c r="X1520" i="1"/>
  <c r="X1521" i="1"/>
  <c r="X1522" i="1"/>
  <c r="X1523" i="1"/>
  <c r="X1524" i="1"/>
  <c r="X1525" i="1"/>
  <c r="X1526" i="1"/>
  <c r="X1527" i="1"/>
  <c r="X1528" i="1"/>
  <c r="X1529" i="1"/>
  <c r="X1530" i="1"/>
  <c r="X1531" i="1"/>
  <c r="X1532" i="1"/>
  <c r="X1533" i="1"/>
  <c r="X1534" i="1"/>
  <c r="X1535" i="1"/>
  <c r="X1536" i="1"/>
  <c r="X1537" i="1"/>
  <c r="X1538" i="1"/>
  <c r="X1539" i="1"/>
  <c r="X1540" i="1"/>
  <c r="X1541" i="1"/>
  <c r="X1542" i="1"/>
  <c r="X1543" i="1"/>
  <c r="X1544" i="1"/>
  <c r="X1545" i="1"/>
  <c r="X1546" i="1"/>
  <c r="X1547" i="1"/>
  <c r="X1548" i="1"/>
  <c r="X1549" i="1"/>
  <c r="X1550" i="1"/>
  <c r="X1551" i="1"/>
  <c r="X1552" i="1"/>
  <c r="X1553" i="1"/>
  <c r="X1554" i="1"/>
  <c r="X1555" i="1"/>
  <c r="X1556" i="1"/>
  <c r="X1557" i="1"/>
  <c r="X1558" i="1"/>
  <c r="X1559" i="1"/>
  <c r="X1560" i="1"/>
  <c r="X1561" i="1"/>
  <c r="X1562" i="1"/>
  <c r="X1563" i="1"/>
  <c r="X1564" i="1"/>
  <c r="X1565" i="1"/>
  <c r="X1566" i="1"/>
  <c r="X1567" i="1"/>
  <c r="X1568" i="1"/>
  <c r="X1569" i="1"/>
  <c r="X1570" i="1"/>
  <c r="X1571" i="1"/>
  <c r="X1572" i="1"/>
  <c r="X1573" i="1"/>
  <c r="X1574" i="1"/>
  <c r="X1575" i="1"/>
  <c r="X1576" i="1"/>
  <c r="X1577" i="1"/>
  <c r="X1578" i="1"/>
  <c r="X1579" i="1"/>
  <c r="X1580" i="1"/>
  <c r="X1581" i="1"/>
  <c r="X1582" i="1"/>
  <c r="X1583" i="1"/>
  <c r="X1584" i="1"/>
  <c r="X1585" i="1"/>
  <c r="X1586" i="1"/>
  <c r="X1587" i="1"/>
  <c r="X1588" i="1"/>
  <c r="X1589" i="1"/>
  <c r="X1590" i="1"/>
  <c r="X1591" i="1"/>
  <c r="X1592" i="1"/>
  <c r="X1593" i="1"/>
  <c r="X1594" i="1"/>
  <c r="X1595" i="1"/>
  <c r="X1596" i="1"/>
  <c r="X1597" i="1"/>
  <c r="X1598" i="1"/>
  <c r="X1599" i="1"/>
  <c r="X1600" i="1"/>
  <c r="X1601" i="1"/>
  <c r="X1602" i="1"/>
  <c r="X1603" i="1"/>
  <c r="X1604" i="1"/>
  <c r="X1605" i="1"/>
  <c r="X1606" i="1"/>
  <c r="X1607" i="1"/>
  <c r="X1608" i="1"/>
  <c r="X1609" i="1"/>
  <c r="X1610" i="1"/>
  <c r="X1611" i="1"/>
  <c r="X1612" i="1"/>
  <c r="X1613" i="1"/>
  <c r="X1614" i="1"/>
  <c r="X1615" i="1"/>
  <c r="X1616" i="1"/>
  <c r="X1617" i="1"/>
  <c r="X1618" i="1"/>
  <c r="X1619" i="1"/>
  <c r="X1620" i="1"/>
  <c r="X1621" i="1"/>
  <c r="X1622" i="1"/>
  <c r="X1623" i="1"/>
  <c r="X1624" i="1"/>
  <c r="X1625" i="1"/>
  <c r="X1626" i="1"/>
  <c r="X1627" i="1"/>
  <c r="X1628" i="1"/>
  <c r="X1629" i="1"/>
  <c r="X1630" i="1"/>
  <c r="X1631" i="1"/>
  <c r="X1632" i="1"/>
  <c r="X1633" i="1"/>
  <c r="X1634" i="1"/>
  <c r="X1635" i="1"/>
  <c r="X1636" i="1"/>
  <c r="X1637" i="1"/>
  <c r="X1638" i="1"/>
  <c r="X1639" i="1"/>
  <c r="X1640" i="1"/>
  <c r="X1641" i="1"/>
  <c r="X1642" i="1"/>
  <c r="X1643" i="1"/>
  <c r="X1644" i="1"/>
  <c r="X1645" i="1"/>
  <c r="X1646" i="1"/>
  <c r="X1647" i="1"/>
  <c r="X1648" i="1"/>
  <c r="X1649" i="1"/>
  <c r="X1650" i="1"/>
  <c r="X1651" i="1"/>
  <c r="X1652" i="1"/>
  <c r="X1653" i="1"/>
  <c r="X1654" i="1"/>
  <c r="X1655" i="1"/>
  <c r="X1656" i="1"/>
  <c r="X1657" i="1"/>
  <c r="X1658" i="1"/>
  <c r="X1659" i="1"/>
  <c r="X1660" i="1"/>
  <c r="X1661" i="1"/>
  <c r="X1662" i="1"/>
  <c r="X1663" i="1"/>
  <c r="X1664" i="1"/>
  <c r="X1665" i="1"/>
  <c r="X1666" i="1"/>
  <c r="X1667" i="1"/>
  <c r="X1668" i="1"/>
  <c r="X1669" i="1"/>
  <c r="X1670" i="1"/>
  <c r="X1671" i="1"/>
  <c r="X1672" i="1"/>
  <c r="X1673" i="1"/>
  <c r="X1674" i="1"/>
  <c r="X1675" i="1"/>
  <c r="X1676" i="1"/>
  <c r="X1677" i="1"/>
  <c r="X1678" i="1"/>
  <c r="X1679" i="1"/>
  <c r="X1680" i="1"/>
  <c r="X1681" i="1"/>
  <c r="X1682" i="1"/>
  <c r="X1683" i="1"/>
  <c r="X1684" i="1"/>
  <c r="X1685" i="1"/>
  <c r="X1686" i="1"/>
  <c r="X1687" i="1"/>
  <c r="X1688" i="1"/>
  <c r="X1689" i="1"/>
  <c r="X1690" i="1"/>
  <c r="X1691" i="1"/>
  <c r="X1692" i="1"/>
  <c r="X1693" i="1"/>
  <c r="X1694" i="1"/>
  <c r="X1695" i="1"/>
  <c r="X1696" i="1"/>
  <c r="X1697" i="1"/>
  <c r="X1698" i="1"/>
  <c r="X1699" i="1"/>
  <c r="X1700" i="1"/>
  <c r="X1701" i="1"/>
  <c r="X1702" i="1"/>
  <c r="X1703" i="1"/>
  <c r="X1704" i="1"/>
  <c r="X1705" i="1"/>
  <c r="X1706" i="1"/>
  <c r="X1707" i="1"/>
  <c r="X1708" i="1"/>
  <c r="X1709" i="1"/>
  <c r="X1710" i="1"/>
  <c r="X1711" i="1"/>
  <c r="X1712" i="1"/>
  <c r="X1713" i="1"/>
  <c r="X1714" i="1"/>
  <c r="X1715" i="1"/>
  <c r="X1716" i="1"/>
  <c r="X1717" i="1"/>
  <c r="X1718" i="1"/>
  <c r="X1719" i="1"/>
  <c r="X1720" i="1"/>
  <c r="X1721" i="1"/>
  <c r="X1722" i="1"/>
  <c r="X1723" i="1"/>
  <c r="X1724" i="1"/>
  <c r="X1725" i="1"/>
  <c r="X1726" i="1"/>
  <c r="X1727" i="1"/>
  <c r="X1728" i="1"/>
  <c r="X1729" i="1"/>
  <c r="X1730" i="1"/>
  <c r="X1731" i="1"/>
  <c r="X1732" i="1"/>
  <c r="X1733" i="1"/>
  <c r="X1734" i="1"/>
  <c r="X1735" i="1"/>
  <c r="X1736" i="1"/>
  <c r="X1737" i="1"/>
  <c r="X1738" i="1"/>
  <c r="X1739" i="1"/>
  <c r="X1740" i="1"/>
  <c r="X1741" i="1"/>
  <c r="X1742" i="1"/>
  <c r="X1743" i="1"/>
  <c r="X1744" i="1"/>
  <c r="X1745" i="1"/>
  <c r="X1746" i="1"/>
  <c r="X1747" i="1"/>
  <c r="X1748" i="1"/>
  <c r="X1749" i="1"/>
  <c r="X1750" i="1"/>
  <c r="X1751" i="1"/>
  <c r="X1752" i="1"/>
  <c r="X1753" i="1"/>
  <c r="X1754" i="1"/>
  <c r="X1755" i="1"/>
  <c r="X1756" i="1"/>
  <c r="X1757" i="1"/>
  <c r="X1758" i="1"/>
  <c r="X1759" i="1"/>
  <c r="X1760" i="1"/>
  <c r="X1761" i="1"/>
  <c r="X1762" i="1"/>
  <c r="X1763" i="1"/>
  <c r="X1764" i="1"/>
  <c r="X1765" i="1"/>
  <c r="X1766" i="1"/>
  <c r="X1767" i="1"/>
  <c r="X1768" i="1"/>
  <c r="X1769" i="1"/>
  <c r="X1770" i="1"/>
  <c r="X1771" i="1"/>
  <c r="X1772" i="1"/>
  <c r="X1773" i="1"/>
  <c r="X1774" i="1"/>
  <c r="X1775" i="1"/>
  <c r="X1776" i="1"/>
  <c r="X1777" i="1"/>
  <c r="X1778" i="1"/>
  <c r="X1779" i="1"/>
  <c r="X1780" i="1"/>
  <c r="X1781" i="1"/>
  <c r="X1782" i="1"/>
  <c r="X1783" i="1"/>
  <c r="X1784" i="1"/>
  <c r="X1785" i="1"/>
  <c r="X1786" i="1"/>
  <c r="X1787" i="1"/>
  <c r="X1788" i="1"/>
  <c r="X1789" i="1"/>
  <c r="X1790" i="1"/>
  <c r="X1791" i="1"/>
  <c r="X1792" i="1"/>
  <c r="X1793" i="1"/>
  <c r="X1794" i="1"/>
  <c r="X1795" i="1"/>
  <c r="X1796" i="1"/>
  <c r="X1797" i="1"/>
  <c r="X1798" i="1"/>
  <c r="X1799" i="1"/>
  <c r="X1800" i="1"/>
  <c r="X1801" i="1"/>
  <c r="X1802" i="1"/>
  <c r="X1803" i="1"/>
  <c r="X1804" i="1"/>
  <c r="X1805" i="1"/>
  <c r="X1806" i="1"/>
  <c r="X1807" i="1"/>
  <c r="X1808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Y146" i="1"/>
  <c r="Y147" i="1"/>
  <c r="Y148" i="1"/>
  <c r="Y149" i="1"/>
  <c r="Y150" i="1"/>
  <c r="Y151" i="1"/>
  <c r="Y152" i="1"/>
  <c r="Y153" i="1"/>
  <c r="Y154" i="1"/>
  <c r="Y155" i="1"/>
  <c r="Y156" i="1"/>
  <c r="Y157" i="1"/>
  <c r="Y158" i="1"/>
  <c r="Y159" i="1"/>
  <c r="Y160" i="1"/>
  <c r="Y161" i="1"/>
  <c r="Y162" i="1"/>
  <c r="Y163" i="1"/>
  <c r="Y164" i="1"/>
  <c r="Y165" i="1"/>
  <c r="Y166" i="1"/>
  <c r="Y167" i="1"/>
  <c r="Y168" i="1"/>
  <c r="Y169" i="1"/>
  <c r="Y170" i="1"/>
  <c r="Y171" i="1"/>
  <c r="Y172" i="1"/>
  <c r="Y173" i="1"/>
  <c r="Y174" i="1"/>
  <c r="Y175" i="1"/>
  <c r="Y176" i="1"/>
  <c r="Y177" i="1"/>
  <c r="Y178" i="1"/>
  <c r="Y179" i="1"/>
  <c r="Y180" i="1"/>
  <c r="Y181" i="1"/>
  <c r="Y182" i="1"/>
  <c r="Y183" i="1"/>
  <c r="Y184" i="1"/>
  <c r="Y185" i="1"/>
  <c r="Y186" i="1"/>
  <c r="Y187" i="1"/>
  <c r="Y188" i="1"/>
  <c r="Y189" i="1"/>
  <c r="Y190" i="1"/>
  <c r="Y191" i="1"/>
  <c r="Y192" i="1"/>
  <c r="Y193" i="1"/>
  <c r="Y194" i="1"/>
  <c r="Y195" i="1"/>
  <c r="Y196" i="1"/>
  <c r="Y197" i="1"/>
  <c r="Y198" i="1"/>
  <c r="Y199" i="1"/>
  <c r="Y200" i="1"/>
  <c r="Y201" i="1"/>
  <c r="Y202" i="1"/>
  <c r="Y203" i="1"/>
  <c r="Y204" i="1"/>
  <c r="Y205" i="1"/>
  <c r="Y206" i="1"/>
  <c r="Y207" i="1"/>
  <c r="Y208" i="1"/>
  <c r="Y209" i="1"/>
  <c r="Y210" i="1"/>
  <c r="Y211" i="1"/>
  <c r="Y212" i="1"/>
  <c r="Y213" i="1"/>
  <c r="Y214" i="1"/>
  <c r="Y215" i="1"/>
  <c r="Y216" i="1"/>
  <c r="Y217" i="1"/>
  <c r="Y218" i="1"/>
  <c r="Y219" i="1"/>
  <c r="Y220" i="1"/>
  <c r="Y221" i="1"/>
  <c r="Y222" i="1"/>
  <c r="Y223" i="1"/>
  <c r="Y224" i="1"/>
  <c r="Y225" i="1"/>
  <c r="Y226" i="1"/>
  <c r="Y227" i="1"/>
  <c r="Y228" i="1"/>
  <c r="Y229" i="1"/>
  <c r="Y230" i="1"/>
  <c r="Y231" i="1"/>
  <c r="Y232" i="1"/>
  <c r="Y233" i="1"/>
  <c r="Y234" i="1"/>
  <c r="Y235" i="1"/>
  <c r="Y236" i="1"/>
  <c r="Y237" i="1"/>
  <c r="Y238" i="1"/>
  <c r="Y239" i="1"/>
  <c r="Y240" i="1"/>
  <c r="Y241" i="1"/>
  <c r="Y242" i="1"/>
  <c r="Y243" i="1"/>
  <c r="Y244" i="1"/>
  <c r="Y245" i="1"/>
  <c r="Y246" i="1"/>
  <c r="Y247" i="1"/>
  <c r="Y248" i="1"/>
  <c r="Y249" i="1"/>
  <c r="Y250" i="1"/>
  <c r="Y251" i="1"/>
  <c r="Y252" i="1"/>
  <c r="Y253" i="1"/>
  <c r="Y254" i="1"/>
  <c r="Y255" i="1"/>
  <c r="Y256" i="1"/>
  <c r="Y257" i="1"/>
  <c r="Y258" i="1"/>
  <c r="Y259" i="1"/>
  <c r="Y260" i="1"/>
  <c r="Y261" i="1"/>
  <c r="Y262" i="1"/>
  <c r="Y263" i="1"/>
  <c r="Y264" i="1"/>
  <c r="Y265" i="1"/>
  <c r="Y266" i="1"/>
  <c r="Y267" i="1"/>
  <c r="Y268" i="1"/>
  <c r="Y269" i="1"/>
  <c r="Y270" i="1"/>
  <c r="Y271" i="1"/>
  <c r="Y272" i="1"/>
  <c r="Y273" i="1"/>
  <c r="Y274" i="1"/>
  <c r="Y275" i="1"/>
  <c r="Y276" i="1"/>
  <c r="Y277" i="1"/>
  <c r="Y278" i="1"/>
  <c r="Y279" i="1"/>
  <c r="Y280" i="1"/>
  <c r="Y281" i="1"/>
  <c r="Y282" i="1"/>
  <c r="Y283" i="1"/>
  <c r="Y284" i="1"/>
  <c r="Y285" i="1"/>
  <c r="Y286" i="1"/>
  <c r="Y287" i="1"/>
  <c r="Y288" i="1"/>
  <c r="Y289" i="1"/>
  <c r="Y290" i="1"/>
  <c r="Y291" i="1"/>
  <c r="Y292" i="1"/>
  <c r="Y293" i="1"/>
  <c r="Y294" i="1"/>
  <c r="Y295" i="1"/>
  <c r="Y296" i="1"/>
  <c r="Y297" i="1"/>
  <c r="Y298" i="1"/>
  <c r="Y299" i="1"/>
  <c r="Y300" i="1"/>
  <c r="Y301" i="1"/>
  <c r="Y302" i="1"/>
  <c r="Y303" i="1"/>
  <c r="Y304" i="1"/>
  <c r="Y305" i="1"/>
  <c r="Y306" i="1"/>
  <c r="Y307" i="1"/>
  <c r="Y308" i="1"/>
  <c r="Y309" i="1"/>
  <c r="Y310" i="1"/>
  <c r="Y311" i="1"/>
  <c r="Y312" i="1"/>
  <c r="Y313" i="1"/>
  <c r="Y314" i="1"/>
  <c r="Y315" i="1"/>
  <c r="Y316" i="1"/>
  <c r="Y317" i="1"/>
  <c r="Y318" i="1"/>
  <c r="Y319" i="1"/>
  <c r="Y320" i="1"/>
  <c r="Y321" i="1"/>
  <c r="Y322" i="1"/>
  <c r="Y323" i="1"/>
  <c r="Y324" i="1"/>
  <c r="Y325" i="1"/>
  <c r="Y326" i="1"/>
  <c r="Y327" i="1"/>
  <c r="Y328" i="1"/>
  <c r="Y329" i="1"/>
  <c r="Y330" i="1"/>
  <c r="Y331" i="1"/>
  <c r="Y332" i="1"/>
  <c r="Y333" i="1"/>
  <c r="Y334" i="1"/>
  <c r="Y335" i="1"/>
  <c r="Y336" i="1"/>
  <c r="Y337" i="1"/>
  <c r="Y338" i="1"/>
  <c r="Y339" i="1"/>
  <c r="Y340" i="1"/>
  <c r="Y341" i="1"/>
  <c r="Y342" i="1"/>
  <c r="Y343" i="1"/>
  <c r="Y344" i="1"/>
  <c r="Y345" i="1"/>
  <c r="Y346" i="1"/>
  <c r="Y347" i="1"/>
  <c r="Y348" i="1"/>
  <c r="Y349" i="1"/>
  <c r="Y350" i="1"/>
  <c r="Y351" i="1"/>
  <c r="Y352" i="1"/>
  <c r="Y353" i="1"/>
  <c r="Y354" i="1"/>
  <c r="Y355" i="1"/>
  <c r="Y356" i="1"/>
  <c r="Y357" i="1"/>
  <c r="Y358" i="1"/>
  <c r="Y359" i="1"/>
  <c r="Y360" i="1"/>
  <c r="Y361" i="1"/>
  <c r="Y362" i="1"/>
  <c r="Y363" i="1"/>
  <c r="Y364" i="1"/>
  <c r="Y365" i="1"/>
  <c r="Y366" i="1"/>
  <c r="Y367" i="1"/>
  <c r="Y368" i="1"/>
  <c r="Y369" i="1"/>
  <c r="Y370" i="1"/>
  <c r="Y371" i="1"/>
  <c r="Y372" i="1"/>
  <c r="Y373" i="1"/>
  <c r="Y374" i="1"/>
  <c r="Y375" i="1"/>
  <c r="Y376" i="1"/>
  <c r="Y377" i="1"/>
  <c r="Y378" i="1"/>
  <c r="Y379" i="1"/>
  <c r="Y380" i="1"/>
  <c r="Y381" i="1"/>
  <c r="Y382" i="1"/>
  <c r="Y383" i="1"/>
  <c r="Y384" i="1"/>
  <c r="Y385" i="1"/>
  <c r="Y386" i="1"/>
  <c r="Y387" i="1"/>
  <c r="Y388" i="1"/>
  <c r="Y389" i="1"/>
  <c r="Y390" i="1"/>
  <c r="Y391" i="1"/>
  <c r="Y392" i="1"/>
  <c r="Y393" i="1"/>
  <c r="Y394" i="1"/>
  <c r="Y395" i="1"/>
  <c r="Y396" i="1"/>
  <c r="Y397" i="1"/>
  <c r="Y398" i="1"/>
  <c r="Y399" i="1"/>
  <c r="Y400" i="1"/>
  <c r="Y401" i="1"/>
  <c r="Y402" i="1"/>
  <c r="Y403" i="1"/>
  <c r="Y404" i="1"/>
  <c r="Y405" i="1"/>
  <c r="Y406" i="1"/>
  <c r="Y407" i="1"/>
  <c r="Y408" i="1"/>
  <c r="Y409" i="1"/>
  <c r="Y410" i="1"/>
  <c r="Y411" i="1"/>
  <c r="Y412" i="1"/>
  <c r="Y413" i="1"/>
  <c r="Y414" i="1"/>
  <c r="Y415" i="1"/>
  <c r="Y416" i="1"/>
  <c r="Y417" i="1"/>
  <c r="Y418" i="1"/>
  <c r="Y419" i="1"/>
  <c r="Y420" i="1"/>
  <c r="Y421" i="1"/>
  <c r="Y422" i="1"/>
  <c r="Y423" i="1"/>
  <c r="Y424" i="1"/>
  <c r="Y425" i="1"/>
  <c r="Y426" i="1"/>
  <c r="Y427" i="1"/>
  <c r="Y428" i="1"/>
  <c r="Y429" i="1"/>
  <c r="Y430" i="1"/>
  <c r="Y431" i="1"/>
  <c r="Y432" i="1"/>
  <c r="Y433" i="1"/>
  <c r="Y434" i="1"/>
  <c r="Y435" i="1"/>
  <c r="Y436" i="1"/>
  <c r="Y437" i="1"/>
  <c r="Y438" i="1"/>
  <c r="Y439" i="1"/>
  <c r="Y440" i="1"/>
  <c r="Y441" i="1"/>
  <c r="Y442" i="1"/>
  <c r="Y443" i="1"/>
  <c r="Y444" i="1"/>
  <c r="Y445" i="1"/>
  <c r="Y446" i="1"/>
  <c r="Y447" i="1"/>
  <c r="Y448" i="1"/>
  <c r="Y449" i="1"/>
  <c r="Y450" i="1"/>
  <c r="Y451" i="1"/>
  <c r="Y452" i="1"/>
  <c r="Y453" i="1"/>
  <c r="Y454" i="1"/>
  <c r="Y455" i="1"/>
  <c r="Y456" i="1"/>
  <c r="Y457" i="1"/>
  <c r="Y458" i="1"/>
  <c r="Y459" i="1"/>
  <c r="Y460" i="1"/>
  <c r="Y461" i="1"/>
  <c r="Y462" i="1"/>
  <c r="Y463" i="1"/>
  <c r="Y464" i="1"/>
  <c r="Y465" i="1"/>
  <c r="Y466" i="1"/>
  <c r="Y467" i="1"/>
  <c r="Y468" i="1"/>
  <c r="Y469" i="1"/>
  <c r="Y470" i="1"/>
  <c r="Y471" i="1"/>
  <c r="Y472" i="1"/>
  <c r="Y473" i="1"/>
  <c r="Y474" i="1"/>
  <c r="Y475" i="1"/>
  <c r="Y476" i="1"/>
  <c r="Y477" i="1"/>
  <c r="Y478" i="1"/>
  <c r="Y479" i="1"/>
  <c r="Y480" i="1"/>
  <c r="Y481" i="1"/>
  <c r="Y482" i="1"/>
  <c r="Y483" i="1"/>
  <c r="Y484" i="1"/>
  <c r="Y485" i="1"/>
  <c r="Y486" i="1"/>
  <c r="Y487" i="1"/>
  <c r="Y488" i="1"/>
  <c r="Y489" i="1"/>
  <c r="Y490" i="1"/>
  <c r="Y491" i="1"/>
  <c r="Y492" i="1"/>
  <c r="Y493" i="1"/>
  <c r="Y494" i="1"/>
  <c r="Y495" i="1"/>
  <c r="Y496" i="1"/>
  <c r="Y497" i="1"/>
  <c r="Y498" i="1"/>
  <c r="Y499" i="1"/>
  <c r="Y500" i="1"/>
  <c r="Y501" i="1"/>
  <c r="Y502" i="1"/>
  <c r="Y503" i="1"/>
  <c r="Y504" i="1"/>
  <c r="Y505" i="1"/>
  <c r="Y506" i="1"/>
  <c r="Y507" i="1"/>
  <c r="Y508" i="1"/>
  <c r="Y509" i="1"/>
  <c r="Y510" i="1"/>
  <c r="Y511" i="1"/>
  <c r="Y512" i="1"/>
  <c r="Y513" i="1"/>
  <c r="Y514" i="1"/>
  <c r="Y515" i="1"/>
  <c r="Y516" i="1"/>
  <c r="Y517" i="1"/>
  <c r="Y518" i="1"/>
  <c r="Y519" i="1"/>
  <c r="Y520" i="1"/>
  <c r="Y521" i="1"/>
  <c r="Y522" i="1"/>
  <c r="Y523" i="1"/>
  <c r="Y524" i="1"/>
  <c r="Y525" i="1"/>
  <c r="Y526" i="1"/>
  <c r="Y527" i="1"/>
  <c r="Y528" i="1"/>
  <c r="Y529" i="1"/>
  <c r="Y530" i="1"/>
  <c r="Y531" i="1"/>
  <c r="Y532" i="1"/>
  <c r="Y533" i="1"/>
  <c r="Y534" i="1"/>
  <c r="Y535" i="1"/>
  <c r="Y536" i="1"/>
  <c r="Y537" i="1"/>
  <c r="Y538" i="1"/>
  <c r="Y539" i="1"/>
  <c r="Y540" i="1"/>
  <c r="Y541" i="1"/>
  <c r="Y542" i="1"/>
  <c r="Y543" i="1"/>
  <c r="Y544" i="1"/>
  <c r="Y545" i="1"/>
  <c r="Y546" i="1"/>
  <c r="Y547" i="1"/>
  <c r="Y548" i="1"/>
  <c r="Y549" i="1"/>
  <c r="Y550" i="1"/>
  <c r="Y551" i="1"/>
  <c r="Y552" i="1"/>
  <c r="Y553" i="1"/>
  <c r="Y554" i="1"/>
  <c r="Y555" i="1"/>
  <c r="Y556" i="1"/>
  <c r="Y557" i="1"/>
  <c r="Y558" i="1"/>
  <c r="Y559" i="1"/>
  <c r="Y560" i="1"/>
  <c r="Y561" i="1"/>
  <c r="Y562" i="1"/>
  <c r="Y563" i="1"/>
  <c r="Y564" i="1"/>
  <c r="Y565" i="1"/>
  <c r="Y566" i="1"/>
  <c r="Y567" i="1"/>
  <c r="Y568" i="1"/>
  <c r="Y569" i="1"/>
  <c r="Y570" i="1"/>
  <c r="Y571" i="1"/>
  <c r="Y572" i="1"/>
  <c r="Y573" i="1"/>
  <c r="Y574" i="1"/>
  <c r="Y575" i="1"/>
  <c r="Y576" i="1"/>
  <c r="Y577" i="1"/>
  <c r="Y578" i="1"/>
  <c r="Y579" i="1"/>
  <c r="Y580" i="1"/>
  <c r="Y581" i="1"/>
  <c r="Y582" i="1"/>
  <c r="Y583" i="1"/>
  <c r="Y584" i="1"/>
  <c r="Y585" i="1"/>
  <c r="Y586" i="1"/>
  <c r="Y587" i="1"/>
  <c r="Y588" i="1"/>
  <c r="Y589" i="1"/>
  <c r="Y590" i="1"/>
  <c r="Y591" i="1"/>
  <c r="Y592" i="1"/>
  <c r="Y593" i="1"/>
  <c r="Y594" i="1"/>
  <c r="Y595" i="1"/>
  <c r="Y596" i="1"/>
  <c r="Y597" i="1"/>
  <c r="Y598" i="1"/>
  <c r="Y599" i="1"/>
  <c r="Y600" i="1"/>
  <c r="Y601" i="1"/>
  <c r="Y602" i="1"/>
  <c r="Y603" i="1"/>
  <c r="Y604" i="1"/>
  <c r="Y605" i="1"/>
  <c r="Y606" i="1"/>
  <c r="Y607" i="1"/>
  <c r="Y608" i="1"/>
  <c r="Y609" i="1"/>
  <c r="Y610" i="1"/>
  <c r="Y611" i="1"/>
  <c r="Y612" i="1"/>
  <c r="Y613" i="1"/>
  <c r="Y614" i="1"/>
  <c r="Y615" i="1"/>
  <c r="Y616" i="1"/>
  <c r="Y617" i="1"/>
  <c r="Y618" i="1"/>
  <c r="Y619" i="1"/>
  <c r="Y620" i="1"/>
  <c r="Y621" i="1"/>
  <c r="Y622" i="1"/>
  <c r="Y623" i="1"/>
  <c r="Y624" i="1"/>
  <c r="Y625" i="1"/>
  <c r="Y626" i="1"/>
  <c r="Y627" i="1"/>
  <c r="Y628" i="1"/>
  <c r="Y629" i="1"/>
  <c r="Y630" i="1"/>
  <c r="Y631" i="1"/>
  <c r="Y632" i="1"/>
  <c r="Y633" i="1"/>
  <c r="Y634" i="1"/>
  <c r="Y635" i="1"/>
  <c r="Y636" i="1"/>
  <c r="Y637" i="1"/>
  <c r="Y638" i="1"/>
  <c r="Y639" i="1"/>
  <c r="Y640" i="1"/>
  <c r="Y641" i="1"/>
  <c r="Y642" i="1"/>
  <c r="Y643" i="1"/>
  <c r="Y644" i="1"/>
  <c r="Y645" i="1"/>
  <c r="Y646" i="1"/>
  <c r="Y647" i="1"/>
  <c r="Y648" i="1"/>
  <c r="Y649" i="1"/>
  <c r="Y650" i="1"/>
  <c r="Y651" i="1"/>
  <c r="Y652" i="1"/>
  <c r="Y653" i="1"/>
  <c r="Y654" i="1"/>
  <c r="Y655" i="1"/>
  <c r="Y656" i="1"/>
  <c r="Y657" i="1"/>
  <c r="Y658" i="1"/>
  <c r="Y659" i="1"/>
  <c r="Y660" i="1"/>
  <c r="Y661" i="1"/>
  <c r="Y662" i="1"/>
  <c r="Y663" i="1"/>
  <c r="Y664" i="1"/>
  <c r="Y665" i="1"/>
  <c r="Y666" i="1"/>
  <c r="Y667" i="1"/>
  <c r="Y668" i="1"/>
  <c r="Y669" i="1"/>
  <c r="Y670" i="1"/>
  <c r="Y671" i="1"/>
  <c r="Y672" i="1"/>
  <c r="Y673" i="1"/>
  <c r="Y674" i="1"/>
  <c r="Y675" i="1"/>
  <c r="Y676" i="1"/>
  <c r="Y677" i="1"/>
  <c r="Y678" i="1"/>
  <c r="Y679" i="1"/>
  <c r="Y680" i="1"/>
  <c r="Y681" i="1"/>
  <c r="Y682" i="1"/>
  <c r="Y683" i="1"/>
  <c r="Y684" i="1"/>
  <c r="Y685" i="1"/>
  <c r="Y686" i="1"/>
  <c r="Y687" i="1"/>
  <c r="Y688" i="1"/>
  <c r="Y689" i="1"/>
  <c r="Y690" i="1"/>
  <c r="Y691" i="1"/>
  <c r="Y692" i="1"/>
  <c r="Y693" i="1"/>
  <c r="Y694" i="1"/>
  <c r="Y695" i="1"/>
  <c r="Y696" i="1"/>
  <c r="Y697" i="1"/>
  <c r="Y698" i="1"/>
  <c r="Y699" i="1"/>
  <c r="Y700" i="1"/>
  <c r="Y701" i="1"/>
  <c r="Y702" i="1"/>
  <c r="Y703" i="1"/>
  <c r="Y704" i="1"/>
  <c r="Y705" i="1"/>
  <c r="Y706" i="1"/>
  <c r="Y707" i="1"/>
  <c r="Y708" i="1"/>
  <c r="Y709" i="1"/>
  <c r="Y710" i="1"/>
  <c r="Y711" i="1"/>
  <c r="Y712" i="1"/>
  <c r="Y713" i="1"/>
  <c r="Y714" i="1"/>
  <c r="Y715" i="1"/>
  <c r="Y716" i="1"/>
  <c r="Y717" i="1"/>
  <c r="Y718" i="1"/>
  <c r="Y719" i="1"/>
  <c r="Y720" i="1"/>
  <c r="Y721" i="1"/>
  <c r="Y722" i="1"/>
  <c r="Y723" i="1"/>
  <c r="Y724" i="1"/>
  <c r="Y725" i="1"/>
  <c r="Y726" i="1"/>
  <c r="Y727" i="1"/>
  <c r="Y728" i="1"/>
  <c r="Y729" i="1"/>
  <c r="Y730" i="1"/>
  <c r="Y731" i="1"/>
  <c r="Y732" i="1"/>
  <c r="Y733" i="1"/>
  <c r="Y734" i="1"/>
  <c r="Y735" i="1"/>
  <c r="Y736" i="1"/>
  <c r="Y737" i="1"/>
  <c r="Y738" i="1"/>
  <c r="Y739" i="1"/>
  <c r="Y740" i="1"/>
  <c r="Y741" i="1"/>
  <c r="Y742" i="1"/>
  <c r="Y743" i="1"/>
  <c r="Y744" i="1"/>
  <c r="Y745" i="1"/>
  <c r="Y746" i="1"/>
  <c r="Y747" i="1"/>
  <c r="Y748" i="1"/>
  <c r="Y749" i="1"/>
  <c r="Y750" i="1"/>
  <c r="Y751" i="1"/>
  <c r="Y752" i="1"/>
  <c r="Y753" i="1"/>
  <c r="Y754" i="1"/>
  <c r="Y755" i="1"/>
  <c r="Y756" i="1"/>
  <c r="Y757" i="1"/>
  <c r="Y758" i="1"/>
  <c r="Y759" i="1"/>
  <c r="Y760" i="1"/>
  <c r="Y761" i="1"/>
  <c r="Y762" i="1"/>
  <c r="Y763" i="1"/>
  <c r="Y764" i="1"/>
  <c r="Y765" i="1"/>
  <c r="Y766" i="1"/>
  <c r="Y767" i="1"/>
  <c r="Y768" i="1"/>
  <c r="Y769" i="1"/>
  <c r="Y770" i="1"/>
  <c r="Y771" i="1"/>
  <c r="Y772" i="1"/>
  <c r="Y773" i="1"/>
  <c r="Y774" i="1"/>
  <c r="Y775" i="1"/>
  <c r="Y776" i="1"/>
  <c r="Y777" i="1"/>
  <c r="Y778" i="1"/>
  <c r="Y779" i="1"/>
  <c r="Y780" i="1"/>
  <c r="Y781" i="1"/>
  <c r="Y782" i="1"/>
  <c r="Y783" i="1"/>
  <c r="Y784" i="1"/>
  <c r="Y785" i="1"/>
  <c r="Y786" i="1"/>
  <c r="Y787" i="1"/>
  <c r="Y788" i="1"/>
  <c r="Y789" i="1"/>
  <c r="Y790" i="1"/>
  <c r="Y791" i="1"/>
  <c r="Y792" i="1"/>
  <c r="Y793" i="1"/>
  <c r="Y794" i="1"/>
  <c r="Y795" i="1"/>
  <c r="Y796" i="1"/>
  <c r="Y797" i="1"/>
  <c r="Y798" i="1"/>
  <c r="Y799" i="1"/>
  <c r="Y800" i="1"/>
  <c r="Y801" i="1"/>
  <c r="Y802" i="1"/>
  <c r="Y803" i="1"/>
  <c r="Y804" i="1"/>
  <c r="Y805" i="1"/>
  <c r="Y806" i="1"/>
  <c r="Y807" i="1"/>
  <c r="Y808" i="1"/>
  <c r="Y809" i="1"/>
  <c r="Y810" i="1"/>
  <c r="Y811" i="1"/>
  <c r="Y812" i="1"/>
  <c r="Y813" i="1"/>
  <c r="Y814" i="1"/>
  <c r="Y815" i="1"/>
  <c r="Y816" i="1"/>
  <c r="Y817" i="1"/>
  <c r="Y818" i="1"/>
  <c r="Y819" i="1"/>
  <c r="Y820" i="1"/>
  <c r="Y821" i="1"/>
  <c r="Y822" i="1"/>
  <c r="Y823" i="1"/>
  <c r="Y824" i="1"/>
  <c r="Y825" i="1"/>
  <c r="Y826" i="1"/>
  <c r="Y827" i="1"/>
  <c r="Y828" i="1"/>
  <c r="Y829" i="1"/>
  <c r="Y830" i="1"/>
  <c r="Y831" i="1"/>
  <c r="Y832" i="1"/>
  <c r="Y833" i="1"/>
  <c r="Y834" i="1"/>
  <c r="Y835" i="1"/>
  <c r="Y836" i="1"/>
  <c r="Y837" i="1"/>
  <c r="Y838" i="1"/>
  <c r="Y839" i="1"/>
  <c r="Y840" i="1"/>
  <c r="Y841" i="1"/>
  <c r="Y842" i="1"/>
  <c r="Y843" i="1"/>
  <c r="Y844" i="1"/>
  <c r="Y845" i="1"/>
  <c r="Y846" i="1"/>
  <c r="Y847" i="1"/>
  <c r="Y848" i="1"/>
  <c r="Y849" i="1"/>
  <c r="Y850" i="1"/>
  <c r="Y851" i="1"/>
  <c r="Y852" i="1"/>
  <c r="Y853" i="1"/>
  <c r="Y854" i="1"/>
  <c r="Y855" i="1"/>
  <c r="Y856" i="1"/>
  <c r="Y857" i="1"/>
  <c r="Y858" i="1"/>
  <c r="Y859" i="1"/>
  <c r="Y860" i="1"/>
  <c r="Y861" i="1"/>
  <c r="Y862" i="1"/>
  <c r="Y863" i="1"/>
  <c r="Y864" i="1"/>
  <c r="Y865" i="1"/>
  <c r="Y866" i="1"/>
  <c r="Y867" i="1"/>
  <c r="Y868" i="1"/>
  <c r="Y869" i="1"/>
  <c r="Y870" i="1"/>
  <c r="Y871" i="1"/>
  <c r="Y872" i="1"/>
  <c r="Y873" i="1"/>
  <c r="Y874" i="1"/>
  <c r="Y875" i="1"/>
  <c r="Y876" i="1"/>
  <c r="Y877" i="1"/>
  <c r="Y878" i="1"/>
  <c r="Y879" i="1"/>
  <c r="Y880" i="1"/>
  <c r="Y881" i="1"/>
  <c r="Y882" i="1"/>
  <c r="Y883" i="1"/>
  <c r="Y884" i="1"/>
  <c r="Y885" i="1"/>
  <c r="Y886" i="1"/>
  <c r="Y887" i="1"/>
  <c r="Y888" i="1"/>
  <c r="Y889" i="1"/>
  <c r="Y890" i="1"/>
  <c r="Y891" i="1"/>
  <c r="Y892" i="1"/>
  <c r="Y893" i="1"/>
  <c r="Y894" i="1"/>
  <c r="Y895" i="1"/>
  <c r="Y896" i="1"/>
  <c r="Y897" i="1"/>
  <c r="Y898" i="1"/>
  <c r="Y899" i="1"/>
  <c r="Y900" i="1"/>
  <c r="Y901" i="1"/>
  <c r="Y902" i="1"/>
  <c r="Y903" i="1"/>
  <c r="Y904" i="1"/>
  <c r="Y905" i="1"/>
  <c r="Y906" i="1"/>
  <c r="Y907" i="1"/>
  <c r="Y908" i="1"/>
  <c r="Y909" i="1"/>
  <c r="Y910" i="1"/>
  <c r="Y911" i="1"/>
  <c r="Y912" i="1"/>
  <c r="Y913" i="1"/>
  <c r="Y914" i="1"/>
  <c r="Y915" i="1"/>
  <c r="Y916" i="1"/>
  <c r="Y917" i="1"/>
  <c r="Y918" i="1"/>
  <c r="Y919" i="1"/>
  <c r="Y920" i="1"/>
  <c r="Y921" i="1"/>
  <c r="Y922" i="1"/>
  <c r="Y923" i="1"/>
  <c r="Y924" i="1"/>
  <c r="Y925" i="1"/>
  <c r="Y926" i="1"/>
  <c r="Y927" i="1"/>
  <c r="Y928" i="1"/>
  <c r="Y929" i="1"/>
  <c r="Y930" i="1"/>
  <c r="Y931" i="1"/>
  <c r="Y932" i="1"/>
  <c r="Y933" i="1"/>
  <c r="Y934" i="1"/>
  <c r="Y935" i="1"/>
  <c r="Y936" i="1"/>
  <c r="Y937" i="1"/>
  <c r="Y938" i="1"/>
  <c r="Y939" i="1"/>
  <c r="Y940" i="1"/>
  <c r="Y941" i="1"/>
  <c r="Y942" i="1"/>
  <c r="Y943" i="1"/>
  <c r="Y944" i="1"/>
  <c r="Y945" i="1"/>
  <c r="Y946" i="1"/>
  <c r="Y947" i="1"/>
  <c r="Y948" i="1"/>
  <c r="Y949" i="1"/>
  <c r="Y950" i="1"/>
  <c r="Y951" i="1"/>
  <c r="Y952" i="1"/>
  <c r="Y953" i="1"/>
  <c r="Y954" i="1"/>
  <c r="Y955" i="1"/>
  <c r="Y956" i="1"/>
  <c r="Y957" i="1"/>
  <c r="Y958" i="1"/>
  <c r="Y959" i="1"/>
  <c r="Y960" i="1"/>
  <c r="Y961" i="1"/>
  <c r="Y962" i="1"/>
  <c r="Y963" i="1"/>
  <c r="Y964" i="1"/>
  <c r="Y965" i="1"/>
  <c r="Y966" i="1"/>
  <c r="Y967" i="1"/>
  <c r="Y968" i="1"/>
  <c r="Y969" i="1"/>
  <c r="Y970" i="1"/>
  <c r="Y971" i="1"/>
  <c r="Y972" i="1"/>
  <c r="Y973" i="1"/>
  <c r="Y974" i="1"/>
  <c r="Y975" i="1"/>
  <c r="Y976" i="1"/>
  <c r="Y977" i="1"/>
  <c r="Y978" i="1"/>
  <c r="Y979" i="1"/>
  <c r="Y980" i="1"/>
  <c r="Y981" i="1"/>
  <c r="Y982" i="1"/>
  <c r="Y983" i="1"/>
  <c r="Y984" i="1"/>
  <c r="Y985" i="1"/>
  <c r="Y986" i="1"/>
  <c r="Y987" i="1"/>
  <c r="Y988" i="1"/>
  <c r="Y989" i="1"/>
  <c r="Y990" i="1"/>
  <c r="Y991" i="1"/>
  <c r="Y992" i="1"/>
  <c r="Y993" i="1"/>
  <c r="Y994" i="1"/>
  <c r="Y995" i="1"/>
  <c r="Y996" i="1"/>
  <c r="Y997" i="1"/>
  <c r="Y998" i="1"/>
  <c r="Y999" i="1"/>
  <c r="Y1000" i="1"/>
  <c r="Y1001" i="1"/>
  <c r="Y1002" i="1"/>
  <c r="Y1003" i="1"/>
  <c r="Y1004" i="1"/>
  <c r="Y1005" i="1"/>
  <c r="Y1006" i="1"/>
  <c r="Y1007" i="1"/>
  <c r="Y1008" i="1"/>
  <c r="Y1009" i="1"/>
  <c r="Y1010" i="1"/>
  <c r="Y1011" i="1"/>
  <c r="Y1012" i="1"/>
  <c r="Y1013" i="1"/>
  <c r="Y1014" i="1"/>
  <c r="Y1015" i="1"/>
  <c r="Y1016" i="1"/>
  <c r="Y1017" i="1"/>
  <c r="Y1018" i="1"/>
  <c r="Y1019" i="1"/>
  <c r="Y1020" i="1"/>
  <c r="Y1021" i="1"/>
  <c r="Y1022" i="1"/>
  <c r="Y1023" i="1"/>
  <c r="Y1024" i="1"/>
  <c r="Y1025" i="1"/>
  <c r="Y1026" i="1"/>
  <c r="Y1027" i="1"/>
  <c r="Y1028" i="1"/>
  <c r="Y1029" i="1"/>
  <c r="Y1030" i="1"/>
  <c r="Y1031" i="1"/>
  <c r="Y1032" i="1"/>
  <c r="Y1033" i="1"/>
  <c r="Y1034" i="1"/>
  <c r="Y1035" i="1"/>
  <c r="Y1036" i="1"/>
  <c r="Y1037" i="1"/>
  <c r="Y1038" i="1"/>
  <c r="Y1039" i="1"/>
  <c r="Y1040" i="1"/>
  <c r="Y1041" i="1"/>
  <c r="Y1042" i="1"/>
  <c r="Y1043" i="1"/>
  <c r="Y1044" i="1"/>
  <c r="Y1045" i="1"/>
  <c r="Y1046" i="1"/>
  <c r="Y1047" i="1"/>
  <c r="Y1048" i="1"/>
  <c r="Y1049" i="1"/>
  <c r="Y1050" i="1"/>
  <c r="Y1051" i="1"/>
  <c r="Y1052" i="1"/>
  <c r="Y1053" i="1"/>
  <c r="Y1054" i="1"/>
  <c r="Y1055" i="1"/>
  <c r="Y1056" i="1"/>
  <c r="Y1057" i="1"/>
  <c r="Y1058" i="1"/>
  <c r="Y1059" i="1"/>
  <c r="Y1060" i="1"/>
  <c r="Y1061" i="1"/>
  <c r="Y1062" i="1"/>
  <c r="Y1063" i="1"/>
  <c r="Y1064" i="1"/>
  <c r="Y1065" i="1"/>
  <c r="Y1066" i="1"/>
  <c r="Y1067" i="1"/>
  <c r="Y1068" i="1"/>
  <c r="Y1069" i="1"/>
  <c r="Y1070" i="1"/>
  <c r="Y1071" i="1"/>
  <c r="Y1072" i="1"/>
  <c r="Y1073" i="1"/>
  <c r="Y1074" i="1"/>
  <c r="Y1075" i="1"/>
  <c r="Y1076" i="1"/>
  <c r="Y1077" i="1"/>
  <c r="Y1078" i="1"/>
  <c r="Y1079" i="1"/>
  <c r="Y1080" i="1"/>
  <c r="Y1081" i="1"/>
  <c r="Y1082" i="1"/>
  <c r="Y1083" i="1"/>
  <c r="Y1084" i="1"/>
  <c r="Y1085" i="1"/>
  <c r="Y1086" i="1"/>
  <c r="Y1087" i="1"/>
  <c r="Y1088" i="1"/>
  <c r="Y1089" i="1"/>
  <c r="Y1090" i="1"/>
  <c r="Y1091" i="1"/>
  <c r="Y1092" i="1"/>
  <c r="Y1093" i="1"/>
  <c r="Y1094" i="1"/>
  <c r="Y1095" i="1"/>
  <c r="Y1096" i="1"/>
  <c r="Y1097" i="1"/>
  <c r="Y1098" i="1"/>
  <c r="Y1099" i="1"/>
  <c r="Y1100" i="1"/>
  <c r="Y1101" i="1"/>
  <c r="Y1102" i="1"/>
  <c r="Y1103" i="1"/>
  <c r="Y1104" i="1"/>
  <c r="Y1105" i="1"/>
  <c r="Y1106" i="1"/>
  <c r="Y1107" i="1"/>
  <c r="Y1108" i="1"/>
  <c r="Y1109" i="1"/>
  <c r="Y1110" i="1"/>
  <c r="Y1111" i="1"/>
  <c r="Y1112" i="1"/>
  <c r="Y1113" i="1"/>
  <c r="Y1114" i="1"/>
  <c r="Y1115" i="1"/>
  <c r="Y1116" i="1"/>
  <c r="Y1117" i="1"/>
  <c r="Y1118" i="1"/>
  <c r="Y1119" i="1"/>
  <c r="Y1120" i="1"/>
  <c r="Y1121" i="1"/>
  <c r="Y1122" i="1"/>
  <c r="Y1123" i="1"/>
  <c r="Y1124" i="1"/>
  <c r="Y1125" i="1"/>
  <c r="Y1126" i="1"/>
  <c r="Y1127" i="1"/>
  <c r="Y1128" i="1"/>
  <c r="Y1129" i="1"/>
  <c r="Y1130" i="1"/>
  <c r="Y1131" i="1"/>
  <c r="Y1132" i="1"/>
  <c r="Y1133" i="1"/>
  <c r="Y1134" i="1"/>
  <c r="Y1135" i="1"/>
  <c r="Y1136" i="1"/>
  <c r="Y1137" i="1"/>
  <c r="Y1138" i="1"/>
  <c r="Y1139" i="1"/>
  <c r="Y1140" i="1"/>
  <c r="Y1141" i="1"/>
  <c r="Y1142" i="1"/>
  <c r="Y1143" i="1"/>
  <c r="Y1144" i="1"/>
  <c r="Y1145" i="1"/>
  <c r="Y1146" i="1"/>
  <c r="Y1147" i="1"/>
  <c r="Y1148" i="1"/>
  <c r="Y1149" i="1"/>
  <c r="Y1150" i="1"/>
  <c r="Y1151" i="1"/>
  <c r="Y1152" i="1"/>
  <c r="Y1153" i="1"/>
  <c r="Y1154" i="1"/>
  <c r="Y1155" i="1"/>
  <c r="Y1156" i="1"/>
  <c r="Y1157" i="1"/>
  <c r="Y1158" i="1"/>
  <c r="Y1159" i="1"/>
  <c r="Y1160" i="1"/>
  <c r="Y1161" i="1"/>
  <c r="Y1162" i="1"/>
  <c r="Y1163" i="1"/>
  <c r="Y1164" i="1"/>
  <c r="Y1165" i="1"/>
  <c r="Y1166" i="1"/>
  <c r="Y1167" i="1"/>
  <c r="Y1168" i="1"/>
  <c r="Y1169" i="1"/>
  <c r="Y1170" i="1"/>
  <c r="Y1171" i="1"/>
  <c r="Y1172" i="1"/>
  <c r="Y1173" i="1"/>
  <c r="Y1174" i="1"/>
  <c r="Y1175" i="1"/>
  <c r="Y1176" i="1"/>
  <c r="Y1177" i="1"/>
  <c r="Y1178" i="1"/>
  <c r="Y1179" i="1"/>
  <c r="Y1180" i="1"/>
  <c r="Y1181" i="1"/>
  <c r="Y1182" i="1"/>
  <c r="Y1183" i="1"/>
  <c r="Y1184" i="1"/>
  <c r="Y1185" i="1"/>
  <c r="Y1186" i="1"/>
  <c r="Y1187" i="1"/>
  <c r="Y1188" i="1"/>
  <c r="Y1189" i="1"/>
  <c r="Y1190" i="1"/>
  <c r="Y1191" i="1"/>
  <c r="Y1192" i="1"/>
  <c r="Y1193" i="1"/>
  <c r="Y1194" i="1"/>
  <c r="Y1195" i="1"/>
  <c r="Y1196" i="1"/>
  <c r="Y1197" i="1"/>
  <c r="Y1198" i="1"/>
  <c r="Y1199" i="1"/>
  <c r="Y1200" i="1"/>
  <c r="Y1201" i="1"/>
  <c r="Y1202" i="1"/>
  <c r="Y1203" i="1"/>
  <c r="Y1204" i="1"/>
  <c r="Y1205" i="1"/>
  <c r="Y1206" i="1"/>
  <c r="Y1207" i="1"/>
  <c r="Y1208" i="1"/>
  <c r="Y1209" i="1"/>
  <c r="Y1210" i="1"/>
  <c r="Y1211" i="1"/>
  <c r="Y1212" i="1"/>
  <c r="Y1213" i="1"/>
  <c r="Y1214" i="1"/>
  <c r="Y1215" i="1"/>
  <c r="Y1216" i="1"/>
  <c r="Y1217" i="1"/>
  <c r="Y1218" i="1"/>
  <c r="Y1219" i="1"/>
  <c r="Y1220" i="1"/>
  <c r="Y1221" i="1"/>
  <c r="Y1222" i="1"/>
  <c r="Y1223" i="1"/>
  <c r="Y1224" i="1"/>
  <c r="Y1225" i="1"/>
  <c r="Y1226" i="1"/>
  <c r="Y1227" i="1"/>
  <c r="Y1228" i="1"/>
  <c r="Y1229" i="1"/>
  <c r="Y1230" i="1"/>
  <c r="Y1231" i="1"/>
  <c r="Y1232" i="1"/>
  <c r="Y1233" i="1"/>
  <c r="Y1234" i="1"/>
  <c r="Y1235" i="1"/>
  <c r="Y1236" i="1"/>
  <c r="Y1237" i="1"/>
  <c r="Y1238" i="1"/>
  <c r="Y1239" i="1"/>
  <c r="Y1240" i="1"/>
  <c r="Y1241" i="1"/>
  <c r="Y1242" i="1"/>
  <c r="Y1243" i="1"/>
  <c r="Y1244" i="1"/>
  <c r="Y1245" i="1"/>
  <c r="Y1246" i="1"/>
  <c r="Y1247" i="1"/>
  <c r="Y1248" i="1"/>
  <c r="Y1249" i="1"/>
  <c r="Y1250" i="1"/>
  <c r="Y1251" i="1"/>
  <c r="Y1252" i="1"/>
  <c r="Y1253" i="1"/>
  <c r="Y1254" i="1"/>
  <c r="Y1255" i="1"/>
  <c r="Y1256" i="1"/>
  <c r="Y1257" i="1"/>
  <c r="Y1258" i="1"/>
  <c r="Y1259" i="1"/>
  <c r="Y1260" i="1"/>
  <c r="Y1261" i="1"/>
  <c r="Y1262" i="1"/>
  <c r="Y1263" i="1"/>
  <c r="Y1264" i="1"/>
  <c r="Y1265" i="1"/>
  <c r="Y1266" i="1"/>
  <c r="Y1267" i="1"/>
  <c r="Y1268" i="1"/>
  <c r="Y1269" i="1"/>
  <c r="Y1270" i="1"/>
  <c r="Y1271" i="1"/>
  <c r="Y1272" i="1"/>
  <c r="Y1273" i="1"/>
  <c r="Y1274" i="1"/>
  <c r="Y1275" i="1"/>
  <c r="Y1276" i="1"/>
  <c r="Y1277" i="1"/>
  <c r="Y1278" i="1"/>
  <c r="Y1279" i="1"/>
  <c r="Y1280" i="1"/>
  <c r="Y1281" i="1"/>
  <c r="Y1282" i="1"/>
  <c r="Y1283" i="1"/>
  <c r="Y1284" i="1"/>
  <c r="Y1285" i="1"/>
  <c r="Y1286" i="1"/>
  <c r="Y1287" i="1"/>
  <c r="Y1288" i="1"/>
  <c r="Y1289" i="1"/>
  <c r="Y1290" i="1"/>
  <c r="Y1291" i="1"/>
  <c r="Y1292" i="1"/>
  <c r="Y1293" i="1"/>
  <c r="Y1294" i="1"/>
  <c r="Y1295" i="1"/>
  <c r="Y1296" i="1"/>
  <c r="Y1297" i="1"/>
  <c r="Y1298" i="1"/>
  <c r="Y1299" i="1"/>
  <c r="Y1300" i="1"/>
  <c r="Y1301" i="1"/>
  <c r="Y1302" i="1"/>
  <c r="Y1303" i="1"/>
  <c r="Y1304" i="1"/>
  <c r="Y1305" i="1"/>
  <c r="Y1306" i="1"/>
  <c r="Y1307" i="1"/>
  <c r="Y1308" i="1"/>
  <c r="Y1309" i="1"/>
  <c r="Y1310" i="1"/>
  <c r="Y1311" i="1"/>
  <c r="Y1312" i="1"/>
  <c r="Y1313" i="1"/>
  <c r="Y1314" i="1"/>
  <c r="Y1315" i="1"/>
  <c r="Y1316" i="1"/>
  <c r="Y1317" i="1"/>
  <c r="Y1318" i="1"/>
  <c r="Y1319" i="1"/>
  <c r="Y1320" i="1"/>
  <c r="Y1321" i="1"/>
  <c r="Y1322" i="1"/>
  <c r="Y1323" i="1"/>
  <c r="Y1324" i="1"/>
  <c r="Y1325" i="1"/>
  <c r="Y1326" i="1"/>
  <c r="Y1327" i="1"/>
  <c r="Y1328" i="1"/>
  <c r="Y1329" i="1"/>
  <c r="Y1330" i="1"/>
  <c r="Y1331" i="1"/>
  <c r="Y1332" i="1"/>
  <c r="Y1333" i="1"/>
  <c r="Y1334" i="1"/>
  <c r="Y1335" i="1"/>
  <c r="Y1336" i="1"/>
  <c r="Y1337" i="1"/>
  <c r="Y1338" i="1"/>
  <c r="Y1339" i="1"/>
  <c r="Y1340" i="1"/>
  <c r="Y1341" i="1"/>
  <c r="Y1342" i="1"/>
  <c r="Y1343" i="1"/>
  <c r="Y1344" i="1"/>
  <c r="Y1345" i="1"/>
  <c r="Y1346" i="1"/>
  <c r="Y1347" i="1"/>
  <c r="Y1348" i="1"/>
  <c r="Y1349" i="1"/>
  <c r="Y1350" i="1"/>
  <c r="Y1351" i="1"/>
  <c r="Y1352" i="1"/>
  <c r="Y1353" i="1"/>
  <c r="Y1354" i="1"/>
  <c r="Y1355" i="1"/>
  <c r="Y1356" i="1"/>
  <c r="Y1357" i="1"/>
  <c r="Y1358" i="1"/>
  <c r="Y1359" i="1"/>
  <c r="Y1360" i="1"/>
  <c r="Y1361" i="1"/>
  <c r="Y1362" i="1"/>
  <c r="Y1363" i="1"/>
  <c r="Y1364" i="1"/>
  <c r="Y1365" i="1"/>
  <c r="Y1366" i="1"/>
  <c r="Y1367" i="1"/>
  <c r="Y1368" i="1"/>
  <c r="Y1369" i="1"/>
  <c r="Y1370" i="1"/>
  <c r="Y1371" i="1"/>
  <c r="Y1372" i="1"/>
  <c r="Y1373" i="1"/>
  <c r="Y1374" i="1"/>
  <c r="Y1375" i="1"/>
  <c r="Y1376" i="1"/>
  <c r="Y1377" i="1"/>
  <c r="Y1378" i="1"/>
  <c r="Y1379" i="1"/>
  <c r="Y1380" i="1"/>
  <c r="Y1381" i="1"/>
  <c r="Y1382" i="1"/>
  <c r="Y1383" i="1"/>
  <c r="Y1384" i="1"/>
  <c r="Y1385" i="1"/>
  <c r="Y1386" i="1"/>
  <c r="Y1387" i="1"/>
  <c r="Y1388" i="1"/>
  <c r="Y1389" i="1"/>
  <c r="Y1390" i="1"/>
  <c r="Y1391" i="1"/>
  <c r="Y1392" i="1"/>
  <c r="Y1393" i="1"/>
  <c r="Y1394" i="1"/>
  <c r="Y1395" i="1"/>
  <c r="Y1396" i="1"/>
  <c r="Y1397" i="1"/>
  <c r="Y1398" i="1"/>
  <c r="Y1399" i="1"/>
  <c r="Y1400" i="1"/>
  <c r="Y1401" i="1"/>
  <c r="Y1402" i="1"/>
  <c r="Y1403" i="1"/>
  <c r="Y1404" i="1"/>
  <c r="Y1405" i="1"/>
  <c r="Y1406" i="1"/>
  <c r="Y1407" i="1"/>
  <c r="Y1408" i="1"/>
  <c r="Y1409" i="1"/>
  <c r="Y1410" i="1"/>
  <c r="Y1411" i="1"/>
  <c r="Y1412" i="1"/>
  <c r="Y1413" i="1"/>
  <c r="Y1414" i="1"/>
  <c r="Y1415" i="1"/>
  <c r="Y1416" i="1"/>
  <c r="Y1417" i="1"/>
  <c r="Y1418" i="1"/>
  <c r="Y1419" i="1"/>
  <c r="Y1420" i="1"/>
  <c r="Y1421" i="1"/>
  <c r="Y1422" i="1"/>
  <c r="Y1423" i="1"/>
  <c r="Y1424" i="1"/>
  <c r="Y1425" i="1"/>
  <c r="Y1426" i="1"/>
  <c r="Y1427" i="1"/>
  <c r="Y1428" i="1"/>
  <c r="Y1429" i="1"/>
  <c r="Y1430" i="1"/>
  <c r="Y1431" i="1"/>
  <c r="Y1432" i="1"/>
  <c r="Y1433" i="1"/>
  <c r="Y1434" i="1"/>
  <c r="Y1435" i="1"/>
  <c r="Y1436" i="1"/>
  <c r="Y1437" i="1"/>
  <c r="Y1438" i="1"/>
  <c r="Y1439" i="1"/>
  <c r="Y1440" i="1"/>
  <c r="Y1441" i="1"/>
  <c r="Y1442" i="1"/>
  <c r="Y1443" i="1"/>
  <c r="Y1444" i="1"/>
  <c r="Y1445" i="1"/>
  <c r="Y1446" i="1"/>
  <c r="Y1447" i="1"/>
  <c r="Y1448" i="1"/>
  <c r="Y1449" i="1"/>
  <c r="Y1450" i="1"/>
  <c r="Y1451" i="1"/>
  <c r="Y1452" i="1"/>
  <c r="Y1453" i="1"/>
  <c r="Y1454" i="1"/>
  <c r="Y1455" i="1"/>
  <c r="Y1456" i="1"/>
  <c r="Y1457" i="1"/>
  <c r="Y1458" i="1"/>
  <c r="Y1459" i="1"/>
  <c r="Y1460" i="1"/>
  <c r="Y1461" i="1"/>
  <c r="Y1462" i="1"/>
  <c r="Y1463" i="1"/>
  <c r="Y1464" i="1"/>
  <c r="Y1465" i="1"/>
  <c r="Y1466" i="1"/>
  <c r="Y1467" i="1"/>
  <c r="Y1468" i="1"/>
  <c r="Y1469" i="1"/>
  <c r="Y1470" i="1"/>
  <c r="Y1471" i="1"/>
  <c r="Y1472" i="1"/>
  <c r="Y1473" i="1"/>
  <c r="Y1474" i="1"/>
  <c r="Y1475" i="1"/>
  <c r="Y1476" i="1"/>
  <c r="Y1477" i="1"/>
  <c r="Y1478" i="1"/>
  <c r="Y1479" i="1"/>
  <c r="Y1480" i="1"/>
  <c r="Y1481" i="1"/>
  <c r="Y1482" i="1"/>
  <c r="Y1483" i="1"/>
  <c r="Y1484" i="1"/>
  <c r="Y1485" i="1"/>
  <c r="Y1486" i="1"/>
  <c r="Y1487" i="1"/>
  <c r="Y1488" i="1"/>
  <c r="Y1489" i="1"/>
  <c r="Y1490" i="1"/>
  <c r="Y1491" i="1"/>
  <c r="Y1492" i="1"/>
  <c r="Y1493" i="1"/>
  <c r="Y1494" i="1"/>
  <c r="Y1495" i="1"/>
  <c r="Y1496" i="1"/>
  <c r="Y1497" i="1"/>
  <c r="Y1498" i="1"/>
  <c r="Y1499" i="1"/>
  <c r="Y1500" i="1"/>
  <c r="Y1501" i="1"/>
  <c r="Y1502" i="1"/>
  <c r="Y1503" i="1"/>
  <c r="Y1504" i="1"/>
  <c r="Y1505" i="1"/>
  <c r="Y1506" i="1"/>
  <c r="Y1507" i="1"/>
  <c r="Y1508" i="1"/>
  <c r="Y1509" i="1"/>
  <c r="Y1510" i="1"/>
  <c r="Y1511" i="1"/>
  <c r="Y1512" i="1"/>
  <c r="Y1513" i="1"/>
  <c r="Y1514" i="1"/>
  <c r="Y1515" i="1"/>
  <c r="Y1516" i="1"/>
  <c r="Y1517" i="1"/>
  <c r="Y1518" i="1"/>
  <c r="Y1519" i="1"/>
  <c r="Y1520" i="1"/>
  <c r="Y1521" i="1"/>
  <c r="Y1522" i="1"/>
  <c r="Y1523" i="1"/>
  <c r="Y1524" i="1"/>
  <c r="Y1525" i="1"/>
  <c r="Y1526" i="1"/>
  <c r="Y1527" i="1"/>
  <c r="Y1528" i="1"/>
  <c r="Y1529" i="1"/>
  <c r="Y1530" i="1"/>
  <c r="Y1531" i="1"/>
  <c r="Y1532" i="1"/>
  <c r="Y1533" i="1"/>
  <c r="Y1534" i="1"/>
  <c r="Y1535" i="1"/>
  <c r="Y1536" i="1"/>
  <c r="Y1537" i="1"/>
  <c r="Y1538" i="1"/>
  <c r="Y1539" i="1"/>
  <c r="Y1540" i="1"/>
  <c r="Y1541" i="1"/>
  <c r="Y1542" i="1"/>
  <c r="Y1543" i="1"/>
  <c r="Y1544" i="1"/>
  <c r="Y1545" i="1"/>
  <c r="Y1546" i="1"/>
  <c r="Y1547" i="1"/>
  <c r="Y1548" i="1"/>
  <c r="Y1549" i="1"/>
  <c r="Y1550" i="1"/>
  <c r="Y1551" i="1"/>
  <c r="Y1552" i="1"/>
  <c r="Y1553" i="1"/>
  <c r="Y1554" i="1"/>
  <c r="Y1555" i="1"/>
  <c r="Y1556" i="1"/>
  <c r="Y1557" i="1"/>
  <c r="Y1558" i="1"/>
  <c r="Y1559" i="1"/>
  <c r="Y1560" i="1"/>
  <c r="Y1561" i="1"/>
  <c r="Y1562" i="1"/>
  <c r="Y1563" i="1"/>
  <c r="Y1564" i="1"/>
  <c r="Y1565" i="1"/>
  <c r="Y1566" i="1"/>
  <c r="Y1567" i="1"/>
  <c r="Y1568" i="1"/>
  <c r="Y1569" i="1"/>
  <c r="Y1570" i="1"/>
  <c r="Y1571" i="1"/>
  <c r="Y1572" i="1"/>
  <c r="Y1573" i="1"/>
  <c r="Y1574" i="1"/>
  <c r="Y1575" i="1"/>
  <c r="Y1576" i="1"/>
  <c r="Y1577" i="1"/>
  <c r="Y1578" i="1"/>
  <c r="Y1579" i="1"/>
  <c r="Y1580" i="1"/>
  <c r="Y1581" i="1"/>
  <c r="Y1582" i="1"/>
  <c r="Y1583" i="1"/>
  <c r="Y1584" i="1"/>
  <c r="Y1585" i="1"/>
  <c r="Y1586" i="1"/>
  <c r="Y1587" i="1"/>
  <c r="Y1588" i="1"/>
  <c r="Y1589" i="1"/>
  <c r="Y1590" i="1"/>
  <c r="Y1591" i="1"/>
  <c r="Y1592" i="1"/>
  <c r="Y1593" i="1"/>
  <c r="Y1594" i="1"/>
  <c r="Y1595" i="1"/>
  <c r="Y1596" i="1"/>
  <c r="Y1597" i="1"/>
  <c r="Y1598" i="1"/>
  <c r="Y1599" i="1"/>
  <c r="Y1600" i="1"/>
  <c r="Y1601" i="1"/>
  <c r="Y1602" i="1"/>
  <c r="Y1603" i="1"/>
  <c r="Y1604" i="1"/>
  <c r="Y1605" i="1"/>
  <c r="Y1606" i="1"/>
  <c r="Y1607" i="1"/>
  <c r="Y1608" i="1"/>
  <c r="Y1609" i="1"/>
  <c r="Y1610" i="1"/>
  <c r="Y1611" i="1"/>
  <c r="Y1612" i="1"/>
  <c r="Y1613" i="1"/>
  <c r="Y1614" i="1"/>
  <c r="Y1615" i="1"/>
  <c r="Y1616" i="1"/>
  <c r="Y1617" i="1"/>
  <c r="Y1618" i="1"/>
  <c r="Y1619" i="1"/>
  <c r="Y1620" i="1"/>
  <c r="Y1621" i="1"/>
  <c r="Y1622" i="1"/>
  <c r="Y1623" i="1"/>
  <c r="Y1624" i="1"/>
  <c r="Y1625" i="1"/>
  <c r="Y1626" i="1"/>
  <c r="Y1627" i="1"/>
  <c r="Y1628" i="1"/>
  <c r="Y1629" i="1"/>
  <c r="Y1630" i="1"/>
  <c r="Y1631" i="1"/>
  <c r="Y1632" i="1"/>
  <c r="Y1633" i="1"/>
  <c r="Y1634" i="1"/>
  <c r="Y1635" i="1"/>
  <c r="Y1636" i="1"/>
  <c r="Y1637" i="1"/>
  <c r="Y1638" i="1"/>
  <c r="Y1639" i="1"/>
  <c r="Y1640" i="1"/>
  <c r="Y1641" i="1"/>
  <c r="Y1642" i="1"/>
  <c r="Y1643" i="1"/>
  <c r="Y1644" i="1"/>
  <c r="Y1645" i="1"/>
  <c r="Y1646" i="1"/>
  <c r="Y1647" i="1"/>
  <c r="Y1648" i="1"/>
  <c r="Y1649" i="1"/>
  <c r="Y1650" i="1"/>
  <c r="Y1651" i="1"/>
  <c r="Y1652" i="1"/>
  <c r="Y1653" i="1"/>
  <c r="Y1654" i="1"/>
  <c r="Y1655" i="1"/>
  <c r="Y1656" i="1"/>
  <c r="Y1657" i="1"/>
  <c r="Y1658" i="1"/>
  <c r="Y1659" i="1"/>
  <c r="Y1660" i="1"/>
  <c r="Y1661" i="1"/>
  <c r="Y1662" i="1"/>
  <c r="Y1663" i="1"/>
  <c r="Y1664" i="1"/>
  <c r="Y1665" i="1"/>
  <c r="Y1666" i="1"/>
  <c r="Y1667" i="1"/>
  <c r="Y1668" i="1"/>
  <c r="Y1669" i="1"/>
  <c r="Y1670" i="1"/>
  <c r="Y1671" i="1"/>
  <c r="Y1672" i="1"/>
  <c r="Y1673" i="1"/>
  <c r="Y1674" i="1"/>
  <c r="Y1675" i="1"/>
  <c r="Y1676" i="1"/>
  <c r="Y1677" i="1"/>
  <c r="Y1678" i="1"/>
  <c r="Y1679" i="1"/>
  <c r="Y1680" i="1"/>
  <c r="Y1681" i="1"/>
  <c r="Y1682" i="1"/>
  <c r="Y1683" i="1"/>
  <c r="Y1684" i="1"/>
  <c r="Y1685" i="1"/>
  <c r="Y1686" i="1"/>
  <c r="Y1687" i="1"/>
  <c r="Y1688" i="1"/>
  <c r="Y1689" i="1"/>
  <c r="Y1690" i="1"/>
  <c r="Y1691" i="1"/>
  <c r="Y1692" i="1"/>
  <c r="Y1693" i="1"/>
  <c r="Y1694" i="1"/>
  <c r="Y1695" i="1"/>
  <c r="Y1696" i="1"/>
  <c r="Y1697" i="1"/>
  <c r="Y1698" i="1"/>
  <c r="Y1699" i="1"/>
  <c r="Y1700" i="1"/>
  <c r="Y1701" i="1"/>
  <c r="Y1702" i="1"/>
  <c r="Y1703" i="1"/>
  <c r="Y1704" i="1"/>
  <c r="Y1705" i="1"/>
  <c r="Y1706" i="1"/>
  <c r="Y1707" i="1"/>
  <c r="Y1708" i="1"/>
  <c r="Y1709" i="1"/>
  <c r="Y1710" i="1"/>
  <c r="Y1711" i="1"/>
  <c r="Y1712" i="1"/>
  <c r="Y1713" i="1"/>
  <c r="Y1714" i="1"/>
  <c r="Y1715" i="1"/>
  <c r="Y1716" i="1"/>
  <c r="Y1717" i="1"/>
  <c r="Y1718" i="1"/>
  <c r="Y1719" i="1"/>
  <c r="Y1720" i="1"/>
  <c r="Y1721" i="1"/>
  <c r="Y1722" i="1"/>
  <c r="Y1723" i="1"/>
  <c r="Y1724" i="1"/>
  <c r="Y1725" i="1"/>
  <c r="Y1726" i="1"/>
  <c r="Y1727" i="1"/>
  <c r="Y1728" i="1"/>
  <c r="Y1729" i="1"/>
  <c r="Y1730" i="1"/>
  <c r="Y1731" i="1"/>
  <c r="Y1732" i="1"/>
  <c r="Y1733" i="1"/>
  <c r="Y1734" i="1"/>
  <c r="Y1735" i="1"/>
  <c r="Y1736" i="1"/>
  <c r="Y1737" i="1"/>
  <c r="Y1738" i="1"/>
  <c r="Y1739" i="1"/>
  <c r="Y1740" i="1"/>
  <c r="Y1741" i="1"/>
  <c r="Y1742" i="1"/>
  <c r="Y1743" i="1"/>
  <c r="Y1744" i="1"/>
  <c r="Y1745" i="1"/>
  <c r="Y1746" i="1"/>
  <c r="Y1747" i="1"/>
  <c r="Y1748" i="1"/>
  <c r="Y1749" i="1"/>
  <c r="Y1750" i="1"/>
  <c r="Y1751" i="1"/>
  <c r="Y1752" i="1"/>
  <c r="Y1753" i="1"/>
  <c r="Y1754" i="1"/>
  <c r="Y1755" i="1"/>
  <c r="Y1756" i="1"/>
  <c r="Y1757" i="1"/>
  <c r="Y1758" i="1"/>
  <c r="Y1759" i="1"/>
  <c r="Y1760" i="1"/>
  <c r="Y1761" i="1"/>
  <c r="Y1762" i="1"/>
  <c r="Y1763" i="1"/>
  <c r="Y1764" i="1"/>
  <c r="Y1765" i="1"/>
  <c r="Y1766" i="1"/>
  <c r="Y1767" i="1"/>
  <c r="Y1768" i="1"/>
  <c r="Y1769" i="1"/>
  <c r="Y1770" i="1"/>
  <c r="Y1771" i="1"/>
  <c r="Y1772" i="1"/>
  <c r="Y1773" i="1"/>
  <c r="Y1774" i="1"/>
  <c r="Y1775" i="1"/>
  <c r="Y1776" i="1"/>
  <c r="Y1777" i="1"/>
  <c r="Y1778" i="1"/>
  <c r="Y1779" i="1"/>
  <c r="Y1780" i="1"/>
  <c r="Y1781" i="1"/>
  <c r="Y1782" i="1"/>
  <c r="Y1783" i="1"/>
  <c r="Y1784" i="1"/>
  <c r="Y1785" i="1"/>
  <c r="Y1786" i="1"/>
  <c r="Y1787" i="1"/>
  <c r="Y1788" i="1"/>
  <c r="Y1789" i="1"/>
  <c r="Y1790" i="1"/>
  <c r="Y1791" i="1"/>
  <c r="Y1792" i="1"/>
  <c r="Y1793" i="1"/>
  <c r="Y1794" i="1"/>
  <c r="Y1795" i="1"/>
  <c r="Y1796" i="1"/>
  <c r="Y1797" i="1"/>
  <c r="Y1798" i="1"/>
  <c r="Y1799" i="1"/>
  <c r="Y1800" i="1"/>
  <c r="Y1801" i="1"/>
  <c r="Y1802" i="1"/>
  <c r="Y1803" i="1"/>
  <c r="Y1804" i="1"/>
  <c r="Y1805" i="1"/>
  <c r="Y1806" i="1"/>
  <c r="Y1807" i="1"/>
  <c r="Y1808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9" i="1"/>
  <c r="X9" i="1"/>
  <c r="F1481" i="2" l="1"/>
  <c r="F1478" i="2"/>
  <c r="G1473" i="2"/>
  <c r="G1470" i="2"/>
  <c r="F1469" i="2"/>
  <c r="F1465" i="2"/>
  <c r="F1458" i="2"/>
  <c r="F1457" i="2"/>
  <c r="F1454" i="2"/>
  <c r="G1449" i="2"/>
  <c r="F1445" i="2"/>
  <c r="G1437" i="2"/>
  <c r="F1432" i="2"/>
  <c r="F1425" i="2"/>
  <c r="F1422" i="2"/>
  <c r="F1417" i="2"/>
  <c r="G1414" i="2"/>
  <c r="G1413" i="2"/>
  <c r="G1409" i="2"/>
  <c r="F1401" i="2"/>
  <c r="G1398" i="2"/>
  <c r="G1393" i="2"/>
  <c r="G1390" i="2"/>
  <c r="F1389" i="2"/>
  <c r="G1381" i="2"/>
  <c r="F1369" i="2"/>
  <c r="G1366" i="2"/>
  <c r="G1367" i="2"/>
  <c r="G1357" i="2"/>
  <c r="G1353" i="2"/>
  <c r="G1345" i="2"/>
  <c r="F1342" i="2"/>
  <c r="F1343" i="2"/>
  <c r="G1333" i="2"/>
  <c r="G1326" i="2"/>
  <c r="G1327" i="2"/>
  <c r="F1313" i="2"/>
  <c r="F1310" i="2"/>
  <c r="G1309" i="2"/>
  <c r="G1305" i="2"/>
  <c r="F1294" i="2"/>
  <c r="F1286" i="2"/>
  <c r="G1262" i="2"/>
  <c r="F1261" i="2"/>
  <c r="G1241" i="2"/>
  <c r="F1213" i="2"/>
  <c r="F1206" i="2"/>
  <c r="F1201" i="2"/>
  <c r="F1193" i="2"/>
  <c r="G1189" i="2"/>
  <c r="G1181" i="2"/>
  <c r="G1177" i="2"/>
  <c r="F1175" i="2"/>
  <c r="F1166" i="2"/>
  <c r="F1158" i="2"/>
  <c r="G1145" i="2"/>
  <c r="G1134" i="2"/>
  <c r="F1133" i="2"/>
  <c r="G1113" i="2"/>
  <c r="G1085" i="2"/>
  <c r="F1077" i="2"/>
  <c r="G1062" i="2"/>
  <c r="F1061" i="2"/>
  <c r="G1045" i="2"/>
  <c r="G1006" i="2"/>
  <c r="F966" i="2"/>
  <c r="G945" i="2"/>
  <c r="G904" i="2"/>
  <c r="G895" i="2"/>
  <c r="F874" i="2"/>
  <c r="F866" i="2"/>
  <c r="G865" i="2"/>
  <c r="F830" i="2"/>
  <c r="F822" i="2"/>
  <c r="G805" i="2"/>
  <c r="F797" i="2"/>
  <c r="G792" i="2"/>
  <c r="G791" i="2"/>
  <c r="G770" i="2"/>
  <c r="F762" i="2"/>
  <c r="G750" i="2"/>
  <c r="F710" i="2"/>
  <c r="F690" i="2"/>
  <c r="G689" i="2"/>
  <c r="F649" i="2"/>
  <c r="F614" i="2"/>
  <c r="F606" i="2"/>
  <c r="F582" i="2"/>
  <c r="F521" i="2"/>
  <c r="G502" i="2"/>
  <c r="F486" i="2"/>
  <c r="F470" i="2"/>
  <c r="F454" i="2"/>
  <c r="F433" i="2"/>
  <c r="F422" i="2"/>
  <c r="G406" i="2"/>
  <c r="F401" i="2"/>
  <c r="G390" i="2"/>
  <c r="F374" i="2"/>
  <c r="F369" i="2"/>
  <c r="F358" i="2"/>
  <c r="F342" i="2"/>
  <c r="F337" i="2"/>
  <c r="F326" i="2"/>
  <c r="F305" i="2"/>
  <c r="F294" i="2"/>
  <c r="F278" i="2"/>
  <c r="F273" i="2"/>
  <c r="G262" i="2"/>
  <c r="F257" i="2"/>
  <c r="F246" i="2"/>
  <c r="F230" i="2"/>
  <c r="F225" i="2"/>
  <c r="F214" i="2"/>
  <c r="F198" i="2"/>
  <c r="F193" i="2"/>
  <c r="F166" i="2"/>
  <c r="G150" i="2"/>
  <c r="G134" i="2"/>
  <c r="F118" i="2"/>
  <c r="F113" i="2"/>
  <c r="F102" i="2"/>
  <c r="F86" i="2"/>
  <c r="F70" i="2"/>
  <c r="F49" i="2"/>
  <c r="F38" i="2"/>
  <c r="F33" i="2"/>
  <c r="G22" i="2"/>
  <c r="G10" i="2"/>
  <c r="F1026" i="3"/>
  <c r="F1024" i="3"/>
  <c r="G1023" i="3"/>
  <c r="G1022" i="3"/>
  <c r="G1020" i="3"/>
  <c r="G1016" i="3"/>
  <c r="F1014" i="3"/>
  <c r="G1012" i="3"/>
  <c r="G1007" i="3"/>
  <c r="F1006" i="3"/>
  <c r="G999" i="3"/>
  <c r="F998" i="3"/>
  <c r="G996" i="3"/>
  <c r="G993" i="3"/>
  <c r="F984" i="3"/>
  <c r="G980" i="3"/>
  <c r="G975" i="3"/>
  <c r="F974" i="3"/>
  <c r="G970" i="3"/>
  <c r="G967" i="3"/>
  <c r="F966" i="3"/>
  <c r="F962" i="3"/>
  <c r="F958" i="3"/>
  <c r="F956" i="3"/>
  <c r="G948" i="3"/>
  <c r="G944" i="3"/>
  <c r="G943" i="3"/>
  <c r="F942" i="3"/>
  <c r="F938" i="3"/>
  <c r="G935" i="3"/>
  <c r="F934" i="3"/>
  <c r="F932" i="3"/>
  <c r="G924" i="3"/>
  <c r="G921" i="3"/>
  <c r="F916" i="3"/>
  <c r="G911" i="3"/>
  <c r="F910" i="3"/>
  <c r="G908" i="3"/>
  <c r="F902" i="3"/>
  <c r="G894" i="3"/>
  <c r="G892" i="3"/>
  <c r="F888" i="3"/>
  <c r="G880" i="3"/>
  <c r="G879" i="3"/>
  <c r="F874" i="3"/>
  <c r="F871" i="3"/>
  <c r="G870" i="3"/>
  <c r="G862" i="3"/>
  <c r="G860" i="3"/>
  <c r="G857" i="3"/>
  <c r="G847" i="3"/>
  <c r="F846" i="3"/>
  <c r="G844" i="3"/>
  <c r="G839" i="3"/>
  <c r="F838" i="3"/>
  <c r="F834" i="3"/>
  <c r="F830" i="3"/>
  <c r="F828" i="3"/>
  <c r="F824" i="3"/>
  <c r="F820" i="3"/>
  <c r="G816" i="3"/>
  <c r="F815" i="3"/>
  <c r="F807" i="3"/>
  <c r="F804" i="3"/>
  <c r="F796" i="3"/>
  <c r="G793" i="3"/>
  <c r="G788" i="3"/>
  <c r="G783" i="3"/>
  <c r="F784" i="3"/>
  <c r="F778" i="3"/>
  <c r="G775" i="3"/>
  <c r="F770" i="3"/>
  <c r="F766" i="3"/>
  <c r="F760" i="3"/>
  <c r="F756" i="3"/>
  <c r="G751" i="3"/>
  <c r="F750" i="3"/>
  <c r="F746" i="3"/>
  <c r="G738" i="3"/>
  <c r="F737" i="3"/>
  <c r="F732" i="3"/>
  <c r="G728" i="3"/>
  <c r="G727" i="3"/>
  <c r="F726" i="3"/>
  <c r="G722" i="3"/>
  <c r="F721" i="3"/>
  <c r="G716" i="3"/>
  <c r="F712" i="3"/>
  <c r="F708" i="3"/>
  <c r="F704" i="3"/>
  <c r="F700" i="3"/>
  <c r="F697" i="3"/>
  <c r="F692" i="3"/>
  <c r="G676" i="3"/>
  <c r="F660" i="3"/>
  <c r="F652" i="3"/>
  <c r="G647" i="3"/>
  <c r="G644" i="3"/>
  <c r="F638" i="3"/>
  <c r="G634" i="3"/>
  <c r="G622" i="3"/>
  <c r="G620" i="3"/>
  <c r="G614" i="3"/>
  <c r="F612" i="3"/>
  <c r="G606" i="3"/>
  <c r="G602" i="3"/>
  <c r="F596" i="3"/>
  <c r="G592" i="3"/>
  <c r="F591" i="3"/>
  <c r="G583" i="3"/>
  <c r="F580" i="3"/>
  <c r="F572" i="3"/>
  <c r="F566" i="3"/>
  <c r="G559" i="3"/>
  <c r="F558" i="3"/>
  <c r="F556" i="3"/>
  <c r="G546" i="3"/>
  <c r="F540" i="3"/>
  <c r="F524" i="3"/>
  <c r="G519" i="3"/>
  <c r="G511" i="3"/>
  <c r="F510" i="3"/>
  <c r="G508" i="3"/>
  <c r="F502" i="3"/>
  <c r="F500" i="3"/>
  <c r="G492" i="3"/>
  <c r="G488" i="3"/>
  <c r="G482" i="3"/>
  <c r="F479" i="3"/>
  <c r="F468" i="3"/>
  <c r="G452" i="3"/>
  <c r="G446" i="3"/>
  <c r="F444" i="3"/>
  <c r="F436" i="3"/>
  <c r="G431" i="3"/>
  <c r="F430" i="3"/>
  <c r="G423" i="3"/>
  <c r="F422" i="3"/>
  <c r="F420" i="3"/>
  <c r="F404" i="3"/>
  <c r="G399" i="3"/>
  <c r="F393" i="3"/>
  <c r="F383" i="3"/>
  <c r="G380" i="3"/>
  <c r="F375" i="3"/>
  <c r="G372" i="3"/>
  <c r="F366" i="3"/>
  <c r="F364" i="3"/>
  <c r="G350" i="3"/>
  <c r="G340" i="3"/>
  <c r="G334" i="3"/>
  <c r="F332" i="3"/>
  <c r="F324" i="3"/>
  <c r="G318" i="3"/>
  <c r="F313" i="3"/>
  <c r="G308" i="3"/>
  <c r="F302" i="3"/>
  <c r="G284" i="3"/>
  <c r="F276" i="3"/>
  <c r="F268" i="3"/>
  <c r="F260" i="3"/>
  <c r="G254" i="3"/>
  <c r="G252" i="3"/>
  <c r="F249" i="3"/>
  <c r="G244" i="3"/>
  <c r="F236" i="3"/>
  <c r="F220" i="3"/>
  <c r="G217" i="3"/>
  <c r="F212" i="3"/>
  <c r="G209" i="3"/>
  <c r="F204" i="3"/>
  <c r="G196" i="3"/>
  <c r="G180" i="3"/>
  <c r="F180" i="3"/>
  <c r="F153" i="3"/>
  <c r="F148" i="3"/>
  <c r="G142" i="3"/>
  <c r="G140" i="3"/>
  <c r="G133" i="3"/>
  <c r="F132" i="3"/>
  <c r="G126" i="3"/>
  <c r="G124" i="3"/>
  <c r="F109" i="3"/>
  <c r="G108" i="3"/>
  <c r="F105" i="3"/>
  <c r="G100" i="3"/>
  <c r="F92" i="3"/>
  <c r="F89" i="3"/>
  <c r="F85" i="3"/>
  <c r="F84" i="3"/>
  <c r="G78" i="3"/>
  <c r="G76" i="3"/>
  <c r="F68" i="3"/>
  <c r="G62" i="3"/>
  <c r="G60" i="3"/>
  <c r="G53" i="3"/>
  <c r="G52" i="3"/>
  <c r="G44" i="3"/>
  <c r="F36" i="3"/>
  <c r="F29" i="3"/>
  <c r="F28" i="3"/>
  <c r="F20" i="3"/>
  <c r="G14" i="3"/>
  <c r="G10" i="3"/>
  <c r="G8" i="3"/>
  <c r="F1028" i="3"/>
  <c r="G1019" i="3"/>
  <c r="F1010" i="3"/>
  <c r="F1011" i="3"/>
  <c r="F1002" i="3"/>
  <c r="F1003" i="3"/>
  <c r="F994" i="3"/>
  <c r="F988" i="3"/>
  <c r="F979" i="3"/>
  <c r="F971" i="3"/>
  <c r="G956" i="3"/>
  <c r="F952" i="3"/>
  <c r="F930" i="3"/>
  <c r="G929" i="3"/>
  <c r="G926" i="3"/>
  <c r="F915" i="3"/>
  <c r="F907" i="3"/>
  <c r="G900" i="3"/>
  <c r="F884" i="3"/>
  <c r="F876" i="3"/>
  <c r="F866" i="3"/>
  <c r="F865" i="3"/>
  <c r="G852" i="3"/>
  <c r="F851" i="3"/>
  <c r="F844" i="3"/>
  <c r="F843" i="3"/>
  <c r="F810" i="3"/>
  <c r="G807" i="3"/>
  <c r="G806" i="3"/>
  <c r="F788" i="3"/>
  <c r="F780" i="3"/>
  <c r="F774" i="3"/>
  <c r="G748" i="3"/>
  <c r="G743" i="3"/>
  <c r="F742" i="3"/>
  <c r="F716" i="3"/>
  <c r="G711" i="3"/>
  <c r="F684" i="3"/>
  <c r="F676" i="3"/>
  <c r="F668" i="3"/>
  <c r="F644" i="3"/>
  <c r="G636" i="3"/>
  <c r="G631" i="3"/>
  <c r="F628" i="3"/>
  <c r="F627" i="3"/>
  <c r="F604" i="3"/>
  <c r="F600" i="3"/>
  <c r="F588" i="3"/>
  <c r="G556" i="3"/>
  <c r="F555" i="3"/>
  <c r="F532" i="3"/>
  <c r="F516" i="3"/>
  <c r="F508" i="3"/>
  <c r="F484" i="3"/>
  <c r="F474" i="3"/>
  <c r="G468" i="3"/>
  <c r="F460" i="3"/>
  <c r="G436" i="3"/>
  <c r="F428" i="3"/>
  <c r="G418" i="3"/>
  <c r="F407" i="3"/>
  <c r="F403" i="3"/>
  <c r="G396" i="3"/>
  <c r="G388" i="3"/>
  <c r="F385" i="3"/>
  <c r="F380" i="3"/>
  <c r="F379" i="3"/>
  <c r="G364" i="3"/>
  <c r="G348" i="3"/>
  <c r="G332" i="3"/>
  <c r="F329" i="3"/>
  <c r="F308" i="3"/>
  <c r="F300" i="3"/>
  <c r="F292" i="3"/>
  <c r="F284" i="3"/>
  <c r="F247" i="3"/>
  <c r="G248" i="3"/>
  <c r="G243" i="3"/>
  <c r="F228" i="3"/>
  <c r="G212" i="3"/>
  <c r="F210" i="3"/>
  <c r="F188" i="3"/>
  <c r="F172" i="3"/>
  <c r="G164" i="3"/>
  <c r="F156" i="3"/>
  <c r="F140" i="3"/>
  <c r="G125" i="3"/>
  <c r="F124" i="3"/>
  <c r="G116" i="3"/>
  <c r="G84" i="3"/>
  <c r="F69" i="3"/>
  <c r="G45" i="3"/>
  <c r="G36" i="3"/>
  <c r="G28" i="3"/>
  <c r="G20" i="3"/>
  <c r="F1018" i="3"/>
  <c r="G990" i="3"/>
  <c r="F906" i="3"/>
  <c r="G903" i="3"/>
  <c r="G815" i="3"/>
  <c r="G798" i="3"/>
  <c r="G723" i="3"/>
  <c r="G699" i="3"/>
  <c r="F631" i="3"/>
  <c r="F506" i="3"/>
  <c r="F439" i="3"/>
  <c r="F255" i="3"/>
  <c r="G241" i="3"/>
  <c r="F100" i="3"/>
  <c r="F76" i="3"/>
  <c r="F52" i="3"/>
  <c r="F44" i="3"/>
  <c r="F21" i="3"/>
  <c r="G21" i="3"/>
  <c r="G29" i="3"/>
  <c r="F37" i="3"/>
  <c r="G37" i="3"/>
  <c r="F45" i="3"/>
  <c r="F53" i="3"/>
  <c r="F61" i="3"/>
  <c r="G61" i="3"/>
  <c r="G68" i="3"/>
  <c r="G69" i="3"/>
  <c r="F77" i="3"/>
  <c r="G77" i="3"/>
  <c r="G85" i="3"/>
  <c r="G92" i="3"/>
  <c r="F93" i="3"/>
  <c r="G93" i="3"/>
  <c r="F101" i="3"/>
  <c r="G101" i="3"/>
  <c r="G109" i="3"/>
  <c r="F117" i="3"/>
  <c r="G117" i="3"/>
  <c r="F125" i="3"/>
  <c r="F133" i="3"/>
  <c r="F141" i="3"/>
  <c r="G141" i="3"/>
  <c r="F149" i="3"/>
  <c r="G149" i="3"/>
  <c r="F157" i="3"/>
  <c r="G157" i="3"/>
  <c r="F164" i="3"/>
  <c r="F165" i="3"/>
  <c r="G165" i="3"/>
  <c r="F173" i="3"/>
  <c r="G173" i="3"/>
  <c r="F181" i="3"/>
  <c r="G181" i="3"/>
  <c r="F189" i="3"/>
  <c r="G189" i="3"/>
  <c r="F196" i="3"/>
  <c r="F197" i="3"/>
  <c r="G197" i="3"/>
  <c r="F205" i="3"/>
  <c r="G205" i="3"/>
  <c r="F213" i="3"/>
  <c r="G213" i="3"/>
  <c r="F221" i="3"/>
  <c r="G221" i="3"/>
  <c r="G228" i="3"/>
  <c r="F229" i="3"/>
  <c r="G229" i="3"/>
  <c r="F237" i="3"/>
  <c r="G237" i="3"/>
  <c r="F245" i="3"/>
  <c r="G245" i="3"/>
  <c r="G249" i="3"/>
  <c r="F253" i="3"/>
  <c r="G253" i="3"/>
  <c r="F261" i="3"/>
  <c r="G261" i="3"/>
  <c r="G268" i="3"/>
  <c r="F269" i="3"/>
  <c r="G269" i="3"/>
  <c r="F277" i="3"/>
  <c r="G277" i="3"/>
  <c r="F285" i="3"/>
  <c r="G285" i="3"/>
  <c r="F293" i="3"/>
  <c r="G293" i="3"/>
  <c r="G300" i="3"/>
  <c r="F301" i="3"/>
  <c r="G301" i="3"/>
  <c r="F309" i="3"/>
  <c r="G309" i="3"/>
  <c r="F316" i="3"/>
  <c r="G316" i="3"/>
  <c r="F317" i="3"/>
  <c r="G317" i="3"/>
  <c r="F325" i="3"/>
  <c r="G325" i="3"/>
  <c r="F333" i="3"/>
  <c r="G333" i="3"/>
  <c r="F340" i="3"/>
  <c r="F341" i="3"/>
  <c r="G341" i="3"/>
  <c r="F348" i="3"/>
  <c r="F349" i="3"/>
  <c r="G349" i="3"/>
  <c r="F356" i="3"/>
  <c r="G356" i="3"/>
  <c r="F357" i="3"/>
  <c r="G357" i="3"/>
  <c r="F365" i="3"/>
  <c r="G365" i="3"/>
  <c r="F372" i="3"/>
  <c r="F373" i="3"/>
  <c r="G373" i="3"/>
  <c r="F381" i="3"/>
  <c r="G381" i="3"/>
  <c r="F388" i="3"/>
  <c r="F389" i="3"/>
  <c r="G389" i="3"/>
  <c r="G394" i="3"/>
  <c r="F396" i="3"/>
  <c r="F397" i="3"/>
  <c r="G397" i="3"/>
  <c r="F405" i="3"/>
  <c r="G405" i="3"/>
  <c r="F412" i="3"/>
  <c r="G412" i="3"/>
  <c r="F413" i="3"/>
  <c r="G413" i="3"/>
  <c r="F421" i="3"/>
  <c r="G421" i="3"/>
  <c r="G426" i="3"/>
  <c r="F429" i="3"/>
  <c r="G429" i="3"/>
  <c r="F437" i="3"/>
  <c r="G437" i="3"/>
  <c r="F445" i="3"/>
  <c r="G445" i="3"/>
  <c r="F452" i="3"/>
  <c r="F453" i="3"/>
  <c r="G453" i="3"/>
  <c r="F461" i="3"/>
  <c r="G461" i="3"/>
  <c r="F469" i="3"/>
  <c r="G469" i="3"/>
  <c r="G476" i="3"/>
  <c r="F477" i="3"/>
  <c r="G477" i="3"/>
  <c r="F483" i="3"/>
  <c r="F485" i="3"/>
  <c r="G485" i="3"/>
  <c r="F493" i="3"/>
  <c r="G493" i="3"/>
  <c r="F501" i="3"/>
  <c r="G501" i="3"/>
  <c r="F507" i="3"/>
  <c r="F509" i="3"/>
  <c r="G509" i="3"/>
  <c r="F517" i="3"/>
  <c r="G517" i="3"/>
  <c r="G524" i="3"/>
  <c r="F525" i="3"/>
  <c r="G525" i="3"/>
  <c r="F533" i="3"/>
  <c r="G533" i="3"/>
  <c r="F541" i="3"/>
  <c r="G541" i="3"/>
  <c r="G548" i="3"/>
  <c r="F549" i="3"/>
  <c r="G549" i="3"/>
  <c r="F557" i="3"/>
  <c r="G557" i="3"/>
  <c r="F564" i="3"/>
  <c r="G564" i="3"/>
  <c r="F565" i="3"/>
  <c r="G565" i="3"/>
  <c r="F573" i="3"/>
  <c r="G573" i="3"/>
  <c r="G580" i="3"/>
  <c r="F581" i="3"/>
  <c r="G581" i="3"/>
  <c r="F589" i="3"/>
  <c r="G589" i="3"/>
  <c r="F597" i="3"/>
  <c r="G597" i="3"/>
  <c r="G604" i="3"/>
  <c r="F605" i="3"/>
  <c r="G605" i="3"/>
  <c r="F613" i="3"/>
  <c r="G613" i="3"/>
  <c r="F620" i="3"/>
  <c r="F621" i="3"/>
  <c r="G621" i="3"/>
  <c r="F629" i="3"/>
  <c r="G629" i="3"/>
  <c r="F636" i="3"/>
  <c r="F637" i="3"/>
  <c r="G637" i="3"/>
  <c r="F639" i="3"/>
  <c r="G639" i="3"/>
  <c r="F645" i="3"/>
  <c r="G645" i="3"/>
  <c r="F653" i="3"/>
  <c r="G653" i="3"/>
  <c r="G660" i="3"/>
  <c r="F661" i="3"/>
  <c r="G661" i="3"/>
  <c r="F669" i="3"/>
  <c r="G669" i="3"/>
  <c r="F677" i="3"/>
  <c r="G677" i="3"/>
  <c r="F685" i="3"/>
  <c r="G685" i="3"/>
  <c r="G692" i="3"/>
  <c r="F693" i="3"/>
  <c r="G693" i="3"/>
  <c r="G700" i="3"/>
  <c r="F701" i="3"/>
  <c r="G701" i="3"/>
  <c r="F705" i="3"/>
  <c r="F709" i="3"/>
  <c r="G709" i="3"/>
  <c r="F717" i="3"/>
  <c r="G717" i="3"/>
  <c r="G724" i="3"/>
  <c r="F725" i="3"/>
  <c r="G725" i="3"/>
  <c r="F733" i="3"/>
  <c r="G733" i="3"/>
  <c r="F738" i="3"/>
  <c r="G740" i="3"/>
  <c r="F741" i="3"/>
  <c r="G741" i="3"/>
  <c r="F749" i="3"/>
  <c r="G749" i="3"/>
  <c r="F757" i="3"/>
  <c r="G757" i="3"/>
  <c r="F764" i="3"/>
  <c r="G764" i="3"/>
  <c r="F765" i="3"/>
  <c r="G765" i="3"/>
  <c r="G772" i="3"/>
  <c r="F773" i="3"/>
  <c r="G773" i="3"/>
  <c r="F779" i="3"/>
  <c r="F781" i="3"/>
  <c r="G781" i="3"/>
  <c r="F787" i="3"/>
  <c r="F789" i="3"/>
  <c r="G789" i="3"/>
  <c r="G796" i="3"/>
  <c r="F797" i="3"/>
  <c r="G797" i="3"/>
  <c r="F805" i="3"/>
  <c r="G805" i="3"/>
  <c r="F812" i="3"/>
  <c r="G812" i="3"/>
  <c r="F813" i="3"/>
  <c r="G813" i="3"/>
  <c r="F821" i="3"/>
  <c r="G821" i="3"/>
  <c r="F829" i="3"/>
  <c r="G829" i="3"/>
  <c r="F837" i="3"/>
  <c r="G837" i="3"/>
  <c r="F845" i="3"/>
  <c r="G845" i="3"/>
  <c r="F852" i="3"/>
  <c r="F853" i="3"/>
  <c r="G853" i="3"/>
  <c r="F861" i="3"/>
  <c r="G861" i="3"/>
  <c r="G868" i="3"/>
  <c r="F869" i="3"/>
  <c r="G869" i="3"/>
  <c r="F877" i="3"/>
  <c r="G877" i="3"/>
  <c r="G884" i="3"/>
  <c r="F885" i="3"/>
  <c r="G885" i="3"/>
  <c r="F893" i="3"/>
  <c r="G893" i="3"/>
  <c r="F900" i="3"/>
  <c r="F901" i="3"/>
  <c r="G901" i="3"/>
  <c r="F908" i="3"/>
  <c r="F909" i="3"/>
  <c r="G909" i="3"/>
  <c r="F917" i="3"/>
  <c r="G917" i="3"/>
  <c r="F924" i="3"/>
  <c r="F925" i="3"/>
  <c r="G925" i="3"/>
  <c r="G930" i="3"/>
  <c r="F933" i="3"/>
  <c r="G933" i="3"/>
  <c r="G940" i="3"/>
  <c r="F941" i="3"/>
  <c r="G941" i="3"/>
  <c r="F943" i="3"/>
  <c r="F948" i="3"/>
  <c r="F949" i="3"/>
  <c r="G949" i="3"/>
  <c r="F957" i="3"/>
  <c r="G957" i="3"/>
  <c r="F965" i="3"/>
  <c r="G965" i="3"/>
  <c r="F972" i="3"/>
  <c r="F973" i="3"/>
  <c r="G973" i="3"/>
  <c r="F980" i="3"/>
  <c r="F981" i="3"/>
  <c r="G981" i="3"/>
  <c r="G985" i="3"/>
  <c r="F989" i="3"/>
  <c r="G989" i="3"/>
  <c r="F996" i="3"/>
  <c r="F997" i="3"/>
  <c r="G997" i="3"/>
  <c r="F1004" i="3"/>
  <c r="F1005" i="3"/>
  <c r="G1005" i="3"/>
  <c r="F1013" i="3"/>
  <c r="G1013" i="3"/>
  <c r="F1020" i="3"/>
  <c r="F1021" i="3"/>
  <c r="G1021" i="3"/>
  <c r="F1029" i="3"/>
  <c r="G1029" i="3"/>
  <c r="F1030" i="3"/>
  <c r="G1030" i="3"/>
  <c r="G13" i="3"/>
  <c r="F13" i="3"/>
  <c r="G9" i="3"/>
  <c r="F20" i="2"/>
  <c r="G20" i="2"/>
  <c r="F27" i="2"/>
  <c r="G27" i="2"/>
  <c r="F28" i="2"/>
  <c r="G28" i="2"/>
  <c r="G33" i="2"/>
  <c r="F34" i="2"/>
  <c r="G34" i="2"/>
  <c r="F35" i="2"/>
  <c r="G35" i="2"/>
  <c r="F36" i="2"/>
  <c r="G36" i="2"/>
  <c r="F43" i="2"/>
  <c r="G43" i="2"/>
  <c r="F44" i="2"/>
  <c r="G44" i="2"/>
  <c r="G49" i="2"/>
  <c r="F50" i="2"/>
  <c r="G50" i="2"/>
  <c r="F51" i="2"/>
  <c r="G51" i="2"/>
  <c r="F52" i="2"/>
  <c r="G52" i="2"/>
  <c r="F54" i="2"/>
  <c r="G54" i="2"/>
  <c r="F59" i="2"/>
  <c r="G59" i="2"/>
  <c r="F60" i="2"/>
  <c r="G60" i="2"/>
  <c r="G65" i="2"/>
  <c r="F66" i="2"/>
  <c r="G66" i="2"/>
  <c r="F67" i="2"/>
  <c r="G67" i="2"/>
  <c r="F68" i="2"/>
  <c r="G68" i="2"/>
  <c r="F75" i="2"/>
  <c r="G75" i="2"/>
  <c r="F76" i="2"/>
  <c r="G76" i="2"/>
  <c r="G81" i="2"/>
  <c r="F82" i="2"/>
  <c r="G82" i="2"/>
  <c r="F83" i="2"/>
  <c r="G83" i="2"/>
  <c r="F84" i="2"/>
  <c r="G84" i="2"/>
  <c r="F91" i="2"/>
  <c r="G91" i="2"/>
  <c r="F92" i="2"/>
  <c r="G92" i="2"/>
  <c r="G97" i="2"/>
  <c r="F98" i="2"/>
  <c r="G98" i="2"/>
  <c r="F99" i="2"/>
  <c r="G99" i="2"/>
  <c r="F100" i="2"/>
  <c r="G100" i="2"/>
  <c r="G102" i="2"/>
  <c r="F107" i="2"/>
  <c r="G107" i="2"/>
  <c r="F108" i="2"/>
  <c r="G108" i="2"/>
  <c r="G113" i="2"/>
  <c r="F114" i="2"/>
  <c r="G114" i="2"/>
  <c r="F115" i="2"/>
  <c r="G115" i="2"/>
  <c r="F116" i="2"/>
  <c r="G116" i="2"/>
  <c r="F123" i="2"/>
  <c r="G123" i="2"/>
  <c r="F124" i="2"/>
  <c r="G124" i="2"/>
  <c r="G129" i="2"/>
  <c r="F130" i="2"/>
  <c r="G130" i="2"/>
  <c r="F131" i="2"/>
  <c r="G131" i="2"/>
  <c r="F132" i="2"/>
  <c r="G132" i="2"/>
  <c r="F134" i="2"/>
  <c r="F139" i="2"/>
  <c r="G139" i="2"/>
  <c r="F140" i="2"/>
  <c r="G140" i="2"/>
  <c r="G145" i="2"/>
  <c r="F146" i="2"/>
  <c r="G146" i="2"/>
  <c r="F147" i="2"/>
  <c r="G147" i="2"/>
  <c r="F148" i="2"/>
  <c r="G148" i="2"/>
  <c r="F155" i="2"/>
  <c r="G155" i="2"/>
  <c r="F156" i="2"/>
  <c r="G156" i="2"/>
  <c r="G161" i="2"/>
  <c r="F162" i="2"/>
  <c r="G162" i="2"/>
  <c r="F163" i="2"/>
  <c r="G163" i="2"/>
  <c r="F164" i="2"/>
  <c r="G164" i="2"/>
  <c r="F171" i="2"/>
  <c r="G171" i="2"/>
  <c r="F172" i="2"/>
  <c r="G172" i="2"/>
  <c r="G177" i="2"/>
  <c r="F178" i="2"/>
  <c r="G178" i="2"/>
  <c r="F179" i="2"/>
  <c r="G179" i="2"/>
  <c r="F180" i="2"/>
  <c r="G180" i="2"/>
  <c r="F182" i="2"/>
  <c r="G182" i="2"/>
  <c r="F187" i="2"/>
  <c r="G187" i="2"/>
  <c r="F188" i="2"/>
  <c r="G188" i="2"/>
  <c r="G193" i="2"/>
  <c r="F194" i="2"/>
  <c r="G194" i="2"/>
  <c r="F195" i="2"/>
  <c r="G195" i="2"/>
  <c r="F196" i="2"/>
  <c r="G196" i="2"/>
  <c r="F203" i="2"/>
  <c r="G203" i="2"/>
  <c r="F204" i="2"/>
  <c r="G204" i="2"/>
  <c r="G209" i="2"/>
  <c r="F210" i="2"/>
  <c r="G210" i="2"/>
  <c r="F211" i="2"/>
  <c r="G211" i="2"/>
  <c r="F212" i="2"/>
  <c r="G212" i="2"/>
  <c r="F219" i="2"/>
  <c r="G219" i="2"/>
  <c r="F220" i="2"/>
  <c r="G220" i="2"/>
  <c r="G225" i="2"/>
  <c r="F226" i="2"/>
  <c r="G226" i="2"/>
  <c r="F227" i="2"/>
  <c r="G227" i="2"/>
  <c r="F228" i="2"/>
  <c r="G228" i="2"/>
  <c r="G230" i="2"/>
  <c r="F235" i="2"/>
  <c r="G235" i="2"/>
  <c r="F236" i="2"/>
  <c r="G236" i="2"/>
  <c r="G241" i="2"/>
  <c r="F242" i="2"/>
  <c r="G242" i="2"/>
  <c r="F243" i="2"/>
  <c r="G243" i="2"/>
  <c r="F244" i="2"/>
  <c r="G244" i="2"/>
  <c r="F251" i="2"/>
  <c r="G251" i="2"/>
  <c r="F252" i="2"/>
  <c r="G252" i="2"/>
  <c r="G257" i="2"/>
  <c r="F258" i="2"/>
  <c r="G258" i="2"/>
  <c r="F259" i="2"/>
  <c r="G259" i="2"/>
  <c r="F260" i="2"/>
  <c r="G260" i="2"/>
  <c r="F262" i="2"/>
  <c r="F267" i="2"/>
  <c r="G267" i="2"/>
  <c r="F268" i="2"/>
  <c r="G268" i="2"/>
  <c r="G273" i="2"/>
  <c r="F274" i="2"/>
  <c r="G274" i="2"/>
  <c r="F275" i="2"/>
  <c r="G275" i="2"/>
  <c r="F276" i="2"/>
  <c r="G276" i="2"/>
  <c r="F283" i="2"/>
  <c r="G283" i="2"/>
  <c r="F284" i="2"/>
  <c r="G284" i="2"/>
  <c r="G289" i="2"/>
  <c r="F290" i="2"/>
  <c r="G290" i="2"/>
  <c r="F291" i="2"/>
  <c r="G291" i="2"/>
  <c r="F292" i="2"/>
  <c r="G292" i="2"/>
  <c r="F299" i="2"/>
  <c r="G299" i="2"/>
  <c r="F300" i="2"/>
  <c r="G300" i="2"/>
  <c r="G305" i="2"/>
  <c r="F306" i="2"/>
  <c r="G306" i="2"/>
  <c r="F307" i="2"/>
  <c r="G307" i="2"/>
  <c r="F308" i="2"/>
  <c r="G308" i="2"/>
  <c r="F310" i="2"/>
  <c r="G310" i="2"/>
  <c r="F315" i="2"/>
  <c r="G315" i="2"/>
  <c r="F316" i="2"/>
  <c r="G316" i="2"/>
  <c r="G321" i="2"/>
  <c r="F322" i="2"/>
  <c r="G322" i="2"/>
  <c r="F323" i="2"/>
  <c r="G323" i="2"/>
  <c r="F324" i="2"/>
  <c r="G324" i="2"/>
  <c r="F331" i="2"/>
  <c r="G331" i="2"/>
  <c r="F332" i="2"/>
  <c r="G332" i="2"/>
  <c r="G337" i="2"/>
  <c r="F338" i="2"/>
  <c r="G338" i="2"/>
  <c r="F339" i="2"/>
  <c r="G339" i="2"/>
  <c r="F340" i="2"/>
  <c r="G340" i="2"/>
  <c r="F347" i="2"/>
  <c r="G347" i="2"/>
  <c r="F348" i="2"/>
  <c r="G348" i="2"/>
  <c r="G353" i="2"/>
  <c r="F354" i="2"/>
  <c r="G354" i="2"/>
  <c r="F355" i="2"/>
  <c r="G355" i="2"/>
  <c r="F356" i="2"/>
  <c r="G356" i="2"/>
  <c r="G358" i="2"/>
  <c r="F363" i="2"/>
  <c r="G363" i="2"/>
  <c r="F364" i="2"/>
  <c r="G364" i="2"/>
  <c r="G369" i="2"/>
  <c r="F370" i="2"/>
  <c r="G370" i="2"/>
  <c r="F371" i="2"/>
  <c r="G371" i="2"/>
  <c r="F372" i="2"/>
  <c r="G372" i="2"/>
  <c r="F379" i="2"/>
  <c r="G379" i="2"/>
  <c r="F380" i="2"/>
  <c r="G380" i="2"/>
  <c r="G385" i="2"/>
  <c r="F386" i="2"/>
  <c r="G386" i="2"/>
  <c r="F387" i="2"/>
  <c r="G387" i="2"/>
  <c r="F388" i="2"/>
  <c r="G388" i="2"/>
  <c r="F390" i="2"/>
  <c r="F395" i="2"/>
  <c r="G395" i="2"/>
  <c r="F396" i="2"/>
  <c r="G396" i="2"/>
  <c r="G401" i="2"/>
  <c r="F402" i="2"/>
  <c r="G402" i="2"/>
  <c r="F403" i="2"/>
  <c r="G403" i="2"/>
  <c r="F404" i="2"/>
  <c r="G404" i="2"/>
  <c r="F411" i="2"/>
  <c r="G411" i="2"/>
  <c r="F412" i="2"/>
  <c r="G412" i="2"/>
  <c r="G417" i="2"/>
  <c r="F418" i="2"/>
  <c r="G418" i="2"/>
  <c r="F419" i="2"/>
  <c r="G419" i="2"/>
  <c r="F420" i="2"/>
  <c r="G420" i="2"/>
  <c r="F427" i="2"/>
  <c r="G427" i="2"/>
  <c r="F428" i="2"/>
  <c r="G428" i="2"/>
  <c r="G433" i="2"/>
  <c r="F434" i="2"/>
  <c r="G434" i="2"/>
  <c r="F435" i="2"/>
  <c r="G435" i="2"/>
  <c r="F436" i="2"/>
  <c r="G436" i="2"/>
  <c r="F438" i="2"/>
  <c r="G438" i="2"/>
  <c r="F443" i="2"/>
  <c r="G443" i="2"/>
  <c r="F444" i="2"/>
  <c r="G444" i="2"/>
  <c r="G449" i="2"/>
  <c r="F450" i="2"/>
  <c r="G450" i="2"/>
  <c r="F451" i="2"/>
  <c r="G451" i="2"/>
  <c r="F452" i="2"/>
  <c r="G452" i="2"/>
  <c r="F459" i="2"/>
  <c r="G459" i="2"/>
  <c r="F460" i="2"/>
  <c r="G460" i="2"/>
  <c r="G465" i="2"/>
  <c r="F466" i="2"/>
  <c r="G466" i="2"/>
  <c r="F467" i="2"/>
  <c r="G467" i="2"/>
  <c r="F468" i="2"/>
  <c r="G468" i="2"/>
  <c r="F475" i="2"/>
  <c r="G475" i="2"/>
  <c r="F476" i="2"/>
  <c r="G476" i="2"/>
  <c r="G481" i="2"/>
  <c r="F482" i="2"/>
  <c r="G482" i="2"/>
  <c r="F483" i="2"/>
  <c r="G483" i="2"/>
  <c r="F484" i="2"/>
  <c r="G484" i="2"/>
  <c r="G486" i="2"/>
  <c r="F491" i="2"/>
  <c r="G491" i="2"/>
  <c r="F492" i="2"/>
  <c r="G492" i="2"/>
  <c r="F497" i="2"/>
  <c r="G497" i="2"/>
  <c r="F498" i="2"/>
  <c r="F499" i="2"/>
  <c r="G499" i="2"/>
  <c r="F500" i="2"/>
  <c r="G500" i="2"/>
  <c r="F506" i="2"/>
  <c r="F507" i="2"/>
  <c r="G507" i="2"/>
  <c r="F508" i="2"/>
  <c r="G508" i="2"/>
  <c r="F515" i="2"/>
  <c r="G515" i="2"/>
  <c r="F516" i="2"/>
  <c r="G516" i="2"/>
  <c r="F523" i="2"/>
  <c r="G523" i="2"/>
  <c r="F524" i="2"/>
  <c r="G524" i="2"/>
  <c r="F531" i="2"/>
  <c r="G531" i="2"/>
  <c r="F532" i="2"/>
  <c r="G532" i="2"/>
  <c r="F539" i="2"/>
  <c r="G539" i="2"/>
  <c r="F540" i="2"/>
  <c r="G540" i="2"/>
  <c r="F547" i="2"/>
  <c r="G547" i="2"/>
  <c r="F548" i="2"/>
  <c r="G548" i="2"/>
  <c r="F555" i="2"/>
  <c r="G555" i="2"/>
  <c r="F556" i="2"/>
  <c r="G556" i="2"/>
  <c r="F563" i="2"/>
  <c r="G563" i="2"/>
  <c r="F564" i="2"/>
  <c r="G564" i="2"/>
  <c r="F571" i="2"/>
  <c r="G571" i="2"/>
  <c r="F572" i="2"/>
  <c r="G572" i="2"/>
  <c r="F579" i="2"/>
  <c r="G579" i="2"/>
  <c r="F580" i="2"/>
  <c r="G580" i="2"/>
  <c r="F587" i="2"/>
  <c r="G587" i="2"/>
  <c r="F588" i="2"/>
  <c r="G588" i="2"/>
  <c r="F595" i="2"/>
  <c r="G595" i="2"/>
  <c r="F596" i="2"/>
  <c r="G596" i="2"/>
  <c r="F603" i="2"/>
  <c r="G603" i="2"/>
  <c r="F604" i="2"/>
  <c r="G604" i="2"/>
  <c r="F611" i="2"/>
  <c r="G611" i="2"/>
  <c r="F612" i="2"/>
  <c r="G612" i="2"/>
  <c r="F619" i="2"/>
  <c r="G619" i="2"/>
  <c r="F620" i="2"/>
  <c r="G620" i="2"/>
  <c r="G625" i="2"/>
  <c r="F626" i="2"/>
  <c r="F627" i="2"/>
  <c r="G627" i="2"/>
  <c r="F628" i="2"/>
  <c r="G628" i="2"/>
  <c r="G633" i="2"/>
  <c r="F635" i="2"/>
  <c r="G635" i="2"/>
  <c r="F636" i="2"/>
  <c r="G636" i="2"/>
  <c r="G642" i="2"/>
  <c r="F643" i="2"/>
  <c r="G643" i="2"/>
  <c r="F644" i="2"/>
  <c r="G644" i="2"/>
  <c r="F650" i="2"/>
  <c r="F651" i="2"/>
  <c r="G651" i="2"/>
  <c r="F652" i="2"/>
  <c r="G652" i="2"/>
  <c r="F659" i="2"/>
  <c r="G659" i="2"/>
  <c r="F660" i="2"/>
  <c r="G660" i="2"/>
  <c r="G665" i="2"/>
  <c r="F667" i="2"/>
  <c r="G667" i="2"/>
  <c r="F668" i="2"/>
  <c r="G668" i="2"/>
  <c r="G674" i="2"/>
  <c r="F675" i="2"/>
  <c r="G675" i="2"/>
  <c r="F676" i="2"/>
  <c r="G676" i="2"/>
  <c r="F683" i="2"/>
  <c r="G683" i="2"/>
  <c r="F684" i="2"/>
  <c r="G684" i="2"/>
  <c r="G690" i="2"/>
  <c r="F691" i="2"/>
  <c r="G691" i="2"/>
  <c r="F692" i="2"/>
  <c r="G692" i="2"/>
  <c r="F699" i="2"/>
  <c r="G699" i="2"/>
  <c r="F700" i="2"/>
  <c r="G700" i="2"/>
  <c r="F707" i="2"/>
  <c r="G707" i="2"/>
  <c r="F708" i="2"/>
  <c r="G708" i="2"/>
  <c r="F715" i="2"/>
  <c r="G715" i="2"/>
  <c r="F716" i="2"/>
  <c r="G716" i="2"/>
  <c r="F723" i="2"/>
  <c r="G723" i="2"/>
  <c r="F724" i="2"/>
  <c r="G724" i="2"/>
  <c r="F731" i="2"/>
  <c r="G731" i="2"/>
  <c r="F732" i="2"/>
  <c r="G732" i="2"/>
  <c r="G737" i="2"/>
  <c r="F738" i="2"/>
  <c r="F739" i="2"/>
  <c r="G739" i="2"/>
  <c r="F740" i="2"/>
  <c r="G740" i="2"/>
  <c r="F745" i="2"/>
  <c r="G745" i="2"/>
  <c r="F746" i="2"/>
  <c r="F747" i="2"/>
  <c r="G747" i="2"/>
  <c r="F748" i="2"/>
  <c r="G748" i="2"/>
  <c r="F755" i="2"/>
  <c r="G755" i="2"/>
  <c r="F756" i="2"/>
  <c r="G756" i="2"/>
  <c r="G762" i="2"/>
  <c r="F763" i="2"/>
  <c r="G763" i="2"/>
  <c r="F764" i="2"/>
  <c r="G764" i="2"/>
  <c r="F771" i="2"/>
  <c r="G771" i="2"/>
  <c r="F772" i="2"/>
  <c r="G772" i="2"/>
  <c r="F779" i="2"/>
  <c r="G779" i="2"/>
  <c r="F780" i="2"/>
  <c r="G780" i="2"/>
  <c r="F787" i="2"/>
  <c r="G787" i="2"/>
  <c r="F788" i="2"/>
  <c r="G788" i="2"/>
  <c r="F795" i="2"/>
  <c r="G795" i="2"/>
  <c r="F796" i="2"/>
  <c r="G796" i="2"/>
  <c r="F803" i="2"/>
  <c r="G803" i="2"/>
  <c r="F804" i="2"/>
  <c r="G804" i="2"/>
  <c r="F805" i="2"/>
  <c r="F811" i="2"/>
  <c r="G811" i="2"/>
  <c r="F812" i="2"/>
  <c r="G812" i="2"/>
  <c r="G817" i="2"/>
  <c r="F818" i="2"/>
  <c r="F819" i="2"/>
  <c r="G819" i="2"/>
  <c r="F820" i="2"/>
  <c r="G820" i="2"/>
  <c r="F827" i="2"/>
  <c r="G827" i="2"/>
  <c r="F828" i="2"/>
  <c r="G828" i="2"/>
  <c r="F835" i="2"/>
  <c r="G835" i="2"/>
  <c r="F836" i="2"/>
  <c r="G836" i="2"/>
  <c r="F843" i="2"/>
  <c r="G843" i="2"/>
  <c r="F844" i="2"/>
  <c r="G844" i="2"/>
  <c r="F851" i="2"/>
  <c r="G851" i="2"/>
  <c r="F852" i="2"/>
  <c r="G852" i="2"/>
  <c r="F859" i="2"/>
  <c r="G859" i="2"/>
  <c r="F860" i="2"/>
  <c r="G860" i="2"/>
  <c r="F867" i="2"/>
  <c r="G867" i="2"/>
  <c r="F868" i="2"/>
  <c r="G868" i="2"/>
  <c r="F875" i="2"/>
  <c r="G875" i="2"/>
  <c r="F876" i="2"/>
  <c r="G876" i="2"/>
  <c r="F883" i="2"/>
  <c r="G883" i="2"/>
  <c r="F884" i="2"/>
  <c r="G884" i="2"/>
  <c r="F890" i="2"/>
  <c r="F891" i="2"/>
  <c r="G891" i="2"/>
  <c r="F892" i="2"/>
  <c r="G892" i="2"/>
  <c r="G898" i="2"/>
  <c r="F899" i="2"/>
  <c r="G899" i="2"/>
  <c r="F900" i="2"/>
  <c r="G900" i="2"/>
  <c r="F907" i="2"/>
  <c r="G907" i="2"/>
  <c r="F908" i="2"/>
  <c r="G908" i="2"/>
  <c r="F913" i="2"/>
  <c r="F915" i="2"/>
  <c r="G915" i="2"/>
  <c r="F916" i="2"/>
  <c r="G916" i="2"/>
  <c r="G921" i="2"/>
  <c r="F923" i="2"/>
  <c r="G923" i="2"/>
  <c r="F924" i="2"/>
  <c r="G924" i="2"/>
  <c r="F929" i="2"/>
  <c r="F931" i="2"/>
  <c r="G931" i="2"/>
  <c r="F932" i="2"/>
  <c r="G932" i="2"/>
  <c r="G938" i="2"/>
  <c r="F939" i="2"/>
  <c r="G939" i="2"/>
  <c r="F940" i="2"/>
  <c r="G940" i="2"/>
  <c r="G946" i="2"/>
  <c r="F947" i="2"/>
  <c r="G947" i="2"/>
  <c r="F948" i="2"/>
  <c r="G948" i="2"/>
  <c r="F955" i="2"/>
  <c r="G955" i="2"/>
  <c r="F956" i="2"/>
  <c r="G956" i="2"/>
  <c r="F963" i="2"/>
  <c r="G963" i="2"/>
  <c r="F964" i="2"/>
  <c r="G964" i="2"/>
  <c r="G966" i="2"/>
  <c r="F971" i="2"/>
  <c r="G971" i="2"/>
  <c r="F972" i="2"/>
  <c r="G972" i="2"/>
  <c r="F979" i="2"/>
  <c r="G979" i="2"/>
  <c r="F980" i="2"/>
  <c r="G980" i="2"/>
  <c r="F987" i="2"/>
  <c r="G987" i="2"/>
  <c r="F988" i="2"/>
  <c r="G988" i="2"/>
  <c r="G993" i="2"/>
  <c r="F994" i="2"/>
  <c r="F995" i="2"/>
  <c r="G995" i="2"/>
  <c r="F996" i="2"/>
  <c r="G996" i="2"/>
  <c r="F1001" i="2"/>
  <c r="G1001" i="2"/>
  <c r="F1002" i="2"/>
  <c r="F1003" i="2"/>
  <c r="G1003" i="2"/>
  <c r="F1004" i="2"/>
  <c r="G1004" i="2"/>
  <c r="F1011" i="2"/>
  <c r="G1011" i="2"/>
  <c r="F1012" i="2"/>
  <c r="G1012" i="2"/>
  <c r="G1018" i="2"/>
  <c r="F1019" i="2"/>
  <c r="G1019" i="2"/>
  <c r="F1020" i="2"/>
  <c r="G1020" i="2"/>
  <c r="F1027" i="2"/>
  <c r="G1027" i="2"/>
  <c r="F1028" i="2"/>
  <c r="G1028" i="2"/>
  <c r="F1035" i="2"/>
  <c r="G1035" i="2"/>
  <c r="F1036" i="2"/>
  <c r="G1036" i="2"/>
  <c r="F1043" i="2"/>
  <c r="G1043" i="2"/>
  <c r="F1044" i="2"/>
  <c r="G1044" i="2"/>
  <c r="F1045" i="2"/>
  <c r="F1051" i="2"/>
  <c r="G1051" i="2"/>
  <c r="F1052" i="2"/>
  <c r="G1052" i="2"/>
  <c r="F1057" i="2"/>
  <c r="G1057" i="2"/>
  <c r="F1059" i="2"/>
  <c r="G1059" i="2"/>
  <c r="F1060" i="2"/>
  <c r="G1060" i="2"/>
  <c r="F1067" i="2"/>
  <c r="G1067" i="2"/>
  <c r="F1068" i="2"/>
  <c r="G1068" i="2"/>
  <c r="F1073" i="2"/>
  <c r="F1075" i="2"/>
  <c r="G1075" i="2"/>
  <c r="F1076" i="2"/>
  <c r="G1076" i="2"/>
  <c r="F1081" i="2"/>
  <c r="F1083" i="2"/>
  <c r="G1083" i="2"/>
  <c r="F1084" i="2"/>
  <c r="G1084" i="2"/>
  <c r="G1090" i="2"/>
  <c r="F1091" i="2"/>
  <c r="G1091" i="2"/>
  <c r="F1092" i="2"/>
  <c r="G1092" i="2"/>
  <c r="G1098" i="2"/>
  <c r="F1099" i="2"/>
  <c r="G1099" i="2"/>
  <c r="F1100" i="2"/>
  <c r="G1100" i="2"/>
  <c r="F1107" i="2"/>
  <c r="G1107" i="2"/>
  <c r="F1108" i="2"/>
  <c r="G1108" i="2"/>
  <c r="F1113" i="2"/>
  <c r="F1115" i="2"/>
  <c r="G1115" i="2"/>
  <c r="F1116" i="2"/>
  <c r="G1116" i="2"/>
  <c r="F1121" i="2"/>
  <c r="G1121" i="2"/>
  <c r="F1123" i="2"/>
  <c r="G1123" i="2"/>
  <c r="F1124" i="2"/>
  <c r="G1124" i="2"/>
  <c r="F1129" i="2"/>
  <c r="G1129" i="2"/>
  <c r="F1131" i="2"/>
  <c r="G1131" i="2"/>
  <c r="F1132" i="2"/>
  <c r="G1132" i="2"/>
  <c r="F1139" i="2"/>
  <c r="G1139" i="2"/>
  <c r="F1140" i="2"/>
  <c r="G1140" i="2"/>
  <c r="F1146" i="2"/>
  <c r="G1146" i="2"/>
  <c r="F1147" i="2"/>
  <c r="G1147" i="2"/>
  <c r="F1148" i="2"/>
  <c r="G1148" i="2"/>
  <c r="F1154" i="2"/>
  <c r="F1155" i="2"/>
  <c r="G1155" i="2"/>
  <c r="F1156" i="2"/>
  <c r="G1156" i="2"/>
  <c r="G1158" i="2"/>
  <c r="F1159" i="2"/>
  <c r="F1163" i="2"/>
  <c r="G1163" i="2"/>
  <c r="F1164" i="2"/>
  <c r="G1164" i="2"/>
  <c r="F1171" i="2"/>
  <c r="G1171" i="2"/>
  <c r="F1172" i="2"/>
  <c r="G1172" i="2"/>
  <c r="F1179" i="2"/>
  <c r="G1179" i="2"/>
  <c r="F1180" i="2"/>
  <c r="G1180" i="2"/>
  <c r="F1187" i="2"/>
  <c r="G1187" i="2"/>
  <c r="F1188" i="2"/>
  <c r="G1188" i="2"/>
  <c r="F1194" i="2"/>
  <c r="F1195" i="2"/>
  <c r="G1195" i="2"/>
  <c r="F1196" i="2"/>
  <c r="G1196" i="2"/>
  <c r="G1201" i="2"/>
  <c r="F1202" i="2"/>
  <c r="G1202" i="2"/>
  <c r="F1203" i="2"/>
  <c r="G1203" i="2"/>
  <c r="F1204" i="2"/>
  <c r="G1204" i="2"/>
  <c r="F1211" i="2"/>
  <c r="G1211" i="2"/>
  <c r="F1212" i="2"/>
  <c r="G1212" i="2"/>
  <c r="G1218" i="2"/>
  <c r="F1219" i="2"/>
  <c r="G1219" i="2"/>
  <c r="F1220" i="2"/>
  <c r="G1220" i="2"/>
  <c r="G1226" i="2"/>
  <c r="F1227" i="2"/>
  <c r="G1227" i="2"/>
  <c r="F1228" i="2"/>
  <c r="G1228" i="2"/>
  <c r="F1235" i="2"/>
  <c r="G1235" i="2"/>
  <c r="F1236" i="2"/>
  <c r="G1236" i="2"/>
  <c r="F1241" i="2"/>
  <c r="F1243" i="2"/>
  <c r="G1243" i="2"/>
  <c r="F1244" i="2"/>
  <c r="G1244" i="2"/>
  <c r="F1249" i="2"/>
  <c r="G1249" i="2"/>
  <c r="F1251" i="2"/>
  <c r="G1251" i="2"/>
  <c r="F1252" i="2"/>
  <c r="G1252" i="2"/>
  <c r="F1257" i="2"/>
  <c r="G1257" i="2"/>
  <c r="F1259" i="2"/>
  <c r="G1259" i="2"/>
  <c r="F1260" i="2"/>
  <c r="G1260" i="2"/>
  <c r="F1267" i="2"/>
  <c r="G1267" i="2"/>
  <c r="F1268" i="2"/>
  <c r="G1268" i="2"/>
  <c r="F1274" i="2"/>
  <c r="G1274" i="2"/>
  <c r="F1275" i="2"/>
  <c r="G1275" i="2"/>
  <c r="F1276" i="2"/>
  <c r="G1276" i="2"/>
  <c r="F1282" i="2"/>
  <c r="F1283" i="2"/>
  <c r="G1283" i="2"/>
  <c r="F1284" i="2"/>
  <c r="G1284" i="2"/>
  <c r="F1291" i="2"/>
  <c r="G1291" i="2"/>
  <c r="F1292" i="2"/>
  <c r="G1292" i="2"/>
  <c r="F1299" i="2"/>
  <c r="G1299" i="2"/>
  <c r="F1300" i="2"/>
  <c r="G1300" i="2"/>
  <c r="F1303" i="2"/>
  <c r="F1307" i="2"/>
  <c r="G1307" i="2"/>
  <c r="F1308" i="2"/>
  <c r="G1308" i="2"/>
  <c r="G1310" i="2"/>
  <c r="F1315" i="2"/>
  <c r="G1315" i="2"/>
  <c r="F1316" i="2"/>
  <c r="G1316" i="2"/>
  <c r="G1321" i="2"/>
  <c r="F1322" i="2"/>
  <c r="F1323" i="2"/>
  <c r="G1323" i="2"/>
  <c r="F1324" i="2"/>
  <c r="G1324" i="2"/>
  <c r="F1329" i="2"/>
  <c r="F1331" i="2"/>
  <c r="G1331" i="2"/>
  <c r="F1332" i="2"/>
  <c r="G1332" i="2"/>
  <c r="G1337" i="2"/>
  <c r="F1338" i="2"/>
  <c r="G1338" i="2"/>
  <c r="F1339" i="2"/>
  <c r="G1339" i="2"/>
  <c r="F1340" i="2"/>
  <c r="G1340" i="2"/>
  <c r="G1346" i="2"/>
  <c r="F1347" i="2"/>
  <c r="G1347" i="2"/>
  <c r="F1348" i="2"/>
  <c r="G1348" i="2"/>
  <c r="F1353" i="2"/>
  <c r="F1355" i="2"/>
  <c r="G1355" i="2"/>
  <c r="F1356" i="2"/>
  <c r="G1356" i="2"/>
  <c r="F1357" i="2"/>
  <c r="G1361" i="2"/>
  <c r="F1362" i="2"/>
  <c r="F1363" i="2"/>
  <c r="G1363" i="2"/>
  <c r="F1364" i="2"/>
  <c r="G1364" i="2"/>
  <c r="F1366" i="2"/>
  <c r="G1370" i="2"/>
  <c r="F1371" i="2"/>
  <c r="G1371" i="2"/>
  <c r="F1372" i="2"/>
  <c r="G1372" i="2"/>
  <c r="G1375" i="2"/>
  <c r="F1377" i="2"/>
  <c r="F1379" i="2"/>
  <c r="G1379" i="2"/>
  <c r="F1380" i="2"/>
  <c r="G1380" i="2"/>
  <c r="F1385" i="2"/>
  <c r="G1385" i="2"/>
  <c r="F1386" i="2"/>
  <c r="F1387" i="2"/>
  <c r="G1387" i="2"/>
  <c r="F1388" i="2"/>
  <c r="G1388" i="2"/>
  <c r="G1389" i="2"/>
  <c r="F1394" i="2"/>
  <c r="G1394" i="2"/>
  <c r="F1395" i="2"/>
  <c r="G1395" i="2"/>
  <c r="F1396" i="2"/>
  <c r="G1396" i="2"/>
  <c r="F1398" i="2"/>
  <c r="G1402" i="2"/>
  <c r="F1403" i="2"/>
  <c r="G1403" i="2"/>
  <c r="F1404" i="2"/>
  <c r="G1404" i="2"/>
  <c r="G1407" i="2"/>
  <c r="F1409" i="2"/>
  <c r="F1411" i="2"/>
  <c r="G1411" i="2"/>
  <c r="F1412" i="2"/>
  <c r="G1412" i="2"/>
  <c r="F1414" i="2"/>
  <c r="G1417" i="2"/>
  <c r="G1418" i="2"/>
  <c r="F1419" i="2"/>
  <c r="G1419" i="2"/>
  <c r="F1420" i="2"/>
  <c r="G1420" i="2"/>
  <c r="G1422" i="2"/>
  <c r="F1423" i="2"/>
  <c r="F1427" i="2"/>
  <c r="G1427" i="2"/>
  <c r="F1428" i="2"/>
  <c r="G1428" i="2"/>
  <c r="F1433" i="2"/>
  <c r="G1433" i="2"/>
  <c r="F1435" i="2"/>
  <c r="G1435" i="2"/>
  <c r="F1436" i="2"/>
  <c r="G1436" i="2"/>
  <c r="G1441" i="2"/>
  <c r="F1442" i="2"/>
  <c r="G1442" i="2"/>
  <c r="F1443" i="2"/>
  <c r="G1443" i="2"/>
  <c r="F1444" i="2"/>
  <c r="G1444" i="2"/>
  <c r="F1446" i="2"/>
  <c r="G1446" i="2"/>
  <c r="F1450" i="2"/>
  <c r="G1450" i="2"/>
  <c r="F1451" i="2"/>
  <c r="G1451" i="2"/>
  <c r="F1452" i="2"/>
  <c r="G1452" i="2"/>
  <c r="G1454" i="2"/>
  <c r="F1455" i="2"/>
  <c r="F1459" i="2"/>
  <c r="G1459" i="2"/>
  <c r="F1460" i="2"/>
  <c r="G1460" i="2"/>
  <c r="F1464" i="2"/>
  <c r="G1465" i="2"/>
  <c r="F1467" i="2"/>
  <c r="G1467" i="2"/>
  <c r="F1468" i="2"/>
  <c r="G1468" i="2"/>
  <c r="F1474" i="2"/>
  <c r="G1474" i="2"/>
  <c r="F1475" i="2"/>
  <c r="G1475" i="2"/>
  <c r="F1476" i="2"/>
  <c r="G1476" i="2"/>
  <c r="F1483" i="2"/>
  <c r="G1483" i="2"/>
  <c r="F1484" i="2"/>
  <c r="G1484" i="2"/>
  <c r="F1485" i="2"/>
  <c r="G1485" i="2"/>
  <c r="G19" i="2"/>
  <c r="F19" i="2"/>
  <c r="G18" i="2"/>
  <c r="F18" i="2"/>
  <c r="G17" i="2"/>
  <c r="G12" i="2"/>
  <c r="F12" i="2"/>
  <c r="G11" i="2"/>
  <c r="F11" i="2"/>
  <c r="G9" i="2"/>
  <c r="F9" i="2"/>
  <c r="G8" i="2"/>
  <c r="F8" i="2"/>
  <c r="F10" i="1"/>
  <c r="G10" i="1"/>
  <c r="F11" i="1"/>
  <c r="G11" i="1"/>
  <c r="F12" i="1"/>
  <c r="G12" i="1"/>
  <c r="F13" i="1"/>
  <c r="G13" i="1"/>
  <c r="F14" i="1"/>
  <c r="G14" i="1"/>
  <c r="F15" i="1"/>
  <c r="G15" i="1"/>
  <c r="F16" i="1"/>
  <c r="G16" i="1"/>
  <c r="F17" i="1"/>
  <c r="G17" i="1"/>
  <c r="F18" i="1"/>
  <c r="G18" i="1"/>
  <c r="F19" i="1"/>
  <c r="G19" i="1"/>
  <c r="F20" i="1"/>
  <c r="G20" i="1"/>
  <c r="F21" i="1"/>
  <c r="G21" i="1"/>
  <c r="F22" i="1"/>
  <c r="G22" i="1"/>
  <c r="F23" i="1"/>
  <c r="G23" i="1"/>
  <c r="F24" i="1"/>
  <c r="G24" i="1"/>
  <c r="F25" i="1"/>
  <c r="G25" i="1"/>
  <c r="F26" i="1"/>
  <c r="G26" i="1"/>
  <c r="F27" i="1"/>
  <c r="G27" i="1"/>
  <c r="F28" i="1"/>
  <c r="G28" i="1"/>
  <c r="F29" i="1"/>
  <c r="G29" i="1"/>
  <c r="F30" i="1"/>
  <c r="G30" i="1"/>
  <c r="F31" i="1"/>
  <c r="G31" i="1"/>
  <c r="F32" i="1"/>
  <c r="G32" i="1"/>
  <c r="F33" i="1"/>
  <c r="G33" i="1"/>
  <c r="F34" i="1"/>
  <c r="G34" i="1"/>
  <c r="F35" i="1"/>
  <c r="G35" i="1"/>
  <c r="F36" i="1"/>
  <c r="G36" i="1"/>
  <c r="F37" i="1"/>
  <c r="G37" i="1"/>
  <c r="F38" i="1"/>
  <c r="G38" i="1"/>
  <c r="F39" i="1"/>
  <c r="G39" i="1"/>
  <c r="F40" i="1"/>
  <c r="G40" i="1"/>
  <c r="F41" i="1"/>
  <c r="G41" i="1"/>
  <c r="F42" i="1"/>
  <c r="G42" i="1"/>
  <c r="F43" i="1"/>
  <c r="G43" i="1"/>
  <c r="F44" i="1"/>
  <c r="G44" i="1"/>
  <c r="F45" i="1"/>
  <c r="G45" i="1"/>
  <c r="F46" i="1"/>
  <c r="G46" i="1"/>
  <c r="F47" i="1"/>
  <c r="G47" i="1"/>
  <c r="F48" i="1"/>
  <c r="G48" i="1"/>
  <c r="F49" i="1"/>
  <c r="G49" i="1"/>
  <c r="F50" i="1"/>
  <c r="G50" i="1"/>
  <c r="F51" i="1"/>
  <c r="G51" i="1"/>
  <c r="F52" i="1"/>
  <c r="G52" i="1"/>
  <c r="F53" i="1"/>
  <c r="G53" i="1"/>
  <c r="F54" i="1"/>
  <c r="G54" i="1"/>
  <c r="F55" i="1"/>
  <c r="G55" i="1"/>
  <c r="F56" i="1"/>
  <c r="G56" i="1"/>
  <c r="F57" i="1"/>
  <c r="G57" i="1"/>
  <c r="F58" i="1"/>
  <c r="G58" i="1"/>
  <c r="F59" i="1"/>
  <c r="G59" i="1"/>
  <c r="F60" i="1"/>
  <c r="G60" i="1"/>
  <c r="F61" i="1"/>
  <c r="G61" i="1"/>
  <c r="F62" i="1"/>
  <c r="G62" i="1"/>
  <c r="F63" i="1"/>
  <c r="G63" i="1"/>
  <c r="F64" i="1"/>
  <c r="G64" i="1"/>
  <c r="F65" i="1"/>
  <c r="G65" i="1"/>
  <c r="F66" i="1"/>
  <c r="G66" i="1"/>
  <c r="F67" i="1"/>
  <c r="G67" i="1"/>
  <c r="F68" i="1"/>
  <c r="G68" i="1"/>
  <c r="F69" i="1"/>
  <c r="G69" i="1"/>
  <c r="F70" i="1"/>
  <c r="G70" i="1"/>
  <c r="F71" i="1"/>
  <c r="G71" i="1"/>
  <c r="F72" i="1"/>
  <c r="G72" i="1"/>
  <c r="F73" i="1"/>
  <c r="G73" i="1"/>
  <c r="F74" i="1"/>
  <c r="G74" i="1"/>
  <c r="F75" i="1"/>
  <c r="G75" i="1"/>
  <c r="F76" i="1"/>
  <c r="G76" i="1"/>
  <c r="F77" i="1"/>
  <c r="G77" i="1"/>
  <c r="F78" i="1"/>
  <c r="G78" i="1"/>
  <c r="F79" i="1"/>
  <c r="G79" i="1"/>
  <c r="F80" i="1"/>
  <c r="G80" i="1"/>
  <c r="F81" i="1"/>
  <c r="G81" i="1"/>
  <c r="F82" i="1"/>
  <c r="G82" i="1"/>
  <c r="F83" i="1"/>
  <c r="G83" i="1"/>
  <c r="F84" i="1"/>
  <c r="G84" i="1"/>
  <c r="F85" i="1"/>
  <c r="G85" i="1"/>
  <c r="F86" i="1"/>
  <c r="G86" i="1"/>
  <c r="F87" i="1"/>
  <c r="G87" i="1"/>
  <c r="F88" i="1"/>
  <c r="G88" i="1"/>
  <c r="F89" i="1"/>
  <c r="G89" i="1"/>
  <c r="F90" i="1"/>
  <c r="G90" i="1"/>
  <c r="F91" i="1"/>
  <c r="G91" i="1"/>
  <c r="F92" i="1"/>
  <c r="G92" i="1"/>
  <c r="F93" i="1"/>
  <c r="G93" i="1"/>
  <c r="F94" i="1"/>
  <c r="G94" i="1"/>
  <c r="F95" i="1"/>
  <c r="G95" i="1"/>
  <c r="F96" i="1"/>
  <c r="G96" i="1"/>
  <c r="F97" i="1"/>
  <c r="G97" i="1"/>
  <c r="F98" i="1"/>
  <c r="G98" i="1"/>
  <c r="F99" i="1"/>
  <c r="G99" i="1"/>
  <c r="F100" i="1"/>
  <c r="G100" i="1"/>
  <c r="F101" i="1"/>
  <c r="G101" i="1"/>
  <c r="F102" i="1"/>
  <c r="G102" i="1"/>
  <c r="F103" i="1"/>
  <c r="G103" i="1"/>
  <c r="F104" i="1"/>
  <c r="G104" i="1"/>
  <c r="F105" i="1"/>
  <c r="G105" i="1"/>
  <c r="F106" i="1"/>
  <c r="G106" i="1"/>
  <c r="F107" i="1"/>
  <c r="G107" i="1"/>
  <c r="F108" i="1"/>
  <c r="G108" i="1"/>
  <c r="F109" i="1"/>
  <c r="G109" i="1"/>
  <c r="F110" i="1"/>
  <c r="G110" i="1"/>
  <c r="F111" i="1"/>
  <c r="G111" i="1"/>
  <c r="F112" i="1"/>
  <c r="G112" i="1"/>
  <c r="F113" i="1"/>
  <c r="G113" i="1"/>
  <c r="F114" i="1"/>
  <c r="G114" i="1"/>
  <c r="F115" i="1"/>
  <c r="G115" i="1"/>
  <c r="F116" i="1"/>
  <c r="G116" i="1"/>
  <c r="F117" i="1"/>
  <c r="G117" i="1"/>
  <c r="F118" i="1"/>
  <c r="G118" i="1"/>
  <c r="F119" i="1"/>
  <c r="G119" i="1"/>
  <c r="F120" i="1"/>
  <c r="G120" i="1"/>
  <c r="F121" i="1"/>
  <c r="G121" i="1"/>
  <c r="F122" i="1"/>
  <c r="G122" i="1"/>
  <c r="F123" i="1"/>
  <c r="G123" i="1"/>
  <c r="F124" i="1"/>
  <c r="G124" i="1"/>
  <c r="F125" i="1"/>
  <c r="G125" i="1"/>
  <c r="F126" i="1"/>
  <c r="G126" i="1"/>
  <c r="F127" i="1"/>
  <c r="G127" i="1"/>
  <c r="F128" i="1"/>
  <c r="G128" i="1"/>
  <c r="F129" i="1"/>
  <c r="G129" i="1"/>
  <c r="F130" i="1"/>
  <c r="G130" i="1"/>
  <c r="F131" i="1"/>
  <c r="G131" i="1"/>
  <c r="F132" i="1"/>
  <c r="G132" i="1"/>
  <c r="F133" i="1"/>
  <c r="G133" i="1"/>
  <c r="F134" i="1"/>
  <c r="G134" i="1"/>
  <c r="F135" i="1"/>
  <c r="G135" i="1"/>
  <c r="F136" i="1"/>
  <c r="G136" i="1"/>
  <c r="F137" i="1"/>
  <c r="G137" i="1"/>
  <c r="F138" i="1"/>
  <c r="G138" i="1"/>
  <c r="F139" i="1"/>
  <c r="G139" i="1"/>
  <c r="F140" i="1"/>
  <c r="G140" i="1"/>
  <c r="F141" i="1"/>
  <c r="G141" i="1"/>
  <c r="F142" i="1"/>
  <c r="G142" i="1"/>
  <c r="F143" i="1"/>
  <c r="G143" i="1"/>
  <c r="F144" i="1"/>
  <c r="G144" i="1"/>
  <c r="F145" i="1"/>
  <c r="G145" i="1"/>
  <c r="F146" i="1"/>
  <c r="G146" i="1"/>
  <c r="F147" i="1"/>
  <c r="G147" i="1"/>
  <c r="F148" i="1"/>
  <c r="G148" i="1"/>
  <c r="F149" i="1"/>
  <c r="G149" i="1"/>
  <c r="F150" i="1"/>
  <c r="G150" i="1"/>
  <c r="F151" i="1"/>
  <c r="G151" i="1"/>
  <c r="F152" i="1"/>
  <c r="G152" i="1"/>
  <c r="F153" i="1"/>
  <c r="G153" i="1"/>
  <c r="F154" i="1"/>
  <c r="G154" i="1"/>
  <c r="F155" i="1"/>
  <c r="G155" i="1"/>
  <c r="F156" i="1"/>
  <c r="G156" i="1"/>
  <c r="F157" i="1"/>
  <c r="G157" i="1"/>
  <c r="F158" i="1"/>
  <c r="G158" i="1"/>
  <c r="F159" i="1"/>
  <c r="G159" i="1"/>
  <c r="F160" i="1"/>
  <c r="G160" i="1"/>
  <c r="F161" i="1"/>
  <c r="G161" i="1"/>
  <c r="F162" i="1"/>
  <c r="G162" i="1"/>
  <c r="F163" i="1"/>
  <c r="G163" i="1"/>
  <c r="F164" i="1"/>
  <c r="G164" i="1"/>
  <c r="F165" i="1"/>
  <c r="G165" i="1"/>
  <c r="F166" i="1"/>
  <c r="G166" i="1"/>
  <c r="F167" i="1"/>
  <c r="G167" i="1"/>
  <c r="F168" i="1"/>
  <c r="G168" i="1"/>
  <c r="F169" i="1"/>
  <c r="G169" i="1"/>
  <c r="F170" i="1"/>
  <c r="G170" i="1"/>
  <c r="F171" i="1"/>
  <c r="G171" i="1"/>
  <c r="F172" i="1"/>
  <c r="G172" i="1"/>
  <c r="F173" i="1"/>
  <c r="G173" i="1"/>
  <c r="F174" i="1"/>
  <c r="G174" i="1"/>
  <c r="F175" i="1"/>
  <c r="G175" i="1"/>
  <c r="F176" i="1"/>
  <c r="G176" i="1"/>
  <c r="F177" i="1"/>
  <c r="G177" i="1"/>
  <c r="F178" i="1"/>
  <c r="G178" i="1"/>
  <c r="F179" i="1"/>
  <c r="G179" i="1"/>
  <c r="F180" i="1"/>
  <c r="G180" i="1"/>
  <c r="F181" i="1"/>
  <c r="G181" i="1"/>
  <c r="F182" i="1"/>
  <c r="G182" i="1"/>
  <c r="F183" i="1"/>
  <c r="G183" i="1"/>
  <c r="F184" i="1"/>
  <c r="G184" i="1"/>
  <c r="F185" i="1"/>
  <c r="G185" i="1"/>
  <c r="F186" i="1"/>
  <c r="G186" i="1"/>
  <c r="F187" i="1"/>
  <c r="G187" i="1"/>
  <c r="F188" i="1"/>
  <c r="G188" i="1"/>
  <c r="F189" i="1"/>
  <c r="G189" i="1"/>
  <c r="F190" i="1"/>
  <c r="G190" i="1"/>
  <c r="F191" i="1"/>
  <c r="G191" i="1"/>
  <c r="F192" i="1"/>
  <c r="G192" i="1"/>
  <c r="F193" i="1"/>
  <c r="G193" i="1"/>
  <c r="F194" i="1"/>
  <c r="G194" i="1"/>
  <c r="F195" i="1"/>
  <c r="G195" i="1"/>
  <c r="F196" i="1"/>
  <c r="G196" i="1"/>
  <c r="F197" i="1"/>
  <c r="G197" i="1"/>
  <c r="F198" i="1"/>
  <c r="G198" i="1"/>
  <c r="F199" i="1"/>
  <c r="G199" i="1"/>
  <c r="F200" i="1"/>
  <c r="G200" i="1"/>
  <c r="F201" i="1"/>
  <c r="G201" i="1"/>
  <c r="F202" i="1"/>
  <c r="G202" i="1"/>
  <c r="F203" i="1"/>
  <c r="G203" i="1"/>
  <c r="F204" i="1"/>
  <c r="G204" i="1"/>
  <c r="F205" i="1"/>
  <c r="G205" i="1"/>
  <c r="F206" i="1"/>
  <c r="G206" i="1"/>
  <c r="F207" i="1"/>
  <c r="G207" i="1"/>
  <c r="F208" i="1"/>
  <c r="G208" i="1"/>
  <c r="F209" i="1"/>
  <c r="G209" i="1"/>
  <c r="F210" i="1"/>
  <c r="G210" i="1"/>
  <c r="F211" i="1"/>
  <c r="G211" i="1"/>
  <c r="F212" i="1"/>
  <c r="G212" i="1"/>
  <c r="F213" i="1"/>
  <c r="G213" i="1"/>
  <c r="F214" i="1"/>
  <c r="G214" i="1"/>
  <c r="F215" i="1"/>
  <c r="G215" i="1"/>
  <c r="F216" i="1"/>
  <c r="G216" i="1"/>
  <c r="F217" i="1"/>
  <c r="G217" i="1"/>
  <c r="F218" i="1"/>
  <c r="G218" i="1"/>
  <c r="F219" i="1"/>
  <c r="G219" i="1"/>
  <c r="F220" i="1"/>
  <c r="G220" i="1"/>
  <c r="F221" i="1"/>
  <c r="G221" i="1"/>
  <c r="F222" i="1"/>
  <c r="G222" i="1"/>
  <c r="F223" i="1"/>
  <c r="G223" i="1"/>
  <c r="F224" i="1"/>
  <c r="G224" i="1"/>
  <c r="F225" i="1"/>
  <c r="G225" i="1"/>
  <c r="F226" i="1"/>
  <c r="G226" i="1"/>
  <c r="F227" i="1"/>
  <c r="G227" i="1"/>
  <c r="F228" i="1"/>
  <c r="G228" i="1"/>
  <c r="F229" i="1"/>
  <c r="G229" i="1"/>
  <c r="F230" i="1"/>
  <c r="G230" i="1"/>
  <c r="F231" i="1"/>
  <c r="G231" i="1"/>
  <c r="F232" i="1"/>
  <c r="G232" i="1"/>
  <c r="F233" i="1"/>
  <c r="G233" i="1"/>
  <c r="F234" i="1"/>
  <c r="G234" i="1"/>
  <c r="F235" i="1"/>
  <c r="G235" i="1"/>
  <c r="F236" i="1"/>
  <c r="G236" i="1"/>
  <c r="F237" i="1"/>
  <c r="G237" i="1"/>
  <c r="F238" i="1"/>
  <c r="G238" i="1"/>
  <c r="F239" i="1"/>
  <c r="G239" i="1"/>
  <c r="F240" i="1"/>
  <c r="G240" i="1"/>
  <c r="F241" i="1"/>
  <c r="G241" i="1"/>
  <c r="F242" i="1"/>
  <c r="G242" i="1"/>
  <c r="F243" i="1"/>
  <c r="G243" i="1"/>
  <c r="F244" i="1"/>
  <c r="G244" i="1"/>
  <c r="F245" i="1"/>
  <c r="G245" i="1"/>
  <c r="F246" i="1"/>
  <c r="G246" i="1"/>
  <c r="F247" i="1"/>
  <c r="G247" i="1"/>
  <c r="F248" i="1"/>
  <c r="G248" i="1"/>
  <c r="F249" i="1"/>
  <c r="G249" i="1"/>
  <c r="F250" i="1"/>
  <c r="G250" i="1"/>
  <c r="F251" i="1"/>
  <c r="G251" i="1"/>
  <c r="F252" i="1"/>
  <c r="G252" i="1"/>
  <c r="F253" i="1"/>
  <c r="G253" i="1"/>
  <c r="F254" i="1"/>
  <c r="G254" i="1"/>
  <c r="F255" i="1"/>
  <c r="G255" i="1"/>
  <c r="F256" i="1"/>
  <c r="G256" i="1"/>
  <c r="F257" i="1"/>
  <c r="G257" i="1"/>
  <c r="F258" i="1"/>
  <c r="G258" i="1"/>
  <c r="F259" i="1"/>
  <c r="G259" i="1"/>
  <c r="F260" i="1"/>
  <c r="G260" i="1"/>
  <c r="F261" i="1"/>
  <c r="G261" i="1"/>
  <c r="F262" i="1"/>
  <c r="G262" i="1"/>
  <c r="F263" i="1"/>
  <c r="G263" i="1"/>
  <c r="F264" i="1"/>
  <c r="G264" i="1"/>
  <c r="F265" i="1"/>
  <c r="G265" i="1"/>
  <c r="F266" i="1"/>
  <c r="G266" i="1"/>
  <c r="F267" i="1"/>
  <c r="G267" i="1"/>
  <c r="F268" i="1"/>
  <c r="G268" i="1"/>
  <c r="F269" i="1"/>
  <c r="G269" i="1"/>
  <c r="F270" i="1"/>
  <c r="G270" i="1"/>
  <c r="F271" i="1"/>
  <c r="G271" i="1"/>
  <c r="F272" i="1"/>
  <c r="G272" i="1"/>
  <c r="F273" i="1"/>
  <c r="G273" i="1"/>
  <c r="F274" i="1"/>
  <c r="G274" i="1"/>
  <c r="F275" i="1"/>
  <c r="G275" i="1"/>
  <c r="F276" i="1"/>
  <c r="G276" i="1"/>
  <c r="F277" i="1"/>
  <c r="G277" i="1"/>
  <c r="F278" i="1"/>
  <c r="G278" i="1"/>
  <c r="F279" i="1"/>
  <c r="G279" i="1"/>
  <c r="F280" i="1"/>
  <c r="G280" i="1"/>
  <c r="F281" i="1"/>
  <c r="G281" i="1"/>
  <c r="F282" i="1"/>
  <c r="G282" i="1"/>
  <c r="F283" i="1"/>
  <c r="G283" i="1"/>
  <c r="F284" i="1"/>
  <c r="G284" i="1"/>
  <c r="F285" i="1"/>
  <c r="G285" i="1"/>
  <c r="F286" i="1"/>
  <c r="G286" i="1"/>
  <c r="F287" i="1"/>
  <c r="G287" i="1"/>
  <c r="F288" i="1"/>
  <c r="G288" i="1"/>
  <c r="F289" i="1"/>
  <c r="G289" i="1"/>
  <c r="F290" i="1"/>
  <c r="G290" i="1"/>
  <c r="F291" i="1"/>
  <c r="G291" i="1"/>
  <c r="F292" i="1"/>
  <c r="G292" i="1"/>
  <c r="F293" i="1"/>
  <c r="G293" i="1"/>
  <c r="F294" i="1"/>
  <c r="G294" i="1"/>
  <c r="F295" i="1"/>
  <c r="G295" i="1"/>
  <c r="F296" i="1"/>
  <c r="G296" i="1"/>
  <c r="F297" i="1"/>
  <c r="G297" i="1"/>
  <c r="F298" i="1"/>
  <c r="G298" i="1"/>
  <c r="F299" i="1"/>
  <c r="G299" i="1"/>
  <c r="F300" i="1"/>
  <c r="G300" i="1"/>
  <c r="F301" i="1"/>
  <c r="G301" i="1"/>
  <c r="F302" i="1"/>
  <c r="G302" i="1"/>
  <c r="F303" i="1"/>
  <c r="G303" i="1"/>
  <c r="F304" i="1"/>
  <c r="G304" i="1"/>
  <c r="F305" i="1"/>
  <c r="G305" i="1"/>
  <c r="F306" i="1"/>
  <c r="G306" i="1"/>
  <c r="F307" i="1"/>
  <c r="G307" i="1"/>
  <c r="F308" i="1"/>
  <c r="G308" i="1"/>
  <c r="F309" i="1"/>
  <c r="G309" i="1"/>
  <c r="F310" i="1"/>
  <c r="G310" i="1"/>
  <c r="F311" i="1"/>
  <c r="G311" i="1"/>
  <c r="F312" i="1"/>
  <c r="G312" i="1"/>
  <c r="F313" i="1"/>
  <c r="G313" i="1"/>
  <c r="F314" i="1"/>
  <c r="G314" i="1"/>
  <c r="F315" i="1"/>
  <c r="G315" i="1"/>
  <c r="F316" i="1"/>
  <c r="G316" i="1"/>
  <c r="F317" i="1"/>
  <c r="G317" i="1"/>
  <c r="F318" i="1"/>
  <c r="G318" i="1"/>
  <c r="F319" i="1"/>
  <c r="G319" i="1"/>
  <c r="F320" i="1"/>
  <c r="G320" i="1"/>
  <c r="F321" i="1"/>
  <c r="G321" i="1"/>
  <c r="F322" i="1"/>
  <c r="G322" i="1"/>
  <c r="F323" i="1"/>
  <c r="G323" i="1"/>
  <c r="F324" i="1"/>
  <c r="G324" i="1"/>
  <c r="F325" i="1"/>
  <c r="G325" i="1"/>
  <c r="F326" i="1"/>
  <c r="G326" i="1"/>
  <c r="F327" i="1"/>
  <c r="G327" i="1"/>
  <c r="F328" i="1"/>
  <c r="G328" i="1"/>
  <c r="F329" i="1"/>
  <c r="G329" i="1"/>
  <c r="F330" i="1"/>
  <c r="G330" i="1"/>
  <c r="F331" i="1"/>
  <c r="G331" i="1"/>
  <c r="F332" i="1"/>
  <c r="G332" i="1"/>
  <c r="F333" i="1"/>
  <c r="G333" i="1"/>
  <c r="F334" i="1"/>
  <c r="G334" i="1"/>
  <c r="F335" i="1"/>
  <c r="G335" i="1"/>
  <c r="F336" i="1"/>
  <c r="G336" i="1"/>
  <c r="F337" i="1"/>
  <c r="G337" i="1"/>
  <c r="F338" i="1"/>
  <c r="G338" i="1"/>
  <c r="F339" i="1"/>
  <c r="G339" i="1"/>
  <c r="F340" i="1"/>
  <c r="G340" i="1"/>
  <c r="F341" i="1"/>
  <c r="G341" i="1"/>
  <c r="F342" i="1"/>
  <c r="G342" i="1"/>
  <c r="F343" i="1"/>
  <c r="G343" i="1"/>
  <c r="F344" i="1"/>
  <c r="G344" i="1"/>
  <c r="F345" i="1"/>
  <c r="G345" i="1"/>
  <c r="F346" i="1"/>
  <c r="G346" i="1"/>
  <c r="F347" i="1"/>
  <c r="G347" i="1"/>
  <c r="F348" i="1"/>
  <c r="G348" i="1"/>
  <c r="F349" i="1"/>
  <c r="G349" i="1"/>
  <c r="F350" i="1"/>
  <c r="G350" i="1"/>
  <c r="F351" i="1"/>
  <c r="G351" i="1"/>
  <c r="F352" i="1"/>
  <c r="G352" i="1"/>
  <c r="F353" i="1"/>
  <c r="G353" i="1"/>
  <c r="F354" i="1"/>
  <c r="G354" i="1"/>
  <c r="F355" i="1"/>
  <c r="G355" i="1"/>
  <c r="F356" i="1"/>
  <c r="G356" i="1"/>
  <c r="F357" i="1"/>
  <c r="G357" i="1"/>
  <c r="F358" i="1"/>
  <c r="G358" i="1"/>
  <c r="F359" i="1"/>
  <c r="G359" i="1"/>
  <c r="F360" i="1"/>
  <c r="G360" i="1"/>
  <c r="F361" i="1"/>
  <c r="G361" i="1"/>
  <c r="F362" i="1"/>
  <c r="G362" i="1"/>
  <c r="F363" i="1"/>
  <c r="G363" i="1"/>
  <c r="F364" i="1"/>
  <c r="G364" i="1"/>
  <c r="F365" i="1"/>
  <c r="G365" i="1"/>
  <c r="F366" i="1"/>
  <c r="G366" i="1"/>
  <c r="F367" i="1"/>
  <c r="G367" i="1"/>
  <c r="F368" i="1"/>
  <c r="G368" i="1"/>
  <c r="F369" i="1"/>
  <c r="G369" i="1"/>
  <c r="F370" i="1"/>
  <c r="G370" i="1"/>
  <c r="F371" i="1"/>
  <c r="G371" i="1"/>
  <c r="F372" i="1"/>
  <c r="G372" i="1"/>
  <c r="F373" i="1"/>
  <c r="G373" i="1"/>
  <c r="F374" i="1"/>
  <c r="G374" i="1"/>
  <c r="F375" i="1"/>
  <c r="G375" i="1"/>
  <c r="F376" i="1"/>
  <c r="G376" i="1"/>
  <c r="F377" i="1"/>
  <c r="G377" i="1"/>
  <c r="F378" i="1"/>
  <c r="G378" i="1"/>
  <c r="F379" i="1"/>
  <c r="G379" i="1"/>
  <c r="F380" i="1"/>
  <c r="G380" i="1"/>
  <c r="F381" i="1"/>
  <c r="G381" i="1"/>
  <c r="F382" i="1"/>
  <c r="G382" i="1"/>
  <c r="F383" i="1"/>
  <c r="G383" i="1"/>
  <c r="F384" i="1"/>
  <c r="G384" i="1"/>
  <c r="F385" i="1"/>
  <c r="G385" i="1"/>
  <c r="F386" i="1"/>
  <c r="G386" i="1"/>
  <c r="F387" i="1"/>
  <c r="G387" i="1"/>
  <c r="F388" i="1"/>
  <c r="G388" i="1"/>
  <c r="F389" i="1"/>
  <c r="G389" i="1"/>
  <c r="F390" i="1"/>
  <c r="G390" i="1"/>
  <c r="F391" i="1"/>
  <c r="G391" i="1"/>
  <c r="F392" i="1"/>
  <c r="G392" i="1"/>
  <c r="F393" i="1"/>
  <c r="G393" i="1"/>
  <c r="F394" i="1"/>
  <c r="G394" i="1"/>
  <c r="F395" i="1"/>
  <c r="G395" i="1"/>
  <c r="F396" i="1"/>
  <c r="G396" i="1"/>
  <c r="F397" i="1"/>
  <c r="G397" i="1"/>
  <c r="F398" i="1"/>
  <c r="G398" i="1"/>
  <c r="F399" i="1"/>
  <c r="G399" i="1"/>
  <c r="F400" i="1"/>
  <c r="G400" i="1"/>
  <c r="F401" i="1"/>
  <c r="G401" i="1"/>
  <c r="F402" i="1"/>
  <c r="G402" i="1"/>
  <c r="F403" i="1"/>
  <c r="G403" i="1"/>
  <c r="F404" i="1"/>
  <c r="G404" i="1"/>
  <c r="F405" i="1"/>
  <c r="G405" i="1"/>
  <c r="F406" i="1"/>
  <c r="G406" i="1"/>
  <c r="F407" i="1"/>
  <c r="G407" i="1"/>
  <c r="F408" i="1"/>
  <c r="G408" i="1"/>
  <c r="F409" i="1"/>
  <c r="G409" i="1"/>
  <c r="F410" i="1"/>
  <c r="G410" i="1"/>
  <c r="F411" i="1"/>
  <c r="G411" i="1"/>
  <c r="F412" i="1"/>
  <c r="G412" i="1"/>
  <c r="F413" i="1"/>
  <c r="G413" i="1"/>
  <c r="F414" i="1"/>
  <c r="G414" i="1"/>
  <c r="F415" i="1"/>
  <c r="G415" i="1"/>
  <c r="F416" i="1"/>
  <c r="G416" i="1"/>
  <c r="F417" i="1"/>
  <c r="G417" i="1"/>
  <c r="F418" i="1"/>
  <c r="G418" i="1"/>
  <c r="F419" i="1"/>
  <c r="G419" i="1"/>
  <c r="F420" i="1"/>
  <c r="G420" i="1"/>
  <c r="F421" i="1"/>
  <c r="G421" i="1"/>
  <c r="F422" i="1"/>
  <c r="G422" i="1"/>
  <c r="F423" i="1"/>
  <c r="G423" i="1"/>
  <c r="F424" i="1"/>
  <c r="G424" i="1"/>
  <c r="F425" i="1"/>
  <c r="G425" i="1"/>
  <c r="F426" i="1"/>
  <c r="G426" i="1"/>
  <c r="F427" i="1"/>
  <c r="G427" i="1"/>
  <c r="F428" i="1"/>
  <c r="G428" i="1"/>
  <c r="F429" i="1"/>
  <c r="G429" i="1"/>
  <c r="F430" i="1"/>
  <c r="G430" i="1"/>
  <c r="F431" i="1"/>
  <c r="G431" i="1"/>
  <c r="F432" i="1"/>
  <c r="G432" i="1"/>
  <c r="F433" i="1"/>
  <c r="G433" i="1"/>
  <c r="F434" i="1"/>
  <c r="G434" i="1"/>
  <c r="F435" i="1"/>
  <c r="G435" i="1"/>
  <c r="F436" i="1"/>
  <c r="G436" i="1"/>
  <c r="F437" i="1"/>
  <c r="G437" i="1"/>
  <c r="F438" i="1"/>
  <c r="G438" i="1"/>
  <c r="F439" i="1"/>
  <c r="G439" i="1"/>
  <c r="F440" i="1"/>
  <c r="G440" i="1"/>
  <c r="F441" i="1"/>
  <c r="G441" i="1"/>
  <c r="F442" i="1"/>
  <c r="G442" i="1"/>
  <c r="F443" i="1"/>
  <c r="G443" i="1"/>
  <c r="F444" i="1"/>
  <c r="G444" i="1"/>
  <c r="F445" i="1"/>
  <c r="G445" i="1"/>
  <c r="F446" i="1"/>
  <c r="G446" i="1"/>
  <c r="F447" i="1"/>
  <c r="G447" i="1"/>
  <c r="F448" i="1"/>
  <c r="G448" i="1"/>
  <c r="F449" i="1"/>
  <c r="G449" i="1"/>
  <c r="F450" i="1"/>
  <c r="G450" i="1"/>
  <c r="F451" i="1"/>
  <c r="G451" i="1"/>
  <c r="F452" i="1"/>
  <c r="G452" i="1"/>
  <c r="F453" i="1"/>
  <c r="G453" i="1"/>
  <c r="F454" i="1"/>
  <c r="G454" i="1"/>
  <c r="F455" i="1"/>
  <c r="G455" i="1"/>
  <c r="F456" i="1"/>
  <c r="G456" i="1"/>
  <c r="F457" i="1"/>
  <c r="G457" i="1"/>
  <c r="F458" i="1"/>
  <c r="G458" i="1"/>
  <c r="F459" i="1"/>
  <c r="G459" i="1"/>
  <c r="F460" i="1"/>
  <c r="G460" i="1"/>
  <c r="F461" i="1"/>
  <c r="G461" i="1"/>
  <c r="F462" i="1"/>
  <c r="G462" i="1"/>
  <c r="F463" i="1"/>
  <c r="G463" i="1"/>
  <c r="F464" i="1"/>
  <c r="G464" i="1"/>
  <c r="F465" i="1"/>
  <c r="G465" i="1"/>
  <c r="F466" i="1"/>
  <c r="G466" i="1"/>
  <c r="F467" i="1"/>
  <c r="G467" i="1"/>
  <c r="F468" i="1"/>
  <c r="G468" i="1"/>
  <c r="F469" i="1"/>
  <c r="G469" i="1"/>
  <c r="F470" i="1"/>
  <c r="G470" i="1"/>
  <c r="F471" i="1"/>
  <c r="G471" i="1"/>
  <c r="F472" i="1"/>
  <c r="G472" i="1"/>
  <c r="F473" i="1"/>
  <c r="G473" i="1"/>
  <c r="F474" i="1"/>
  <c r="G474" i="1"/>
  <c r="F475" i="1"/>
  <c r="G475" i="1"/>
  <c r="F476" i="1"/>
  <c r="G476" i="1"/>
  <c r="F477" i="1"/>
  <c r="G477" i="1"/>
  <c r="F478" i="1"/>
  <c r="G478" i="1"/>
  <c r="F479" i="1"/>
  <c r="G479" i="1"/>
  <c r="F480" i="1"/>
  <c r="G480" i="1"/>
  <c r="F481" i="1"/>
  <c r="G481" i="1"/>
  <c r="F482" i="1"/>
  <c r="G482" i="1"/>
  <c r="F483" i="1"/>
  <c r="G483" i="1"/>
  <c r="F484" i="1"/>
  <c r="G484" i="1"/>
  <c r="F485" i="1"/>
  <c r="G485" i="1"/>
  <c r="F486" i="1"/>
  <c r="G486" i="1"/>
  <c r="F487" i="1"/>
  <c r="G487" i="1"/>
  <c r="F488" i="1"/>
  <c r="G488" i="1"/>
  <c r="F489" i="1"/>
  <c r="G489" i="1"/>
  <c r="F490" i="1"/>
  <c r="G490" i="1"/>
  <c r="F491" i="1"/>
  <c r="G491" i="1"/>
  <c r="F492" i="1"/>
  <c r="G492" i="1"/>
  <c r="F493" i="1"/>
  <c r="G493" i="1"/>
  <c r="F494" i="1"/>
  <c r="G494" i="1"/>
  <c r="F495" i="1"/>
  <c r="G495" i="1"/>
  <c r="F496" i="1"/>
  <c r="G496" i="1"/>
  <c r="F497" i="1"/>
  <c r="G497" i="1"/>
  <c r="F498" i="1"/>
  <c r="G498" i="1"/>
  <c r="F499" i="1"/>
  <c r="G499" i="1"/>
  <c r="F500" i="1"/>
  <c r="G500" i="1"/>
  <c r="F501" i="1"/>
  <c r="G501" i="1"/>
  <c r="F502" i="1"/>
  <c r="G502" i="1"/>
  <c r="F503" i="1"/>
  <c r="G503" i="1"/>
  <c r="F504" i="1"/>
  <c r="G504" i="1"/>
  <c r="F505" i="1"/>
  <c r="G505" i="1"/>
  <c r="F506" i="1"/>
  <c r="G506" i="1"/>
  <c r="F507" i="1"/>
  <c r="G507" i="1"/>
  <c r="F508" i="1"/>
  <c r="G508" i="1"/>
  <c r="F509" i="1"/>
  <c r="G509" i="1"/>
  <c r="F510" i="1"/>
  <c r="G510" i="1"/>
  <c r="F511" i="1"/>
  <c r="G511" i="1"/>
  <c r="F512" i="1"/>
  <c r="G512" i="1"/>
  <c r="F513" i="1"/>
  <c r="G513" i="1"/>
  <c r="F514" i="1"/>
  <c r="G514" i="1"/>
  <c r="F515" i="1"/>
  <c r="G515" i="1"/>
  <c r="F516" i="1"/>
  <c r="G516" i="1"/>
  <c r="F517" i="1"/>
  <c r="G517" i="1"/>
  <c r="F518" i="1"/>
  <c r="G518" i="1"/>
  <c r="F519" i="1"/>
  <c r="G519" i="1"/>
  <c r="F520" i="1"/>
  <c r="G520" i="1"/>
  <c r="F521" i="1"/>
  <c r="G521" i="1"/>
  <c r="F522" i="1"/>
  <c r="G522" i="1"/>
  <c r="F523" i="1"/>
  <c r="G523" i="1"/>
  <c r="F524" i="1"/>
  <c r="G524" i="1"/>
  <c r="F525" i="1"/>
  <c r="G525" i="1"/>
  <c r="F526" i="1"/>
  <c r="G526" i="1"/>
  <c r="F527" i="1"/>
  <c r="G527" i="1"/>
  <c r="F528" i="1"/>
  <c r="G528" i="1"/>
  <c r="F529" i="1"/>
  <c r="G529" i="1"/>
  <c r="F530" i="1"/>
  <c r="G530" i="1"/>
  <c r="F531" i="1"/>
  <c r="G531" i="1"/>
  <c r="F532" i="1"/>
  <c r="G532" i="1"/>
  <c r="F533" i="1"/>
  <c r="G533" i="1"/>
  <c r="F534" i="1"/>
  <c r="G534" i="1"/>
  <c r="F535" i="1"/>
  <c r="G535" i="1"/>
  <c r="F536" i="1"/>
  <c r="G536" i="1"/>
  <c r="F537" i="1"/>
  <c r="G537" i="1"/>
  <c r="F538" i="1"/>
  <c r="G538" i="1"/>
  <c r="F539" i="1"/>
  <c r="G539" i="1"/>
  <c r="F540" i="1"/>
  <c r="G540" i="1"/>
  <c r="F541" i="1"/>
  <c r="G541" i="1"/>
  <c r="F542" i="1"/>
  <c r="G542" i="1"/>
  <c r="F543" i="1"/>
  <c r="G543" i="1"/>
  <c r="F544" i="1"/>
  <c r="G544" i="1"/>
  <c r="F545" i="1"/>
  <c r="G545" i="1"/>
  <c r="F546" i="1"/>
  <c r="G546" i="1"/>
  <c r="F547" i="1"/>
  <c r="G547" i="1"/>
  <c r="F548" i="1"/>
  <c r="G548" i="1"/>
  <c r="F549" i="1"/>
  <c r="G549" i="1"/>
  <c r="F550" i="1"/>
  <c r="G550" i="1"/>
  <c r="F551" i="1"/>
  <c r="G551" i="1"/>
  <c r="F552" i="1"/>
  <c r="G552" i="1"/>
  <c r="F553" i="1"/>
  <c r="G553" i="1"/>
  <c r="F554" i="1"/>
  <c r="G554" i="1"/>
  <c r="F555" i="1"/>
  <c r="G555" i="1"/>
  <c r="F556" i="1"/>
  <c r="G556" i="1"/>
  <c r="F557" i="1"/>
  <c r="G557" i="1"/>
  <c r="F558" i="1"/>
  <c r="G558" i="1"/>
  <c r="F559" i="1"/>
  <c r="G559" i="1"/>
  <c r="F560" i="1"/>
  <c r="G560" i="1"/>
  <c r="F561" i="1"/>
  <c r="G561" i="1"/>
  <c r="F562" i="1"/>
  <c r="G562" i="1"/>
  <c r="F563" i="1"/>
  <c r="G563" i="1"/>
  <c r="F564" i="1"/>
  <c r="G564" i="1"/>
  <c r="F565" i="1"/>
  <c r="G565" i="1"/>
  <c r="F566" i="1"/>
  <c r="G566" i="1"/>
  <c r="F567" i="1"/>
  <c r="G567" i="1"/>
  <c r="F568" i="1"/>
  <c r="G568" i="1"/>
  <c r="F569" i="1"/>
  <c r="G569" i="1"/>
  <c r="F570" i="1"/>
  <c r="G570" i="1"/>
  <c r="F571" i="1"/>
  <c r="G571" i="1"/>
  <c r="F572" i="1"/>
  <c r="G572" i="1"/>
  <c r="F573" i="1"/>
  <c r="G573" i="1"/>
  <c r="F574" i="1"/>
  <c r="G574" i="1"/>
  <c r="F575" i="1"/>
  <c r="G575" i="1"/>
  <c r="F576" i="1"/>
  <c r="G576" i="1"/>
  <c r="F577" i="1"/>
  <c r="G577" i="1"/>
  <c r="F578" i="1"/>
  <c r="G578" i="1"/>
  <c r="F579" i="1"/>
  <c r="G579" i="1"/>
  <c r="F580" i="1"/>
  <c r="G580" i="1"/>
  <c r="F581" i="1"/>
  <c r="G581" i="1"/>
  <c r="F582" i="1"/>
  <c r="G582" i="1"/>
  <c r="F583" i="1"/>
  <c r="G583" i="1"/>
  <c r="F584" i="1"/>
  <c r="G584" i="1"/>
  <c r="F585" i="1"/>
  <c r="G585" i="1"/>
  <c r="F586" i="1"/>
  <c r="G586" i="1"/>
  <c r="F587" i="1"/>
  <c r="G587" i="1"/>
  <c r="F588" i="1"/>
  <c r="G588" i="1"/>
  <c r="F589" i="1"/>
  <c r="G589" i="1"/>
  <c r="F590" i="1"/>
  <c r="G590" i="1"/>
  <c r="F591" i="1"/>
  <c r="G591" i="1"/>
  <c r="F592" i="1"/>
  <c r="G592" i="1"/>
  <c r="F593" i="1"/>
  <c r="G593" i="1"/>
  <c r="F594" i="1"/>
  <c r="G594" i="1"/>
  <c r="F595" i="1"/>
  <c r="G595" i="1"/>
  <c r="F596" i="1"/>
  <c r="G596" i="1"/>
  <c r="F597" i="1"/>
  <c r="G597" i="1"/>
  <c r="F598" i="1"/>
  <c r="G598" i="1"/>
  <c r="F599" i="1"/>
  <c r="G599" i="1"/>
  <c r="F600" i="1"/>
  <c r="G600" i="1"/>
  <c r="F601" i="1"/>
  <c r="G601" i="1"/>
  <c r="F602" i="1"/>
  <c r="G602" i="1"/>
  <c r="F603" i="1"/>
  <c r="G603" i="1"/>
  <c r="F604" i="1"/>
  <c r="G604" i="1"/>
  <c r="F605" i="1"/>
  <c r="G605" i="1"/>
  <c r="F606" i="1"/>
  <c r="G606" i="1"/>
  <c r="F607" i="1"/>
  <c r="G607" i="1"/>
  <c r="F608" i="1"/>
  <c r="G608" i="1"/>
  <c r="F609" i="1"/>
  <c r="G609" i="1"/>
  <c r="F610" i="1"/>
  <c r="G610" i="1"/>
  <c r="F611" i="1"/>
  <c r="G611" i="1"/>
  <c r="F612" i="1"/>
  <c r="G612" i="1"/>
  <c r="F613" i="1"/>
  <c r="G613" i="1"/>
  <c r="F614" i="1"/>
  <c r="G614" i="1"/>
  <c r="F615" i="1"/>
  <c r="G615" i="1"/>
  <c r="F616" i="1"/>
  <c r="G616" i="1"/>
  <c r="F617" i="1"/>
  <c r="G617" i="1"/>
  <c r="F618" i="1"/>
  <c r="G618" i="1"/>
  <c r="F619" i="1"/>
  <c r="G619" i="1"/>
  <c r="F620" i="1"/>
  <c r="G620" i="1"/>
  <c r="F621" i="1"/>
  <c r="G621" i="1"/>
  <c r="F622" i="1"/>
  <c r="G622" i="1"/>
  <c r="F623" i="1"/>
  <c r="G623" i="1"/>
  <c r="F624" i="1"/>
  <c r="G624" i="1"/>
  <c r="F625" i="1"/>
  <c r="G625" i="1"/>
  <c r="F626" i="1"/>
  <c r="G626" i="1"/>
  <c r="F627" i="1"/>
  <c r="G627" i="1"/>
  <c r="F628" i="1"/>
  <c r="G628" i="1"/>
  <c r="F629" i="1"/>
  <c r="G629" i="1"/>
  <c r="F630" i="1"/>
  <c r="G630" i="1"/>
  <c r="F631" i="1"/>
  <c r="G631" i="1"/>
  <c r="F632" i="1"/>
  <c r="G632" i="1"/>
  <c r="F633" i="1"/>
  <c r="G633" i="1"/>
  <c r="F634" i="1"/>
  <c r="G634" i="1"/>
  <c r="F635" i="1"/>
  <c r="G635" i="1"/>
  <c r="F636" i="1"/>
  <c r="G636" i="1"/>
  <c r="F637" i="1"/>
  <c r="G637" i="1"/>
  <c r="F638" i="1"/>
  <c r="G638" i="1"/>
  <c r="F639" i="1"/>
  <c r="G639" i="1"/>
  <c r="F640" i="1"/>
  <c r="G640" i="1"/>
  <c r="F641" i="1"/>
  <c r="G641" i="1"/>
  <c r="F642" i="1"/>
  <c r="G642" i="1"/>
  <c r="F643" i="1"/>
  <c r="G643" i="1"/>
  <c r="F644" i="1"/>
  <c r="G644" i="1"/>
  <c r="F645" i="1"/>
  <c r="G645" i="1"/>
  <c r="F646" i="1"/>
  <c r="G646" i="1"/>
  <c r="F647" i="1"/>
  <c r="G647" i="1"/>
  <c r="F648" i="1"/>
  <c r="G648" i="1"/>
  <c r="F649" i="1"/>
  <c r="G649" i="1"/>
  <c r="F650" i="1"/>
  <c r="G650" i="1"/>
  <c r="F651" i="1"/>
  <c r="G651" i="1"/>
  <c r="F652" i="1"/>
  <c r="G652" i="1"/>
  <c r="F653" i="1"/>
  <c r="G653" i="1"/>
  <c r="F654" i="1"/>
  <c r="G654" i="1"/>
  <c r="F655" i="1"/>
  <c r="G655" i="1"/>
  <c r="F656" i="1"/>
  <c r="G656" i="1"/>
  <c r="F657" i="1"/>
  <c r="G657" i="1"/>
  <c r="F658" i="1"/>
  <c r="G658" i="1"/>
  <c r="F659" i="1"/>
  <c r="G659" i="1"/>
  <c r="F660" i="1"/>
  <c r="G660" i="1"/>
  <c r="F661" i="1"/>
  <c r="G661" i="1"/>
  <c r="F662" i="1"/>
  <c r="G662" i="1"/>
  <c r="F663" i="1"/>
  <c r="G663" i="1"/>
  <c r="F664" i="1"/>
  <c r="G664" i="1"/>
  <c r="F665" i="1"/>
  <c r="G665" i="1"/>
  <c r="F666" i="1"/>
  <c r="G666" i="1"/>
  <c r="F667" i="1"/>
  <c r="G667" i="1"/>
  <c r="F668" i="1"/>
  <c r="G668" i="1"/>
  <c r="F669" i="1"/>
  <c r="G669" i="1"/>
  <c r="F670" i="1"/>
  <c r="G670" i="1"/>
  <c r="F671" i="1"/>
  <c r="G671" i="1"/>
  <c r="F672" i="1"/>
  <c r="G672" i="1"/>
  <c r="F673" i="1"/>
  <c r="G673" i="1"/>
  <c r="F674" i="1"/>
  <c r="G674" i="1"/>
  <c r="F675" i="1"/>
  <c r="G675" i="1"/>
  <c r="F676" i="1"/>
  <c r="G676" i="1"/>
  <c r="F677" i="1"/>
  <c r="G677" i="1"/>
  <c r="F678" i="1"/>
  <c r="G678" i="1"/>
  <c r="F679" i="1"/>
  <c r="G679" i="1"/>
  <c r="F680" i="1"/>
  <c r="G680" i="1"/>
  <c r="F681" i="1"/>
  <c r="G681" i="1"/>
  <c r="F682" i="1"/>
  <c r="G682" i="1"/>
  <c r="F683" i="1"/>
  <c r="G683" i="1"/>
  <c r="F684" i="1"/>
  <c r="G684" i="1"/>
  <c r="F685" i="1"/>
  <c r="G685" i="1"/>
  <c r="F686" i="1"/>
  <c r="G686" i="1"/>
  <c r="F687" i="1"/>
  <c r="G687" i="1"/>
  <c r="F688" i="1"/>
  <c r="G688" i="1"/>
  <c r="F689" i="1"/>
  <c r="G689" i="1"/>
  <c r="F690" i="1"/>
  <c r="G690" i="1"/>
  <c r="F691" i="1"/>
  <c r="G691" i="1"/>
  <c r="F692" i="1"/>
  <c r="G692" i="1"/>
  <c r="F693" i="1"/>
  <c r="G693" i="1"/>
  <c r="F694" i="1"/>
  <c r="G694" i="1"/>
  <c r="F695" i="1"/>
  <c r="G695" i="1"/>
  <c r="F696" i="1"/>
  <c r="G696" i="1"/>
  <c r="F697" i="1"/>
  <c r="G697" i="1"/>
  <c r="F698" i="1"/>
  <c r="G698" i="1"/>
  <c r="F699" i="1"/>
  <c r="G699" i="1"/>
  <c r="F700" i="1"/>
  <c r="G700" i="1"/>
  <c r="F701" i="1"/>
  <c r="G701" i="1"/>
  <c r="F702" i="1"/>
  <c r="G702" i="1"/>
  <c r="F703" i="1"/>
  <c r="G703" i="1"/>
  <c r="F704" i="1"/>
  <c r="G704" i="1"/>
  <c r="F705" i="1"/>
  <c r="G705" i="1"/>
  <c r="F706" i="1"/>
  <c r="G706" i="1"/>
  <c r="F707" i="1"/>
  <c r="G707" i="1"/>
  <c r="F708" i="1"/>
  <c r="G708" i="1"/>
  <c r="F709" i="1"/>
  <c r="G709" i="1"/>
  <c r="F710" i="1"/>
  <c r="G710" i="1"/>
  <c r="F711" i="1"/>
  <c r="G711" i="1"/>
  <c r="F712" i="1"/>
  <c r="G712" i="1"/>
  <c r="F713" i="1"/>
  <c r="G713" i="1"/>
  <c r="F714" i="1"/>
  <c r="G714" i="1"/>
  <c r="F715" i="1"/>
  <c r="G715" i="1"/>
  <c r="F716" i="1"/>
  <c r="G716" i="1"/>
  <c r="F717" i="1"/>
  <c r="G717" i="1"/>
  <c r="F718" i="1"/>
  <c r="G718" i="1"/>
  <c r="F719" i="1"/>
  <c r="G719" i="1"/>
  <c r="F720" i="1"/>
  <c r="G720" i="1"/>
  <c r="F721" i="1"/>
  <c r="G721" i="1"/>
  <c r="F722" i="1"/>
  <c r="G722" i="1"/>
  <c r="F723" i="1"/>
  <c r="G723" i="1"/>
  <c r="F724" i="1"/>
  <c r="G724" i="1"/>
  <c r="F725" i="1"/>
  <c r="G725" i="1"/>
  <c r="F726" i="1"/>
  <c r="G726" i="1"/>
  <c r="F727" i="1"/>
  <c r="G727" i="1"/>
  <c r="F728" i="1"/>
  <c r="G728" i="1"/>
  <c r="F729" i="1"/>
  <c r="G729" i="1"/>
  <c r="F730" i="1"/>
  <c r="G730" i="1"/>
  <c r="F731" i="1"/>
  <c r="G731" i="1"/>
  <c r="F732" i="1"/>
  <c r="G732" i="1"/>
  <c r="F733" i="1"/>
  <c r="G733" i="1"/>
  <c r="F734" i="1"/>
  <c r="G734" i="1"/>
  <c r="F735" i="1"/>
  <c r="G735" i="1"/>
  <c r="F736" i="1"/>
  <c r="G736" i="1"/>
  <c r="F737" i="1"/>
  <c r="G737" i="1"/>
  <c r="F738" i="1"/>
  <c r="G738" i="1"/>
  <c r="F739" i="1"/>
  <c r="G739" i="1"/>
  <c r="F740" i="1"/>
  <c r="G740" i="1"/>
  <c r="F741" i="1"/>
  <c r="G741" i="1"/>
  <c r="F742" i="1"/>
  <c r="G742" i="1"/>
  <c r="F743" i="1"/>
  <c r="G743" i="1"/>
  <c r="F744" i="1"/>
  <c r="G744" i="1"/>
  <c r="F745" i="1"/>
  <c r="G745" i="1"/>
  <c r="F746" i="1"/>
  <c r="G746" i="1"/>
  <c r="F747" i="1"/>
  <c r="G747" i="1"/>
  <c r="F748" i="1"/>
  <c r="G748" i="1"/>
  <c r="F749" i="1"/>
  <c r="G749" i="1"/>
  <c r="F750" i="1"/>
  <c r="G750" i="1"/>
  <c r="F751" i="1"/>
  <c r="G751" i="1"/>
  <c r="F752" i="1"/>
  <c r="G752" i="1"/>
  <c r="F753" i="1"/>
  <c r="G753" i="1"/>
  <c r="F754" i="1"/>
  <c r="G754" i="1"/>
  <c r="F755" i="1"/>
  <c r="G755" i="1"/>
  <c r="F756" i="1"/>
  <c r="G756" i="1"/>
  <c r="F757" i="1"/>
  <c r="G757" i="1"/>
  <c r="F758" i="1"/>
  <c r="G758" i="1"/>
  <c r="F759" i="1"/>
  <c r="G759" i="1"/>
  <c r="F760" i="1"/>
  <c r="G760" i="1"/>
  <c r="F761" i="1"/>
  <c r="G761" i="1"/>
  <c r="F762" i="1"/>
  <c r="G762" i="1"/>
  <c r="F763" i="1"/>
  <c r="G763" i="1"/>
  <c r="F764" i="1"/>
  <c r="G764" i="1"/>
  <c r="F765" i="1"/>
  <c r="G765" i="1"/>
  <c r="F766" i="1"/>
  <c r="G766" i="1"/>
  <c r="F767" i="1"/>
  <c r="G767" i="1"/>
  <c r="F768" i="1"/>
  <c r="G768" i="1"/>
  <c r="F769" i="1"/>
  <c r="G769" i="1"/>
  <c r="F770" i="1"/>
  <c r="G770" i="1"/>
  <c r="F771" i="1"/>
  <c r="G771" i="1"/>
  <c r="F772" i="1"/>
  <c r="G772" i="1"/>
  <c r="F773" i="1"/>
  <c r="G773" i="1"/>
  <c r="F774" i="1"/>
  <c r="G774" i="1"/>
  <c r="F775" i="1"/>
  <c r="G775" i="1"/>
  <c r="F776" i="1"/>
  <c r="G776" i="1"/>
  <c r="F777" i="1"/>
  <c r="G777" i="1"/>
  <c r="F778" i="1"/>
  <c r="G778" i="1"/>
  <c r="F779" i="1"/>
  <c r="G779" i="1"/>
  <c r="F780" i="1"/>
  <c r="G780" i="1"/>
  <c r="F781" i="1"/>
  <c r="G781" i="1"/>
  <c r="F782" i="1"/>
  <c r="G782" i="1"/>
  <c r="F783" i="1"/>
  <c r="G783" i="1"/>
  <c r="F784" i="1"/>
  <c r="G784" i="1"/>
  <c r="F785" i="1"/>
  <c r="G785" i="1"/>
  <c r="F786" i="1"/>
  <c r="G786" i="1"/>
  <c r="F787" i="1"/>
  <c r="G787" i="1"/>
  <c r="F788" i="1"/>
  <c r="G788" i="1"/>
  <c r="F789" i="1"/>
  <c r="G789" i="1"/>
  <c r="F790" i="1"/>
  <c r="G790" i="1"/>
  <c r="F791" i="1"/>
  <c r="G791" i="1"/>
  <c r="F792" i="1"/>
  <c r="G792" i="1"/>
  <c r="F793" i="1"/>
  <c r="G793" i="1"/>
  <c r="F794" i="1"/>
  <c r="G794" i="1"/>
  <c r="F795" i="1"/>
  <c r="G795" i="1"/>
  <c r="F796" i="1"/>
  <c r="G796" i="1"/>
  <c r="F797" i="1"/>
  <c r="G797" i="1"/>
  <c r="F798" i="1"/>
  <c r="G798" i="1"/>
  <c r="F799" i="1"/>
  <c r="G799" i="1"/>
  <c r="F800" i="1"/>
  <c r="G800" i="1"/>
  <c r="F801" i="1"/>
  <c r="G801" i="1"/>
  <c r="F802" i="1"/>
  <c r="G802" i="1"/>
  <c r="F803" i="1"/>
  <c r="G803" i="1"/>
  <c r="F804" i="1"/>
  <c r="G804" i="1"/>
  <c r="F805" i="1"/>
  <c r="G805" i="1"/>
  <c r="F806" i="1"/>
  <c r="G806" i="1"/>
  <c r="F807" i="1"/>
  <c r="G807" i="1"/>
  <c r="F808" i="1"/>
  <c r="G808" i="1"/>
  <c r="F809" i="1"/>
  <c r="G809" i="1"/>
  <c r="F810" i="1"/>
  <c r="G810" i="1"/>
  <c r="F811" i="1"/>
  <c r="G811" i="1"/>
  <c r="F812" i="1"/>
  <c r="G812" i="1"/>
  <c r="F813" i="1"/>
  <c r="G813" i="1"/>
  <c r="F814" i="1"/>
  <c r="G814" i="1"/>
  <c r="F815" i="1"/>
  <c r="G815" i="1"/>
  <c r="F816" i="1"/>
  <c r="G816" i="1"/>
  <c r="F817" i="1"/>
  <c r="G817" i="1"/>
  <c r="F818" i="1"/>
  <c r="G818" i="1"/>
  <c r="F819" i="1"/>
  <c r="G819" i="1"/>
  <c r="F820" i="1"/>
  <c r="G820" i="1"/>
  <c r="F821" i="1"/>
  <c r="G821" i="1"/>
  <c r="F822" i="1"/>
  <c r="G822" i="1"/>
  <c r="F823" i="1"/>
  <c r="G823" i="1"/>
  <c r="F824" i="1"/>
  <c r="G824" i="1"/>
  <c r="F825" i="1"/>
  <c r="G825" i="1"/>
  <c r="F826" i="1"/>
  <c r="G826" i="1"/>
  <c r="F827" i="1"/>
  <c r="G827" i="1"/>
  <c r="F828" i="1"/>
  <c r="G828" i="1"/>
  <c r="F829" i="1"/>
  <c r="G829" i="1"/>
  <c r="F830" i="1"/>
  <c r="G830" i="1"/>
  <c r="F831" i="1"/>
  <c r="G831" i="1"/>
  <c r="F832" i="1"/>
  <c r="G832" i="1"/>
  <c r="F833" i="1"/>
  <c r="G833" i="1"/>
  <c r="F834" i="1"/>
  <c r="G834" i="1"/>
  <c r="F835" i="1"/>
  <c r="G835" i="1"/>
  <c r="F836" i="1"/>
  <c r="G836" i="1"/>
  <c r="F837" i="1"/>
  <c r="G837" i="1"/>
  <c r="F838" i="1"/>
  <c r="G838" i="1"/>
  <c r="F839" i="1"/>
  <c r="G839" i="1"/>
  <c r="F840" i="1"/>
  <c r="G840" i="1"/>
  <c r="F841" i="1"/>
  <c r="G841" i="1"/>
  <c r="F842" i="1"/>
  <c r="G842" i="1"/>
  <c r="F843" i="1"/>
  <c r="G843" i="1"/>
  <c r="F844" i="1"/>
  <c r="G844" i="1"/>
  <c r="F845" i="1"/>
  <c r="G845" i="1"/>
  <c r="F846" i="1"/>
  <c r="G846" i="1"/>
  <c r="F847" i="1"/>
  <c r="G847" i="1"/>
  <c r="F848" i="1"/>
  <c r="G848" i="1"/>
  <c r="F849" i="1"/>
  <c r="G849" i="1"/>
  <c r="F850" i="1"/>
  <c r="G850" i="1"/>
  <c r="F851" i="1"/>
  <c r="G851" i="1"/>
  <c r="F852" i="1"/>
  <c r="G852" i="1"/>
  <c r="F853" i="1"/>
  <c r="G853" i="1"/>
  <c r="F854" i="1"/>
  <c r="G854" i="1"/>
  <c r="F855" i="1"/>
  <c r="G855" i="1"/>
  <c r="F856" i="1"/>
  <c r="G856" i="1"/>
  <c r="F857" i="1"/>
  <c r="G857" i="1"/>
  <c r="F858" i="1"/>
  <c r="G858" i="1"/>
  <c r="F859" i="1"/>
  <c r="G859" i="1"/>
  <c r="F860" i="1"/>
  <c r="G860" i="1"/>
  <c r="F861" i="1"/>
  <c r="G861" i="1"/>
  <c r="F862" i="1"/>
  <c r="G862" i="1"/>
  <c r="F863" i="1"/>
  <c r="G863" i="1"/>
  <c r="F864" i="1"/>
  <c r="G864" i="1"/>
  <c r="F865" i="1"/>
  <c r="G865" i="1"/>
  <c r="F866" i="1"/>
  <c r="G866" i="1"/>
  <c r="F867" i="1"/>
  <c r="G867" i="1"/>
  <c r="F868" i="1"/>
  <c r="G868" i="1"/>
  <c r="F869" i="1"/>
  <c r="G869" i="1"/>
  <c r="F870" i="1"/>
  <c r="G870" i="1"/>
  <c r="F871" i="1"/>
  <c r="G871" i="1"/>
  <c r="F872" i="1"/>
  <c r="G872" i="1"/>
  <c r="F873" i="1"/>
  <c r="G873" i="1"/>
  <c r="F874" i="1"/>
  <c r="G874" i="1"/>
  <c r="F875" i="1"/>
  <c r="G875" i="1"/>
  <c r="F876" i="1"/>
  <c r="G876" i="1"/>
  <c r="F877" i="1"/>
  <c r="G877" i="1"/>
  <c r="F878" i="1"/>
  <c r="G878" i="1"/>
  <c r="F879" i="1"/>
  <c r="G879" i="1"/>
  <c r="F880" i="1"/>
  <c r="G880" i="1"/>
  <c r="F881" i="1"/>
  <c r="G881" i="1"/>
  <c r="F882" i="1"/>
  <c r="G882" i="1"/>
  <c r="F883" i="1"/>
  <c r="G883" i="1"/>
  <c r="F884" i="1"/>
  <c r="G884" i="1"/>
  <c r="F885" i="1"/>
  <c r="G885" i="1"/>
  <c r="F886" i="1"/>
  <c r="G886" i="1"/>
  <c r="F887" i="1"/>
  <c r="G887" i="1"/>
  <c r="F888" i="1"/>
  <c r="G888" i="1"/>
  <c r="F889" i="1"/>
  <c r="G889" i="1"/>
  <c r="F890" i="1"/>
  <c r="G890" i="1"/>
  <c r="F891" i="1"/>
  <c r="G891" i="1"/>
  <c r="F892" i="1"/>
  <c r="G892" i="1"/>
  <c r="F893" i="1"/>
  <c r="G893" i="1"/>
  <c r="F894" i="1"/>
  <c r="G894" i="1"/>
  <c r="F895" i="1"/>
  <c r="G895" i="1"/>
  <c r="F896" i="1"/>
  <c r="G896" i="1"/>
  <c r="F897" i="1"/>
  <c r="G897" i="1"/>
  <c r="F898" i="1"/>
  <c r="G898" i="1"/>
  <c r="F899" i="1"/>
  <c r="G899" i="1"/>
  <c r="F900" i="1"/>
  <c r="G900" i="1"/>
  <c r="F901" i="1"/>
  <c r="G901" i="1"/>
  <c r="F902" i="1"/>
  <c r="G902" i="1"/>
  <c r="F903" i="1"/>
  <c r="G903" i="1"/>
  <c r="F904" i="1"/>
  <c r="G904" i="1"/>
  <c r="F905" i="1"/>
  <c r="G905" i="1"/>
  <c r="F906" i="1"/>
  <c r="G906" i="1"/>
  <c r="F907" i="1"/>
  <c r="G907" i="1"/>
  <c r="F908" i="1"/>
  <c r="G908" i="1"/>
  <c r="F909" i="1"/>
  <c r="G909" i="1"/>
  <c r="F910" i="1"/>
  <c r="G910" i="1"/>
  <c r="F911" i="1"/>
  <c r="G911" i="1"/>
  <c r="F912" i="1"/>
  <c r="G912" i="1"/>
  <c r="F913" i="1"/>
  <c r="G913" i="1"/>
  <c r="F914" i="1"/>
  <c r="G914" i="1"/>
  <c r="F915" i="1"/>
  <c r="G915" i="1"/>
  <c r="F916" i="1"/>
  <c r="G916" i="1"/>
  <c r="F917" i="1"/>
  <c r="G917" i="1"/>
  <c r="F918" i="1"/>
  <c r="G918" i="1"/>
  <c r="F919" i="1"/>
  <c r="G919" i="1"/>
  <c r="F920" i="1"/>
  <c r="G920" i="1"/>
  <c r="F921" i="1"/>
  <c r="G921" i="1"/>
  <c r="F922" i="1"/>
  <c r="G922" i="1"/>
  <c r="F923" i="1"/>
  <c r="G923" i="1"/>
  <c r="F924" i="1"/>
  <c r="G924" i="1"/>
  <c r="F925" i="1"/>
  <c r="G925" i="1"/>
  <c r="F926" i="1"/>
  <c r="G926" i="1"/>
  <c r="F927" i="1"/>
  <c r="G927" i="1"/>
  <c r="F928" i="1"/>
  <c r="G928" i="1"/>
  <c r="F929" i="1"/>
  <c r="G929" i="1"/>
  <c r="F930" i="1"/>
  <c r="G930" i="1"/>
  <c r="F931" i="1"/>
  <c r="G931" i="1"/>
  <c r="F932" i="1"/>
  <c r="G932" i="1"/>
  <c r="F933" i="1"/>
  <c r="G933" i="1"/>
  <c r="F934" i="1"/>
  <c r="G934" i="1"/>
  <c r="F935" i="1"/>
  <c r="G935" i="1"/>
  <c r="F936" i="1"/>
  <c r="G936" i="1"/>
  <c r="F937" i="1"/>
  <c r="G937" i="1"/>
  <c r="F938" i="1"/>
  <c r="G938" i="1"/>
  <c r="F939" i="1"/>
  <c r="G939" i="1"/>
  <c r="F940" i="1"/>
  <c r="G940" i="1"/>
  <c r="F941" i="1"/>
  <c r="G941" i="1"/>
  <c r="F942" i="1"/>
  <c r="G942" i="1"/>
  <c r="F943" i="1"/>
  <c r="G943" i="1"/>
  <c r="F944" i="1"/>
  <c r="G944" i="1"/>
  <c r="F945" i="1"/>
  <c r="G945" i="1"/>
  <c r="F946" i="1"/>
  <c r="G946" i="1"/>
  <c r="F947" i="1"/>
  <c r="G947" i="1"/>
  <c r="F948" i="1"/>
  <c r="G948" i="1"/>
  <c r="F949" i="1"/>
  <c r="G949" i="1"/>
  <c r="F950" i="1"/>
  <c r="G950" i="1"/>
  <c r="F951" i="1"/>
  <c r="G951" i="1"/>
  <c r="F952" i="1"/>
  <c r="G952" i="1"/>
  <c r="F953" i="1"/>
  <c r="G953" i="1"/>
  <c r="F954" i="1"/>
  <c r="G954" i="1"/>
  <c r="F955" i="1"/>
  <c r="G955" i="1"/>
  <c r="F956" i="1"/>
  <c r="G956" i="1"/>
  <c r="F957" i="1"/>
  <c r="G957" i="1"/>
  <c r="F958" i="1"/>
  <c r="G958" i="1"/>
  <c r="F959" i="1"/>
  <c r="G959" i="1"/>
  <c r="F960" i="1"/>
  <c r="G960" i="1"/>
  <c r="F961" i="1"/>
  <c r="G961" i="1"/>
  <c r="F962" i="1"/>
  <c r="G962" i="1"/>
  <c r="F963" i="1"/>
  <c r="G963" i="1"/>
  <c r="F964" i="1"/>
  <c r="G964" i="1"/>
  <c r="F965" i="1"/>
  <c r="G965" i="1"/>
  <c r="F966" i="1"/>
  <c r="G966" i="1"/>
  <c r="F967" i="1"/>
  <c r="G967" i="1"/>
  <c r="F968" i="1"/>
  <c r="G968" i="1"/>
  <c r="F969" i="1"/>
  <c r="G969" i="1"/>
  <c r="F970" i="1"/>
  <c r="G970" i="1"/>
  <c r="F971" i="1"/>
  <c r="G971" i="1"/>
  <c r="F972" i="1"/>
  <c r="G972" i="1"/>
  <c r="F973" i="1"/>
  <c r="G973" i="1"/>
  <c r="F974" i="1"/>
  <c r="G974" i="1"/>
  <c r="F975" i="1"/>
  <c r="G975" i="1"/>
  <c r="F976" i="1"/>
  <c r="G976" i="1"/>
  <c r="F977" i="1"/>
  <c r="G977" i="1"/>
  <c r="F978" i="1"/>
  <c r="G978" i="1"/>
  <c r="F979" i="1"/>
  <c r="G979" i="1"/>
  <c r="F980" i="1"/>
  <c r="G980" i="1"/>
  <c r="F981" i="1"/>
  <c r="G981" i="1"/>
  <c r="F982" i="1"/>
  <c r="G982" i="1"/>
  <c r="F983" i="1"/>
  <c r="G983" i="1"/>
  <c r="F984" i="1"/>
  <c r="G984" i="1"/>
  <c r="F985" i="1"/>
  <c r="G985" i="1"/>
  <c r="F986" i="1"/>
  <c r="G986" i="1"/>
  <c r="F987" i="1"/>
  <c r="G987" i="1"/>
  <c r="F988" i="1"/>
  <c r="G988" i="1"/>
  <c r="F989" i="1"/>
  <c r="G989" i="1"/>
  <c r="F990" i="1"/>
  <c r="G990" i="1"/>
  <c r="F991" i="1"/>
  <c r="G991" i="1"/>
  <c r="F992" i="1"/>
  <c r="G992" i="1"/>
  <c r="F993" i="1"/>
  <c r="G993" i="1"/>
  <c r="F994" i="1"/>
  <c r="G994" i="1"/>
  <c r="F995" i="1"/>
  <c r="G995" i="1"/>
  <c r="F996" i="1"/>
  <c r="G996" i="1"/>
  <c r="F997" i="1"/>
  <c r="G997" i="1"/>
  <c r="F998" i="1"/>
  <c r="G998" i="1"/>
  <c r="F999" i="1"/>
  <c r="G999" i="1"/>
  <c r="F1000" i="1"/>
  <c r="G1000" i="1"/>
  <c r="F1001" i="1"/>
  <c r="G1001" i="1"/>
  <c r="F1002" i="1"/>
  <c r="G1002" i="1"/>
  <c r="F1003" i="1"/>
  <c r="G1003" i="1"/>
  <c r="F1004" i="1"/>
  <c r="G1004" i="1"/>
  <c r="F1005" i="1"/>
  <c r="G1005" i="1"/>
  <c r="F1006" i="1"/>
  <c r="G1006" i="1"/>
  <c r="F1007" i="1"/>
  <c r="G1007" i="1"/>
  <c r="F1008" i="1"/>
  <c r="G1008" i="1"/>
  <c r="F1009" i="1"/>
  <c r="G1009" i="1"/>
  <c r="F1010" i="1"/>
  <c r="G1010" i="1"/>
  <c r="F1011" i="1"/>
  <c r="G1011" i="1"/>
  <c r="F1012" i="1"/>
  <c r="G1012" i="1"/>
  <c r="F1013" i="1"/>
  <c r="G1013" i="1"/>
  <c r="F1014" i="1"/>
  <c r="G1014" i="1"/>
  <c r="F1015" i="1"/>
  <c r="G1015" i="1"/>
  <c r="F1016" i="1"/>
  <c r="G1016" i="1"/>
  <c r="F1017" i="1"/>
  <c r="G1017" i="1"/>
  <c r="F1018" i="1"/>
  <c r="G1018" i="1"/>
  <c r="F1019" i="1"/>
  <c r="G1019" i="1"/>
  <c r="F1020" i="1"/>
  <c r="G1020" i="1"/>
  <c r="F1021" i="1"/>
  <c r="G1021" i="1"/>
  <c r="F1022" i="1"/>
  <c r="G1022" i="1"/>
  <c r="F1023" i="1"/>
  <c r="G1023" i="1"/>
  <c r="F1024" i="1"/>
  <c r="G1024" i="1"/>
  <c r="F1025" i="1"/>
  <c r="G1025" i="1"/>
  <c r="F1026" i="1"/>
  <c r="G1026" i="1"/>
  <c r="F1027" i="1"/>
  <c r="G1027" i="1"/>
  <c r="F1028" i="1"/>
  <c r="G1028" i="1"/>
  <c r="F1029" i="1"/>
  <c r="G1029" i="1"/>
  <c r="F1030" i="1"/>
  <c r="G1030" i="1"/>
  <c r="F1031" i="1"/>
  <c r="G1031" i="1"/>
  <c r="F1032" i="1"/>
  <c r="G1032" i="1"/>
  <c r="F1033" i="1"/>
  <c r="G1033" i="1"/>
  <c r="F1034" i="1"/>
  <c r="G1034" i="1"/>
  <c r="F1035" i="1"/>
  <c r="G1035" i="1"/>
  <c r="F1036" i="1"/>
  <c r="G1036" i="1"/>
  <c r="F1037" i="1"/>
  <c r="G1037" i="1"/>
  <c r="F1038" i="1"/>
  <c r="G1038" i="1"/>
  <c r="F1039" i="1"/>
  <c r="G1039" i="1"/>
  <c r="F1040" i="1"/>
  <c r="G1040" i="1"/>
  <c r="F1041" i="1"/>
  <c r="G1041" i="1"/>
  <c r="F1042" i="1"/>
  <c r="G1042" i="1"/>
  <c r="F1043" i="1"/>
  <c r="G1043" i="1"/>
  <c r="F1044" i="1"/>
  <c r="G1044" i="1"/>
  <c r="F1045" i="1"/>
  <c r="G1045" i="1"/>
  <c r="F1046" i="1"/>
  <c r="G1046" i="1"/>
  <c r="F1047" i="1"/>
  <c r="G1047" i="1"/>
  <c r="F1048" i="1"/>
  <c r="G1048" i="1"/>
  <c r="F1049" i="1"/>
  <c r="G1049" i="1"/>
  <c r="F1050" i="1"/>
  <c r="G1050" i="1"/>
  <c r="F1051" i="1"/>
  <c r="G1051" i="1"/>
  <c r="F1052" i="1"/>
  <c r="G1052" i="1"/>
  <c r="F1053" i="1"/>
  <c r="G1053" i="1"/>
  <c r="F1054" i="1"/>
  <c r="G1054" i="1"/>
  <c r="F1055" i="1"/>
  <c r="G1055" i="1"/>
  <c r="F1056" i="1"/>
  <c r="G1056" i="1"/>
  <c r="F1057" i="1"/>
  <c r="G1057" i="1"/>
  <c r="F1058" i="1"/>
  <c r="G1058" i="1"/>
  <c r="F1059" i="1"/>
  <c r="G1059" i="1"/>
  <c r="F1060" i="1"/>
  <c r="G1060" i="1"/>
  <c r="F1061" i="1"/>
  <c r="G1061" i="1"/>
  <c r="F1062" i="1"/>
  <c r="G1062" i="1"/>
  <c r="F1063" i="1"/>
  <c r="G1063" i="1"/>
  <c r="F1064" i="1"/>
  <c r="G1064" i="1"/>
  <c r="F1065" i="1"/>
  <c r="G1065" i="1"/>
  <c r="F1066" i="1"/>
  <c r="G1066" i="1"/>
  <c r="F1067" i="1"/>
  <c r="G1067" i="1"/>
  <c r="F1068" i="1"/>
  <c r="G1068" i="1"/>
  <c r="F1069" i="1"/>
  <c r="G1069" i="1"/>
  <c r="F1070" i="1"/>
  <c r="G1070" i="1"/>
  <c r="F1071" i="1"/>
  <c r="G1071" i="1"/>
  <c r="F1072" i="1"/>
  <c r="G1072" i="1"/>
  <c r="F1073" i="1"/>
  <c r="G1073" i="1"/>
  <c r="F1074" i="1"/>
  <c r="G1074" i="1"/>
  <c r="F1075" i="1"/>
  <c r="G1075" i="1"/>
  <c r="F1076" i="1"/>
  <c r="G1076" i="1"/>
  <c r="F1077" i="1"/>
  <c r="G1077" i="1"/>
  <c r="F1078" i="1"/>
  <c r="G1078" i="1"/>
  <c r="F1079" i="1"/>
  <c r="G1079" i="1"/>
  <c r="F1080" i="1"/>
  <c r="G1080" i="1"/>
  <c r="F1081" i="1"/>
  <c r="G1081" i="1"/>
  <c r="F1082" i="1"/>
  <c r="G1082" i="1"/>
  <c r="F1083" i="1"/>
  <c r="G1083" i="1"/>
  <c r="F1084" i="1"/>
  <c r="G1084" i="1"/>
  <c r="F1085" i="1"/>
  <c r="G1085" i="1"/>
  <c r="F1086" i="1"/>
  <c r="G1086" i="1"/>
  <c r="F1087" i="1"/>
  <c r="G1087" i="1"/>
  <c r="F1088" i="1"/>
  <c r="G1088" i="1"/>
  <c r="F1089" i="1"/>
  <c r="G1089" i="1"/>
  <c r="F1090" i="1"/>
  <c r="G1090" i="1"/>
  <c r="F1091" i="1"/>
  <c r="G1091" i="1"/>
  <c r="F1092" i="1"/>
  <c r="G1092" i="1"/>
  <c r="F1093" i="1"/>
  <c r="G1093" i="1"/>
  <c r="F1094" i="1"/>
  <c r="G1094" i="1"/>
  <c r="F1095" i="1"/>
  <c r="G1095" i="1"/>
  <c r="F1096" i="1"/>
  <c r="G1096" i="1"/>
  <c r="F1097" i="1"/>
  <c r="G1097" i="1"/>
  <c r="F1098" i="1"/>
  <c r="G1098" i="1"/>
  <c r="F1099" i="1"/>
  <c r="G1099" i="1"/>
  <c r="F1100" i="1"/>
  <c r="G1100" i="1"/>
  <c r="F1101" i="1"/>
  <c r="G1101" i="1"/>
  <c r="F1102" i="1"/>
  <c r="G1102" i="1"/>
  <c r="F1103" i="1"/>
  <c r="G1103" i="1"/>
  <c r="F1104" i="1"/>
  <c r="G1104" i="1"/>
  <c r="F1105" i="1"/>
  <c r="G1105" i="1"/>
  <c r="F1106" i="1"/>
  <c r="G1106" i="1"/>
  <c r="F1107" i="1"/>
  <c r="G1107" i="1"/>
  <c r="F1108" i="1"/>
  <c r="G1108" i="1"/>
  <c r="F1109" i="1"/>
  <c r="G1109" i="1"/>
  <c r="F1110" i="1"/>
  <c r="G1110" i="1"/>
  <c r="F1111" i="1"/>
  <c r="G1111" i="1"/>
  <c r="F1112" i="1"/>
  <c r="G1112" i="1"/>
  <c r="F1113" i="1"/>
  <c r="G1113" i="1"/>
  <c r="F1114" i="1"/>
  <c r="G1114" i="1"/>
  <c r="F1115" i="1"/>
  <c r="G1115" i="1"/>
  <c r="F1116" i="1"/>
  <c r="G1116" i="1"/>
  <c r="F1117" i="1"/>
  <c r="G1117" i="1"/>
  <c r="F1118" i="1"/>
  <c r="G1118" i="1"/>
  <c r="F1119" i="1"/>
  <c r="G1119" i="1"/>
  <c r="F1120" i="1"/>
  <c r="G1120" i="1"/>
  <c r="F1121" i="1"/>
  <c r="G1121" i="1"/>
  <c r="F1122" i="1"/>
  <c r="G1122" i="1"/>
  <c r="F1123" i="1"/>
  <c r="G1123" i="1"/>
  <c r="F1124" i="1"/>
  <c r="G1124" i="1"/>
  <c r="F1125" i="1"/>
  <c r="G1125" i="1"/>
  <c r="F1126" i="1"/>
  <c r="G1126" i="1"/>
  <c r="F1127" i="1"/>
  <c r="G1127" i="1"/>
  <c r="F1128" i="1"/>
  <c r="G1128" i="1"/>
  <c r="F1129" i="1"/>
  <c r="G1129" i="1"/>
  <c r="F1130" i="1"/>
  <c r="G1130" i="1"/>
  <c r="F1131" i="1"/>
  <c r="G1131" i="1"/>
  <c r="F1132" i="1"/>
  <c r="G1132" i="1"/>
  <c r="F1133" i="1"/>
  <c r="G1133" i="1"/>
  <c r="F1134" i="1"/>
  <c r="G1134" i="1"/>
  <c r="F1135" i="1"/>
  <c r="G1135" i="1"/>
  <c r="F1136" i="1"/>
  <c r="G1136" i="1"/>
  <c r="F1137" i="1"/>
  <c r="G1137" i="1"/>
  <c r="F1138" i="1"/>
  <c r="G1138" i="1"/>
  <c r="F1139" i="1"/>
  <c r="G1139" i="1"/>
  <c r="F1140" i="1"/>
  <c r="G1140" i="1"/>
  <c r="F1141" i="1"/>
  <c r="G1141" i="1"/>
  <c r="F1142" i="1"/>
  <c r="G1142" i="1"/>
  <c r="F1143" i="1"/>
  <c r="G1143" i="1"/>
  <c r="F1144" i="1"/>
  <c r="G1144" i="1"/>
  <c r="F1145" i="1"/>
  <c r="G1145" i="1"/>
  <c r="F1146" i="1"/>
  <c r="G1146" i="1"/>
  <c r="F1147" i="1"/>
  <c r="G1147" i="1"/>
  <c r="F1148" i="1"/>
  <c r="G1148" i="1"/>
  <c r="F1149" i="1"/>
  <c r="G1149" i="1"/>
  <c r="F1150" i="1"/>
  <c r="G1150" i="1"/>
  <c r="F1151" i="1"/>
  <c r="G1151" i="1"/>
  <c r="F1152" i="1"/>
  <c r="G1152" i="1"/>
  <c r="F1153" i="1"/>
  <c r="G1153" i="1"/>
  <c r="F1154" i="1"/>
  <c r="G1154" i="1"/>
  <c r="F1155" i="1"/>
  <c r="G1155" i="1"/>
  <c r="F1156" i="1"/>
  <c r="G1156" i="1"/>
  <c r="F1157" i="1"/>
  <c r="G1157" i="1"/>
  <c r="F1158" i="1"/>
  <c r="G1158" i="1"/>
  <c r="F1159" i="1"/>
  <c r="G1159" i="1"/>
  <c r="F1160" i="1"/>
  <c r="G1160" i="1"/>
  <c r="F1161" i="1"/>
  <c r="G1161" i="1"/>
  <c r="F1162" i="1"/>
  <c r="G1162" i="1"/>
  <c r="F1163" i="1"/>
  <c r="G1163" i="1"/>
  <c r="F1164" i="1"/>
  <c r="G1164" i="1"/>
  <c r="F1165" i="1"/>
  <c r="G1165" i="1"/>
  <c r="F1166" i="1"/>
  <c r="G1166" i="1"/>
  <c r="F1167" i="1"/>
  <c r="G1167" i="1"/>
  <c r="F1168" i="1"/>
  <c r="G1168" i="1"/>
  <c r="F1169" i="1"/>
  <c r="G1169" i="1"/>
  <c r="F1170" i="1"/>
  <c r="G1170" i="1"/>
  <c r="F1171" i="1"/>
  <c r="G1171" i="1"/>
  <c r="F1172" i="1"/>
  <c r="G1172" i="1"/>
  <c r="F1173" i="1"/>
  <c r="G1173" i="1"/>
  <c r="F1174" i="1"/>
  <c r="G1174" i="1"/>
  <c r="F1175" i="1"/>
  <c r="G1175" i="1"/>
  <c r="F1176" i="1"/>
  <c r="G1176" i="1"/>
  <c r="F1177" i="1"/>
  <c r="G1177" i="1"/>
  <c r="F1178" i="1"/>
  <c r="G1178" i="1"/>
  <c r="F1179" i="1"/>
  <c r="G1179" i="1"/>
  <c r="F1180" i="1"/>
  <c r="G1180" i="1"/>
  <c r="F1181" i="1"/>
  <c r="G1181" i="1"/>
  <c r="F1182" i="1"/>
  <c r="G1182" i="1"/>
  <c r="F1183" i="1"/>
  <c r="G1183" i="1"/>
  <c r="F1184" i="1"/>
  <c r="G1184" i="1"/>
  <c r="F1185" i="1"/>
  <c r="G1185" i="1"/>
  <c r="F1186" i="1"/>
  <c r="G1186" i="1"/>
  <c r="F1187" i="1"/>
  <c r="G1187" i="1"/>
  <c r="F1188" i="1"/>
  <c r="G1188" i="1"/>
  <c r="F1189" i="1"/>
  <c r="G1189" i="1"/>
  <c r="F1190" i="1"/>
  <c r="G1190" i="1"/>
  <c r="F1191" i="1"/>
  <c r="G1191" i="1"/>
  <c r="F1192" i="1"/>
  <c r="G1192" i="1"/>
  <c r="F1193" i="1"/>
  <c r="G1193" i="1"/>
  <c r="F1194" i="1"/>
  <c r="G1194" i="1"/>
  <c r="F1195" i="1"/>
  <c r="G1195" i="1"/>
  <c r="F1196" i="1"/>
  <c r="G1196" i="1"/>
  <c r="F1197" i="1"/>
  <c r="G1197" i="1"/>
  <c r="F1198" i="1"/>
  <c r="G1198" i="1"/>
  <c r="F1199" i="1"/>
  <c r="G1199" i="1"/>
  <c r="F1200" i="1"/>
  <c r="G1200" i="1"/>
  <c r="F1201" i="1"/>
  <c r="G1201" i="1"/>
  <c r="F1202" i="1"/>
  <c r="G1202" i="1"/>
  <c r="F1203" i="1"/>
  <c r="G1203" i="1"/>
  <c r="F1204" i="1"/>
  <c r="G1204" i="1"/>
  <c r="F1205" i="1"/>
  <c r="G1205" i="1"/>
  <c r="F1206" i="1"/>
  <c r="G1206" i="1"/>
  <c r="F1207" i="1"/>
  <c r="G1207" i="1"/>
  <c r="F1208" i="1"/>
  <c r="G1208" i="1"/>
  <c r="F1209" i="1"/>
  <c r="G1209" i="1"/>
  <c r="F1210" i="1"/>
  <c r="G1210" i="1"/>
  <c r="F1211" i="1"/>
  <c r="G1211" i="1"/>
  <c r="F1212" i="1"/>
  <c r="G1212" i="1"/>
  <c r="F1213" i="1"/>
  <c r="G1213" i="1"/>
  <c r="F1214" i="1"/>
  <c r="G1214" i="1"/>
  <c r="F1215" i="1"/>
  <c r="G1215" i="1"/>
  <c r="F1216" i="1"/>
  <c r="G1216" i="1"/>
  <c r="F1217" i="1"/>
  <c r="G1217" i="1"/>
  <c r="F1218" i="1"/>
  <c r="G1218" i="1"/>
  <c r="F1219" i="1"/>
  <c r="G1219" i="1"/>
  <c r="F1220" i="1"/>
  <c r="G1220" i="1"/>
  <c r="F1221" i="1"/>
  <c r="G1221" i="1"/>
  <c r="F1222" i="1"/>
  <c r="G1222" i="1"/>
  <c r="F1223" i="1"/>
  <c r="G1223" i="1"/>
  <c r="F1224" i="1"/>
  <c r="G1224" i="1"/>
  <c r="F1225" i="1"/>
  <c r="G1225" i="1"/>
  <c r="F1226" i="1"/>
  <c r="G1226" i="1"/>
  <c r="F1227" i="1"/>
  <c r="G1227" i="1"/>
  <c r="F1228" i="1"/>
  <c r="G1228" i="1"/>
  <c r="F1229" i="1"/>
  <c r="G1229" i="1"/>
  <c r="F1230" i="1"/>
  <c r="G1230" i="1"/>
  <c r="F1231" i="1"/>
  <c r="G1231" i="1"/>
  <c r="F1232" i="1"/>
  <c r="G1232" i="1"/>
  <c r="F1233" i="1"/>
  <c r="G1233" i="1"/>
  <c r="F1234" i="1"/>
  <c r="G1234" i="1"/>
  <c r="F1235" i="1"/>
  <c r="G1235" i="1"/>
  <c r="F1236" i="1"/>
  <c r="G1236" i="1"/>
  <c r="F1237" i="1"/>
  <c r="G1237" i="1"/>
  <c r="F1238" i="1"/>
  <c r="G1238" i="1"/>
  <c r="F1239" i="1"/>
  <c r="G1239" i="1"/>
  <c r="F1240" i="1"/>
  <c r="G1240" i="1"/>
  <c r="F1241" i="1"/>
  <c r="G1241" i="1"/>
  <c r="F1242" i="1"/>
  <c r="G1242" i="1"/>
  <c r="F1243" i="1"/>
  <c r="G1243" i="1"/>
  <c r="F1244" i="1"/>
  <c r="G1244" i="1"/>
  <c r="F1245" i="1"/>
  <c r="G1245" i="1"/>
  <c r="F1246" i="1"/>
  <c r="G1246" i="1"/>
  <c r="F1247" i="1"/>
  <c r="G1247" i="1"/>
  <c r="F1248" i="1"/>
  <c r="G1248" i="1"/>
  <c r="F1249" i="1"/>
  <c r="G1249" i="1"/>
  <c r="F1250" i="1"/>
  <c r="G1250" i="1"/>
  <c r="F1251" i="1"/>
  <c r="G1251" i="1"/>
  <c r="F1252" i="1"/>
  <c r="G1252" i="1"/>
  <c r="F1253" i="1"/>
  <c r="G1253" i="1"/>
  <c r="F1254" i="1"/>
  <c r="G1254" i="1"/>
  <c r="F1255" i="1"/>
  <c r="G1255" i="1"/>
  <c r="F1256" i="1"/>
  <c r="G1256" i="1"/>
  <c r="F1257" i="1"/>
  <c r="G1257" i="1"/>
  <c r="F1258" i="1"/>
  <c r="G1258" i="1"/>
  <c r="F1259" i="1"/>
  <c r="G1259" i="1"/>
  <c r="F1260" i="1"/>
  <c r="G1260" i="1"/>
  <c r="F1261" i="1"/>
  <c r="G1261" i="1"/>
  <c r="F1262" i="1"/>
  <c r="G1262" i="1"/>
  <c r="F1263" i="1"/>
  <c r="G1263" i="1"/>
  <c r="F1264" i="1"/>
  <c r="G1264" i="1"/>
  <c r="F1265" i="1"/>
  <c r="G1265" i="1"/>
  <c r="F1266" i="1"/>
  <c r="G1266" i="1"/>
  <c r="F1267" i="1"/>
  <c r="G1267" i="1"/>
  <c r="F1268" i="1"/>
  <c r="G1268" i="1"/>
  <c r="F1269" i="1"/>
  <c r="G1269" i="1"/>
  <c r="F1270" i="1"/>
  <c r="G1270" i="1"/>
  <c r="F1271" i="1"/>
  <c r="G1271" i="1"/>
  <c r="F1272" i="1"/>
  <c r="G1272" i="1"/>
  <c r="F1273" i="1"/>
  <c r="G1273" i="1"/>
  <c r="F1274" i="1"/>
  <c r="G1274" i="1"/>
  <c r="F1275" i="1"/>
  <c r="G1275" i="1"/>
  <c r="F1276" i="1"/>
  <c r="G1276" i="1"/>
  <c r="F1277" i="1"/>
  <c r="G1277" i="1"/>
  <c r="F1278" i="1"/>
  <c r="G1278" i="1"/>
  <c r="F1279" i="1"/>
  <c r="G1279" i="1"/>
  <c r="F1280" i="1"/>
  <c r="G1280" i="1"/>
  <c r="F1281" i="1"/>
  <c r="G1281" i="1"/>
  <c r="F1282" i="1"/>
  <c r="G1282" i="1"/>
  <c r="F1283" i="1"/>
  <c r="G1283" i="1"/>
  <c r="F1284" i="1"/>
  <c r="G1284" i="1"/>
  <c r="F1285" i="1"/>
  <c r="G1285" i="1"/>
  <c r="F1286" i="1"/>
  <c r="G1286" i="1"/>
  <c r="F1287" i="1"/>
  <c r="G1287" i="1"/>
  <c r="F1288" i="1"/>
  <c r="G1288" i="1"/>
  <c r="F1289" i="1"/>
  <c r="G1289" i="1"/>
  <c r="F1290" i="1"/>
  <c r="G1290" i="1"/>
  <c r="F1291" i="1"/>
  <c r="G1291" i="1"/>
  <c r="F1292" i="1"/>
  <c r="G1292" i="1"/>
  <c r="F1293" i="1"/>
  <c r="G1293" i="1"/>
  <c r="F1294" i="1"/>
  <c r="G1294" i="1"/>
  <c r="F1295" i="1"/>
  <c r="G1295" i="1"/>
  <c r="F1296" i="1"/>
  <c r="G1296" i="1"/>
  <c r="F1297" i="1"/>
  <c r="G1297" i="1"/>
  <c r="F1298" i="1"/>
  <c r="G1298" i="1"/>
  <c r="F1299" i="1"/>
  <c r="G1299" i="1"/>
  <c r="F1300" i="1"/>
  <c r="G1300" i="1"/>
  <c r="F1301" i="1"/>
  <c r="G1301" i="1"/>
  <c r="F1302" i="1"/>
  <c r="G1302" i="1"/>
  <c r="F1303" i="1"/>
  <c r="G1303" i="1"/>
  <c r="F1304" i="1"/>
  <c r="G1304" i="1"/>
  <c r="F1305" i="1"/>
  <c r="G1305" i="1"/>
  <c r="F1306" i="1"/>
  <c r="G1306" i="1"/>
  <c r="F1307" i="1"/>
  <c r="G1307" i="1"/>
  <c r="F1308" i="1"/>
  <c r="G1308" i="1"/>
  <c r="F1309" i="1"/>
  <c r="G1309" i="1"/>
  <c r="F1310" i="1"/>
  <c r="G1310" i="1"/>
  <c r="F1311" i="1"/>
  <c r="G1311" i="1"/>
  <c r="F1312" i="1"/>
  <c r="G1312" i="1"/>
  <c r="F1313" i="1"/>
  <c r="G1313" i="1"/>
  <c r="F1314" i="1"/>
  <c r="G1314" i="1"/>
  <c r="F1315" i="1"/>
  <c r="G1315" i="1"/>
  <c r="F1316" i="1"/>
  <c r="G1316" i="1"/>
  <c r="F1317" i="1"/>
  <c r="G1317" i="1"/>
  <c r="F1318" i="1"/>
  <c r="G1318" i="1"/>
  <c r="F1319" i="1"/>
  <c r="G1319" i="1"/>
  <c r="F1320" i="1"/>
  <c r="G1320" i="1"/>
  <c r="F1321" i="1"/>
  <c r="G1321" i="1"/>
  <c r="F1322" i="1"/>
  <c r="G1322" i="1"/>
  <c r="F1323" i="1"/>
  <c r="G1323" i="1"/>
  <c r="F1324" i="1"/>
  <c r="G1324" i="1"/>
  <c r="F1325" i="1"/>
  <c r="G1325" i="1"/>
  <c r="F1326" i="1"/>
  <c r="G1326" i="1"/>
  <c r="F1327" i="1"/>
  <c r="G1327" i="1"/>
  <c r="F1328" i="1"/>
  <c r="G1328" i="1"/>
  <c r="F1329" i="1"/>
  <c r="G1329" i="1"/>
  <c r="F1330" i="1"/>
  <c r="G1330" i="1"/>
  <c r="F1331" i="1"/>
  <c r="G1331" i="1"/>
  <c r="F1332" i="1"/>
  <c r="G1332" i="1"/>
  <c r="F1333" i="1"/>
  <c r="G1333" i="1"/>
  <c r="F1334" i="1"/>
  <c r="G1334" i="1"/>
  <c r="F1335" i="1"/>
  <c r="G1335" i="1"/>
  <c r="F1336" i="1"/>
  <c r="G1336" i="1"/>
  <c r="F1337" i="1"/>
  <c r="G1337" i="1"/>
  <c r="F1338" i="1"/>
  <c r="G1338" i="1"/>
  <c r="F1339" i="1"/>
  <c r="G1339" i="1"/>
  <c r="F1340" i="1"/>
  <c r="G1340" i="1"/>
  <c r="F1341" i="1"/>
  <c r="G1341" i="1"/>
  <c r="F1342" i="1"/>
  <c r="G1342" i="1"/>
  <c r="F1343" i="1"/>
  <c r="G1343" i="1"/>
  <c r="F1344" i="1"/>
  <c r="G1344" i="1"/>
  <c r="F1345" i="1"/>
  <c r="G1345" i="1"/>
  <c r="F1346" i="1"/>
  <c r="G1346" i="1"/>
  <c r="F1347" i="1"/>
  <c r="G1347" i="1"/>
  <c r="F1348" i="1"/>
  <c r="G1348" i="1"/>
  <c r="F1349" i="1"/>
  <c r="G1349" i="1"/>
  <c r="F1350" i="1"/>
  <c r="G1350" i="1"/>
  <c r="F1351" i="1"/>
  <c r="G1351" i="1"/>
  <c r="F1352" i="1"/>
  <c r="G1352" i="1"/>
  <c r="F1353" i="1"/>
  <c r="G1353" i="1"/>
  <c r="F1354" i="1"/>
  <c r="G1354" i="1"/>
  <c r="F1355" i="1"/>
  <c r="G1355" i="1"/>
  <c r="F1356" i="1"/>
  <c r="G1356" i="1"/>
  <c r="F1357" i="1"/>
  <c r="G1357" i="1"/>
  <c r="F1358" i="1"/>
  <c r="G1358" i="1"/>
  <c r="F1359" i="1"/>
  <c r="G1359" i="1"/>
  <c r="F1360" i="1"/>
  <c r="G1360" i="1"/>
  <c r="F1361" i="1"/>
  <c r="G1361" i="1"/>
  <c r="F1362" i="1"/>
  <c r="G1362" i="1"/>
  <c r="F1363" i="1"/>
  <c r="G1363" i="1"/>
  <c r="F1364" i="1"/>
  <c r="G1364" i="1"/>
  <c r="F1365" i="1"/>
  <c r="G1365" i="1"/>
  <c r="F1366" i="1"/>
  <c r="G1366" i="1"/>
  <c r="F1367" i="1"/>
  <c r="G1367" i="1"/>
  <c r="F1368" i="1"/>
  <c r="G1368" i="1"/>
  <c r="F1369" i="1"/>
  <c r="G1369" i="1"/>
  <c r="F1370" i="1"/>
  <c r="G1370" i="1"/>
  <c r="F1371" i="1"/>
  <c r="G1371" i="1"/>
  <c r="F1372" i="1"/>
  <c r="G1372" i="1"/>
  <c r="F1373" i="1"/>
  <c r="G1373" i="1"/>
  <c r="F1374" i="1"/>
  <c r="G1374" i="1"/>
  <c r="F1375" i="1"/>
  <c r="G1375" i="1"/>
  <c r="F1376" i="1"/>
  <c r="G1376" i="1"/>
  <c r="F1377" i="1"/>
  <c r="G1377" i="1"/>
  <c r="F1378" i="1"/>
  <c r="G1378" i="1"/>
  <c r="F1379" i="1"/>
  <c r="G1379" i="1"/>
  <c r="F1380" i="1"/>
  <c r="G1380" i="1"/>
  <c r="F1381" i="1"/>
  <c r="G1381" i="1"/>
  <c r="F1382" i="1"/>
  <c r="G1382" i="1"/>
  <c r="F1383" i="1"/>
  <c r="G1383" i="1"/>
  <c r="F1384" i="1"/>
  <c r="G1384" i="1"/>
  <c r="F1385" i="1"/>
  <c r="G1385" i="1"/>
  <c r="F1386" i="1"/>
  <c r="G1386" i="1"/>
  <c r="F1387" i="1"/>
  <c r="G1387" i="1"/>
  <c r="F1388" i="1"/>
  <c r="G1388" i="1"/>
  <c r="F1389" i="1"/>
  <c r="G1389" i="1"/>
  <c r="F1390" i="1"/>
  <c r="G1390" i="1"/>
  <c r="F1391" i="1"/>
  <c r="G1391" i="1"/>
  <c r="F1392" i="1"/>
  <c r="G1392" i="1"/>
  <c r="F1393" i="1"/>
  <c r="G1393" i="1"/>
  <c r="F1394" i="1"/>
  <c r="G1394" i="1"/>
  <c r="F1395" i="1"/>
  <c r="G1395" i="1"/>
  <c r="F1396" i="1"/>
  <c r="G1396" i="1"/>
  <c r="F1397" i="1"/>
  <c r="G1397" i="1"/>
  <c r="F1398" i="1"/>
  <c r="G1398" i="1"/>
  <c r="F1399" i="1"/>
  <c r="G1399" i="1"/>
  <c r="F1400" i="1"/>
  <c r="G1400" i="1"/>
  <c r="F1401" i="1"/>
  <c r="G1401" i="1"/>
  <c r="F1402" i="1"/>
  <c r="G1402" i="1"/>
  <c r="F1403" i="1"/>
  <c r="G1403" i="1"/>
  <c r="F1404" i="1"/>
  <c r="G1404" i="1"/>
  <c r="F1405" i="1"/>
  <c r="G1405" i="1"/>
  <c r="F1406" i="1"/>
  <c r="G1406" i="1"/>
  <c r="F1407" i="1"/>
  <c r="G1407" i="1"/>
  <c r="F1408" i="1"/>
  <c r="G1408" i="1"/>
  <c r="F1409" i="1"/>
  <c r="G1409" i="1"/>
  <c r="F1410" i="1"/>
  <c r="G1410" i="1"/>
  <c r="F1411" i="1"/>
  <c r="G1411" i="1"/>
  <c r="F1412" i="1"/>
  <c r="G1412" i="1"/>
  <c r="F1413" i="1"/>
  <c r="G1413" i="1"/>
  <c r="F1414" i="1"/>
  <c r="G1414" i="1"/>
  <c r="F1415" i="1"/>
  <c r="G1415" i="1"/>
  <c r="F1416" i="1"/>
  <c r="G1416" i="1"/>
  <c r="F1417" i="1"/>
  <c r="G1417" i="1"/>
  <c r="F1418" i="1"/>
  <c r="G1418" i="1"/>
  <c r="F1419" i="1"/>
  <c r="G1419" i="1"/>
  <c r="F1420" i="1"/>
  <c r="G1420" i="1"/>
  <c r="F1421" i="1"/>
  <c r="G1421" i="1"/>
  <c r="F1422" i="1"/>
  <c r="G1422" i="1"/>
  <c r="F1423" i="1"/>
  <c r="G1423" i="1"/>
  <c r="F1424" i="1"/>
  <c r="G1424" i="1"/>
  <c r="F1425" i="1"/>
  <c r="G1425" i="1"/>
  <c r="F1426" i="1"/>
  <c r="G1426" i="1"/>
  <c r="F1427" i="1"/>
  <c r="G1427" i="1"/>
  <c r="F1428" i="1"/>
  <c r="G1428" i="1"/>
  <c r="F1429" i="1"/>
  <c r="G1429" i="1"/>
  <c r="F1430" i="1"/>
  <c r="G1430" i="1"/>
  <c r="F1431" i="1"/>
  <c r="G1431" i="1"/>
  <c r="F1432" i="1"/>
  <c r="G1432" i="1"/>
  <c r="F1433" i="1"/>
  <c r="G1433" i="1"/>
  <c r="F1434" i="1"/>
  <c r="G1434" i="1"/>
  <c r="F1435" i="1"/>
  <c r="G1435" i="1"/>
  <c r="F1436" i="1"/>
  <c r="G1436" i="1"/>
  <c r="F1437" i="1"/>
  <c r="G1437" i="1"/>
  <c r="F1438" i="1"/>
  <c r="G1438" i="1"/>
  <c r="F1439" i="1"/>
  <c r="G1439" i="1"/>
  <c r="F1440" i="1"/>
  <c r="G1440" i="1"/>
  <c r="F1441" i="1"/>
  <c r="G1441" i="1"/>
  <c r="F1442" i="1"/>
  <c r="G1442" i="1"/>
  <c r="F1443" i="1"/>
  <c r="G1443" i="1"/>
  <c r="F1444" i="1"/>
  <c r="G1444" i="1"/>
  <c r="F1445" i="1"/>
  <c r="G1445" i="1"/>
  <c r="F1446" i="1"/>
  <c r="G1446" i="1"/>
  <c r="F1447" i="1"/>
  <c r="G1447" i="1"/>
  <c r="F1448" i="1"/>
  <c r="G1448" i="1"/>
  <c r="F1449" i="1"/>
  <c r="G1449" i="1"/>
  <c r="F1450" i="1"/>
  <c r="G1450" i="1"/>
  <c r="F1451" i="1"/>
  <c r="G1451" i="1"/>
  <c r="F1452" i="1"/>
  <c r="G1452" i="1"/>
  <c r="F1453" i="1"/>
  <c r="G1453" i="1"/>
  <c r="F1454" i="1"/>
  <c r="G1454" i="1"/>
  <c r="F1455" i="1"/>
  <c r="G1455" i="1"/>
  <c r="F1456" i="1"/>
  <c r="G1456" i="1"/>
  <c r="F1457" i="1"/>
  <c r="G1457" i="1"/>
  <c r="F1458" i="1"/>
  <c r="G1458" i="1"/>
  <c r="F1459" i="1"/>
  <c r="G1459" i="1"/>
  <c r="F1460" i="1"/>
  <c r="G1460" i="1"/>
  <c r="F1461" i="1"/>
  <c r="G1461" i="1"/>
  <c r="F1462" i="1"/>
  <c r="G1462" i="1"/>
  <c r="F1463" i="1"/>
  <c r="G1463" i="1"/>
  <c r="F1464" i="1"/>
  <c r="G1464" i="1"/>
  <c r="F1465" i="1"/>
  <c r="G1465" i="1"/>
  <c r="F1466" i="1"/>
  <c r="G1466" i="1"/>
  <c r="F1467" i="1"/>
  <c r="G1467" i="1"/>
  <c r="F1468" i="1"/>
  <c r="G1468" i="1"/>
  <c r="F1469" i="1"/>
  <c r="G1469" i="1"/>
  <c r="F1470" i="1"/>
  <c r="G1470" i="1"/>
  <c r="F1471" i="1"/>
  <c r="G1471" i="1"/>
  <c r="F1472" i="1"/>
  <c r="G1472" i="1"/>
  <c r="F1473" i="1"/>
  <c r="G1473" i="1"/>
  <c r="F1474" i="1"/>
  <c r="G1474" i="1"/>
  <c r="F1475" i="1"/>
  <c r="G1475" i="1"/>
  <c r="F1476" i="1"/>
  <c r="G1476" i="1"/>
  <c r="F1477" i="1"/>
  <c r="G1477" i="1"/>
  <c r="F1478" i="1"/>
  <c r="G1478" i="1"/>
  <c r="F1479" i="1"/>
  <c r="G1479" i="1"/>
  <c r="F1480" i="1"/>
  <c r="G1480" i="1"/>
  <c r="F1481" i="1"/>
  <c r="G1481" i="1"/>
  <c r="F1482" i="1"/>
  <c r="G1482" i="1"/>
  <c r="F1483" i="1"/>
  <c r="G1483" i="1"/>
  <c r="F1484" i="1"/>
  <c r="G1484" i="1"/>
  <c r="F1485" i="1"/>
  <c r="G1485" i="1"/>
  <c r="F1486" i="1"/>
  <c r="G1486" i="1"/>
  <c r="F1487" i="1"/>
  <c r="G1487" i="1"/>
  <c r="F1488" i="1"/>
  <c r="G1488" i="1"/>
  <c r="F1489" i="1"/>
  <c r="G1489" i="1"/>
  <c r="F1490" i="1"/>
  <c r="G1490" i="1"/>
  <c r="F1491" i="1"/>
  <c r="G1491" i="1"/>
  <c r="F1492" i="1"/>
  <c r="G1492" i="1"/>
  <c r="F1493" i="1"/>
  <c r="G1493" i="1"/>
  <c r="F1494" i="1"/>
  <c r="G1494" i="1"/>
  <c r="F1495" i="1"/>
  <c r="G1495" i="1"/>
  <c r="F1496" i="1"/>
  <c r="G1496" i="1"/>
  <c r="F1497" i="1"/>
  <c r="G1497" i="1"/>
  <c r="F1498" i="1"/>
  <c r="G1498" i="1"/>
  <c r="F1499" i="1"/>
  <c r="G1499" i="1"/>
  <c r="F1500" i="1"/>
  <c r="G1500" i="1"/>
  <c r="F1501" i="1"/>
  <c r="G1501" i="1"/>
  <c r="F1502" i="1"/>
  <c r="G1502" i="1"/>
  <c r="F1503" i="1"/>
  <c r="G1503" i="1"/>
  <c r="F1504" i="1"/>
  <c r="G1504" i="1"/>
  <c r="F1505" i="1"/>
  <c r="G1505" i="1"/>
  <c r="F1506" i="1"/>
  <c r="G1506" i="1"/>
  <c r="F1507" i="1"/>
  <c r="G1507" i="1"/>
  <c r="F1508" i="1"/>
  <c r="G1508" i="1"/>
  <c r="F1509" i="1"/>
  <c r="G1509" i="1"/>
  <c r="F1510" i="1"/>
  <c r="G1510" i="1"/>
  <c r="F1511" i="1"/>
  <c r="G1511" i="1"/>
  <c r="F1512" i="1"/>
  <c r="G1512" i="1"/>
  <c r="F1513" i="1"/>
  <c r="G1513" i="1"/>
  <c r="F1514" i="1"/>
  <c r="G1514" i="1"/>
  <c r="F1515" i="1"/>
  <c r="G1515" i="1"/>
  <c r="F1516" i="1"/>
  <c r="G1516" i="1"/>
  <c r="F1517" i="1"/>
  <c r="G1517" i="1"/>
  <c r="F1518" i="1"/>
  <c r="G1518" i="1"/>
  <c r="F1519" i="1"/>
  <c r="G1519" i="1"/>
  <c r="F1520" i="1"/>
  <c r="G1520" i="1"/>
  <c r="F1521" i="1"/>
  <c r="G1521" i="1"/>
  <c r="F1522" i="1"/>
  <c r="G1522" i="1"/>
  <c r="F1523" i="1"/>
  <c r="G1523" i="1"/>
  <c r="F1524" i="1"/>
  <c r="G1524" i="1"/>
  <c r="F1525" i="1"/>
  <c r="G1525" i="1"/>
  <c r="F1526" i="1"/>
  <c r="G1526" i="1"/>
  <c r="F1527" i="1"/>
  <c r="G1527" i="1"/>
  <c r="F1528" i="1"/>
  <c r="G1528" i="1"/>
  <c r="F1529" i="1"/>
  <c r="G1529" i="1"/>
  <c r="F1530" i="1"/>
  <c r="G1530" i="1"/>
  <c r="F1531" i="1"/>
  <c r="G1531" i="1"/>
  <c r="F1532" i="1"/>
  <c r="G1532" i="1"/>
  <c r="F1533" i="1"/>
  <c r="G1533" i="1"/>
  <c r="F1534" i="1"/>
  <c r="G1534" i="1"/>
  <c r="F1535" i="1"/>
  <c r="G1535" i="1"/>
  <c r="F1536" i="1"/>
  <c r="G1536" i="1"/>
  <c r="F1537" i="1"/>
  <c r="G1537" i="1"/>
  <c r="F1538" i="1"/>
  <c r="G1538" i="1"/>
  <c r="F1539" i="1"/>
  <c r="G1539" i="1"/>
  <c r="F1540" i="1"/>
  <c r="G1540" i="1"/>
  <c r="F1541" i="1"/>
  <c r="G1541" i="1"/>
  <c r="F1542" i="1"/>
  <c r="G1542" i="1"/>
  <c r="F1543" i="1"/>
  <c r="G1543" i="1"/>
  <c r="F1544" i="1"/>
  <c r="G1544" i="1"/>
  <c r="F1545" i="1"/>
  <c r="G1545" i="1"/>
  <c r="F1546" i="1"/>
  <c r="G1546" i="1"/>
  <c r="F1547" i="1"/>
  <c r="G1547" i="1"/>
  <c r="F1548" i="1"/>
  <c r="G1548" i="1"/>
  <c r="F1549" i="1"/>
  <c r="G1549" i="1"/>
  <c r="F1550" i="1"/>
  <c r="G1550" i="1"/>
  <c r="F1551" i="1"/>
  <c r="G1551" i="1"/>
  <c r="F1552" i="1"/>
  <c r="G1552" i="1"/>
  <c r="F1553" i="1"/>
  <c r="G1553" i="1"/>
  <c r="F1554" i="1"/>
  <c r="G1554" i="1"/>
  <c r="F1555" i="1"/>
  <c r="G1555" i="1"/>
  <c r="F1556" i="1"/>
  <c r="G1556" i="1"/>
  <c r="F1557" i="1"/>
  <c r="G1557" i="1"/>
  <c r="F1558" i="1"/>
  <c r="G1558" i="1"/>
  <c r="F1559" i="1"/>
  <c r="G1559" i="1"/>
  <c r="F1560" i="1"/>
  <c r="G1560" i="1"/>
  <c r="F1561" i="1"/>
  <c r="G1561" i="1"/>
  <c r="F1562" i="1"/>
  <c r="G1562" i="1"/>
  <c r="F1563" i="1"/>
  <c r="G1563" i="1"/>
  <c r="F1564" i="1"/>
  <c r="G1564" i="1"/>
  <c r="F1565" i="1"/>
  <c r="G1565" i="1"/>
  <c r="F1566" i="1"/>
  <c r="G1566" i="1"/>
  <c r="F1567" i="1"/>
  <c r="G1567" i="1"/>
  <c r="F1568" i="1"/>
  <c r="G1568" i="1"/>
  <c r="F1569" i="1"/>
  <c r="G1569" i="1"/>
  <c r="F1570" i="1"/>
  <c r="G1570" i="1"/>
  <c r="F1571" i="1"/>
  <c r="G1571" i="1"/>
  <c r="F1572" i="1"/>
  <c r="G1572" i="1"/>
  <c r="F1573" i="1"/>
  <c r="G1573" i="1"/>
  <c r="F1574" i="1"/>
  <c r="G1574" i="1"/>
  <c r="F1575" i="1"/>
  <c r="G1575" i="1"/>
  <c r="F1576" i="1"/>
  <c r="G1576" i="1"/>
  <c r="F1577" i="1"/>
  <c r="G1577" i="1"/>
  <c r="F1578" i="1"/>
  <c r="G1578" i="1"/>
  <c r="F1579" i="1"/>
  <c r="G1579" i="1"/>
  <c r="F1580" i="1"/>
  <c r="G1580" i="1"/>
  <c r="F1581" i="1"/>
  <c r="G1581" i="1"/>
  <c r="F1582" i="1"/>
  <c r="G1582" i="1"/>
  <c r="F1583" i="1"/>
  <c r="G1583" i="1"/>
  <c r="F1584" i="1"/>
  <c r="G1584" i="1"/>
  <c r="F1585" i="1"/>
  <c r="G1585" i="1"/>
  <c r="F1586" i="1"/>
  <c r="G1586" i="1"/>
  <c r="F1587" i="1"/>
  <c r="G1587" i="1"/>
  <c r="F1588" i="1"/>
  <c r="G1588" i="1"/>
  <c r="F1589" i="1"/>
  <c r="G1589" i="1"/>
  <c r="F1590" i="1"/>
  <c r="G1590" i="1"/>
  <c r="F1591" i="1"/>
  <c r="G1591" i="1"/>
  <c r="F1592" i="1"/>
  <c r="G1592" i="1"/>
  <c r="F1593" i="1"/>
  <c r="G1593" i="1"/>
  <c r="F1594" i="1"/>
  <c r="G1594" i="1"/>
  <c r="F1595" i="1"/>
  <c r="G1595" i="1"/>
  <c r="F1596" i="1"/>
  <c r="G1596" i="1"/>
  <c r="F1597" i="1"/>
  <c r="G1597" i="1"/>
  <c r="F1598" i="1"/>
  <c r="G1598" i="1"/>
  <c r="F1599" i="1"/>
  <c r="G1599" i="1"/>
  <c r="F1600" i="1"/>
  <c r="G1600" i="1"/>
  <c r="F1601" i="1"/>
  <c r="G1601" i="1"/>
  <c r="F1602" i="1"/>
  <c r="G1602" i="1"/>
  <c r="F1603" i="1"/>
  <c r="G1603" i="1"/>
  <c r="F1604" i="1"/>
  <c r="G1604" i="1"/>
  <c r="F1605" i="1"/>
  <c r="G1605" i="1"/>
  <c r="F1606" i="1"/>
  <c r="G1606" i="1"/>
  <c r="F1607" i="1"/>
  <c r="G1607" i="1"/>
  <c r="F1608" i="1"/>
  <c r="G1608" i="1"/>
  <c r="F1609" i="1"/>
  <c r="G1609" i="1"/>
  <c r="F1610" i="1"/>
  <c r="G1610" i="1"/>
  <c r="F1611" i="1"/>
  <c r="G1611" i="1"/>
  <c r="F1612" i="1"/>
  <c r="G1612" i="1"/>
  <c r="F1613" i="1"/>
  <c r="G1613" i="1"/>
  <c r="F1614" i="1"/>
  <c r="G1614" i="1"/>
  <c r="F1615" i="1"/>
  <c r="G1615" i="1"/>
  <c r="F1616" i="1"/>
  <c r="G1616" i="1"/>
  <c r="F1617" i="1"/>
  <c r="G1617" i="1"/>
  <c r="F1618" i="1"/>
  <c r="G1618" i="1"/>
  <c r="F1619" i="1"/>
  <c r="G1619" i="1"/>
  <c r="F1620" i="1"/>
  <c r="G1620" i="1"/>
  <c r="F1621" i="1"/>
  <c r="G1621" i="1"/>
  <c r="F1622" i="1"/>
  <c r="G1622" i="1"/>
  <c r="F1623" i="1"/>
  <c r="G1623" i="1"/>
  <c r="F1624" i="1"/>
  <c r="G1624" i="1"/>
  <c r="F1625" i="1"/>
  <c r="G1625" i="1"/>
  <c r="F1626" i="1"/>
  <c r="G1626" i="1"/>
  <c r="F1627" i="1"/>
  <c r="G1627" i="1"/>
  <c r="F1628" i="1"/>
  <c r="G1628" i="1"/>
  <c r="F1629" i="1"/>
  <c r="G1629" i="1"/>
  <c r="F1630" i="1"/>
  <c r="G1630" i="1"/>
  <c r="F1631" i="1"/>
  <c r="G1631" i="1"/>
  <c r="F1632" i="1"/>
  <c r="G1632" i="1"/>
  <c r="F1633" i="1"/>
  <c r="G1633" i="1"/>
  <c r="F1634" i="1"/>
  <c r="G1634" i="1"/>
  <c r="F1635" i="1"/>
  <c r="G1635" i="1"/>
  <c r="F1636" i="1"/>
  <c r="G1636" i="1"/>
  <c r="F1637" i="1"/>
  <c r="G1637" i="1"/>
  <c r="F1638" i="1"/>
  <c r="G1638" i="1"/>
  <c r="F1639" i="1"/>
  <c r="G1639" i="1"/>
  <c r="F1640" i="1"/>
  <c r="G1640" i="1"/>
  <c r="F1641" i="1"/>
  <c r="G1641" i="1"/>
  <c r="F1642" i="1"/>
  <c r="G1642" i="1"/>
  <c r="F1643" i="1"/>
  <c r="G1643" i="1"/>
  <c r="F1644" i="1"/>
  <c r="G1644" i="1"/>
  <c r="F1645" i="1"/>
  <c r="G1645" i="1"/>
  <c r="F1646" i="1"/>
  <c r="G1646" i="1"/>
  <c r="F1647" i="1"/>
  <c r="G1647" i="1"/>
  <c r="F1648" i="1"/>
  <c r="G1648" i="1"/>
  <c r="F1649" i="1"/>
  <c r="G1649" i="1"/>
  <c r="F1650" i="1"/>
  <c r="G1650" i="1"/>
  <c r="F1651" i="1"/>
  <c r="G1651" i="1"/>
  <c r="F1652" i="1"/>
  <c r="G1652" i="1"/>
  <c r="F1653" i="1"/>
  <c r="G1653" i="1"/>
  <c r="F1654" i="1"/>
  <c r="G1654" i="1"/>
  <c r="F1655" i="1"/>
  <c r="G1655" i="1"/>
  <c r="F1656" i="1"/>
  <c r="G1656" i="1"/>
  <c r="F1657" i="1"/>
  <c r="G1657" i="1"/>
  <c r="F1658" i="1"/>
  <c r="G1658" i="1"/>
  <c r="F1659" i="1"/>
  <c r="G1659" i="1"/>
  <c r="F1660" i="1"/>
  <c r="G1660" i="1"/>
  <c r="F1661" i="1"/>
  <c r="G1661" i="1"/>
  <c r="F1662" i="1"/>
  <c r="G1662" i="1"/>
  <c r="F1663" i="1"/>
  <c r="G1663" i="1"/>
  <c r="F1664" i="1"/>
  <c r="G1664" i="1"/>
  <c r="F1665" i="1"/>
  <c r="G1665" i="1"/>
  <c r="F1666" i="1"/>
  <c r="G1666" i="1"/>
  <c r="F1667" i="1"/>
  <c r="G1667" i="1"/>
  <c r="F1668" i="1"/>
  <c r="G1668" i="1"/>
  <c r="F1669" i="1"/>
  <c r="G1669" i="1"/>
  <c r="F1670" i="1"/>
  <c r="G1670" i="1"/>
  <c r="F1671" i="1"/>
  <c r="G1671" i="1"/>
  <c r="F1672" i="1"/>
  <c r="G1672" i="1"/>
  <c r="F1673" i="1"/>
  <c r="G1673" i="1"/>
  <c r="F1674" i="1"/>
  <c r="G1674" i="1"/>
  <c r="F1675" i="1"/>
  <c r="G1675" i="1"/>
  <c r="F1676" i="1"/>
  <c r="G1676" i="1"/>
  <c r="F1677" i="1"/>
  <c r="G1677" i="1"/>
  <c r="F1678" i="1"/>
  <c r="G1678" i="1"/>
  <c r="F1679" i="1"/>
  <c r="G1679" i="1"/>
  <c r="F1680" i="1"/>
  <c r="G1680" i="1"/>
  <c r="F1681" i="1"/>
  <c r="G1681" i="1"/>
  <c r="F1682" i="1"/>
  <c r="G1682" i="1"/>
  <c r="F1683" i="1"/>
  <c r="G1683" i="1"/>
  <c r="F1684" i="1"/>
  <c r="G1684" i="1"/>
  <c r="F1685" i="1"/>
  <c r="G1685" i="1"/>
  <c r="F1686" i="1"/>
  <c r="G1686" i="1"/>
  <c r="F1687" i="1"/>
  <c r="G1687" i="1"/>
  <c r="F1688" i="1"/>
  <c r="G1688" i="1"/>
  <c r="F1689" i="1"/>
  <c r="G1689" i="1"/>
  <c r="F1690" i="1"/>
  <c r="G1690" i="1"/>
  <c r="F1691" i="1"/>
  <c r="G1691" i="1"/>
  <c r="F1692" i="1"/>
  <c r="G1692" i="1"/>
  <c r="F1693" i="1"/>
  <c r="G1693" i="1"/>
  <c r="F1694" i="1"/>
  <c r="G1694" i="1"/>
  <c r="F1695" i="1"/>
  <c r="G1695" i="1"/>
  <c r="F1696" i="1"/>
  <c r="G1696" i="1"/>
  <c r="F1697" i="1"/>
  <c r="G1697" i="1"/>
  <c r="F1698" i="1"/>
  <c r="G1698" i="1"/>
  <c r="F1699" i="1"/>
  <c r="G1699" i="1"/>
  <c r="F1700" i="1"/>
  <c r="G1700" i="1"/>
  <c r="F1701" i="1"/>
  <c r="G1701" i="1"/>
  <c r="F1702" i="1"/>
  <c r="G1702" i="1"/>
  <c r="F1703" i="1"/>
  <c r="G1703" i="1"/>
  <c r="F1704" i="1"/>
  <c r="G1704" i="1"/>
  <c r="F1705" i="1"/>
  <c r="G1705" i="1"/>
  <c r="F1706" i="1"/>
  <c r="G1706" i="1"/>
  <c r="F1707" i="1"/>
  <c r="G1707" i="1"/>
  <c r="F1708" i="1"/>
  <c r="G1708" i="1"/>
  <c r="F1709" i="1"/>
  <c r="G1709" i="1"/>
  <c r="F1710" i="1"/>
  <c r="G1710" i="1"/>
  <c r="F1711" i="1"/>
  <c r="G1711" i="1"/>
  <c r="F1712" i="1"/>
  <c r="G1712" i="1"/>
  <c r="F1713" i="1"/>
  <c r="G1713" i="1"/>
  <c r="F1714" i="1"/>
  <c r="G1714" i="1"/>
  <c r="F1715" i="1"/>
  <c r="G1715" i="1"/>
  <c r="F1716" i="1"/>
  <c r="G1716" i="1"/>
  <c r="F1717" i="1"/>
  <c r="G1717" i="1"/>
  <c r="F1718" i="1"/>
  <c r="G1718" i="1"/>
  <c r="F1719" i="1"/>
  <c r="G1719" i="1"/>
  <c r="F1720" i="1"/>
  <c r="G1720" i="1"/>
  <c r="F1721" i="1"/>
  <c r="G1721" i="1"/>
  <c r="F1722" i="1"/>
  <c r="G1722" i="1"/>
  <c r="F1723" i="1"/>
  <c r="G1723" i="1"/>
  <c r="F1724" i="1"/>
  <c r="G1724" i="1"/>
  <c r="F1725" i="1"/>
  <c r="G1725" i="1"/>
  <c r="F1726" i="1"/>
  <c r="G1726" i="1"/>
  <c r="F1727" i="1"/>
  <c r="G1727" i="1"/>
  <c r="F1728" i="1"/>
  <c r="G1728" i="1"/>
  <c r="F1729" i="1"/>
  <c r="G1729" i="1"/>
  <c r="F1730" i="1"/>
  <c r="G1730" i="1"/>
  <c r="F1731" i="1"/>
  <c r="G1731" i="1"/>
  <c r="F1732" i="1"/>
  <c r="G1732" i="1"/>
  <c r="F1733" i="1"/>
  <c r="G1733" i="1"/>
  <c r="F1734" i="1"/>
  <c r="G1734" i="1"/>
  <c r="F1735" i="1"/>
  <c r="G1735" i="1"/>
  <c r="F1736" i="1"/>
  <c r="G1736" i="1"/>
  <c r="F1737" i="1"/>
  <c r="G1737" i="1"/>
  <c r="F1738" i="1"/>
  <c r="G1738" i="1"/>
  <c r="F1739" i="1"/>
  <c r="G1739" i="1"/>
  <c r="F1740" i="1"/>
  <c r="G1740" i="1"/>
  <c r="F1741" i="1"/>
  <c r="G1741" i="1"/>
  <c r="F1742" i="1"/>
  <c r="G1742" i="1"/>
  <c r="F1743" i="1"/>
  <c r="G1743" i="1"/>
  <c r="F1744" i="1"/>
  <c r="G1744" i="1"/>
  <c r="F1745" i="1"/>
  <c r="G1745" i="1"/>
  <c r="F1746" i="1"/>
  <c r="G1746" i="1"/>
  <c r="F1747" i="1"/>
  <c r="G1747" i="1"/>
  <c r="F1748" i="1"/>
  <c r="G1748" i="1"/>
  <c r="F1749" i="1"/>
  <c r="G1749" i="1"/>
  <c r="F1750" i="1"/>
  <c r="G1750" i="1"/>
  <c r="F1751" i="1"/>
  <c r="G1751" i="1"/>
  <c r="F1752" i="1"/>
  <c r="G1752" i="1"/>
  <c r="F1753" i="1"/>
  <c r="G1753" i="1"/>
  <c r="F1754" i="1"/>
  <c r="G1754" i="1"/>
  <c r="F1755" i="1"/>
  <c r="G1755" i="1"/>
  <c r="F1756" i="1"/>
  <c r="G1756" i="1"/>
  <c r="F1757" i="1"/>
  <c r="G1757" i="1"/>
  <c r="F1758" i="1"/>
  <c r="G1758" i="1"/>
  <c r="F1759" i="1"/>
  <c r="G1759" i="1"/>
  <c r="F1760" i="1"/>
  <c r="G1760" i="1"/>
  <c r="F1761" i="1"/>
  <c r="G1761" i="1"/>
  <c r="F1762" i="1"/>
  <c r="G1762" i="1"/>
  <c r="F1763" i="1"/>
  <c r="G1763" i="1"/>
  <c r="F1764" i="1"/>
  <c r="G1764" i="1"/>
  <c r="F1765" i="1"/>
  <c r="G1765" i="1"/>
  <c r="F1766" i="1"/>
  <c r="G1766" i="1"/>
  <c r="F1767" i="1"/>
  <c r="G1767" i="1"/>
  <c r="F1768" i="1"/>
  <c r="G1768" i="1"/>
  <c r="F1769" i="1"/>
  <c r="G1769" i="1"/>
  <c r="F1770" i="1"/>
  <c r="G1770" i="1"/>
  <c r="F1771" i="1"/>
  <c r="G1771" i="1"/>
  <c r="F1772" i="1"/>
  <c r="G1772" i="1"/>
  <c r="F1773" i="1"/>
  <c r="G1773" i="1"/>
  <c r="F1774" i="1"/>
  <c r="G1774" i="1"/>
  <c r="F1775" i="1"/>
  <c r="G1775" i="1"/>
  <c r="F1776" i="1"/>
  <c r="G1776" i="1"/>
  <c r="F1777" i="1"/>
  <c r="G1777" i="1"/>
  <c r="F1778" i="1"/>
  <c r="G1778" i="1"/>
  <c r="F1779" i="1"/>
  <c r="G1779" i="1"/>
  <c r="F1780" i="1"/>
  <c r="G1780" i="1"/>
  <c r="F1781" i="1"/>
  <c r="G1781" i="1"/>
  <c r="F1782" i="1"/>
  <c r="G1782" i="1"/>
  <c r="F1783" i="1"/>
  <c r="G1783" i="1"/>
  <c r="F1784" i="1"/>
  <c r="G1784" i="1"/>
  <c r="F1785" i="1"/>
  <c r="G1785" i="1"/>
  <c r="F1786" i="1"/>
  <c r="G1786" i="1"/>
  <c r="F1787" i="1"/>
  <c r="G1787" i="1"/>
  <c r="F1788" i="1"/>
  <c r="G1788" i="1"/>
  <c r="F1789" i="1"/>
  <c r="G1789" i="1"/>
  <c r="F1790" i="1"/>
  <c r="G1790" i="1"/>
  <c r="F1791" i="1"/>
  <c r="G1791" i="1"/>
  <c r="F1792" i="1"/>
  <c r="G1792" i="1"/>
  <c r="F1793" i="1"/>
  <c r="G1793" i="1"/>
  <c r="F1794" i="1"/>
  <c r="G1794" i="1"/>
  <c r="F1795" i="1"/>
  <c r="G1795" i="1"/>
  <c r="F1796" i="1"/>
  <c r="G1796" i="1"/>
  <c r="F1797" i="1"/>
  <c r="G1797" i="1"/>
  <c r="F1798" i="1"/>
  <c r="G1798" i="1"/>
  <c r="F1799" i="1"/>
  <c r="G1799" i="1"/>
  <c r="F1800" i="1"/>
  <c r="G1800" i="1"/>
  <c r="F1801" i="1"/>
  <c r="G1801" i="1"/>
  <c r="F1802" i="1"/>
  <c r="G1802" i="1"/>
  <c r="F1803" i="1"/>
  <c r="G1803" i="1"/>
  <c r="F1804" i="1"/>
  <c r="G1804" i="1"/>
  <c r="F1805" i="1"/>
  <c r="G1805" i="1"/>
  <c r="F1806" i="1"/>
  <c r="G1806" i="1"/>
  <c r="F1807" i="1"/>
  <c r="G1807" i="1"/>
  <c r="F1808" i="1"/>
  <c r="G1808" i="1"/>
  <c r="G9" i="1"/>
  <c r="F9" i="1"/>
  <c r="G8" i="1"/>
  <c r="F8" i="1"/>
  <c r="F29" i="2"/>
  <c r="G29" i="2"/>
  <c r="F61" i="2"/>
  <c r="G61" i="2"/>
  <c r="F93" i="2"/>
  <c r="G93" i="2"/>
  <c r="F125" i="2"/>
  <c r="G125" i="2"/>
  <c r="F157" i="2"/>
  <c r="G157" i="2"/>
  <c r="F189" i="2"/>
  <c r="G189" i="2"/>
  <c r="F213" i="2"/>
  <c r="G213" i="2"/>
  <c r="G245" i="2"/>
  <c r="F245" i="2"/>
  <c r="G277" i="2"/>
  <c r="F277" i="2"/>
  <c r="F309" i="2"/>
  <c r="G309" i="2"/>
  <c r="F341" i="2"/>
  <c r="G341" i="2"/>
  <c r="F373" i="2"/>
  <c r="G373" i="2"/>
  <c r="F405" i="2"/>
  <c r="G405" i="2"/>
  <c r="F445" i="2"/>
  <c r="G445" i="2"/>
  <c r="F477" i="2"/>
  <c r="G477" i="2"/>
  <c r="F509" i="2"/>
  <c r="G509" i="2"/>
  <c r="G541" i="2"/>
  <c r="F541" i="2"/>
  <c r="F573" i="2"/>
  <c r="G573" i="2"/>
  <c r="F605" i="2"/>
  <c r="G605" i="2"/>
  <c r="F637" i="2"/>
  <c r="G637" i="2"/>
  <c r="F669" i="2"/>
  <c r="G669" i="2"/>
  <c r="F693" i="2"/>
  <c r="G693" i="2"/>
  <c r="G725" i="2"/>
  <c r="F725" i="2"/>
  <c r="F757" i="2"/>
  <c r="G757" i="2"/>
  <c r="F837" i="2"/>
  <c r="G837" i="2"/>
  <c r="F869" i="2"/>
  <c r="G869" i="2"/>
  <c r="F901" i="2"/>
  <c r="G901" i="2"/>
  <c r="G903" i="2"/>
  <c r="F933" i="2"/>
  <c r="G933" i="2"/>
  <c r="F965" i="2"/>
  <c r="G965" i="2"/>
  <c r="F1005" i="2"/>
  <c r="G1005" i="2"/>
  <c r="F1109" i="2"/>
  <c r="G1109" i="2"/>
  <c r="F1149" i="2"/>
  <c r="G1149" i="2"/>
  <c r="F1221" i="2"/>
  <c r="G1221" i="2"/>
  <c r="G1245" i="2"/>
  <c r="F1245" i="2"/>
  <c r="F1285" i="2"/>
  <c r="G1285" i="2"/>
  <c r="F1317" i="2"/>
  <c r="G1317" i="2"/>
  <c r="G1349" i="2"/>
  <c r="F1349" i="2"/>
  <c r="F1373" i="2"/>
  <c r="G1373" i="2"/>
  <c r="F1397" i="2"/>
  <c r="G1397" i="2"/>
  <c r="F1429" i="2"/>
  <c r="G1429" i="2"/>
  <c r="G1477" i="2"/>
  <c r="F1477" i="2"/>
  <c r="G14" i="2"/>
  <c r="F14" i="2"/>
  <c r="F46" i="2"/>
  <c r="G46" i="2"/>
  <c r="F78" i="2"/>
  <c r="G78" i="2"/>
  <c r="F110" i="2"/>
  <c r="G110" i="2"/>
  <c r="F142" i="2"/>
  <c r="G142" i="2"/>
  <c r="F174" i="2"/>
  <c r="G174" i="2"/>
  <c r="F206" i="2"/>
  <c r="G206" i="2"/>
  <c r="F238" i="2"/>
  <c r="G238" i="2"/>
  <c r="F318" i="2"/>
  <c r="G318" i="2"/>
  <c r="F350" i="2"/>
  <c r="G350" i="2"/>
  <c r="F382" i="2"/>
  <c r="G382" i="2"/>
  <c r="F414" i="2"/>
  <c r="G414" i="2"/>
  <c r="F518" i="2"/>
  <c r="G518" i="2"/>
  <c r="F550" i="2"/>
  <c r="G550" i="2"/>
  <c r="F574" i="2"/>
  <c r="G574" i="2"/>
  <c r="F590" i="2"/>
  <c r="G590" i="2"/>
  <c r="F622" i="2"/>
  <c r="G622" i="2"/>
  <c r="F670" i="2"/>
  <c r="G670" i="2"/>
  <c r="F782" i="2"/>
  <c r="G782" i="2"/>
  <c r="F814" i="2"/>
  <c r="G814" i="2"/>
  <c r="F854" i="2"/>
  <c r="G854" i="2"/>
  <c r="F886" i="2"/>
  <c r="G886" i="2"/>
  <c r="F918" i="2"/>
  <c r="G918" i="2"/>
  <c r="F950" i="2"/>
  <c r="G950" i="2"/>
  <c r="F982" i="2"/>
  <c r="G982" i="2"/>
  <c r="F1014" i="2"/>
  <c r="G1014" i="2"/>
  <c r="F1046" i="2"/>
  <c r="G1046" i="2"/>
  <c r="F1078" i="2"/>
  <c r="G1078" i="2"/>
  <c r="F1110" i="2"/>
  <c r="G1110" i="2"/>
  <c r="F1112" i="2"/>
  <c r="F1142" i="2"/>
  <c r="G1142" i="2"/>
  <c r="F1174" i="2"/>
  <c r="G1174" i="2"/>
  <c r="F1214" i="2"/>
  <c r="G1214" i="2"/>
  <c r="F1278" i="2"/>
  <c r="G1278" i="2"/>
  <c r="F1302" i="2"/>
  <c r="G1302" i="2"/>
  <c r="F1336" i="2"/>
  <c r="F1334" i="2"/>
  <c r="G1334" i="2"/>
  <c r="F1470" i="2"/>
  <c r="F1134" i="2"/>
  <c r="G278" i="2"/>
  <c r="G911" i="2"/>
  <c r="F951" i="2"/>
  <c r="G1039" i="2"/>
  <c r="F1095" i="2"/>
  <c r="F1103" i="2"/>
  <c r="F1223" i="2"/>
  <c r="F1231" i="2"/>
  <c r="G1335" i="2"/>
  <c r="F1359" i="2"/>
  <c r="F1383" i="2"/>
  <c r="F1431" i="2"/>
  <c r="G1478" i="2"/>
  <c r="G1469" i="2"/>
  <c r="F1437" i="2"/>
  <c r="F1287" i="2"/>
  <c r="G1206" i="2"/>
  <c r="G1166" i="2"/>
  <c r="G1133" i="2"/>
  <c r="G822" i="2"/>
  <c r="F750" i="2"/>
  <c r="G454" i="2"/>
  <c r="F406" i="2"/>
  <c r="G326" i="2"/>
  <c r="G198" i="2"/>
  <c r="F150" i="2"/>
  <c r="G70" i="2"/>
  <c r="F22" i="2"/>
  <c r="F16" i="2"/>
  <c r="G776" i="2"/>
  <c r="G920" i="2"/>
  <c r="G1286" i="2"/>
  <c r="G1175" i="2"/>
  <c r="F1062" i="2"/>
  <c r="G607" i="2"/>
  <c r="G374" i="2"/>
  <c r="G246" i="2"/>
  <c r="G118" i="2"/>
  <c r="G21" i="2"/>
  <c r="F21" i="2"/>
  <c r="G53" i="2"/>
  <c r="F53" i="2"/>
  <c r="F77" i="2"/>
  <c r="G77" i="2"/>
  <c r="F109" i="2"/>
  <c r="G109" i="2"/>
  <c r="F141" i="2"/>
  <c r="G141" i="2"/>
  <c r="F173" i="2"/>
  <c r="G173" i="2"/>
  <c r="F205" i="2"/>
  <c r="G205" i="2"/>
  <c r="F237" i="2"/>
  <c r="G237" i="2"/>
  <c r="F269" i="2"/>
  <c r="G269" i="2"/>
  <c r="F301" i="2"/>
  <c r="G301" i="2"/>
  <c r="F333" i="2"/>
  <c r="G333" i="2"/>
  <c r="F357" i="2"/>
  <c r="G357" i="2"/>
  <c r="F389" i="2"/>
  <c r="G389" i="2"/>
  <c r="F421" i="2"/>
  <c r="G421" i="2"/>
  <c r="F453" i="2"/>
  <c r="G453" i="2"/>
  <c r="F493" i="2"/>
  <c r="G493" i="2"/>
  <c r="F525" i="2"/>
  <c r="G525" i="2"/>
  <c r="F557" i="2"/>
  <c r="G557" i="2"/>
  <c r="G589" i="2"/>
  <c r="F589" i="2"/>
  <c r="G621" i="2"/>
  <c r="F621" i="2"/>
  <c r="G653" i="2"/>
  <c r="F653" i="2"/>
  <c r="F685" i="2"/>
  <c r="G685" i="2"/>
  <c r="F717" i="2"/>
  <c r="G717" i="2"/>
  <c r="G749" i="2"/>
  <c r="F749" i="2"/>
  <c r="F781" i="2"/>
  <c r="G781" i="2"/>
  <c r="F813" i="2"/>
  <c r="G813" i="2"/>
  <c r="F845" i="2"/>
  <c r="G845" i="2"/>
  <c r="F877" i="2"/>
  <c r="G877" i="2"/>
  <c r="F909" i="2"/>
  <c r="G909" i="2"/>
  <c r="F941" i="2"/>
  <c r="G941" i="2"/>
  <c r="F973" i="2"/>
  <c r="G973" i="2"/>
  <c r="F997" i="2"/>
  <c r="G997" i="2"/>
  <c r="F1029" i="2"/>
  <c r="G1029" i="2"/>
  <c r="F1093" i="2"/>
  <c r="G1093" i="2"/>
  <c r="F1165" i="2"/>
  <c r="G1165" i="2"/>
  <c r="F1293" i="2"/>
  <c r="G1293" i="2"/>
  <c r="F1461" i="2"/>
  <c r="G1461" i="2"/>
  <c r="G783" i="2"/>
  <c r="F30" i="2"/>
  <c r="G30" i="2"/>
  <c r="F62" i="2"/>
  <c r="G62" i="2"/>
  <c r="F94" i="2"/>
  <c r="G94" i="2"/>
  <c r="F446" i="2"/>
  <c r="G446" i="2"/>
  <c r="F478" i="2"/>
  <c r="G478" i="2"/>
  <c r="F510" i="2"/>
  <c r="G510" i="2"/>
  <c r="F542" i="2"/>
  <c r="G542" i="2"/>
  <c r="G566" i="2"/>
  <c r="F566" i="2"/>
  <c r="F646" i="2"/>
  <c r="G646" i="2"/>
  <c r="F678" i="2"/>
  <c r="G678" i="2"/>
  <c r="F702" i="2"/>
  <c r="G702" i="2"/>
  <c r="F734" i="2"/>
  <c r="G734" i="2"/>
  <c r="F766" i="2"/>
  <c r="G766" i="2"/>
  <c r="F798" i="2"/>
  <c r="G798" i="2"/>
  <c r="F846" i="2"/>
  <c r="G846" i="2"/>
  <c r="G878" i="2"/>
  <c r="F878" i="2"/>
  <c r="F910" i="2"/>
  <c r="G910" i="2"/>
  <c r="G912" i="2"/>
  <c r="G998" i="2"/>
  <c r="F998" i="2"/>
  <c r="F1030" i="2"/>
  <c r="G1030" i="2"/>
  <c r="F1054" i="2"/>
  <c r="G1054" i="2"/>
  <c r="G1056" i="2"/>
  <c r="F1086" i="2"/>
  <c r="G1086" i="2"/>
  <c r="F1118" i="2"/>
  <c r="G1118" i="2"/>
  <c r="F1120" i="2"/>
  <c r="G1150" i="2"/>
  <c r="F1150" i="2"/>
  <c r="F1190" i="2"/>
  <c r="G1190" i="2"/>
  <c r="F1222" i="2"/>
  <c r="G1222" i="2"/>
  <c r="F1246" i="2"/>
  <c r="G1246" i="2"/>
  <c r="F1248" i="2"/>
  <c r="F1318" i="2"/>
  <c r="G1318" i="2"/>
  <c r="F1350" i="2"/>
  <c r="G1350" i="2"/>
  <c r="F1382" i="2"/>
  <c r="F1384" i="2"/>
  <c r="G1382" i="2"/>
  <c r="F1438" i="2"/>
  <c r="G1438" i="2"/>
  <c r="G1445" i="2"/>
  <c r="F1309" i="2"/>
  <c r="F1167" i="2"/>
  <c r="F1472" i="2"/>
  <c r="G16" i="2"/>
  <c r="F1295" i="2"/>
  <c r="F1262" i="2"/>
  <c r="G1061" i="2"/>
  <c r="G797" i="2"/>
  <c r="G710" i="2"/>
  <c r="G606" i="2"/>
  <c r="F502" i="2"/>
  <c r="G422" i="2"/>
  <c r="G294" i="2"/>
  <c r="G166" i="2"/>
  <c r="G38" i="2"/>
  <c r="F13" i="2"/>
  <c r="G13" i="2"/>
  <c r="F45" i="2"/>
  <c r="G45" i="2"/>
  <c r="F85" i="2"/>
  <c r="G85" i="2"/>
  <c r="F117" i="2"/>
  <c r="G117" i="2"/>
  <c r="F149" i="2"/>
  <c r="G149" i="2"/>
  <c r="F181" i="2"/>
  <c r="G181" i="2"/>
  <c r="F221" i="2"/>
  <c r="G221" i="2"/>
  <c r="F253" i="2"/>
  <c r="G253" i="2"/>
  <c r="F285" i="2"/>
  <c r="G285" i="2"/>
  <c r="F325" i="2"/>
  <c r="G325" i="2"/>
  <c r="F365" i="2"/>
  <c r="G365" i="2"/>
  <c r="F397" i="2"/>
  <c r="G397" i="2"/>
  <c r="F429" i="2"/>
  <c r="G429" i="2"/>
  <c r="F461" i="2"/>
  <c r="G461" i="2"/>
  <c r="F485" i="2"/>
  <c r="G485" i="2"/>
  <c r="G517" i="2"/>
  <c r="F517" i="2"/>
  <c r="F549" i="2"/>
  <c r="G549" i="2"/>
  <c r="F581" i="2"/>
  <c r="G581" i="2"/>
  <c r="F613" i="2"/>
  <c r="G613" i="2"/>
  <c r="F645" i="2"/>
  <c r="G645" i="2"/>
  <c r="F677" i="2"/>
  <c r="G677" i="2"/>
  <c r="F709" i="2"/>
  <c r="G709" i="2"/>
  <c r="F741" i="2"/>
  <c r="G741" i="2"/>
  <c r="F773" i="2"/>
  <c r="G773" i="2"/>
  <c r="F821" i="2"/>
  <c r="G821" i="2"/>
  <c r="F861" i="2"/>
  <c r="G861" i="2"/>
  <c r="F885" i="2"/>
  <c r="G885" i="2"/>
  <c r="G917" i="2"/>
  <c r="F917" i="2"/>
  <c r="F949" i="2"/>
  <c r="G949" i="2"/>
  <c r="G981" i="2"/>
  <c r="F981" i="2"/>
  <c r="F1013" i="2"/>
  <c r="G1013" i="2"/>
  <c r="F1037" i="2"/>
  <c r="G1037" i="2"/>
  <c r="F1069" i="2"/>
  <c r="G1069" i="2"/>
  <c r="G1071" i="2"/>
  <c r="F1101" i="2"/>
  <c r="G1101" i="2"/>
  <c r="G1125" i="2"/>
  <c r="F1125" i="2"/>
  <c r="F1157" i="2"/>
  <c r="G1157" i="2"/>
  <c r="F1173" i="2"/>
  <c r="G1173" i="2"/>
  <c r="F1197" i="2"/>
  <c r="G1197" i="2"/>
  <c r="F1229" i="2"/>
  <c r="G1229" i="2"/>
  <c r="F1253" i="2"/>
  <c r="G1253" i="2"/>
  <c r="F1277" i="2"/>
  <c r="G1277" i="2"/>
  <c r="F1301" i="2"/>
  <c r="G1301" i="2"/>
  <c r="F1325" i="2"/>
  <c r="G1325" i="2"/>
  <c r="G1421" i="2"/>
  <c r="F1421" i="2"/>
  <c r="F126" i="2"/>
  <c r="G126" i="2"/>
  <c r="F158" i="2"/>
  <c r="G158" i="2"/>
  <c r="F190" i="2"/>
  <c r="G190" i="2"/>
  <c r="F222" i="2"/>
  <c r="G222" i="2"/>
  <c r="F254" i="2"/>
  <c r="G254" i="2"/>
  <c r="F286" i="2"/>
  <c r="G286" i="2"/>
  <c r="F366" i="2"/>
  <c r="G366" i="2"/>
  <c r="F398" i="2"/>
  <c r="G398" i="2"/>
  <c r="F494" i="2"/>
  <c r="G494" i="2"/>
  <c r="F496" i="2"/>
  <c r="F534" i="2"/>
  <c r="G534" i="2"/>
  <c r="G598" i="2"/>
  <c r="F598" i="2"/>
  <c r="G638" i="2"/>
  <c r="F638" i="2"/>
  <c r="F662" i="2"/>
  <c r="G662" i="2"/>
  <c r="F694" i="2"/>
  <c r="G694" i="2"/>
  <c r="F718" i="2"/>
  <c r="G718" i="2"/>
  <c r="G742" i="2"/>
  <c r="F742" i="2"/>
  <c r="F774" i="2"/>
  <c r="G774" i="2"/>
  <c r="F862" i="2"/>
  <c r="G862" i="2"/>
  <c r="F894" i="2"/>
  <c r="G894" i="2"/>
  <c r="G934" i="2"/>
  <c r="F934" i="2"/>
  <c r="F958" i="2"/>
  <c r="G958" i="2"/>
  <c r="F990" i="2"/>
  <c r="G990" i="2"/>
  <c r="F1022" i="2"/>
  <c r="G1022" i="2"/>
  <c r="F1094" i="2"/>
  <c r="G1094" i="2"/>
  <c r="F1126" i="2"/>
  <c r="G1126" i="2"/>
  <c r="F1128" i="2"/>
  <c r="F1182" i="2"/>
  <c r="G1182" i="2"/>
  <c r="F1238" i="2"/>
  <c r="G1238" i="2"/>
  <c r="F1240" i="2"/>
  <c r="F1270" i="2"/>
  <c r="G1270" i="2"/>
  <c r="F1462" i="2"/>
  <c r="G1462" i="2"/>
  <c r="G1463" i="2"/>
  <c r="F1279" i="2"/>
  <c r="G775" i="2"/>
  <c r="F1399" i="2"/>
  <c r="F1352" i="2"/>
  <c r="G1342" i="2"/>
  <c r="F1326" i="2"/>
  <c r="G1294" i="2"/>
  <c r="G1261" i="2"/>
  <c r="G1213" i="2"/>
  <c r="G1183" i="2"/>
  <c r="F1006" i="2"/>
  <c r="G830" i="2"/>
  <c r="G615" i="2"/>
  <c r="G470" i="2"/>
  <c r="G342" i="2"/>
  <c r="G214" i="2"/>
  <c r="G86" i="2"/>
  <c r="F37" i="2"/>
  <c r="G37" i="2"/>
  <c r="G69" i="2"/>
  <c r="F69" i="2"/>
  <c r="F101" i="2"/>
  <c r="G101" i="2"/>
  <c r="F133" i="2"/>
  <c r="G133" i="2"/>
  <c r="F165" i="2"/>
  <c r="G165" i="2"/>
  <c r="F197" i="2"/>
  <c r="G197" i="2"/>
  <c r="F229" i="2"/>
  <c r="G229" i="2"/>
  <c r="F261" i="2"/>
  <c r="G261" i="2"/>
  <c r="F293" i="2"/>
  <c r="G293" i="2"/>
  <c r="F317" i="2"/>
  <c r="G317" i="2"/>
  <c r="F349" i="2"/>
  <c r="G349" i="2"/>
  <c r="F381" i="2"/>
  <c r="G381" i="2"/>
  <c r="F413" i="2"/>
  <c r="G413" i="2"/>
  <c r="F437" i="2"/>
  <c r="G437" i="2"/>
  <c r="G469" i="2"/>
  <c r="F469" i="2"/>
  <c r="F501" i="2"/>
  <c r="G501" i="2"/>
  <c r="F533" i="2"/>
  <c r="G533" i="2"/>
  <c r="F565" i="2"/>
  <c r="G565" i="2"/>
  <c r="G597" i="2"/>
  <c r="F597" i="2"/>
  <c r="F629" i="2"/>
  <c r="G629" i="2"/>
  <c r="F661" i="2"/>
  <c r="G661" i="2"/>
  <c r="F701" i="2"/>
  <c r="G701" i="2"/>
  <c r="F733" i="2"/>
  <c r="G733" i="2"/>
  <c r="F765" i="2"/>
  <c r="G765" i="2"/>
  <c r="G789" i="2"/>
  <c r="F789" i="2"/>
  <c r="F829" i="2"/>
  <c r="G829" i="2"/>
  <c r="G853" i="2"/>
  <c r="F853" i="2"/>
  <c r="F893" i="2"/>
  <c r="G893" i="2"/>
  <c r="F895" i="2"/>
  <c r="F925" i="2"/>
  <c r="G925" i="2"/>
  <c r="F957" i="2"/>
  <c r="G957" i="2"/>
  <c r="F989" i="2"/>
  <c r="G989" i="2"/>
  <c r="F1021" i="2"/>
  <c r="G1021" i="2"/>
  <c r="F1053" i="2"/>
  <c r="G1053" i="2"/>
  <c r="G1117" i="2"/>
  <c r="F1117" i="2"/>
  <c r="F1141" i="2"/>
  <c r="G1141" i="2"/>
  <c r="F1205" i="2"/>
  <c r="G1205" i="2"/>
  <c r="F1237" i="2"/>
  <c r="G1237" i="2"/>
  <c r="F1269" i="2"/>
  <c r="G1269" i="2"/>
  <c r="F1341" i="2"/>
  <c r="G1341" i="2"/>
  <c r="G1365" i="2"/>
  <c r="F1365" i="2"/>
  <c r="F1405" i="2"/>
  <c r="G1405" i="2"/>
  <c r="F1453" i="2"/>
  <c r="G1453" i="2"/>
  <c r="G1479" i="2"/>
  <c r="F1413" i="2"/>
  <c r="F1381" i="2"/>
  <c r="F1189" i="2"/>
  <c r="G1077" i="2"/>
  <c r="F270" i="2"/>
  <c r="G270" i="2"/>
  <c r="F302" i="2"/>
  <c r="G302" i="2"/>
  <c r="F334" i="2"/>
  <c r="G334" i="2"/>
  <c r="F430" i="2"/>
  <c r="G430" i="2"/>
  <c r="F462" i="2"/>
  <c r="G462" i="2"/>
  <c r="F526" i="2"/>
  <c r="G526" i="2"/>
  <c r="F558" i="2"/>
  <c r="G558" i="2"/>
  <c r="G630" i="2"/>
  <c r="F632" i="2"/>
  <c r="F630" i="2"/>
  <c r="F654" i="2"/>
  <c r="G654" i="2"/>
  <c r="F686" i="2"/>
  <c r="G686" i="2"/>
  <c r="F726" i="2"/>
  <c r="G726" i="2"/>
  <c r="F758" i="2"/>
  <c r="G758" i="2"/>
  <c r="F790" i="2"/>
  <c r="G790" i="2"/>
  <c r="G806" i="2"/>
  <c r="F806" i="2"/>
  <c r="F838" i="2"/>
  <c r="G838" i="2"/>
  <c r="G870" i="2"/>
  <c r="F870" i="2"/>
  <c r="F902" i="2"/>
  <c r="G902" i="2"/>
  <c r="F926" i="2"/>
  <c r="G926" i="2"/>
  <c r="G928" i="2"/>
  <c r="F942" i="2"/>
  <c r="G942" i="2"/>
  <c r="F974" i="2"/>
  <c r="G974" i="2"/>
  <c r="G1038" i="2"/>
  <c r="F1038" i="2"/>
  <c r="F1070" i="2"/>
  <c r="G1070" i="2"/>
  <c r="F1102" i="2"/>
  <c r="F1104" i="2"/>
  <c r="G1102" i="2"/>
  <c r="G1198" i="2"/>
  <c r="F1198" i="2"/>
  <c r="F1230" i="2"/>
  <c r="F1232" i="2"/>
  <c r="G1230" i="2"/>
  <c r="F1254" i="2"/>
  <c r="G1254" i="2"/>
  <c r="F1256" i="2"/>
  <c r="F1358" i="2"/>
  <c r="G1358" i="2"/>
  <c r="G1374" i="2"/>
  <c r="F1374" i="2"/>
  <c r="F1406" i="2"/>
  <c r="G1406" i="2"/>
  <c r="G1430" i="2"/>
  <c r="F1430" i="2"/>
  <c r="F1479" i="2"/>
  <c r="G582" i="2"/>
  <c r="F1085" i="2"/>
  <c r="G1455" i="2"/>
  <c r="G1423" i="2"/>
  <c r="F1408" i="2"/>
  <c r="F1390" i="2"/>
  <c r="F1376" i="2"/>
  <c r="F1367" i="2"/>
  <c r="G1351" i="2"/>
  <c r="F1333" i="2"/>
  <c r="G1303" i="2"/>
  <c r="F1181" i="2"/>
  <c r="F1151" i="2"/>
  <c r="F1072" i="2"/>
  <c r="G614" i="2"/>
  <c r="F512" i="2"/>
  <c r="F23" i="2"/>
  <c r="G23" i="2"/>
  <c r="F25" i="2"/>
  <c r="G25" i="2"/>
  <c r="F55" i="2"/>
  <c r="G55" i="2"/>
  <c r="F57" i="2"/>
  <c r="G57" i="2"/>
  <c r="F95" i="2"/>
  <c r="G95" i="2"/>
  <c r="F127" i="2"/>
  <c r="G127" i="2"/>
  <c r="F159" i="2"/>
  <c r="G159" i="2"/>
  <c r="F199" i="2"/>
  <c r="G199" i="2"/>
  <c r="F201" i="2"/>
  <c r="G201" i="2"/>
  <c r="F231" i="2"/>
  <c r="G231" i="2"/>
  <c r="F233" i="2"/>
  <c r="G233" i="2"/>
  <c r="F263" i="2"/>
  <c r="G263" i="2"/>
  <c r="F265" i="2"/>
  <c r="G265" i="2"/>
  <c r="F279" i="2"/>
  <c r="G279" i="2"/>
  <c r="F281" i="2"/>
  <c r="G281" i="2"/>
  <c r="F311" i="2"/>
  <c r="G311" i="2"/>
  <c r="F313" i="2"/>
  <c r="G313" i="2"/>
  <c r="F343" i="2"/>
  <c r="G343" i="2"/>
  <c r="F345" i="2"/>
  <c r="G345" i="2"/>
  <c r="F375" i="2"/>
  <c r="G375" i="2"/>
  <c r="F377" i="2"/>
  <c r="G377" i="2"/>
  <c r="F415" i="2"/>
  <c r="G415" i="2"/>
  <c r="F447" i="2"/>
  <c r="G447" i="2"/>
  <c r="F479" i="2"/>
  <c r="G479" i="2"/>
  <c r="F511" i="2"/>
  <c r="G511" i="2"/>
  <c r="G513" i="2"/>
  <c r="F513" i="2"/>
  <c r="F543" i="2"/>
  <c r="G543" i="2"/>
  <c r="F545" i="2"/>
  <c r="G545" i="2"/>
  <c r="F575" i="2"/>
  <c r="F577" i="2"/>
  <c r="G577" i="2"/>
  <c r="G575" i="2"/>
  <c r="F607" i="2"/>
  <c r="F609" i="2"/>
  <c r="F639" i="2"/>
  <c r="G639" i="2"/>
  <c r="F641" i="2"/>
  <c r="G641" i="2"/>
  <c r="F679" i="2"/>
  <c r="G679" i="2"/>
  <c r="F713" i="2"/>
  <c r="G713" i="2"/>
  <c r="F711" i="2"/>
  <c r="G711" i="2"/>
  <c r="F743" i="2"/>
  <c r="G743" i="2"/>
  <c r="F769" i="2"/>
  <c r="G769" i="2"/>
  <c r="F799" i="2"/>
  <c r="G799" i="2"/>
  <c r="G801" i="2"/>
  <c r="F833" i="2"/>
  <c r="G833" i="2"/>
  <c r="F831" i="2"/>
  <c r="G831" i="2"/>
  <c r="F871" i="2"/>
  <c r="G871" i="2"/>
  <c r="F905" i="2"/>
  <c r="G905" i="2"/>
  <c r="F935" i="2"/>
  <c r="G935" i="2"/>
  <c r="F937" i="2"/>
  <c r="G937" i="2"/>
  <c r="F969" i="2"/>
  <c r="G969" i="2"/>
  <c r="F967" i="2"/>
  <c r="G967" i="2"/>
  <c r="F999" i="2"/>
  <c r="G999" i="2"/>
  <c r="F1033" i="2"/>
  <c r="G1033" i="2"/>
  <c r="G1055" i="2"/>
  <c r="F1055" i="2"/>
  <c r="F1087" i="2"/>
  <c r="G1087" i="2"/>
  <c r="F1089" i="2"/>
  <c r="G1089" i="2"/>
  <c r="F1119" i="2"/>
  <c r="G1151" i="2"/>
  <c r="F1153" i="2"/>
  <c r="G1153" i="2"/>
  <c r="F1183" i="2"/>
  <c r="G1215" i="2"/>
  <c r="F1217" i="2"/>
  <c r="G1217" i="2"/>
  <c r="F1247" i="2"/>
  <c r="F1271" i="2"/>
  <c r="G1271" i="2"/>
  <c r="F1273" i="2"/>
  <c r="F1297" i="2"/>
  <c r="G1297" i="2"/>
  <c r="F1327" i="2"/>
  <c r="F1439" i="2"/>
  <c r="F1463" i="2"/>
  <c r="G1431" i="2"/>
  <c r="F1361" i="2"/>
  <c r="G1223" i="2"/>
  <c r="G1095" i="2"/>
  <c r="F40" i="2"/>
  <c r="G40" i="2"/>
  <c r="F42" i="2"/>
  <c r="G42" i="2"/>
  <c r="F72" i="2"/>
  <c r="G72" i="2"/>
  <c r="F74" i="2"/>
  <c r="G74" i="2"/>
  <c r="F112" i="2"/>
  <c r="G112" i="2"/>
  <c r="F144" i="2"/>
  <c r="G144" i="2"/>
  <c r="F176" i="2"/>
  <c r="G176" i="2"/>
  <c r="F208" i="2"/>
  <c r="G208" i="2"/>
  <c r="F240" i="2"/>
  <c r="G240" i="2"/>
  <c r="F272" i="2"/>
  <c r="G272" i="2"/>
  <c r="F304" i="2"/>
  <c r="G304" i="2"/>
  <c r="F336" i="2"/>
  <c r="G336" i="2"/>
  <c r="F368" i="2"/>
  <c r="G368" i="2"/>
  <c r="F392" i="2"/>
  <c r="G392" i="2"/>
  <c r="F394" i="2"/>
  <c r="G394" i="2"/>
  <c r="F424" i="2"/>
  <c r="G424" i="2"/>
  <c r="F426" i="2"/>
  <c r="G426" i="2"/>
  <c r="F456" i="2"/>
  <c r="G456" i="2"/>
  <c r="F458" i="2"/>
  <c r="G458" i="2"/>
  <c r="F488" i="2"/>
  <c r="G488" i="2"/>
  <c r="F490" i="2"/>
  <c r="G490" i="2"/>
  <c r="G528" i="2"/>
  <c r="F528" i="2"/>
  <c r="F530" i="2"/>
  <c r="G530" i="2"/>
  <c r="G560" i="2"/>
  <c r="G562" i="2"/>
  <c r="F560" i="2"/>
  <c r="F562" i="2"/>
  <c r="G584" i="2"/>
  <c r="F586" i="2"/>
  <c r="G586" i="2"/>
  <c r="F584" i="2"/>
  <c r="G616" i="2"/>
  <c r="F618" i="2"/>
  <c r="G618" i="2"/>
  <c r="F616" i="2"/>
  <c r="G648" i="2"/>
  <c r="G650" i="2"/>
  <c r="G680" i="2"/>
  <c r="F682" i="2"/>
  <c r="G682" i="2"/>
  <c r="F680" i="2"/>
  <c r="F712" i="2"/>
  <c r="F714" i="2"/>
  <c r="G714" i="2"/>
  <c r="G712" i="2"/>
  <c r="F744" i="2"/>
  <c r="G744" i="2"/>
  <c r="G746" i="2"/>
  <c r="F784" i="2"/>
  <c r="F786" i="2"/>
  <c r="G786" i="2"/>
  <c r="F816" i="2"/>
  <c r="G816" i="2"/>
  <c r="F848" i="2"/>
  <c r="F850" i="2"/>
  <c r="G850" i="2"/>
  <c r="G848" i="2"/>
  <c r="F880" i="2"/>
  <c r="G880" i="2"/>
  <c r="F882" i="2"/>
  <c r="G882" i="2"/>
  <c r="F912" i="2"/>
  <c r="F914" i="2"/>
  <c r="G914" i="2"/>
  <c r="F928" i="2"/>
  <c r="G930" i="2"/>
  <c r="F930" i="2"/>
  <c r="F944" i="2"/>
  <c r="G944" i="2"/>
  <c r="F952" i="2"/>
  <c r="G952" i="2"/>
  <c r="F954" i="2"/>
  <c r="G954" i="2"/>
  <c r="F968" i="2"/>
  <c r="F970" i="2"/>
  <c r="G970" i="2"/>
  <c r="G968" i="2"/>
  <c r="F992" i="2"/>
  <c r="G994" i="2"/>
  <c r="G992" i="2"/>
  <c r="F1000" i="2"/>
  <c r="G1000" i="2"/>
  <c r="G1002" i="2"/>
  <c r="F1008" i="2"/>
  <c r="G1008" i="2"/>
  <c r="F1010" i="2"/>
  <c r="G1010" i="2"/>
  <c r="F1016" i="2"/>
  <c r="G1016" i="2"/>
  <c r="F1024" i="2"/>
  <c r="G1024" i="2"/>
  <c r="F1026" i="2"/>
  <c r="F1032" i="2"/>
  <c r="G1034" i="2"/>
  <c r="F1034" i="2"/>
  <c r="F1040" i="2"/>
  <c r="F1042" i="2"/>
  <c r="G1040" i="2"/>
  <c r="G1042" i="2"/>
  <c r="F1048" i="2"/>
  <c r="F1050" i="2"/>
  <c r="G1050" i="2"/>
  <c r="G1048" i="2"/>
  <c r="F1056" i="2"/>
  <c r="G1058" i="2"/>
  <c r="F1064" i="2"/>
  <c r="G1064" i="2"/>
  <c r="F1066" i="2"/>
  <c r="G1066" i="2"/>
  <c r="G1072" i="2"/>
  <c r="F1074" i="2"/>
  <c r="G1074" i="2"/>
  <c r="G1080" i="2"/>
  <c r="F1080" i="2"/>
  <c r="G1088" i="2"/>
  <c r="F1088" i="2"/>
  <c r="G1096" i="2"/>
  <c r="F1096" i="2"/>
  <c r="F1098" i="2"/>
  <c r="G1104" i="2"/>
  <c r="F1106" i="2"/>
  <c r="G1106" i="2"/>
  <c r="G1112" i="2"/>
  <c r="F1114" i="2"/>
  <c r="G1114" i="2"/>
  <c r="G1120" i="2"/>
  <c r="F1122" i="2"/>
  <c r="G1122" i="2"/>
  <c r="G1128" i="2"/>
  <c r="G1130" i="2"/>
  <c r="G1136" i="2"/>
  <c r="F1136" i="2"/>
  <c r="G1144" i="2"/>
  <c r="F1144" i="2"/>
  <c r="G1152" i="2"/>
  <c r="F1152" i="2"/>
  <c r="G1160" i="2"/>
  <c r="F1160" i="2"/>
  <c r="F1162" i="2"/>
  <c r="G1168" i="2"/>
  <c r="F1170" i="2"/>
  <c r="G1170" i="2"/>
  <c r="G1176" i="2"/>
  <c r="F1178" i="2"/>
  <c r="G1178" i="2"/>
  <c r="G1184" i="2"/>
  <c r="F1186" i="2"/>
  <c r="G1186" i="2"/>
  <c r="G1192" i="2"/>
  <c r="G1194" i="2"/>
  <c r="G1200" i="2"/>
  <c r="F1200" i="2"/>
  <c r="G1208" i="2"/>
  <c r="F1208" i="2"/>
  <c r="G1216" i="2"/>
  <c r="F1216" i="2"/>
  <c r="G1224" i="2"/>
  <c r="F1224" i="2"/>
  <c r="F1226" i="2"/>
  <c r="G1232" i="2"/>
  <c r="F1234" i="2"/>
  <c r="G1234" i="2"/>
  <c r="G1240" i="2"/>
  <c r="F1242" i="2"/>
  <c r="G1242" i="2"/>
  <c r="G1248" i="2"/>
  <c r="F1250" i="2"/>
  <c r="G1250" i="2"/>
  <c r="G1256" i="2"/>
  <c r="G1258" i="2"/>
  <c r="G1264" i="2"/>
  <c r="F1264" i="2"/>
  <c r="G1272" i="2"/>
  <c r="F1272" i="2"/>
  <c r="G1280" i="2"/>
  <c r="F1280" i="2"/>
  <c r="G1288" i="2"/>
  <c r="F1288" i="2"/>
  <c r="F1290" i="2"/>
  <c r="G1296" i="2"/>
  <c r="F1298" i="2"/>
  <c r="G1298" i="2"/>
  <c r="G1304" i="2"/>
  <c r="F1306" i="2"/>
  <c r="G1306" i="2"/>
  <c r="G1312" i="2"/>
  <c r="F1314" i="2"/>
  <c r="G1314" i="2"/>
  <c r="G1320" i="2"/>
  <c r="G1322" i="2"/>
  <c r="G1328" i="2"/>
  <c r="F1328" i="2"/>
  <c r="G1336" i="2"/>
  <c r="G1344" i="2"/>
  <c r="G1352" i="2"/>
  <c r="F1354" i="2"/>
  <c r="G1360" i="2"/>
  <c r="G1362" i="2"/>
  <c r="G1368" i="2"/>
  <c r="G1376" i="2"/>
  <c r="G1384" i="2"/>
  <c r="G1392" i="2"/>
  <c r="F1392" i="2"/>
  <c r="G1400" i="2"/>
  <c r="G1408" i="2"/>
  <c r="G1416" i="2"/>
  <c r="F1418" i="2"/>
  <c r="G1424" i="2"/>
  <c r="G1426" i="2"/>
  <c r="G1432" i="2"/>
  <c r="G1440" i="2"/>
  <c r="G1448" i="2"/>
  <c r="G1480" i="2"/>
  <c r="F1482" i="2"/>
  <c r="G1482" i="2"/>
  <c r="G1458" i="2"/>
  <c r="F1440" i="2"/>
  <c r="F1426" i="2"/>
  <c r="F1416" i="2"/>
  <c r="F1402" i="2"/>
  <c r="F1393" i="2"/>
  <c r="F1370" i="2"/>
  <c r="F1360" i="2"/>
  <c r="F1346" i="2"/>
  <c r="F1320" i="2"/>
  <c r="G1313" i="2"/>
  <c r="G1266" i="2"/>
  <c r="G1247" i="2"/>
  <c r="G1239" i="2"/>
  <c r="F1218" i="2"/>
  <c r="G1193" i="2"/>
  <c r="G1138" i="2"/>
  <c r="G1119" i="2"/>
  <c r="G1111" i="2"/>
  <c r="F1090" i="2"/>
  <c r="G1032" i="2"/>
  <c r="G1026" i="2"/>
  <c r="F1018" i="2"/>
  <c r="F946" i="2"/>
  <c r="F681" i="2"/>
  <c r="F31" i="2"/>
  <c r="G31" i="2"/>
  <c r="F63" i="2"/>
  <c r="G63" i="2"/>
  <c r="F79" i="2"/>
  <c r="G79" i="2"/>
  <c r="F111" i="2"/>
  <c r="G111" i="2"/>
  <c r="F143" i="2"/>
  <c r="G143" i="2"/>
  <c r="F175" i="2"/>
  <c r="G175" i="2"/>
  <c r="F207" i="2"/>
  <c r="G207" i="2"/>
  <c r="F239" i="2"/>
  <c r="G239" i="2"/>
  <c r="F271" i="2"/>
  <c r="G271" i="2"/>
  <c r="F303" i="2"/>
  <c r="G303" i="2"/>
  <c r="F319" i="2"/>
  <c r="G319" i="2"/>
  <c r="F351" i="2"/>
  <c r="G351" i="2"/>
  <c r="F383" i="2"/>
  <c r="G383" i="2"/>
  <c r="F407" i="2"/>
  <c r="G407" i="2"/>
  <c r="F409" i="2"/>
  <c r="G409" i="2"/>
  <c r="F439" i="2"/>
  <c r="G439" i="2"/>
  <c r="F441" i="2"/>
  <c r="G441" i="2"/>
  <c r="F471" i="2"/>
  <c r="G471" i="2"/>
  <c r="F473" i="2"/>
  <c r="G473" i="2"/>
  <c r="F503" i="2"/>
  <c r="G503" i="2"/>
  <c r="F505" i="2"/>
  <c r="G505" i="2"/>
  <c r="F535" i="2"/>
  <c r="G535" i="2"/>
  <c r="F537" i="2"/>
  <c r="G537" i="2"/>
  <c r="F567" i="2"/>
  <c r="G567" i="2"/>
  <c r="F569" i="2"/>
  <c r="G569" i="2"/>
  <c r="F599" i="2"/>
  <c r="G599" i="2"/>
  <c r="F601" i="2"/>
  <c r="G601" i="2"/>
  <c r="F631" i="2"/>
  <c r="F633" i="2"/>
  <c r="F663" i="2"/>
  <c r="F665" i="2"/>
  <c r="G663" i="2"/>
  <c r="G695" i="2"/>
  <c r="F695" i="2"/>
  <c r="F697" i="2"/>
  <c r="G697" i="2"/>
  <c r="F727" i="2"/>
  <c r="G727" i="2"/>
  <c r="F729" i="2"/>
  <c r="G729" i="2"/>
  <c r="G759" i="2"/>
  <c r="F761" i="2"/>
  <c r="G761" i="2"/>
  <c r="F759" i="2"/>
  <c r="G785" i="2"/>
  <c r="F783" i="2"/>
  <c r="F815" i="2"/>
  <c r="G815" i="2"/>
  <c r="F817" i="2"/>
  <c r="G849" i="2"/>
  <c r="G847" i="2"/>
  <c r="F849" i="2"/>
  <c r="G887" i="2"/>
  <c r="F889" i="2"/>
  <c r="G889" i="2"/>
  <c r="F887" i="2"/>
  <c r="F919" i="2"/>
  <c r="F961" i="2"/>
  <c r="G961" i="2"/>
  <c r="F959" i="2"/>
  <c r="G959" i="2"/>
  <c r="F991" i="2"/>
  <c r="G991" i="2"/>
  <c r="F993" i="2"/>
  <c r="F1025" i="2"/>
  <c r="G1025" i="2"/>
  <c r="F1071" i="2"/>
  <c r="F1105" i="2"/>
  <c r="G1105" i="2"/>
  <c r="F1135" i="2"/>
  <c r="G1135" i="2"/>
  <c r="F1207" i="2"/>
  <c r="G1207" i="2"/>
  <c r="F1209" i="2"/>
  <c r="F1233" i="2"/>
  <c r="G1233" i="2"/>
  <c r="F1255" i="2"/>
  <c r="G1255" i="2"/>
  <c r="F1289" i="2"/>
  <c r="G1289" i="2"/>
  <c r="G1319" i="2"/>
  <c r="G1383" i="2"/>
  <c r="G1447" i="2"/>
  <c r="F1351" i="2"/>
  <c r="G1231" i="2"/>
  <c r="G1103" i="2"/>
  <c r="F921" i="2"/>
  <c r="F903" i="2"/>
  <c r="F321" i="2"/>
  <c r="F241" i="2"/>
  <c r="F209" i="2"/>
  <c r="F129" i="2"/>
  <c r="F81" i="2"/>
  <c r="F32" i="2"/>
  <c r="G32" i="2"/>
  <c r="F64" i="2"/>
  <c r="G64" i="2"/>
  <c r="F96" i="2"/>
  <c r="G96" i="2"/>
  <c r="F128" i="2"/>
  <c r="G128" i="2"/>
  <c r="F152" i="2"/>
  <c r="G152" i="2"/>
  <c r="F154" i="2"/>
  <c r="G154" i="2"/>
  <c r="F184" i="2"/>
  <c r="G184" i="2"/>
  <c r="F186" i="2"/>
  <c r="G186" i="2"/>
  <c r="F216" i="2"/>
  <c r="G216" i="2"/>
  <c r="F218" i="2"/>
  <c r="G218" i="2"/>
  <c r="F248" i="2"/>
  <c r="G248" i="2"/>
  <c r="F250" i="2"/>
  <c r="G250" i="2"/>
  <c r="F280" i="2"/>
  <c r="G280" i="2"/>
  <c r="F282" i="2"/>
  <c r="G282" i="2"/>
  <c r="F312" i="2"/>
  <c r="G312" i="2"/>
  <c r="F314" i="2"/>
  <c r="G314" i="2"/>
  <c r="F360" i="2"/>
  <c r="G360" i="2"/>
  <c r="F362" i="2"/>
  <c r="G362" i="2"/>
  <c r="F400" i="2"/>
  <c r="G400" i="2"/>
  <c r="F432" i="2"/>
  <c r="G432" i="2"/>
  <c r="F472" i="2"/>
  <c r="G472" i="2"/>
  <c r="F474" i="2"/>
  <c r="G474" i="2"/>
  <c r="G504" i="2"/>
  <c r="F504" i="2"/>
  <c r="G506" i="2"/>
  <c r="G536" i="2"/>
  <c r="F538" i="2"/>
  <c r="G538" i="2"/>
  <c r="F536" i="2"/>
  <c r="G568" i="2"/>
  <c r="F568" i="2"/>
  <c r="F570" i="2"/>
  <c r="G570" i="2"/>
  <c r="G592" i="2"/>
  <c r="G594" i="2"/>
  <c r="F594" i="2"/>
  <c r="F592" i="2"/>
  <c r="G632" i="2"/>
  <c r="F634" i="2"/>
  <c r="G634" i="2"/>
  <c r="G672" i="2"/>
  <c r="F674" i="2"/>
  <c r="F672" i="2"/>
  <c r="G696" i="2"/>
  <c r="F696" i="2"/>
  <c r="F698" i="2"/>
  <c r="G698" i="2"/>
  <c r="F728" i="2"/>
  <c r="F730" i="2"/>
  <c r="G730" i="2"/>
  <c r="G728" i="2"/>
  <c r="F768" i="2"/>
  <c r="G768" i="2"/>
  <c r="F770" i="2"/>
  <c r="F800" i="2"/>
  <c r="G802" i="2"/>
  <c r="F802" i="2"/>
  <c r="F832" i="2"/>
  <c r="G832" i="2"/>
  <c r="F834" i="2"/>
  <c r="G834" i="2"/>
  <c r="F872" i="2"/>
  <c r="G872" i="2"/>
  <c r="G874" i="2"/>
  <c r="F904" i="2"/>
  <c r="F906" i="2"/>
  <c r="G906" i="2"/>
  <c r="F960" i="2"/>
  <c r="G960" i="2"/>
  <c r="F962" i="2"/>
  <c r="G962" i="2"/>
  <c r="G1472" i="2"/>
  <c r="G1481" i="2"/>
  <c r="G1471" i="2"/>
  <c r="F1449" i="2"/>
  <c r="G1439" i="2"/>
  <c r="G1425" i="2"/>
  <c r="G1415" i="2"/>
  <c r="G1401" i="2"/>
  <c r="G1391" i="2"/>
  <c r="G1378" i="2"/>
  <c r="G1369" i="2"/>
  <c r="G1359" i="2"/>
  <c r="F1345" i="2"/>
  <c r="G1330" i="2"/>
  <c r="F1319" i="2"/>
  <c r="F1266" i="2"/>
  <c r="F1239" i="2"/>
  <c r="F1215" i="2"/>
  <c r="G1210" i="2"/>
  <c r="G1185" i="2"/>
  <c r="F1138" i="2"/>
  <c r="F1111" i="2"/>
  <c r="G1082" i="2"/>
  <c r="G1031" i="2"/>
  <c r="G1023" i="2"/>
  <c r="G919" i="2"/>
  <c r="G873" i="2"/>
  <c r="G767" i="2"/>
  <c r="F648" i="2"/>
  <c r="F17" i="2"/>
  <c r="F15" i="2"/>
  <c r="F47" i="2"/>
  <c r="G47" i="2"/>
  <c r="F87" i="2"/>
  <c r="G87" i="2"/>
  <c r="F89" i="2"/>
  <c r="G89" i="2"/>
  <c r="F119" i="2"/>
  <c r="G119" i="2"/>
  <c r="F121" i="2"/>
  <c r="G121" i="2"/>
  <c r="F151" i="2"/>
  <c r="G151" i="2"/>
  <c r="F153" i="2"/>
  <c r="G153" i="2"/>
  <c r="F183" i="2"/>
  <c r="G183" i="2"/>
  <c r="F185" i="2"/>
  <c r="G185" i="2"/>
  <c r="F215" i="2"/>
  <c r="G215" i="2"/>
  <c r="F217" i="2"/>
  <c r="G217" i="2"/>
  <c r="F247" i="2"/>
  <c r="G247" i="2"/>
  <c r="F249" i="2"/>
  <c r="G249" i="2"/>
  <c r="F287" i="2"/>
  <c r="G287" i="2"/>
  <c r="F327" i="2"/>
  <c r="G327" i="2"/>
  <c r="F329" i="2"/>
  <c r="G329" i="2"/>
  <c r="F359" i="2"/>
  <c r="G359" i="2"/>
  <c r="F361" i="2"/>
  <c r="G361" i="2"/>
  <c r="F399" i="2"/>
  <c r="G399" i="2"/>
  <c r="F431" i="2"/>
  <c r="G431" i="2"/>
  <c r="F463" i="2"/>
  <c r="G463" i="2"/>
  <c r="F495" i="2"/>
  <c r="G495" i="2"/>
  <c r="F527" i="2"/>
  <c r="G527" i="2"/>
  <c r="F529" i="2"/>
  <c r="G529" i="2"/>
  <c r="F559" i="2"/>
  <c r="G559" i="2"/>
  <c r="F561" i="2"/>
  <c r="G561" i="2"/>
  <c r="F591" i="2"/>
  <c r="G591" i="2"/>
  <c r="F593" i="2"/>
  <c r="G593" i="2"/>
  <c r="F623" i="2"/>
  <c r="G623" i="2"/>
  <c r="F625" i="2"/>
  <c r="F655" i="2"/>
  <c r="G655" i="2"/>
  <c r="F657" i="2"/>
  <c r="G657" i="2"/>
  <c r="F687" i="2"/>
  <c r="G687" i="2"/>
  <c r="G721" i="2"/>
  <c r="G719" i="2"/>
  <c r="F721" i="2"/>
  <c r="F751" i="2"/>
  <c r="G751" i="2"/>
  <c r="F753" i="2"/>
  <c r="G753" i="2"/>
  <c r="F791" i="2"/>
  <c r="G823" i="2"/>
  <c r="F825" i="2"/>
  <c r="G825" i="2"/>
  <c r="F855" i="2"/>
  <c r="G855" i="2"/>
  <c r="F857" i="2"/>
  <c r="G857" i="2"/>
  <c r="F879" i="2"/>
  <c r="G879" i="2"/>
  <c r="F881" i="2"/>
  <c r="G881" i="2"/>
  <c r="G913" i="2"/>
  <c r="F911" i="2"/>
  <c r="F943" i="2"/>
  <c r="G943" i="2"/>
  <c r="F945" i="2"/>
  <c r="G977" i="2"/>
  <c r="G975" i="2"/>
  <c r="F977" i="2"/>
  <c r="F1007" i="2"/>
  <c r="G1007" i="2"/>
  <c r="F1009" i="2"/>
  <c r="G1009" i="2"/>
  <c r="G1041" i="2"/>
  <c r="F1041" i="2"/>
  <c r="F1063" i="2"/>
  <c r="F1065" i="2"/>
  <c r="G1065" i="2"/>
  <c r="F1097" i="2"/>
  <c r="G1097" i="2"/>
  <c r="F1127" i="2"/>
  <c r="G1127" i="2"/>
  <c r="F1161" i="2"/>
  <c r="G1161" i="2"/>
  <c r="F1191" i="2"/>
  <c r="G1191" i="2"/>
  <c r="F1225" i="2"/>
  <c r="G1225" i="2"/>
  <c r="F1263" i="2"/>
  <c r="G1263" i="2"/>
  <c r="F1407" i="2"/>
  <c r="G1273" i="2"/>
  <c r="F975" i="2"/>
  <c r="F481" i="2"/>
  <c r="F449" i="2"/>
  <c r="F417" i="2"/>
  <c r="F385" i="2"/>
  <c r="F353" i="2"/>
  <c r="F161" i="2"/>
  <c r="F24" i="2"/>
  <c r="G24" i="2"/>
  <c r="F26" i="2"/>
  <c r="G26" i="2"/>
  <c r="F56" i="2"/>
  <c r="G56" i="2"/>
  <c r="F58" i="2"/>
  <c r="G58" i="2"/>
  <c r="F88" i="2"/>
  <c r="G88" i="2"/>
  <c r="F90" i="2"/>
  <c r="G90" i="2"/>
  <c r="F120" i="2"/>
  <c r="G120" i="2"/>
  <c r="F122" i="2"/>
  <c r="G122" i="2"/>
  <c r="F160" i="2"/>
  <c r="G160" i="2"/>
  <c r="F192" i="2"/>
  <c r="G192" i="2"/>
  <c r="F224" i="2"/>
  <c r="G224" i="2"/>
  <c r="F256" i="2"/>
  <c r="G256" i="2"/>
  <c r="F288" i="2"/>
  <c r="G288" i="2"/>
  <c r="F320" i="2"/>
  <c r="G320" i="2"/>
  <c r="F344" i="2"/>
  <c r="G344" i="2"/>
  <c r="F346" i="2"/>
  <c r="G346" i="2"/>
  <c r="F376" i="2"/>
  <c r="G376" i="2"/>
  <c r="F378" i="2"/>
  <c r="G378" i="2"/>
  <c r="F408" i="2"/>
  <c r="G408" i="2"/>
  <c r="F410" i="2"/>
  <c r="G410" i="2"/>
  <c r="F440" i="2"/>
  <c r="G440" i="2"/>
  <c r="F442" i="2"/>
  <c r="G442" i="2"/>
  <c r="F464" i="2"/>
  <c r="G464" i="2"/>
  <c r="G496" i="2"/>
  <c r="G498" i="2"/>
  <c r="G520" i="2"/>
  <c r="F520" i="2"/>
  <c r="F522" i="2"/>
  <c r="G522" i="2"/>
  <c r="G552" i="2"/>
  <c r="F554" i="2"/>
  <c r="G554" i="2"/>
  <c r="F552" i="2"/>
  <c r="G600" i="2"/>
  <c r="F600" i="2"/>
  <c r="G602" i="2"/>
  <c r="G624" i="2"/>
  <c r="G626" i="2"/>
  <c r="F624" i="2"/>
  <c r="G656" i="2"/>
  <c r="G658" i="2"/>
  <c r="F656" i="2"/>
  <c r="F658" i="2"/>
  <c r="G688" i="2"/>
  <c r="F688" i="2"/>
  <c r="F720" i="2"/>
  <c r="F722" i="2"/>
  <c r="G722" i="2"/>
  <c r="G720" i="2"/>
  <c r="F760" i="2"/>
  <c r="G760" i="2"/>
  <c r="F792" i="2"/>
  <c r="F794" i="2"/>
  <c r="G794" i="2"/>
  <c r="F824" i="2"/>
  <c r="G824" i="2"/>
  <c r="F826" i="2"/>
  <c r="G826" i="2"/>
  <c r="F856" i="2"/>
  <c r="F858" i="2"/>
  <c r="G858" i="2"/>
  <c r="G856" i="2"/>
  <c r="F888" i="2"/>
  <c r="G888" i="2"/>
  <c r="F920" i="2"/>
  <c r="F922" i="2"/>
  <c r="G922" i="2"/>
  <c r="F976" i="2"/>
  <c r="F978" i="2"/>
  <c r="G978" i="2"/>
  <c r="G976" i="2"/>
  <c r="G1464" i="2"/>
  <c r="F10" i="2"/>
  <c r="G15" i="2"/>
  <c r="F1471" i="2"/>
  <c r="G1466" i="2"/>
  <c r="G1457" i="2"/>
  <c r="F1448" i="2"/>
  <c r="G1434" i="2"/>
  <c r="F1415" i="2"/>
  <c r="G1410" i="2"/>
  <c r="F1400" i="2"/>
  <c r="F1391" i="2"/>
  <c r="F1378" i="2"/>
  <c r="G1354" i="2"/>
  <c r="F1344" i="2"/>
  <c r="F1330" i="2"/>
  <c r="F1312" i="2"/>
  <c r="F1305" i="2"/>
  <c r="F1296" i="2"/>
  <c r="G1290" i="2"/>
  <c r="G1265" i="2"/>
  <c r="F1210" i="2"/>
  <c r="F1192" i="2"/>
  <c r="F1185" i="2"/>
  <c r="F1177" i="2"/>
  <c r="F1168" i="2"/>
  <c r="G1162" i="2"/>
  <c r="G1137" i="2"/>
  <c r="F1082" i="2"/>
  <c r="F1039" i="2"/>
  <c r="F1031" i="2"/>
  <c r="F1023" i="2"/>
  <c r="F873" i="2"/>
  <c r="F801" i="2"/>
  <c r="G793" i="2"/>
  <c r="F785" i="2"/>
  <c r="F767" i="2"/>
  <c r="F689" i="2"/>
  <c r="F602" i="2"/>
  <c r="F39" i="2"/>
  <c r="G39" i="2"/>
  <c r="F41" i="2"/>
  <c r="G41" i="2"/>
  <c r="F71" i="2"/>
  <c r="G71" i="2"/>
  <c r="F73" i="2"/>
  <c r="G73" i="2"/>
  <c r="F103" i="2"/>
  <c r="G103" i="2"/>
  <c r="F105" i="2"/>
  <c r="G105" i="2"/>
  <c r="F135" i="2"/>
  <c r="G135" i="2"/>
  <c r="F137" i="2"/>
  <c r="G137" i="2"/>
  <c r="F167" i="2"/>
  <c r="G167" i="2"/>
  <c r="F169" i="2"/>
  <c r="G169" i="2"/>
  <c r="F191" i="2"/>
  <c r="G191" i="2"/>
  <c r="F223" i="2"/>
  <c r="G223" i="2"/>
  <c r="F255" i="2"/>
  <c r="G255" i="2"/>
  <c r="F295" i="2"/>
  <c r="G295" i="2"/>
  <c r="F297" i="2"/>
  <c r="G297" i="2"/>
  <c r="F335" i="2"/>
  <c r="G335" i="2"/>
  <c r="F367" i="2"/>
  <c r="G367" i="2"/>
  <c r="F391" i="2"/>
  <c r="G391" i="2"/>
  <c r="F393" i="2"/>
  <c r="G393" i="2"/>
  <c r="F423" i="2"/>
  <c r="G423" i="2"/>
  <c r="F425" i="2"/>
  <c r="G425" i="2"/>
  <c r="F455" i="2"/>
  <c r="G455" i="2"/>
  <c r="F457" i="2"/>
  <c r="G457" i="2"/>
  <c r="F487" i="2"/>
  <c r="G487" i="2"/>
  <c r="F489" i="2"/>
  <c r="G489" i="2"/>
  <c r="F519" i="2"/>
  <c r="G519" i="2"/>
  <c r="F551" i="2"/>
  <c r="G551" i="2"/>
  <c r="F553" i="2"/>
  <c r="G553" i="2"/>
  <c r="F583" i="2"/>
  <c r="G585" i="2"/>
  <c r="G583" i="2"/>
  <c r="F585" i="2"/>
  <c r="F615" i="2"/>
  <c r="G617" i="2"/>
  <c r="F617" i="2"/>
  <c r="F647" i="2"/>
  <c r="G649" i="2"/>
  <c r="G647" i="2"/>
  <c r="F671" i="2"/>
  <c r="G671" i="2"/>
  <c r="F673" i="2"/>
  <c r="G673" i="2"/>
  <c r="F705" i="2"/>
  <c r="G705" i="2"/>
  <c r="F703" i="2"/>
  <c r="G703" i="2"/>
  <c r="F735" i="2"/>
  <c r="G735" i="2"/>
  <c r="F737" i="2"/>
  <c r="F777" i="2"/>
  <c r="G777" i="2"/>
  <c r="F807" i="2"/>
  <c r="G807" i="2"/>
  <c r="F809" i="2"/>
  <c r="G809" i="2"/>
  <c r="F841" i="2"/>
  <c r="G841" i="2"/>
  <c r="F839" i="2"/>
  <c r="G839" i="2"/>
  <c r="F863" i="2"/>
  <c r="G863" i="2"/>
  <c r="F865" i="2"/>
  <c r="F897" i="2"/>
  <c r="G897" i="2"/>
  <c r="F927" i="2"/>
  <c r="G927" i="2"/>
  <c r="G929" i="2"/>
  <c r="G951" i="2"/>
  <c r="F953" i="2"/>
  <c r="G953" i="2"/>
  <c r="F983" i="2"/>
  <c r="G983" i="2"/>
  <c r="F985" i="2"/>
  <c r="G985" i="2"/>
  <c r="G1015" i="2"/>
  <c r="F1017" i="2"/>
  <c r="G1017" i="2"/>
  <c r="F1015" i="2"/>
  <c r="F1047" i="2"/>
  <c r="G1047" i="2"/>
  <c r="F1049" i="2"/>
  <c r="F1079" i="2"/>
  <c r="G1079" i="2"/>
  <c r="F1143" i="2"/>
  <c r="G1143" i="2"/>
  <c r="F1145" i="2"/>
  <c r="F1169" i="2"/>
  <c r="G1169" i="2"/>
  <c r="F1199" i="2"/>
  <c r="G1199" i="2"/>
  <c r="G1279" i="2"/>
  <c r="F1281" i="2"/>
  <c r="G1281" i="2"/>
  <c r="F1311" i="2"/>
  <c r="F1335" i="2"/>
  <c r="F1337" i="2"/>
  <c r="F1375" i="2"/>
  <c r="F1473" i="2"/>
  <c r="F1441" i="2"/>
  <c r="F1321" i="2"/>
  <c r="F719" i="2"/>
  <c r="G681" i="2"/>
  <c r="G631" i="2"/>
  <c r="G521" i="2"/>
  <c r="F465" i="2"/>
  <c r="F289" i="2"/>
  <c r="F177" i="2"/>
  <c r="F145" i="2"/>
  <c r="F97" i="2"/>
  <c r="F65" i="2"/>
  <c r="F48" i="2"/>
  <c r="G48" i="2"/>
  <c r="F80" i="2"/>
  <c r="G80" i="2"/>
  <c r="F104" i="2"/>
  <c r="G104" i="2"/>
  <c r="F106" i="2"/>
  <c r="G106" i="2"/>
  <c r="F136" i="2"/>
  <c r="G136" i="2"/>
  <c r="F138" i="2"/>
  <c r="G138" i="2"/>
  <c r="F168" i="2"/>
  <c r="G168" i="2"/>
  <c r="F170" i="2"/>
  <c r="G170" i="2"/>
  <c r="F200" i="2"/>
  <c r="G200" i="2"/>
  <c r="F202" i="2"/>
  <c r="G202" i="2"/>
  <c r="F232" i="2"/>
  <c r="G232" i="2"/>
  <c r="F234" i="2"/>
  <c r="G234" i="2"/>
  <c r="F264" i="2"/>
  <c r="G264" i="2"/>
  <c r="F266" i="2"/>
  <c r="G266" i="2"/>
  <c r="F296" i="2"/>
  <c r="G296" i="2"/>
  <c r="F298" i="2"/>
  <c r="G298" i="2"/>
  <c r="F328" i="2"/>
  <c r="G328" i="2"/>
  <c r="F330" i="2"/>
  <c r="G330" i="2"/>
  <c r="F352" i="2"/>
  <c r="G352" i="2"/>
  <c r="F384" i="2"/>
  <c r="G384" i="2"/>
  <c r="F416" i="2"/>
  <c r="G416" i="2"/>
  <c r="F448" i="2"/>
  <c r="G448" i="2"/>
  <c r="F480" i="2"/>
  <c r="G480" i="2"/>
  <c r="G512" i="2"/>
  <c r="F514" i="2"/>
  <c r="G514" i="2"/>
  <c r="G544" i="2"/>
  <c r="F544" i="2"/>
  <c r="F546" i="2"/>
  <c r="G546" i="2"/>
  <c r="G576" i="2"/>
  <c r="F576" i="2"/>
  <c r="F578" i="2"/>
  <c r="G578" i="2"/>
  <c r="G608" i="2"/>
  <c r="F608" i="2"/>
  <c r="F610" i="2"/>
  <c r="G610" i="2"/>
  <c r="G640" i="2"/>
  <c r="F640" i="2"/>
  <c r="F642" i="2"/>
  <c r="G664" i="2"/>
  <c r="G666" i="2"/>
  <c r="F664" i="2"/>
  <c r="F704" i="2"/>
  <c r="G704" i="2"/>
  <c r="F706" i="2"/>
  <c r="G706" i="2"/>
  <c r="F736" i="2"/>
  <c r="G738" i="2"/>
  <c r="G736" i="2"/>
  <c r="F752" i="2"/>
  <c r="G752" i="2"/>
  <c r="F754" i="2"/>
  <c r="G754" i="2"/>
  <c r="F776" i="2"/>
  <c r="F778" i="2"/>
  <c r="G778" i="2"/>
  <c r="F808" i="2"/>
  <c r="G808" i="2"/>
  <c r="F810" i="2"/>
  <c r="F840" i="2"/>
  <c r="F842" i="2"/>
  <c r="G842" i="2"/>
  <c r="G840" i="2"/>
  <c r="F864" i="2"/>
  <c r="G866" i="2"/>
  <c r="G864" i="2"/>
  <c r="F896" i="2"/>
  <c r="G896" i="2"/>
  <c r="F898" i="2"/>
  <c r="F936" i="2"/>
  <c r="G936" i="2"/>
  <c r="F938" i="2"/>
  <c r="F984" i="2"/>
  <c r="F986" i="2"/>
  <c r="G986" i="2"/>
  <c r="G984" i="2"/>
  <c r="G1456" i="2"/>
  <c r="F1456" i="2"/>
  <c r="F1480" i="2"/>
  <c r="F1466" i="2"/>
  <c r="F1447" i="2"/>
  <c r="F1434" i="2"/>
  <c r="F1424" i="2"/>
  <c r="F1410" i="2"/>
  <c r="G1399" i="2"/>
  <c r="G1386" i="2"/>
  <c r="G1377" i="2"/>
  <c r="F1368" i="2"/>
  <c r="G1343" i="2"/>
  <c r="G1329" i="2"/>
  <c r="G1311" i="2"/>
  <c r="F1304" i="2"/>
  <c r="G1295" i="2"/>
  <c r="G1287" i="2"/>
  <c r="G1282" i="2"/>
  <c r="F1265" i="2"/>
  <c r="F1258" i="2"/>
  <c r="G1209" i="2"/>
  <c r="F1184" i="2"/>
  <c r="F1176" i="2"/>
  <c r="G1167" i="2"/>
  <c r="G1159" i="2"/>
  <c r="G1154" i="2"/>
  <c r="F1137" i="2"/>
  <c r="F1130" i="2"/>
  <c r="G1081" i="2"/>
  <c r="G1073" i="2"/>
  <c r="G1063" i="2"/>
  <c r="F1058" i="2"/>
  <c r="G1049" i="2"/>
  <c r="G890" i="2"/>
  <c r="F847" i="2"/>
  <c r="F823" i="2"/>
  <c r="G818" i="2"/>
  <c r="G810" i="2"/>
  <c r="G800" i="2"/>
  <c r="F793" i="2"/>
  <c r="G784" i="2"/>
  <c r="F775" i="2"/>
  <c r="F666" i="2"/>
  <c r="G609" i="2"/>
  <c r="F8" i="3"/>
  <c r="F879" i="3"/>
  <c r="F740" i="3"/>
  <c r="F724" i="3"/>
  <c r="G596" i="3"/>
  <c r="G540" i="3"/>
  <c r="F492" i="3"/>
  <c r="F244" i="3"/>
  <c r="F252" i="3"/>
  <c r="G572" i="3"/>
  <c r="G612" i="3"/>
  <c r="F964" i="3"/>
  <c r="F993" i="3"/>
  <c r="G766" i="3"/>
  <c r="G1028" i="3"/>
  <c r="F860" i="3"/>
  <c r="G820" i="3"/>
  <c r="F772" i="3"/>
  <c r="G420" i="3"/>
  <c r="G404" i="3"/>
  <c r="G132" i="3"/>
  <c r="G591" i="3"/>
  <c r="F12" i="3"/>
  <c r="G1026" i="3"/>
  <c r="G836" i="3"/>
  <c r="G802" i="3"/>
  <c r="F748" i="3"/>
  <c r="G324" i="3"/>
  <c r="F583" i="3"/>
  <c r="G871" i="3"/>
  <c r="F108" i="3"/>
  <c r="G148" i="3"/>
  <c r="G830" i="3"/>
  <c r="F892" i="3"/>
  <c r="G972" i="3"/>
  <c r="F802" i="3"/>
  <c r="F894" i="3"/>
  <c r="F606" i="3"/>
  <c r="G12" i="3"/>
  <c r="G1004" i="3"/>
  <c r="G932" i="3"/>
  <c r="F836" i="3"/>
  <c r="F242" i="3"/>
  <c r="G366" i="3"/>
  <c r="F842" i="3"/>
  <c r="F878" i="3"/>
  <c r="G1010" i="3"/>
  <c r="G712" i="3"/>
  <c r="F142" i="3"/>
  <c r="F814" i="3"/>
  <c r="F1012" i="3"/>
  <c r="F999" i="3"/>
  <c r="G964" i="3"/>
  <c r="F940" i="3"/>
  <c r="G916" i="3"/>
  <c r="F868" i="3"/>
  <c r="G756" i="3"/>
  <c r="F743" i="3"/>
  <c r="F723" i="3"/>
  <c r="G697" i="3"/>
  <c r="G684" i="3"/>
  <c r="G668" i="3"/>
  <c r="G652" i="3"/>
  <c r="G628" i="3"/>
  <c r="F548" i="3"/>
  <c r="G532" i="3"/>
  <c r="G516" i="3"/>
  <c r="F476" i="3"/>
  <c r="G292" i="3"/>
  <c r="G276" i="3"/>
  <c r="G260" i="3"/>
  <c r="G236" i="3"/>
  <c r="G220" i="3"/>
  <c r="F60" i="3"/>
  <c r="G302" i="3"/>
  <c r="F554" i="3"/>
  <c r="F782" i="3"/>
  <c r="F848" i="3"/>
  <c r="F614" i="3"/>
  <c r="G988" i="3"/>
  <c r="G876" i="3"/>
  <c r="G866" i="3"/>
  <c r="G828" i="3"/>
  <c r="G804" i="3"/>
  <c r="G780" i="3"/>
  <c r="G732" i="3"/>
  <c r="G708" i="3"/>
  <c r="G588" i="3"/>
  <c r="G500" i="3"/>
  <c r="G484" i="3"/>
  <c r="G474" i="3"/>
  <c r="G460" i="3"/>
  <c r="G444" i="3"/>
  <c r="G428" i="3"/>
  <c r="G403" i="3"/>
  <c r="G379" i="3"/>
  <c r="G204" i="3"/>
  <c r="G188" i="3"/>
  <c r="G172" i="3"/>
  <c r="G156" i="3"/>
  <c r="F116" i="3"/>
  <c r="F898" i="3"/>
  <c r="G958" i="3"/>
  <c r="F935" i="3"/>
  <c r="F751" i="3"/>
  <c r="G38" i="3"/>
  <c r="F38" i="3"/>
  <c r="G110" i="3"/>
  <c r="F110" i="3"/>
  <c r="G134" i="3"/>
  <c r="F134" i="3"/>
  <c r="G166" i="3"/>
  <c r="F166" i="3"/>
  <c r="G198" i="3"/>
  <c r="F198" i="3"/>
  <c r="G230" i="3"/>
  <c r="F230" i="3"/>
  <c r="G262" i="3"/>
  <c r="F262" i="3"/>
  <c r="G286" i="3"/>
  <c r="F286" i="3"/>
  <c r="G310" i="3"/>
  <c r="F310" i="3"/>
  <c r="F382" i="3"/>
  <c r="G382" i="3"/>
  <c r="F462" i="3"/>
  <c r="G462" i="3"/>
  <c r="F534" i="3"/>
  <c r="G534" i="3"/>
  <c r="F590" i="3"/>
  <c r="G590" i="3"/>
  <c r="F654" i="3"/>
  <c r="G654" i="3"/>
  <c r="F686" i="3"/>
  <c r="G686" i="3"/>
  <c r="F718" i="3"/>
  <c r="G718" i="3"/>
  <c r="F758" i="3"/>
  <c r="G758" i="3"/>
  <c r="F822" i="3"/>
  <c r="G822" i="3"/>
  <c r="F918" i="3"/>
  <c r="G918" i="3"/>
  <c r="F982" i="3"/>
  <c r="G982" i="3"/>
  <c r="G942" i="3"/>
  <c r="F23" i="3"/>
  <c r="G23" i="3"/>
  <c r="F47" i="3"/>
  <c r="G47" i="3"/>
  <c r="F79" i="3"/>
  <c r="G79" i="3"/>
  <c r="F111" i="3"/>
  <c r="G111" i="3"/>
  <c r="F135" i="3"/>
  <c r="G135" i="3"/>
  <c r="F167" i="3"/>
  <c r="G167" i="3"/>
  <c r="F199" i="3"/>
  <c r="G199" i="3"/>
  <c r="F271" i="3"/>
  <c r="G271" i="3"/>
  <c r="F303" i="3"/>
  <c r="G303" i="3"/>
  <c r="F343" i="3"/>
  <c r="G343" i="3"/>
  <c r="F367" i="3"/>
  <c r="G367" i="3"/>
  <c r="F391" i="3"/>
  <c r="G391" i="3"/>
  <c r="F415" i="3"/>
  <c r="G415" i="3"/>
  <c r="F447" i="3"/>
  <c r="G447" i="3"/>
  <c r="F471" i="3"/>
  <c r="G471" i="3"/>
  <c r="F543" i="3"/>
  <c r="G543" i="3"/>
  <c r="F575" i="3"/>
  <c r="G575" i="3"/>
  <c r="F599" i="3"/>
  <c r="G599" i="3"/>
  <c r="G623" i="3"/>
  <c r="F623" i="3"/>
  <c r="F663" i="3"/>
  <c r="G663" i="3"/>
  <c r="G767" i="3"/>
  <c r="F767" i="3"/>
  <c r="G799" i="3"/>
  <c r="F799" i="3"/>
  <c r="G919" i="3"/>
  <c r="F919" i="3"/>
  <c r="G951" i="3"/>
  <c r="F951" i="3"/>
  <c r="G983" i="3"/>
  <c r="F983" i="3"/>
  <c r="G865" i="3"/>
  <c r="G742" i="3"/>
  <c r="G26" i="3"/>
  <c r="F24" i="3"/>
  <c r="G24" i="3"/>
  <c r="F26" i="3"/>
  <c r="G66" i="3"/>
  <c r="F64" i="3"/>
  <c r="G64" i="3"/>
  <c r="F66" i="3"/>
  <c r="G106" i="3"/>
  <c r="F104" i="3"/>
  <c r="G104" i="3"/>
  <c r="F106" i="3"/>
  <c r="G138" i="3"/>
  <c r="F136" i="3"/>
  <c r="G136" i="3"/>
  <c r="F138" i="3"/>
  <c r="G170" i="3"/>
  <c r="F168" i="3"/>
  <c r="G168" i="3"/>
  <c r="F170" i="3"/>
  <c r="G202" i="3"/>
  <c r="F200" i="3"/>
  <c r="G200" i="3"/>
  <c r="F202" i="3"/>
  <c r="G234" i="3"/>
  <c r="F232" i="3"/>
  <c r="G232" i="3"/>
  <c r="F234" i="3"/>
  <c r="G266" i="3"/>
  <c r="F264" i="3"/>
  <c r="G264" i="3"/>
  <c r="F266" i="3"/>
  <c r="G298" i="3"/>
  <c r="F296" i="3"/>
  <c r="F298" i="3"/>
  <c r="G330" i="3"/>
  <c r="F328" i="3"/>
  <c r="G328" i="3"/>
  <c r="F330" i="3"/>
  <c r="F360" i="3"/>
  <c r="G360" i="3"/>
  <c r="F362" i="3"/>
  <c r="G362" i="3"/>
  <c r="F400" i="3"/>
  <c r="G402" i="3"/>
  <c r="G400" i="3"/>
  <c r="F432" i="3"/>
  <c r="G432" i="3"/>
  <c r="F434" i="3"/>
  <c r="G434" i="3"/>
  <c r="F464" i="3"/>
  <c r="G466" i="3"/>
  <c r="F466" i="3"/>
  <c r="F496" i="3"/>
  <c r="G496" i="3"/>
  <c r="F530" i="3"/>
  <c r="G530" i="3"/>
  <c r="F528" i="3"/>
  <c r="G528" i="3"/>
  <c r="F560" i="3"/>
  <c r="G560" i="3"/>
  <c r="F586" i="3"/>
  <c r="G586" i="3"/>
  <c r="F616" i="3"/>
  <c r="G616" i="3"/>
  <c r="F618" i="3"/>
  <c r="G618" i="3"/>
  <c r="F650" i="3"/>
  <c r="G650" i="3"/>
  <c r="F648" i="3"/>
  <c r="G648" i="3"/>
  <c r="F682" i="3"/>
  <c r="G682" i="3"/>
  <c r="F680" i="3"/>
  <c r="G680" i="3"/>
  <c r="F714" i="3"/>
  <c r="G714" i="3"/>
  <c r="F754" i="3"/>
  <c r="G754" i="3"/>
  <c r="F794" i="3"/>
  <c r="G794" i="3"/>
  <c r="F826" i="3"/>
  <c r="G826" i="3"/>
  <c r="F858" i="3"/>
  <c r="G858" i="3"/>
  <c r="F890" i="3"/>
  <c r="G890" i="3"/>
  <c r="F922" i="3"/>
  <c r="G922" i="3"/>
  <c r="F954" i="3"/>
  <c r="G954" i="3"/>
  <c r="F978" i="3"/>
  <c r="G978" i="3"/>
  <c r="G1025" i="3"/>
  <c r="F976" i="3"/>
  <c r="G920" i="3"/>
  <c r="F870" i="3"/>
  <c r="F806" i="3"/>
  <c r="G562" i="3"/>
  <c r="G498" i="3"/>
  <c r="F423" i="3"/>
  <c r="G393" i="3"/>
  <c r="F27" i="3"/>
  <c r="G27" i="3"/>
  <c r="G25" i="3"/>
  <c r="F59" i="3"/>
  <c r="G59" i="3"/>
  <c r="G57" i="3"/>
  <c r="F57" i="3"/>
  <c r="F91" i="3"/>
  <c r="G91" i="3"/>
  <c r="G89" i="3"/>
  <c r="F123" i="3"/>
  <c r="G123" i="3"/>
  <c r="G121" i="3"/>
  <c r="F121" i="3"/>
  <c r="F147" i="3"/>
  <c r="G147" i="3"/>
  <c r="G145" i="3"/>
  <c r="F145" i="3"/>
  <c r="F171" i="3"/>
  <c r="G171" i="3"/>
  <c r="F169" i="3"/>
  <c r="G169" i="3"/>
  <c r="F203" i="3"/>
  <c r="G203" i="3"/>
  <c r="F201" i="3"/>
  <c r="G201" i="3"/>
  <c r="F235" i="3"/>
  <c r="G235" i="3"/>
  <c r="F233" i="3"/>
  <c r="F267" i="3"/>
  <c r="F265" i="3"/>
  <c r="G265" i="3"/>
  <c r="G267" i="3"/>
  <c r="F289" i="3"/>
  <c r="G289" i="3"/>
  <c r="F291" i="3"/>
  <c r="G291" i="3"/>
  <c r="F307" i="3"/>
  <c r="F305" i="3"/>
  <c r="G305" i="3"/>
  <c r="G307" i="3"/>
  <c r="G331" i="3"/>
  <c r="G329" i="3"/>
  <c r="F331" i="3"/>
  <c r="G337" i="3"/>
  <c r="F339" i="3"/>
  <c r="G339" i="3"/>
  <c r="F337" i="3"/>
  <c r="G345" i="3"/>
  <c r="F347" i="3"/>
  <c r="G347" i="3"/>
  <c r="G355" i="3"/>
  <c r="G353" i="3"/>
  <c r="F355" i="3"/>
  <c r="F353" i="3"/>
  <c r="F363" i="3"/>
  <c r="G363" i="3"/>
  <c r="G361" i="3"/>
  <c r="G385" i="3"/>
  <c r="F387" i="3"/>
  <c r="G387" i="3"/>
  <c r="F401" i="3"/>
  <c r="G401" i="3"/>
  <c r="F411" i="3"/>
  <c r="G409" i="3"/>
  <c r="G411" i="3"/>
  <c r="G419" i="3"/>
  <c r="F419" i="3"/>
  <c r="F425" i="3"/>
  <c r="G425" i="3"/>
  <c r="F427" i="3"/>
  <c r="G427" i="3"/>
  <c r="G433" i="3"/>
  <c r="F435" i="3"/>
  <c r="F433" i="3"/>
  <c r="G435" i="3"/>
  <c r="F441" i="3"/>
  <c r="F443" i="3"/>
  <c r="G443" i="3"/>
  <c r="G441" i="3"/>
  <c r="G449" i="3"/>
  <c r="G451" i="3"/>
  <c r="F449" i="3"/>
  <c r="F451" i="3"/>
  <c r="F457" i="3"/>
  <c r="G457" i="3"/>
  <c r="G465" i="3"/>
  <c r="F467" i="3"/>
  <c r="G467" i="3"/>
  <c r="F475" i="3"/>
  <c r="G475" i="3"/>
  <c r="F473" i="3"/>
  <c r="G473" i="3"/>
  <c r="G483" i="3"/>
  <c r="F481" i="3"/>
  <c r="G481" i="3"/>
  <c r="F491" i="3"/>
  <c r="G491" i="3"/>
  <c r="F499" i="3"/>
  <c r="G499" i="3"/>
  <c r="F497" i="3"/>
  <c r="F505" i="3"/>
  <c r="G505" i="3"/>
  <c r="G507" i="3"/>
  <c r="G513" i="3"/>
  <c r="F513" i="3"/>
  <c r="F515" i="3"/>
  <c r="G515" i="3"/>
  <c r="G521" i="3"/>
  <c r="F521" i="3"/>
  <c r="F523" i="3"/>
  <c r="G523" i="3"/>
  <c r="G529" i="3"/>
  <c r="F531" i="3"/>
  <c r="G531" i="3"/>
  <c r="F529" i="3"/>
  <c r="G537" i="3"/>
  <c r="F539" i="3"/>
  <c r="G539" i="3"/>
  <c r="F537" i="3"/>
  <c r="G545" i="3"/>
  <c r="F547" i="3"/>
  <c r="G547" i="3"/>
  <c r="F545" i="3"/>
  <c r="G553" i="3"/>
  <c r="G555" i="3"/>
  <c r="F553" i="3"/>
  <c r="G561" i="3"/>
  <c r="F561" i="3"/>
  <c r="F563" i="3"/>
  <c r="G563" i="3"/>
  <c r="G569" i="3"/>
  <c r="F569" i="3"/>
  <c r="F571" i="3"/>
  <c r="G577" i="3"/>
  <c r="F577" i="3"/>
  <c r="G585" i="3"/>
  <c r="F585" i="3"/>
  <c r="F587" i="3"/>
  <c r="G593" i="3"/>
  <c r="F595" i="3"/>
  <c r="G595" i="3"/>
  <c r="G601" i="3"/>
  <c r="F603" i="3"/>
  <c r="G603" i="3"/>
  <c r="G609" i="3"/>
  <c r="F611" i="3"/>
  <c r="G611" i="3"/>
  <c r="G617" i="3"/>
  <c r="G619" i="3"/>
  <c r="F619" i="3"/>
  <c r="G625" i="3"/>
  <c r="F625" i="3"/>
  <c r="G633" i="3"/>
  <c r="F633" i="3"/>
  <c r="G635" i="3"/>
  <c r="G641" i="3"/>
  <c r="F641" i="3"/>
  <c r="F643" i="3"/>
  <c r="G643" i="3"/>
  <c r="G649" i="3"/>
  <c r="F649" i="3"/>
  <c r="F651" i="3"/>
  <c r="G651" i="3"/>
  <c r="G657" i="3"/>
  <c r="F659" i="3"/>
  <c r="G659" i="3"/>
  <c r="F657" i="3"/>
  <c r="F667" i="3"/>
  <c r="G667" i="3"/>
  <c r="F665" i="3"/>
  <c r="G665" i="3"/>
  <c r="F675" i="3"/>
  <c r="G675" i="3"/>
  <c r="F673" i="3"/>
  <c r="G673" i="3"/>
  <c r="F683" i="3"/>
  <c r="G683" i="3"/>
  <c r="F681" i="3"/>
  <c r="G681" i="3"/>
  <c r="G691" i="3"/>
  <c r="F689" i="3"/>
  <c r="G689" i="3"/>
  <c r="G707" i="3"/>
  <c r="F707" i="3"/>
  <c r="G715" i="3"/>
  <c r="F713" i="3"/>
  <c r="G713" i="3"/>
  <c r="F715" i="3"/>
  <c r="G731" i="3"/>
  <c r="F729" i="3"/>
  <c r="G729" i="3"/>
  <c r="F731" i="3"/>
  <c r="G739" i="3"/>
  <c r="F739" i="3"/>
  <c r="G747" i="3"/>
  <c r="F745" i="3"/>
  <c r="G745" i="3"/>
  <c r="G755" i="3"/>
  <c r="F753" i="3"/>
  <c r="G753" i="3"/>
  <c r="G763" i="3"/>
  <c r="F763" i="3"/>
  <c r="G771" i="3"/>
  <c r="F771" i="3"/>
  <c r="G779" i="3"/>
  <c r="F777" i="3"/>
  <c r="G777" i="3"/>
  <c r="G787" i="3"/>
  <c r="F785" i="3"/>
  <c r="G785" i="3"/>
  <c r="G795" i="3"/>
  <c r="F795" i="3"/>
  <c r="G803" i="3"/>
  <c r="F803" i="3"/>
  <c r="G811" i="3"/>
  <c r="F809" i="3"/>
  <c r="G809" i="3"/>
  <c r="G819" i="3"/>
  <c r="F817" i="3"/>
  <c r="G817" i="3"/>
  <c r="G827" i="3"/>
  <c r="F827" i="3"/>
  <c r="G835" i="3"/>
  <c r="F835" i="3"/>
  <c r="G843" i="3"/>
  <c r="F841" i="3"/>
  <c r="G841" i="3"/>
  <c r="G851" i="3"/>
  <c r="F849" i="3"/>
  <c r="G849" i="3"/>
  <c r="G859" i="3"/>
  <c r="F859" i="3"/>
  <c r="G867" i="3"/>
  <c r="F867" i="3"/>
  <c r="G875" i="3"/>
  <c r="F873" i="3"/>
  <c r="G873" i="3"/>
  <c r="G883" i="3"/>
  <c r="F881" i="3"/>
  <c r="G881" i="3"/>
  <c r="G891" i="3"/>
  <c r="F891" i="3"/>
  <c r="G899" i="3"/>
  <c r="F899" i="3"/>
  <c r="G907" i="3"/>
  <c r="F905" i="3"/>
  <c r="G905" i="3"/>
  <c r="G915" i="3"/>
  <c r="F913" i="3"/>
  <c r="G913" i="3"/>
  <c r="G923" i="3"/>
  <c r="F923" i="3"/>
  <c r="G931" i="3"/>
  <c r="F931" i="3"/>
  <c r="G939" i="3"/>
  <c r="F937" i="3"/>
  <c r="G937" i="3"/>
  <c r="G947" i="3"/>
  <c r="F945" i="3"/>
  <c r="G945" i="3"/>
  <c r="G955" i="3"/>
  <c r="F955" i="3"/>
  <c r="G963" i="3"/>
  <c r="F963" i="3"/>
  <c r="G971" i="3"/>
  <c r="F969" i="3"/>
  <c r="G969" i="3"/>
  <c r="G979" i="3"/>
  <c r="F977" i="3"/>
  <c r="G977" i="3"/>
  <c r="G987" i="3"/>
  <c r="F987" i="3"/>
  <c r="G995" i="3"/>
  <c r="F995" i="3"/>
  <c r="G1027" i="3"/>
  <c r="F1027" i="3"/>
  <c r="F10" i="3"/>
  <c r="F1025" i="3"/>
  <c r="F1019" i="3"/>
  <c r="F1008" i="3"/>
  <c r="G1002" i="3"/>
  <c r="F990" i="3"/>
  <c r="F975" i="3"/>
  <c r="F970" i="3"/>
  <c r="G962" i="3"/>
  <c r="F926" i="3"/>
  <c r="F920" i="3"/>
  <c r="F911" i="3"/>
  <c r="G898" i="3"/>
  <c r="F862" i="3"/>
  <c r="F856" i="3"/>
  <c r="F847" i="3"/>
  <c r="G834" i="3"/>
  <c r="F798" i="3"/>
  <c r="F792" i="3"/>
  <c r="F783" i="3"/>
  <c r="G770" i="3"/>
  <c r="G571" i="3"/>
  <c r="F562" i="3"/>
  <c r="G554" i="3"/>
  <c r="F511" i="3"/>
  <c r="G506" i="3"/>
  <c r="F498" i="3"/>
  <c r="G459" i="3"/>
  <c r="F431" i="3"/>
  <c r="G422" i="3"/>
  <c r="G417" i="3"/>
  <c r="G407" i="3"/>
  <c r="F402" i="3"/>
  <c r="F334" i="3"/>
  <c r="F78" i="3"/>
  <c r="F25" i="3"/>
  <c r="G94" i="3"/>
  <c r="F94" i="3"/>
  <c r="G158" i="3"/>
  <c r="F158" i="3"/>
  <c r="G190" i="3"/>
  <c r="F190" i="3"/>
  <c r="G222" i="3"/>
  <c r="F222" i="3"/>
  <c r="G246" i="3"/>
  <c r="F246" i="3"/>
  <c r="G278" i="3"/>
  <c r="F278" i="3"/>
  <c r="G342" i="3"/>
  <c r="F342" i="3"/>
  <c r="F374" i="3"/>
  <c r="G374" i="3"/>
  <c r="G406" i="3"/>
  <c r="F406" i="3"/>
  <c r="F478" i="3"/>
  <c r="G478" i="3"/>
  <c r="F670" i="3"/>
  <c r="G670" i="3"/>
  <c r="F702" i="3"/>
  <c r="G702" i="3"/>
  <c r="F734" i="3"/>
  <c r="G734" i="3"/>
  <c r="F1016" i="3"/>
  <c r="F55" i="3"/>
  <c r="G55" i="3"/>
  <c r="F87" i="3"/>
  <c r="G87" i="3"/>
  <c r="F119" i="3"/>
  <c r="G119" i="3"/>
  <c r="F151" i="3"/>
  <c r="G151" i="3"/>
  <c r="F183" i="3"/>
  <c r="G183" i="3"/>
  <c r="F215" i="3"/>
  <c r="G215" i="3"/>
  <c r="F287" i="3"/>
  <c r="G287" i="3"/>
  <c r="F319" i="3"/>
  <c r="G319" i="3"/>
  <c r="F351" i="3"/>
  <c r="G351" i="3"/>
  <c r="F503" i="3"/>
  <c r="G503" i="3"/>
  <c r="F679" i="3"/>
  <c r="G679" i="3"/>
  <c r="G703" i="3"/>
  <c r="F703" i="3"/>
  <c r="G791" i="3"/>
  <c r="F791" i="3"/>
  <c r="G823" i="3"/>
  <c r="F823" i="3"/>
  <c r="G855" i="3"/>
  <c r="F855" i="3"/>
  <c r="G887" i="3"/>
  <c r="F887" i="3"/>
  <c r="G1014" i="3"/>
  <c r="F985" i="3"/>
  <c r="G934" i="3"/>
  <c r="G912" i="3"/>
  <c r="G848" i="3"/>
  <c r="G801" i="3"/>
  <c r="G721" i="3"/>
  <c r="F446" i="3"/>
  <c r="F409" i="3"/>
  <c r="G384" i="3"/>
  <c r="G18" i="3"/>
  <c r="F16" i="3"/>
  <c r="G16" i="3"/>
  <c r="F18" i="3"/>
  <c r="G50" i="3"/>
  <c r="F48" i="3"/>
  <c r="G48" i="3"/>
  <c r="F50" i="3"/>
  <c r="G82" i="3"/>
  <c r="F80" i="3"/>
  <c r="G80" i="3"/>
  <c r="F82" i="3"/>
  <c r="G122" i="3"/>
  <c r="F120" i="3"/>
  <c r="G120" i="3"/>
  <c r="F122" i="3"/>
  <c r="G154" i="3"/>
  <c r="F152" i="3"/>
  <c r="G152" i="3"/>
  <c r="F154" i="3"/>
  <c r="G186" i="3"/>
  <c r="F184" i="3"/>
  <c r="F186" i="3"/>
  <c r="G218" i="3"/>
  <c r="F216" i="3"/>
  <c r="F218" i="3"/>
  <c r="G216" i="3"/>
  <c r="G250" i="3"/>
  <c r="F248" i="3"/>
  <c r="F250" i="3"/>
  <c r="G282" i="3"/>
  <c r="F280" i="3"/>
  <c r="F282" i="3"/>
  <c r="G280" i="3"/>
  <c r="G314" i="3"/>
  <c r="F312" i="3"/>
  <c r="G312" i="3"/>
  <c r="F314" i="3"/>
  <c r="G346" i="3"/>
  <c r="F344" i="3"/>
  <c r="F346" i="3"/>
  <c r="G344" i="3"/>
  <c r="F384" i="3"/>
  <c r="F386" i="3"/>
  <c r="G386" i="3"/>
  <c r="F416" i="3"/>
  <c r="G416" i="3"/>
  <c r="F448" i="3"/>
  <c r="G448" i="3"/>
  <c r="F450" i="3"/>
  <c r="G450" i="3"/>
  <c r="F480" i="3"/>
  <c r="G480" i="3"/>
  <c r="F482" i="3"/>
  <c r="F512" i="3"/>
  <c r="G512" i="3"/>
  <c r="F514" i="3"/>
  <c r="G514" i="3"/>
  <c r="F544" i="3"/>
  <c r="G544" i="3"/>
  <c r="F546" i="3"/>
  <c r="G576" i="3"/>
  <c r="F578" i="3"/>
  <c r="G578" i="3"/>
  <c r="F608" i="3"/>
  <c r="G610" i="3"/>
  <c r="F632" i="3"/>
  <c r="G632" i="3"/>
  <c r="F634" i="3"/>
  <c r="F658" i="3"/>
  <c r="G658" i="3"/>
  <c r="F656" i="3"/>
  <c r="G656" i="3"/>
  <c r="F690" i="3"/>
  <c r="G690" i="3"/>
  <c r="F688" i="3"/>
  <c r="G688" i="3"/>
  <c r="F722" i="3"/>
  <c r="F720" i="3"/>
  <c r="G720" i="3"/>
  <c r="F744" i="3"/>
  <c r="G744" i="3"/>
  <c r="F776" i="3"/>
  <c r="G776" i="3"/>
  <c r="F808" i="3"/>
  <c r="G808" i="3"/>
  <c r="F840" i="3"/>
  <c r="G840" i="3"/>
  <c r="F872" i="3"/>
  <c r="G872" i="3"/>
  <c r="F904" i="3"/>
  <c r="G904" i="3"/>
  <c r="F936" i="3"/>
  <c r="G936" i="3"/>
  <c r="G992" i="3"/>
  <c r="F992" i="3"/>
  <c r="F929" i="3"/>
  <c r="G778" i="3"/>
  <c r="G479" i="3"/>
  <c r="G184" i="3"/>
  <c r="F9" i="3"/>
  <c r="G11" i="3"/>
  <c r="F43" i="3"/>
  <c r="G43" i="3"/>
  <c r="G41" i="3"/>
  <c r="F75" i="3"/>
  <c r="G75" i="3"/>
  <c r="G73" i="3"/>
  <c r="F73" i="3"/>
  <c r="F107" i="3"/>
  <c r="G107" i="3"/>
  <c r="G105" i="3"/>
  <c r="F163" i="3"/>
  <c r="G163" i="3"/>
  <c r="F161" i="3"/>
  <c r="G161" i="3"/>
  <c r="F195" i="3"/>
  <c r="G195" i="3"/>
  <c r="F193" i="3"/>
  <c r="G193" i="3"/>
  <c r="F227" i="3"/>
  <c r="G227" i="3"/>
  <c r="G225" i="3"/>
  <c r="F225" i="3"/>
  <c r="F259" i="3"/>
  <c r="G257" i="3"/>
  <c r="F257" i="3"/>
  <c r="G259" i="3"/>
  <c r="F297" i="3"/>
  <c r="G299" i="3"/>
  <c r="G297" i="3"/>
  <c r="F299" i="3"/>
  <c r="F369" i="3"/>
  <c r="G369" i="3"/>
  <c r="F371" i="3"/>
  <c r="G1018" i="3"/>
  <c r="F1007" i="3"/>
  <c r="G974" i="3"/>
  <c r="F967" i="3"/>
  <c r="G953" i="3"/>
  <c r="F947" i="3"/>
  <c r="G910" i="3"/>
  <c r="F903" i="3"/>
  <c r="G889" i="3"/>
  <c r="F883" i="3"/>
  <c r="G846" i="3"/>
  <c r="F839" i="3"/>
  <c r="G825" i="3"/>
  <c r="F819" i="3"/>
  <c r="G782" i="3"/>
  <c r="F775" i="3"/>
  <c r="G761" i="3"/>
  <c r="F755" i="3"/>
  <c r="F610" i="3"/>
  <c r="F602" i="3"/>
  <c r="F593" i="3"/>
  <c r="G587" i="3"/>
  <c r="G579" i="3"/>
  <c r="G566" i="3"/>
  <c r="F559" i="3"/>
  <c r="G510" i="3"/>
  <c r="G497" i="3"/>
  <c r="F459" i="3"/>
  <c r="G430" i="3"/>
  <c r="F417" i="3"/>
  <c r="F399" i="3"/>
  <c r="F361" i="3"/>
  <c r="G296" i="3"/>
  <c r="F41" i="3"/>
  <c r="G22" i="3"/>
  <c r="F22" i="3"/>
  <c r="G46" i="3"/>
  <c r="F46" i="3"/>
  <c r="G70" i="3"/>
  <c r="F70" i="3"/>
  <c r="G102" i="3"/>
  <c r="F102" i="3"/>
  <c r="G182" i="3"/>
  <c r="F182" i="3"/>
  <c r="G214" i="3"/>
  <c r="F214" i="3"/>
  <c r="F358" i="3"/>
  <c r="G358" i="3"/>
  <c r="F390" i="3"/>
  <c r="G390" i="3"/>
  <c r="F414" i="3"/>
  <c r="G414" i="3"/>
  <c r="F454" i="3"/>
  <c r="G454" i="3"/>
  <c r="F486" i="3"/>
  <c r="G486" i="3"/>
  <c r="F518" i="3"/>
  <c r="G518" i="3"/>
  <c r="G542" i="3"/>
  <c r="F542" i="3"/>
  <c r="F574" i="3"/>
  <c r="G574" i="3"/>
  <c r="F598" i="3"/>
  <c r="G598" i="3"/>
  <c r="F630" i="3"/>
  <c r="G630" i="3"/>
  <c r="F662" i="3"/>
  <c r="G662" i="3"/>
  <c r="F694" i="3"/>
  <c r="G694" i="3"/>
  <c r="F790" i="3"/>
  <c r="G790" i="3"/>
  <c r="F854" i="3"/>
  <c r="G854" i="3"/>
  <c r="F886" i="3"/>
  <c r="G886" i="3"/>
  <c r="F950" i="3"/>
  <c r="G950" i="3"/>
  <c r="G878" i="3"/>
  <c r="G814" i="3"/>
  <c r="F622" i="3"/>
  <c r="F31" i="3"/>
  <c r="G31" i="3"/>
  <c r="F63" i="3"/>
  <c r="G63" i="3"/>
  <c r="F95" i="3"/>
  <c r="G95" i="3"/>
  <c r="F127" i="3"/>
  <c r="G127" i="3"/>
  <c r="F159" i="3"/>
  <c r="G159" i="3"/>
  <c r="F191" i="3"/>
  <c r="G191" i="3"/>
  <c r="F223" i="3"/>
  <c r="G223" i="3"/>
  <c r="F231" i="3"/>
  <c r="G231" i="3"/>
  <c r="F263" i="3"/>
  <c r="G263" i="3"/>
  <c r="F295" i="3"/>
  <c r="G295" i="3"/>
  <c r="F335" i="3"/>
  <c r="G335" i="3"/>
  <c r="F463" i="3"/>
  <c r="G463" i="3"/>
  <c r="F495" i="3"/>
  <c r="G495" i="3"/>
  <c r="F527" i="3"/>
  <c r="G527" i="3"/>
  <c r="F551" i="3"/>
  <c r="G551" i="3"/>
  <c r="F615" i="3"/>
  <c r="G615" i="3"/>
  <c r="F655" i="3"/>
  <c r="G655" i="3"/>
  <c r="G695" i="3"/>
  <c r="F695" i="3"/>
  <c r="G831" i="3"/>
  <c r="F831" i="3"/>
  <c r="G895" i="3"/>
  <c r="F895" i="3"/>
  <c r="G784" i="3"/>
  <c r="F727" i="3"/>
  <c r="F350" i="3"/>
  <c r="G34" i="3"/>
  <c r="F32" i="3"/>
  <c r="G32" i="3"/>
  <c r="F34" i="3"/>
  <c r="G74" i="3"/>
  <c r="F72" i="3"/>
  <c r="G72" i="3"/>
  <c r="F74" i="3"/>
  <c r="G98" i="3"/>
  <c r="F96" i="3"/>
  <c r="G96" i="3"/>
  <c r="F98" i="3"/>
  <c r="G130" i="3"/>
  <c r="F128" i="3"/>
  <c r="G128" i="3"/>
  <c r="F130" i="3"/>
  <c r="G162" i="3"/>
  <c r="F160" i="3"/>
  <c r="G160" i="3"/>
  <c r="F162" i="3"/>
  <c r="G194" i="3"/>
  <c r="F192" i="3"/>
  <c r="G192" i="3"/>
  <c r="F194" i="3"/>
  <c r="G226" i="3"/>
  <c r="F224" i="3"/>
  <c r="G224" i="3"/>
  <c r="F226" i="3"/>
  <c r="G258" i="3"/>
  <c r="F256" i="3"/>
  <c r="G256" i="3"/>
  <c r="F258" i="3"/>
  <c r="G290" i="3"/>
  <c r="F288" i="3"/>
  <c r="F290" i="3"/>
  <c r="G288" i="3"/>
  <c r="G322" i="3"/>
  <c r="F320" i="3"/>
  <c r="G320" i="3"/>
  <c r="F322" i="3"/>
  <c r="F352" i="3"/>
  <c r="F354" i="3"/>
  <c r="G354" i="3"/>
  <c r="G352" i="3"/>
  <c r="F392" i="3"/>
  <c r="F394" i="3"/>
  <c r="G392" i="3"/>
  <c r="F424" i="3"/>
  <c r="G424" i="3"/>
  <c r="F426" i="3"/>
  <c r="F456" i="3"/>
  <c r="F458" i="3"/>
  <c r="G456" i="3"/>
  <c r="G458" i="3"/>
  <c r="F488" i="3"/>
  <c r="F490" i="3"/>
  <c r="G490" i="3"/>
  <c r="F522" i="3"/>
  <c r="G522" i="3"/>
  <c r="F520" i="3"/>
  <c r="G520" i="3"/>
  <c r="F552" i="3"/>
  <c r="G552" i="3"/>
  <c r="G640" i="3"/>
  <c r="F642" i="3"/>
  <c r="G642" i="3"/>
  <c r="F640" i="3"/>
  <c r="F674" i="3"/>
  <c r="G674" i="3"/>
  <c r="F672" i="3"/>
  <c r="G672" i="3"/>
  <c r="F706" i="3"/>
  <c r="G706" i="3"/>
  <c r="F736" i="3"/>
  <c r="G736" i="3"/>
  <c r="F768" i="3"/>
  <c r="G768" i="3"/>
  <c r="F800" i="3"/>
  <c r="G800" i="3"/>
  <c r="F832" i="3"/>
  <c r="G832" i="3"/>
  <c r="F864" i="3"/>
  <c r="G864" i="3"/>
  <c r="F896" i="3"/>
  <c r="G896" i="3"/>
  <c r="F928" i="3"/>
  <c r="G928" i="3"/>
  <c r="F960" i="3"/>
  <c r="G960" i="3"/>
  <c r="F986" i="3"/>
  <c r="G986" i="3"/>
  <c r="F1000" i="3"/>
  <c r="G906" i="3"/>
  <c r="G842" i="3"/>
  <c r="F801" i="3"/>
  <c r="F647" i="3"/>
  <c r="F418" i="3"/>
  <c r="G383" i="3"/>
  <c r="G247" i="3"/>
  <c r="F35" i="3"/>
  <c r="G35" i="3"/>
  <c r="G33" i="3"/>
  <c r="F33" i="3"/>
  <c r="F67" i="3"/>
  <c r="G67" i="3"/>
  <c r="G65" i="3"/>
  <c r="F65" i="3"/>
  <c r="F99" i="3"/>
  <c r="G99" i="3"/>
  <c r="G97" i="3"/>
  <c r="F97" i="3"/>
  <c r="F131" i="3"/>
  <c r="G131" i="3"/>
  <c r="G129" i="3"/>
  <c r="F129" i="3"/>
  <c r="F155" i="3"/>
  <c r="G155" i="3"/>
  <c r="G153" i="3"/>
  <c r="F187" i="3"/>
  <c r="G187" i="3"/>
  <c r="F185" i="3"/>
  <c r="G185" i="3"/>
  <c r="F219" i="3"/>
  <c r="G219" i="3"/>
  <c r="F217" i="3"/>
  <c r="F251" i="3"/>
  <c r="G251" i="3"/>
  <c r="F275" i="3"/>
  <c r="G275" i="3"/>
  <c r="F273" i="3"/>
  <c r="G273" i="3"/>
  <c r="G321" i="3"/>
  <c r="F321" i="3"/>
  <c r="F323" i="3"/>
  <c r="G323" i="3"/>
  <c r="F395" i="3"/>
  <c r="G395" i="3"/>
  <c r="G1003" i="3"/>
  <c r="G1001" i="3"/>
  <c r="F11" i="3"/>
  <c r="F1023" i="3"/>
  <c r="G1017" i="3"/>
  <c r="G1006" i="3"/>
  <c r="F1001" i="3"/>
  <c r="G966" i="3"/>
  <c r="G961" i="3"/>
  <c r="F953" i="3"/>
  <c r="F939" i="3"/>
  <c r="G902" i="3"/>
  <c r="G897" i="3"/>
  <c r="F889" i="3"/>
  <c r="F875" i="3"/>
  <c r="G838" i="3"/>
  <c r="G833" i="3"/>
  <c r="F825" i="3"/>
  <c r="F811" i="3"/>
  <c r="G774" i="3"/>
  <c r="G769" i="3"/>
  <c r="F761" i="3"/>
  <c r="G752" i="3"/>
  <c r="F747" i="3"/>
  <c r="F691" i="3"/>
  <c r="F617" i="3"/>
  <c r="F609" i="3"/>
  <c r="F601" i="3"/>
  <c r="G584" i="3"/>
  <c r="F579" i="3"/>
  <c r="G558" i="3"/>
  <c r="G502" i="3"/>
  <c r="F465" i="3"/>
  <c r="F318" i="3"/>
  <c r="F14" i="3"/>
  <c r="G30" i="3"/>
  <c r="F30" i="3"/>
  <c r="G54" i="3"/>
  <c r="F54" i="3"/>
  <c r="G86" i="3"/>
  <c r="F86" i="3"/>
  <c r="G118" i="3"/>
  <c r="F118" i="3"/>
  <c r="G150" i="3"/>
  <c r="F150" i="3"/>
  <c r="G174" i="3"/>
  <c r="F174" i="3"/>
  <c r="G206" i="3"/>
  <c r="F206" i="3"/>
  <c r="G238" i="3"/>
  <c r="F238" i="3"/>
  <c r="G270" i="3"/>
  <c r="F270" i="3"/>
  <c r="G294" i="3"/>
  <c r="F294" i="3"/>
  <c r="G326" i="3"/>
  <c r="F326" i="3"/>
  <c r="F398" i="3"/>
  <c r="G398" i="3"/>
  <c r="F438" i="3"/>
  <c r="G438" i="3"/>
  <c r="G470" i="3"/>
  <c r="F470" i="3"/>
  <c r="F494" i="3"/>
  <c r="G494" i="3"/>
  <c r="F526" i="3"/>
  <c r="G526" i="3"/>
  <c r="F550" i="3"/>
  <c r="G550" i="3"/>
  <c r="F582" i="3"/>
  <c r="G582" i="3"/>
  <c r="F646" i="3"/>
  <c r="G646" i="3"/>
  <c r="F678" i="3"/>
  <c r="G678" i="3"/>
  <c r="F710" i="3"/>
  <c r="G710" i="3"/>
  <c r="G998" i="3"/>
  <c r="G750" i="3"/>
  <c r="F728" i="3"/>
  <c r="G704" i="3"/>
  <c r="F15" i="3"/>
  <c r="G15" i="3"/>
  <c r="F39" i="3"/>
  <c r="G39" i="3"/>
  <c r="F71" i="3"/>
  <c r="G71" i="3"/>
  <c r="F103" i="3"/>
  <c r="G103" i="3"/>
  <c r="F143" i="3"/>
  <c r="G143" i="3"/>
  <c r="F175" i="3"/>
  <c r="G175" i="3"/>
  <c r="F207" i="3"/>
  <c r="G207" i="3"/>
  <c r="F239" i="3"/>
  <c r="G239" i="3"/>
  <c r="F279" i="3"/>
  <c r="G279" i="3"/>
  <c r="G311" i="3"/>
  <c r="F311" i="3"/>
  <c r="F327" i="3"/>
  <c r="G327" i="3"/>
  <c r="G359" i="3"/>
  <c r="F359" i="3"/>
  <c r="G455" i="3"/>
  <c r="F455" i="3"/>
  <c r="G487" i="3"/>
  <c r="F487" i="3"/>
  <c r="F535" i="3"/>
  <c r="G535" i="3"/>
  <c r="F567" i="3"/>
  <c r="G567" i="3"/>
  <c r="F607" i="3"/>
  <c r="G607" i="3"/>
  <c r="F671" i="3"/>
  <c r="G671" i="3"/>
  <c r="F687" i="3"/>
  <c r="G687" i="3"/>
  <c r="G719" i="3"/>
  <c r="F719" i="3"/>
  <c r="G735" i="3"/>
  <c r="F735" i="3"/>
  <c r="G759" i="3"/>
  <c r="F759" i="3"/>
  <c r="G863" i="3"/>
  <c r="F863" i="3"/>
  <c r="G927" i="3"/>
  <c r="F927" i="3"/>
  <c r="G959" i="3"/>
  <c r="F959" i="3"/>
  <c r="G991" i="3"/>
  <c r="F991" i="3"/>
  <c r="G1015" i="3"/>
  <c r="F1015" i="3"/>
  <c r="G1009" i="3"/>
  <c r="G976" i="3"/>
  <c r="F921" i="3"/>
  <c r="F857" i="3"/>
  <c r="F793" i="3"/>
  <c r="G737" i="3"/>
  <c r="F711" i="3"/>
  <c r="G638" i="3"/>
  <c r="G489" i="3"/>
  <c r="G375" i="3"/>
  <c r="G255" i="3"/>
  <c r="G42" i="3"/>
  <c r="F40" i="3"/>
  <c r="G40" i="3"/>
  <c r="F42" i="3"/>
  <c r="G58" i="3"/>
  <c r="F56" i="3"/>
  <c r="G56" i="3"/>
  <c r="F58" i="3"/>
  <c r="G90" i="3"/>
  <c r="F88" i="3"/>
  <c r="G88" i="3"/>
  <c r="F90" i="3"/>
  <c r="G114" i="3"/>
  <c r="F112" i="3"/>
  <c r="G112" i="3"/>
  <c r="F114" i="3"/>
  <c r="G146" i="3"/>
  <c r="F144" i="3"/>
  <c r="G144" i="3"/>
  <c r="F146" i="3"/>
  <c r="G178" i="3"/>
  <c r="F176" i="3"/>
  <c r="G176" i="3"/>
  <c r="F178" i="3"/>
  <c r="G210" i="3"/>
  <c r="F208" i="3"/>
  <c r="G208" i="3"/>
  <c r="G242" i="3"/>
  <c r="F240" i="3"/>
  <c r="G240" i="3"/>
  <c r="G274" i="3"/>
  <c r="F272" i="3"/>
  <c r="G272" i="3"/>
  <c r="F274" i="3"/>
  <c r="G306" i="3"/>
  <c r="F304" i="3"/>
  <c r="G304" i="3"/>
  <c r="F306" i="3"/>
  <c r="G338" i="3"/>
  <c r="F336" i="3"/>
  <c r="G336" i="3"/>
  <c r="F338" i="3"/>
  <c r="F368" i="3"/>
  <c r="G368" i="3"/>
  <c r="F370" i="3"/>
  <c r="G370" i="3"/>
  <c r="F376" i="3"/>
  <c r="G376" i="3"/>
  <c r="F378" i="3"/>
  <c r="G378" i="3"/>
  <c r="F408" i="3"/>
  <c r="F410" i="3"/>
  <c r="G410" i="3"/>
  <c r="F440" i="3"/>
  <c r="G442" i="3"/>
  <c r="G440" i="3"/>
  <c r="F442" i="3"/>
  <c r="F472" i="3"/>
  <c r="G472" i="3"/>
  <c r="F504" i="3"/>
  <c r="G504" i="3"/>
  <c r="G538" i="3"/>
  <c r="F536" i="3"/>
  <c r="G536" i="3"/>
  <c r="F538" i="3"/>
  <c r="F568" i="3"/>
  <c r="G568" i="3"/>
  <c r="F570" i="3"/>
  <c r="G570" i="3"/>
  <c r="F594" i="3"/>
  <c r="G594" i="3"/>
  <c r="F624" i="3"/>
  <c r="G624" i="3"/>
  <c r="F626" i="3"/>
  <c r="G626" i="3"/>
  <c r="F666" i="3"/>
  <c r="G666" i="3"/>
  <c r="F664" i="3"/>
  <c r="G664" i="3"/>
  <c r="F698" i="3"/>
  <c r="G698" i="3"/>
  <c r="F696" i="3"/>
  <c r="G696" i="3"/>
  <c r="F730" i="3"/>
  <c r="G730" i="3"/>
  <c r="F762" i="3"/>
  <c r="G762" i="3"/>
  <c r="F786" i="3"/>
  <c r="G786" i="3"/>
  <c r="F818" i="3"/>
  <c r="G818" i="3"/>
  <c r="F850" i="3"/>
  <c r="G850" i="3"/>
  <c r="F882" i="3"/>
  <c r="G882" i="3"/>
  <c r="F914" i="3"/>
  <c r="G914" i="3"/>
  <c r="F946" i="3"/>
  <c r="G946" i="3"/>
  <c r="F968" i="3"/>
  <c r="G968" i="3"/>
  <c r="G1024" i="3"/>
  <c r="G1008" i="3"/>
  <c r="G984" i="3"/>
  <c r="F912" i="3"/>
  <c r="G856" i="3"/>
  <c r="G792" i="3"/>
  <c r="G726" i="3"/>
  <c r="F489" i="3"/>
  <c r="G408" i="3"/>
  <c r="F254" i="3"/>
  <c r="F62" i="3"/>
  <c r="F19" i="3"/>
  <c r="G19" i="3"/>
  <c r="G17" i="3"/>
  <c r="F17" i="3"/>
  <c r="F51" i="3"/>
  <c r="G51" i="3"/>
  <c r="G49" i="3"/>
  <c r="F49" i="3"/>
  <c r="F83" i="3"/>
  <c r="G83" i="3"/>
  <c r="G81" i="3"/>
  <c r="F81" i="3"/>
  <c r="F115" i="3"/>
  <c r="G115" i="3"/>
  <c r="G113" i="3"/>
  <c r="F113" i="3"/>
  <c r="F139" i="3"/>
  <c r="G139" i="3"/>
  <c r="G137" i="3"/>
  <c r="F137" i="3"/>
  <c r="F179" i="3"/>
  <c r="G179" i="3"/>
  <c r="F177" i="3"/>
  <c r="G177" i="3"/>
  <c r="F211" i="3"/>
  <c r="G211" i="3"/>
  <c r="F209" i="3"/>
  <c r="F243" i="3"/>
  <c r="F241" i="3"/>
  <c r="F283" i="3"/>
  <c r="F281" i="3"/>
  <c r="G283" i="3"/>
  <c r="G281" i="3"/>
  <c r="G315" i="3"/>
  <c r="G313" i="3"/>
  <c r="F315" i="3"/>
  <c r="F377" i="3"/>
  <c r="G377" i="3"/>
  <c r="G1011" i="3"/>
  <c r="F1009" i="3"/>
  <c r="F1022" i="3"/>
  <c r="F1017" i="3"/>
  <c r="G1000" i="3"/>
  <c r="G994" i="3"/>
  <c r="F961" i="3"/>
  <c r="G952" i="3"/>
  <c r="F944" i="3"/>
  <c r="G938" i="3"/>
  <c r="F897" i="3"/>
  <c r="G888" i="3"/>
  <c r="F880" i="3"/>
  <c r="G874" i="3"/>
  <c r="F833" i="3"/>
  <c r="G824" i="3"/>
  <c r="F816" i="3"/>
  <c r="G810" i="3"/>
  <c r="F769" i="3"/>
  <c r="G760" i="3"/>
  <c r="F752" i="3"/>
  <c r="G746" i="3"/>
  <c r="G705" i="3"/>
  <c r="F699" i="3"/>
  <c r="F635" i="3"/>
  <c r="G627" i="3"/>
  <c r="G608" i="3"/>
  <c r="G600" i="3"/>
  <c r="F592" i="3"/>
  <c r="F584" i="3"/>
  <c r="F576" i="3"/>
  <c r="F519" i="3"/>
  <c r="G464" i="3"/>
  <c r="G439" i="3"/>
  <c r="G371" i="3"/>
  <c r="F345" i="3"/>
  <c r="G233" i="3"/>
  <c r="F126" i="3"/>
  <c r="T1030" i="3"/>
  <c r="R1030" i="3"/>
  <c r="S1030" i="3" s="1"/>
  <c r="T1029" i="3"/>
  <c r="R1029" i="3"/>
  <c r="S1029" i="3" s="1"/>
  <c r="T1028" i="3"/>
  <c r="R1028" i="3"/>
  <c r="S1028" i="3"/>
  <c r="T1027" i="3"/>
  <c r="R1027" i="3"/>
  <c r="S1027" i="3" s="1"/>
  <c r="T1026" i="3"/>
  <c r="R1026" i="3"/>
  <c r="S1026" i="3" s="1"/>
  <c r="T1025" i="3"/>
  <c r="R1025" i="3"/>
  <c r="S1025" i="3"/>
  <c r="T1024" i="3"/>
  <c r="R1024" i="3"/>
  <c r="S1024" i="3"/>
  <c r="T1023" i="3"/>
  <c r="R1023" i="3"/>
  <c r="S1023" i="3" s="1"/>
  <c r="T1022" i="3"/>
  <c r="R1022" i="3"/>
  <c r="S1022" i="3"/>
  <c r="T1021" i="3"/>
  <c r="R1021" i="3"/>
  <c r="S1021" i="3"/>
  <c r="T1020" i="3"/>
  <c r="R1020" i="3"/>
  <c r="S1020" i="3"/>
  <c r="T1019" i="3"/>
  <c r="R1019" i="3"/>
  <c r="S1019" i="3" s="1"/>
  <c r="T1018" i="3"/>
  <c r="R1018" i="3"/>
  <c r="S1018" i="3"/>
  <c r="T1017" i="3"/>
  <c r="R1017" i="3"/>
  <c r="S1017" i="3" s="1"/>
  <c r="T1016" i="3"/>
  <c r="R1016" i="3"/>
  <c r="S1016" i="3"/>
  <c r="T1015" i="3"/>
  <c r="R1015" i="3"/>
  <c r="S1015" i="3" s="1"/>
  <c r="T1014" i="3"/>
  <c r="R1014" i="3"/>
  <c r="S1014" i="3" s="1"/>
  <c r="T1013" i="3"/>
  <c r="R1013" i="3"/>
  <c r="S1013" i="3" s="1"/>
  <c r="T1012" i="3"/>
  <c r="R1012" i="3"/>
  <c r="S1012" i="3"/>
  <c r="T1011" i="3"/>
  <c r="R1011" i="3"/>
  <c r="S1011" i="3" s="1"/>
  <c r="T1010" i="3"/>
  <c r="R1010" i="3"/>
  <c r="S1010" i="3" s="1"/>
  <c r="T1009" i="3"/>
  <c r="R1009" i="3"/>
  <c r="S1009" i="3"/>
  <c r="T1008" i="3"/>
  <c r="R1008" i="3"/>
  <c r="S1008" i="3"/>
  <c r="T1007" i="3"/>
  <c r="R1007" i="3"/>
  <c r="S1007" i="3" s="1"/>
  <c r="T1006" i="3"/>
  <c r="R1006" i="3"/>
  <c r="S1006" i="3"/>
  <c r="T1005" i="3"/>
  <c r="R1005" i="3"/>
  <c r="S1005" i="3"/>
  <c r="T1004" i="3"/>
  <c r="R1004" i="3"/>
  <c r="S1004" i="3"/>
  <c r="T1003" i="3"/>
  <c r="R1003" i="3"/>
  <c r="S1003" i="3" s="1"/>
  <c r="T1002" i="3"/>
  <c r="R1002" i="3"/>
  <c r="S1002" i="3"/>
  <c r="T1001" i="3"/>
  <c r="R1001" i="3"/>
  <c r="S1001" i="3" s="1"/>
  <c r="T1000" i="3"/>
  <c r="R1000" i="3"/>
  <c r="S1000" i="3"/>
  <c r="T999" i="3"/>
  <c r="R999" i="3"/>
  <c r="S999" i="3" s="1"/>
  <c r="T998" i="3"/>
  <c r="R998" i="3"/>
  <c r="S998" i="3" s="1"/>
  <c r="T997" i="3"/>
  <c r="R997" i="3"/>
  <c r="S997" i="3" s="1"/>
  <c r="T996" i="3"/>
  <c r="R996" i="3"/>
  <c r="S996" i="3"/>
  <c r="T995" i="3"/>
  <c r="R995" i="3"/>
  <c r="S995" i="3" s="1"/>
  <c r="T994" i="3"/>
  <c r="R994" i="3"/>
  <c r="S994" i="3" s="1"/>
  <c r="T993" i="3"/>
  <c r="R993" i="3"/>
  <c r="S993" i="3"/>
  <c r="T992" i="3"/>
  <c r="R992" i="3"/>
  <c r="S992" i="3"/>
  <c r="T991" i="3"/>
  <c r="R991" i="3"/>
  <c r="S991" i="3" s="1"/>
  <c r="T990" i="3"/>
  <c r="R990" i="3"/>
  <c r="S990" i="3" s="1"/>
  <c r="T989" i="3"/>
  <c r="R989" i="3"/>
  <c r="S989" i="3"/>
  <c r="T988" i="3"/>
  <c r="R988" i="3"/>
  <c r="S988" i="3"/>
  <c r="T987" i="3"/>
  <c r="R987" i="3"/>
  <c r="S987" i="3" s="1"/>
  <c r="T986" i="3"/>
  <c r="R986" i="3"/>
  <c r="S986" i="3" s="1"/>
  <c r="T985" i="3"/>
  <c r="R985" i="3"/>
  <c r="S985" i="3"/>
  <c r="T984" i="3"/>
  <c r="R984" i="3"/>
  <c r="S984" i="3"/>
  <c r="T983" i="3"/>
  <c r="R983" i="3"/>
  <c r="S983" i="3" s="1"/>
  <c r="T982" i="3"/>
  <c r="R982" i="3"/>
  <c r="S982" i="3"/>
  <c r="T981" i="3"/>
  <c r="R981" i="3"/>
  <c r="S981" i="3" s="1"/>
  <c r="T980" i="3"/>
  <c r="R980" i="3"/>
  <c r="S980" i="3"/>
  <c r="T979" i="3"/>
  <c r="R979" i="3"/>
  <c r="S979" i="3" s="1"/>
  <c r="T978" i="3"/>
  <c r="R978" i="3"/>
  <c r="S978" i="3" s="1"/>
  <c r="T977" i="3"/>
  <c r="R977" i="3"/>
  <c r="S977" i="3"/>
  <c r="T976" i="3"/>
  <c r="R976" i="3"/>
  <c r="S976" i="3"/>
  <c r="T975" i="3"/>
  <c r="R975" i="3"/>
  <c r="S975" i="3" s="1"/>
  <c r="T974" i="3"/>
  <c r="R974" i="3"/>
  <c r="S974" i="3"/>
  <c r="T973" i="3"/>
  <c r="R973" i="3"/>
  <c r="S973" i="3" s="1"/>
  <c r="T972" i="3"/>
  <c r="R972" i="3"/>
  <c r="S972" i="3"/>
  <c r="T971" i="3"/>
  <c r="R971" i="3"/>
  <c r="S971" i="3" s="1"/>
  <c r="T970" i="3"/>
  <c r="R970" i="3"/>
  <c r="S970" i="3" s="1"/>
  <c r="T969" i="3"/>
  <c r="R969" i="3"/>
  <c r="S969" i="3"/>
  <c r="T968" i="3"/>
  <c r="R968" i="3"/>
  <c r="S968" i="3"/>
  <c r="T967" i="3"/>
  <c r="R967" i="3"/>
  <c r="S967" i="3" s="1"/>
  <c r="T966" i="3"/>
  <c r="R966" i="3"/>
  <c r="S966" i="3"/>
  <c r="T965" i="3"/>
  <c r="R965" i="3"/>
  <c r="S965" i="3" s="1"/>
  <c r="T964" i="3"/>
  <c r="R964" i="3"/>
  <c r="S964" i="3"/>
  <c r="T963" i="3"/>
  <c r="R963" i="3"/>
  <c r="S963" i="3" s="1"/>
  <c r="T962" i="3"/>
  <c r="R962" i="3"/>
  <c r="S962" i="3" s="1"/>
  <c r="T961" i="3"/>
  <c r="R961" i="3"/>
  <c r="S961" i="3"/>
  <c r="T960" i="3"/>
  <c r="R960" i="3"/>
  <c r="S960" i="3"/>
  <c r="T959" i="3"/>
  <c r="R959" i="3"/>
  <c r="S959" i="3" s="1"/>
  <c r="T958" i="3"/>
  <c r="R958" i="3"/>
  <c r="S958" i="3"/>
  <c r="T957" i="3"/>
  <c r="R957" i="3"/>
  <c r="S957" i="3" s="1"/>
  <c r="T956" i="3"/>
  <c r="R956" i="3"/>
  <c r="S956" i="3"/>
  <c r="T955" i="3"/>
  <c r="R955" i="3"/>
  <c r="S955" i="3" s="1"/>
  <c r="T954" i="3"/>
  <c r="R954" i="3"/>
  <c r="S954" i="3" s="1"/>
  <c r="T953" i="3"/>
  <c r="R953" i="3"/>
  <c r="S953" i="3"/>
  <c r="T952" i="3"/>
  <c r="R952" i="3"/>
  <c r="S952" i="3"/>
  <c r="T951" i="3"/>
  <c r="R951" i="3"/>
  <c r="S951" i="3" s="1"/>
  <c r="T950" i="3"/>
  <c r="R950" i="3"/>
  <c r="S950" i="3"/>
  <c r="T949" i="3"/>
  <c r="R949" i="3"/>
  <c r="S949" i="3" s="1"/>
  <c r="T948" i="3"/>
  <c r="R948" i="3"/>
  <c r="S948" i="3"/>
  <c r="T947" i="3"/>
  <c r="R947" i="3"/>
  <c r="S947" i="3" s="1"/>
  <c r="T946" i="3"/>
  <c r="R946" i="3"/>
  <c r="S946" i="3" s="1"/>
  <c r="T945" i="3"/>
  <c r="R945" i="3"/>
  <c r="S945" i="3"/>
  <c r="T944" i="3"/>
  <c r="R944" i="3"/>
  <c r="S944" i="3"/>
  <c r="T943" i="3"/>
  <c r="R943" i="3"/>
  <c r="S943" i="3" s="1"/>
  <c r="T942" i="3"/>
  <c r="R942" i="3"/>
  <c r="S942" i="3"/>
  <c r="T941" i="3"/>
  <c r="R941" i="3"/>
  <c r="S941" i="3" s="1"/>
  <c r="T940" i="3"/>
  <c r="R940" i="3"/>
  <c r="S940" i="3"/>
  <c r="T939" i="3"/>
  <c r="R939" i="3"/>
  <c r="S939" i="3" s="1"/>
  <c r="T938" i="3"/>
  <c r="R938" i="3"/>
  <c r="S938" i="3" s="1"/>
  <c r="T937" i="3"/>
  <c r="R937" i="3"/>
  <c r="S937" i="3"/>
  <c r="T936" i="3"/>
  <c r="R936" i="3"/>
  <c r="S936" i="3"/>
  <c r="T935" i="3"/>
  <c r="R935" i="3"/>
  <c r="S935" i="3" s="1"/>
  <c r="T934" i="3"/>
  <c r="R934" i="3"/>
  <c r="S934" i="3"/>
  <c r="T933" i="3"/>
  <c r="R933" i="3"/>
  <c r="S933" i="3" s="1"/>
  <c r="T932" i="3"/>
  <c r="R932" i="3"/>
  <c r="S932" i="3"/>
  <c r="T931" i="3"/>
  <c r="R931" i="3"/>
  <c r="S931" i="3" s="1"/>
  <c r="T930" i="3"/>
  <c r="R930" i="3"/>
  <c r="S930" i="3" s="1"/>
  <c r="T929" i="3"/>
  <c r="R929" i="3"/>
  <c r="S929" i="3"/>
  <c r="T928" i="3"/>
  <c r="R928" i="3"/>
  <c r="S928" i="3"/>
  <c r="T927" i="3"/>
  <c r="R927" i="3"/>
  <c r="S927" i="3" s="1"/>
  <c r="T926" i="3"/>
  <c r="R926" i="3"/>
  <c r="S926" i="3"/>
  <c r="T925" i="3"/>
  <c r="R925" i="3"/>
  <c r="S925" i="3" s="1"/>
  <c r="T924" i="3"/>
  <c r="R924" i="3"/>
  <c r="S924" i="3"/>
  <c r="T923" i="3"/>
  <c r="R923" i="3"/>
  <c r="S923" i="3" s="1"/>
  <c r="T922" i="3"/>
  <c r="R922" i="3"/>
  <c r="S922" i="3" s="1"/>
  <c r="T921" i="3"/>
  <c r="R921" i="3"/>
  <c r="S921" i="3"/>
  <c r="T920" i="3"/>
  <c r="R920" i="3"/>
  <c r="S920" i="3"/>
  <c r="T919" i="3"/>
  <c r="R919" i="3"/>
  <c r="S919" i="3" s="1"/>
  <c r="T918" i="3"/>
  <c r="R918" i="3"/>
  <c r="S918" i="3"/>
  <c r="T917" i="3"/>
  <c r="R917" i="3"/>
  <c r="S917" i="3" s="1"/>
  <c r="T916" i="3"/>
  <c r="R916" i="3"/>
  <c r="S916" i="3"/>
  <c r="T915" i="3"/>
  <c r="R915" i="3"/>
  <c r="S915" i="3" s="1"/>
  <c r="T914" i="3"/>
  <c r="R914" i="3"/>
  <c r="S914" i="3" s="1"/>
  <c r="T913" i="3"/>
  <c r="R913" i="3"/>
  <c r="S913" i="3"/>
  <c r="T912" i="3"/>
  <c r="R912" i="3"/>
  <c r="S912" i="3"/>
  <c r="T911" i="3"/>
  <c r="R911" i="3"/>
  <c r="S911" i="3" s="1"/>
  <c r="T910" i="3"/>
  <c r="R910" i="3"/>
  <c r="S910" i="3"/>
  <c r="T909" i="3"/>
  <c r="R909" i="3"/>
  <c r="S909" i="3" s="1"/>
  <c r="T908" i="3"/>
  <c r="R908" i="3"/>
  <c r="S908" i="3"/>
  <c r="T907" i="3"/>
  <c r="R907" i="3"/>
  <c r="S907" i="3" s="1"/>
  <c r="T906" i="3"/>
  <c r="R906" i="3"/>
  <c r="S906" i="3" s="1"/>
  <c r="T905" i="3"/>
  <c r="R905" i="3"/>
  <c r="S905" i="3"/>
  <c r="T904" i="3"/>
  <c r="R904" i="3"/>
  <c r="S904" i="3"/>
  <c r="T903" i="3"/>
  <c r="R903" i="3"/>
  <c r="S903" i="3" s="1"/>
  <c r="T902" i="3"/>
  <c r="R902" i="3"/>
  <c r="S902" i="3"/>
  <c r="T901" i="3"/>
  <c r="R901" i="3"/>
  <c r="S901" i="3" s="1"/>
  <c r="T900" i="3"/>
  <c r="R900" i="3"/>
  <c r="S900" i="3"/>
  <c r="T899" i="3"/>
  <c r="R899" i="3"/>
  <c r="S899" i="3" s="1"/>
  <c r="T898" i="3"/>
  <c r="R898" i="3"/>
  <c r="S898" i="3" s="1"/>
  <c r="T897" i="3"/>
  <c r="R897" i="3"/>
  <c r="S897" i="3"/>
  <c r="T896" i="3"/>
  <c r="R896" i="3"/>
  <c r="S896" i="3"/>
  <c r="T895" i="3"/>
  <c r="R895" i="3"/>
  <c r="S895" i="3" s="1"/>
  <c r="T894" i="3"/>
  <c r="R894" i="3"/>
  <c r="S894" i="3"/>
  <c r="T893" i="3"/>
  <c r="R893" i="3"/>
  <c r="S893" i="3" s="1"/>
  <c r="T892" i="3"/>
  <c r="R892" i="3"/>
  <c r="S892" i="3"/>
  <c r="T891" i="3"/>
  <c r="R891" i="3"/>
  <c r="S891" i="3" s="1"/>
  <c r="T890" i="3"/>
  <c r="R890" i="3"/>
  <c r="S890" i="3" s="1"/>
  <c r="T889" i="3"/>
  <c r="R889" i="3"/>
  <c r="S889" i="3"/>
  <c r="T888" i="3"/>
  <c r="R888" i="3"/>
  <c r="S888" i="3"/>
  <c r="T887" i="3"/>
  <c r="R887" i="3"/>
  <c r="S887" i="3" s="1"/>
  <c r="T886" i="3"/>
  <c r="R886" i="3"/>
  <c r="S886" i="3"/>
  <c r="T885" i="3"/>
  <c r="R885" i="3"/>
  <c r="S885" i="3" s="1"/>
  <c r="T884" i="3"/>
  <c r="R884" i="3"/>
  <c r="S884" i="3"/>
  <c r="T883" i="3"/>
  <c r="R883" i="3"/>
  <c r="S883" i="3" s="1"/>
  <c r="T882" i="3"/>
  <c r="R882" i="3"/>
  <c r="S882" i="3" s="1"/>
  <c r="T881" i="3"/>
  <c r="R881" i="3"/>
  <c r="S881" i="3"/>
  <c r="T880" i="3"/>
  <c r="R880" i="3"/>
  <c r="S880" i="3"/>
  <c r="T879" i="3"/>
  <c r="R879" i="3"/>
  <c r="S879" i="3" s="1"/>
  <c r="T878" i="3"/>
  <c r="R878" i="3"/>
  <c r="S878" i="3"/>
  <c r="T877" i="3"/>
  <c r="R877" i="3"/>
  <c r="S877" i="3" s="1"/>
  <c r="T876" i="3"/>
  <c r="R876" i="3"/>
  <c r="S876" i="3"/>
  <c r="T875" i="3"/>
  <c r="R875" i="3"/>
  <c r="S875" i="3" s="1"/>
  <c r="T874" i="3"/>
  <c r="R874" i="3"/>
  <c r="S874" i="3" s="1"/>
  <c r="T873" i="3"/>
  <c r="R873" i="3"/>
  <c r="S873" i="3"/>
  <c r="T872" i="3"/>
  <c r="R872" i="3"/>
  <c r="S872" i="3"/>
  <c r="T871" i="3"/>
  <c r="R871" i="3"/>
  <c r="S871" i="3" s="1"/>
  <c r="T870" i="3"/>
  <c r="R870" i="3"/>
  <c r="S870" i="3"/>
  <c r="T869" i="3"/>
  <c r="R869" i="3"/>
  <c r="S869" i="3" s="1"/>
  <c r="T868" i="3"/>
  <c r="R868" i="3"/>
  <c r="S868" i="3"/>
  <c r="T867" i="3"/>
  <c r="R867" i="3"/>
  <c r="S867" i="3" s="1"/>
  <c r="T866" i="3"/>
  <c r="R866" i="3"/>
  <c r="S866" i="3" s="1"/>
  <c r="T865" i="3"/>
  <c r="R865" i="3"/>
  <c r="S865" i="3"/>
  <c r="T864" i="3"/>
  <c r="R864" i="3"/>
  <c r="S864" i="3"/>
  <c r="T863" i="3"/>
  <c r="R863" i="3"/>
  <c r="S863" i="3" s="1"/>
  <c r="T862" i="3"/>
  <c r="R862" i="3"/>
  <c r="S862" i="3"/>
  <c r="T861" i="3"/>
  <c r="R861" i="3"/>
  <c r="S861" i="3" s="1"/>
  <c r="T860" i="3"/>
  <c r="R860" i="3"/>
  <c r="S860" i="3"/>
  <c r="T859" i="3"/>
  <c r="R859" i="3"/>
  <c r="S859" i="3" s="1"/>
  <c r="T858" i="3"/>
  <c r="R858" i="3"/>
  <c r="S858" i="3" s="1"/>
  <c r="T857" i="3"/>
  <c r="R857" i="3"/>
  <c r="S857" i="3"/>
  <c r="T856" i="3"/>
  <c r="R856" i="3"/>
  <c r="S856" i="3"/>
  <c r="T855" i="3"/>
  <c r="R855" i="3"/>
  <c r="S855" i="3" s="1"/>
  <c r="T854" i="3"/>
  <c r="R854" i="3"/>
  <c r="S854" i="3"/>
  <c r="T853" i="3"/>
  <c r="R853" i="3"/>
  <c r="S853" i="3" s="1"/>
  <c r="T852" i="3"/>
  <c r="R852" i="3"/>
  <c r="S852" i="3"/>
  <c r="T851" i="3"/>
  <c r="R851" i="3"/>
  <c r="S851" i="3" s="1"/>
  <c r="T850" i="3"/>
  <c r="R850" i="3"/>
  <c r="S850" i="3" s="1"/>
  <c r="T849" i="3"/>
  <c r="R849" i="3"/>
  <c r="S849" i="3"/>
  <c r="T848" i="3"/>
  <c r="R848" i="3"/>
  <c r="S848" i="3"/>
  <c r="T847" i="3"/>
  <c r="R847" i="3"/>
  <c r="S847" i="3" s="1"/>
  <c r="T846" i="3"/>
  <c r="R846" i="3"/>
  <c r="S846" i="3"/>
  <c r="T845" i="3"/>
  <c r="R845" i="3"/>
  <c r="S845" i="3" s="1"/>
  <c r="T844" i="3"/>
  <c r="R844" i="3"/>
  <c r="S844" i="3"/>
  <c r="T843" i="3"/>
  <c r="R843" i="3"/>
  <c r="S843" i="3" s="1"/>
  <c r="T842" i="3"/>
  <c r="R842" i="3"/>
  <c r="S842" i="3" s="1"/>
  <c r="T841" i="3"/>
  <c r="R841" i="3"/>
  <c r="S841" i="3"/>
  <c r="T840" i="3"/>
  <c r="R840" i="3"/>
  <c r="S840" i="3"/>
  <c r="T839" i="3"/>
  <c r="R839" i="3"/>
  <c r="S839" i="3" s="1"/>
  <c r="T838" i="3"/>
  <c r="R838" i="3"/>
  <c r="S838" i="3"/>
  <c r="T837" i="3"/>
  <c r="R837" i="3"/>
  <c r="S837" i="3" s="1"/>
  <c r="T836" i="3"/>
  <c r="R836" i="3"/>
  <c r="S836" i="3"/>
  <c r="T835" i="3"/>
  <c r="R835" i="3"/>
  <c r="S835" i="3" s="1"/>
  <c r="T834" i="3"/>
  <c r="R834" i="3"/>
  <c r="S834" i="3" s="1"/>
  <c r="T833" i="3"/>
  <c r="R833" i="3"/>
  <c r="S833" i="3"/>
  <c r="T832" i="3"/>
  <c r="R832" i="3"/>
  <c r="S832" i="3"/>
  <c r="T831" i="3"/>
  <c r="R831" i="3"/>
  <c r="S831" i="3" s="1"/>
  <c r="T830" i="3"/>
  <c r="R830" i="3"/>
  <c r="S830" i="3"/>
  <c r="T829" i="3"/>
  <c r="R829" i="3"/>
  <c r="S829" i="3" s="1"/>
  <c r="T828" i="3"/>
  <c r="R828" i="3"/>
  <c r="S828" i="3"/>
  <c r="T827" i="3"/>
  <c r="R827" i="3"/>
  <c r="S827" i="3" s="1"/>
  <c r="T826" i="3"/>
  <c r="R826" i="3"/>
  <c r="S826" i="3" s="1"/>
  <c r="T825" i="3"/>
  <c r="R825" i="3"/>
  <c r="S825" i="3"/>
  <c r="T824" i="3"/>
  <c r="R824" i="3"/>
  <c r="S824" i="3"/>
  <c r="T823" i="3"/>
  <c r="R823" i="3"/>
  <c r="S823" i="3" s="1"/>
  <c r="T822" i="3"/>
  <c r="R822" i="3"/>
  <c r="S822" i="3"/>
  <c r="T821" i="3"/>
  <c r="R821" i="3"/>
  <c r="S821" i="3" s="1"/>
  <c r="T820" i="3"/>
  <c r="R820" i="3"/>
  <c r="S820" i="3"/>
  <c r="T819" i="3"/>
  <c r="R819" i="3"/>
  <c r="S819" i="3" s="1"/>
  <c r="T818" i="3"/>
  <c r="R818" i="3"/>
  <c r="S818" i="3" s="1"/>
  <c r="T817" i="3"/>
  <c r="R817" i="3"/>
  <c r="S817" i="3"/>
  <c r="T816" i="3"/>
  <c r="R816" i="3"/>
  <c r="S816" i="3"/>
  <c r="T815" i="3"/>
  <c r="R815" i="3"/>
  <c r="S815" i="3" s="1"/>
  <c r="T814" i="3"/>
  <c r="R814" i="3"/>
  <c r="S814" i="3"/>
  <c r="T813" i="3"/>
  <c r="R813" i="3"/>
  <c r="S813" i="3" s="1"/>
  <c r="T812" i="3"/>
  <c r="R812" i="3"/>
  <c r="S812" i="3"/>
  <c r="T811" i="3"/>
  <c r="R811" i="3"/>
  <c r="S811" i="3" s="1"/>
  <c r="T810" i="3"/>
  <c r="R810" i="3"/>
  <c r="S810" i="3" s="1"/>
  <c r="T809" i="3"/>
  <c r="R809" i="3"/>
  <c r="S809" i="3"/>
  <c r="T808" i="3"/>
  <c r="R808" i="3"/>
  <c r="S808" i="3"/>
  <c r="T807" i="3"/>
  <c r="R807" i="3"/>
  <c r="S807" i="3" s="1"/>
  <c r="T806" i="3"/>
  <c r="R806" i="3"/>
  <c r="S806" i="3"/>
  <c r="T805" i="3"/>
  <c r="R805" i="3"/>
  <c r="S805" i="3" s="1"/>
  <c r="T804" i="3"/>
  <c r="R804" i="3"/>
  <c r="S804" i="3"/>
  <c r="T803" i="3"/>
  <c r="R803" i="3"/>
  <c r="S803" i="3" s="1"/>
  <c r="T802" i="3"/>
  <c r="R802" i="3"/>
  <c r="S802" i="3" s="1"/>
  <c r="T801" i="3"/>
  <c r="R801" i="3"/>
  <c r="S801" i="3"/>
  <c r="T800" i="3"/>
  <c r="R800" i="3"/>
  <c r="S800" i="3"/>
  <c r="T799" i="3"/>
  <c r="R799" i="3"/>
  <c r="S799" i="3" s="1"/>
  <c r="T798" i="3"/>
  <c r="R798" i="3"/>
  <c r="S798" i="3"/>
  <c r="T797" i="3"/>
  <c r="R797" i="3"/>
  <c r="S797" i="3" s="1"/>
  <c r="T796" i="3"/>
  <c r="R796" i="3"/>
  <c r="S796" i="3"/>
  <c r="T795" i="3"/>
  <c r="R795" i="3"/>
  <c r="S795" i="3" s="1"/>
  <c r="T794" i="3"/>
  <c r="R794" i="3"/>
  <c r="S794" i="3" s="1"/>
  <c r="T793" i="3"/>
  <c r="R793" i="3"/>
  <c r="S793" i="3"/>
  <c r="T792" i="3"/>
  <c r="R792" i="3"/>
  <c r="S792" i="3"/>
  <c r="T791" i="3"/>
  <c r="R791" i="3"/>
  <c r="S791" i="3" s="1"/>
  <c r="T790" i="3"/>
  <c r="R790" i="3"/>
  <c r="S790" i="3"/>
  <c r="T789" i="3"/>
  <c r="R789" i="3"/>
  <c r="S789" i="3" s="1"/>
  <c r="T788" i="3"/>
  <c r="R788" i="3"/>
  <c r="S788" i="3"/>
  <c r="T787" i="3"/>
  <c r="R787" i="3"/>
  <c r="S787" i="3" s="1"/>
  <c r="T786" i="3"/>
  <c r="R786" i="3"/>
  <c r="S786" i="3" s="1"/>
  <c r="T785" i="3"/>
  <c r="R785" i="3"/>
  <c r="S785" i="3"/>
  <c r="T784" i="3"/>
  <c r="R784" i="3"/>
  <c r="S784" i="3"/>
  <c r="T783" i="3"/>
  <c r="R783" i="3"/>
  <c r="S783" i="3" s="1"/>
  <c r="T782" i="3"/>
  <c r="R782" i="3"/>
  <c r="S782" i="3"/>
  <c r="T781" i="3"/>
  <c r="R781" i="3"/>
  <c r="S781" i="3" s="1"/>
  <c r="T780" i="3"/>
  <c r="R780" i="3"/>
  <c r="S780" i="3"/>
  <c r="T779" i="3"/>
  <c r="R779" i="3"/>
  <c r="S779" i="3" s="1"/>
  <c r="T778" i="3"/>
  <c r="R778" i="3"/>
  <c r="S778" i="3" s="1"/>
  <c r="T777" i="3"/>
  <c r="R777" i="3"/>
  <c r="S777" i="3"/>
  <c r="T776" i="3"/>
  <c r="R776" i="3"/>
  <c r="S776" i="3"/>
  <c r="T775" i="3"/>
  <c r="R775" i="3"/>
  <c r="S775" i="3" s="1"/>
  <c r="T774" i="3"/>
  <c r="R774" i="3"/>
  <c r="S774" i="3"/>
  <c r="T773" i="3"/>
  <c r="R773" i="3"/>
  <c r="S773" i="3" s="1"/>
  <c r="T772" i="3"/>
  <c r="R772" i="3"/>
  <c r="S772" i="3"/>
  <c r="T771" i="3"/>
  <c r="R771" i="3"/>
  <c r="S771" i="3" s="1"/>
  <c r="T770" i="3"/>
  <c r="R770" i="3"/>
  <c r="S770" i="3" s="1"/>
  <c r="T769" i="3"/>
  <c r="R769" i="3"/>
  <c r="S769" i="3"/>
  <c r="T768" i="3"/>
  <c r="R768" i="3"/>
  <c r="S768" i="3"/>
  <c r="T767" i="3"/>
  <c r="R767" i="3"/>
  <c r="S767" i="3" s="1"/>
  <c r="T766" i="3"/>
  <c r="R766" i="3"/>
  <c r="S766" i="3"/>
  <c r="T765" i="3"/>
  <c r="R765" i="3"/>
  <c r="S765" i="3" s="1"/>
  <c r="T764" i="3"/>
  <c r="R764" i="3"/>
  <c r="S764" i="3"/>
  <c r="T763" i="3"/>
  <c r="R763" i="3"/>
  <c r="S763" i="3" s="1"/>
  <c r="T762" i="3"/>
  <c r="R762" i="3"/>
  <c r="S762" i="3" s="1"/>
  <c r="T761" i="3"/>
  <c r="R761" i="3"/>
  <c r="S761" i="3"/>
  <c r="T760" i="3"/>
  <c r="R760" i="3"/>
  <c r="S760" i="3"/>
  <c r="T759" i="3"/>
  <c r="R759" i="3"/>
  <c r="S759" i="3" s="1"/>
  <c r="T758" i="3"/>
  <c r="R758" i="3"/>
  <c r="S758" i="3"/>
  <c r="T757" i="3"/>
  <c r="R757" i="3"/>
  <c r="S757" i="3" s="1"/>
  <c r="T756" i="3"/>
  <c r="R756" i="3"/>
  <c r="S756" i="3"/>
  <c r="T755" i="3"/>
  <c r="R755" i="3"/>
  <c r="S755" i="3" s="1"/>
  <c r="T754" i="3"/>
  <c r="R754" i="3"/>
  <c r="S754" i="3" s="1"/>
  <c r="T753" i="3"/>
  <c r="R753" i="3"/>
  <c r="S753" i="3"/>
  <c r="T752" i="3"/>
  <c r="R752" i="3"/>
  <c r="S752" i="3"/>
  <c r="T751" i="3"/>
  <c r="R751" i="3"/>
  <c r="S751" i="3" s="1"/>
  <c r="T750" i="3"/>
  <c r="R750" i="3"/>
  <c r="S750" i="3"/>
  <c r="T749" i="3"/>
  <c r="R749" i="3"/>
  <c r="S749" i="3" s="1"/>
  <c r="T748" i="3"/>
  <c r="R748" i="3"/>
  <c r="S748" i="3"/>
  <c r="T747" i="3"/>
  <c r="R747" i="3"/>
  <c r="S747" i="3" s="1"/>
  <c r="T746" i="3"/>
  <c r="R746" i="3"/>
  <c r="S746" i="3" s="1"/>
  <c r="T745" i="3"/>
  <c r="R745" i="3"/>
  <c r="S745" i="3"/>
  <c r="T744" i="3"/>
  <c r="R744" i="3"/>
  <c r="S744" i="3"/>
  <c r="T743" i="3"/>
  <c r="R743" i="3"/>
  <c r="S743" i="3" s="1"/>
  <c r="T742" i="3"/>
  <c r="R742" i="3"/>
  <c r="S742" i="3"/>
  <c r="T741" i="3"/>
  <c r="R741" i="3"/>
  <c r="S741" i="3" s="1"/>
  <c r="T740" i="3"/>
  <c r="R740" i="3"/>
  <c r="S740" i="3"/>
  <c r="T739" i="3"/>
  <c r="R739" i="3"/>
  <c r="S739" i="3" s="1"/>
  <c r="T738" i="3"/>
  <c r="R738" i="3"/>
  <c r="S738" i="3" s="1"/>
  <c r="T737" i="3"/>
  <c r="R737" i="3"/>
  <c r="S737" i="3"/>
  <c r="T736" i="3"/>
  <c r="R736" i="3"/>
  <c r="S736" i="3"/>
  <c r="T735" i="3"/>
  <c r="R735" i="3"/>
  <c r="S735" i="3" s="1"/>
  <c r="T734" i="3"/>
  <c r="R734" i="3"/>
  <c r="S734" i="3"/>
  <c r="T733" i="3"/>
  <c r="R733" i="3"/>
  <c r="S733" i="3" s="1"/>
  <c r="T732" i="3"/>
  <c r="R732" i="3"/>
  <c r="S732" i="3"/>
  <c r="T731" i="3"/>
  <c r="R731" i="3"/>
  <c r="S731" i="3" s="1"/>
  <c r="T730" i="3"/>
  <c r="R730" i="3"/>
  <c r="S730" i="3" s="1"/>
  <c r="T729" i="3"/>
  <c r="R729" i="3"/>
  <c r="S729" i="3"/>
  <c r="T728" i="3"/>
  <c r="R728" i="3"/>
  <c r="S728" i="3"/>
  <c r="T727" i="3"/>
  <c r="R727" i="3"/>
  <c r="S727" i="3" s="1"/>
  <c r="T726" i="3"/>
  <c r="R726" i="3"/>
  <c r="S726" i="3"/>
  <c r="T725" i="3"/>
  <c r="R725" i="3"/>
  <c r="S725" i="3" s="1"/>
  <c r="T724" i="3"/>
  <c r="R724" i="3"/>
  <c r="S724" i="3"/>
  <c r="T723" i="3"/>
  <c r="R723" i="3"/>
  <c r="S723" i="3" s="1"/>
  <c r="T722" i="3"/>
  <c r="R722" i="3"/>
  <c r="S722" i="3" s="1"/>
  <c r="T721" i="3"/>
  <c r="R721" i="3"/>
  <c r="S721" i="3"/>
  <c r="T720" i="3"/>
  <c r="R720" i="3"/>
  <c r="S720" i="3"/>
  <c r="T719" i="3"/>
  <c r="R719" i="3"/>
  <c r="S719" i="3" s="1"/>
  <c r="T718" i="3"/>
  <c r="R718" i="3"/>
  <c r="S718" i="3"/>
  <c r="T717" i="3"/>
  <c r="R717" i="3"/>
  <c r="S717" i="3" s="1"/>
  <c r="T716" i="3"/>
  <c r="R716" i="3"/>
  <c r="S716" i="3"/>
  <c r="T715" i="3"/>
  <c r="R715" i="3"/>
  <c r="S715" i="3" s="1"/>
  <c r="T714" i="3"/>
  <c r="R714" i="3"/>
  <c r="S714" i="3" s="1"/>
  <c r="T713" i="3"/>
  <c r="R713" i="3"/>
  <c r="S713" i="3"/>
  <c r="T712" i="3"/>
  <c r="R712" i="3"/>
  <c r="S712" i="3"/>
  <c r="T711" i="3"/>
  <c r="R711" i="3"/>
  <c r="S711" i="3" s="1"/>
  <c r="T710" i="3"/>
  <c r="R710" i="3"/>
  <c r="S710" i="3"/>
  <c r="T709" i="3"/>
  <c r="R709" i="3"/>
  <c r="S709" i="3" s="1"/>
  <c r="T708" i="3"/>
  <c r="R708" i="3"/>
  <c r="S708" i="3"/>
  <c r="T707" i="3"/>
  <c r="R707" i="3"/>
  <c r="S707" i="3" s="1"/>
  <c r="T706" i="3"/>
  <c r="R706" i="3"/>
  <c r="S706" i="3" s="1"/>
  <c r="T705" i="3"/>
  <c r="R705" i="3"/>
  <c r="S705" i="3"/>
  <c r="T704" i="3"/>
  <c r="R704" i="3"/>
  <c r="S704" i="3"/>
  <c r="T703" i="3"/>
  <c r="R703" i="3"/>
  <c r="S703" i="3" s="1"/>
  <c r="T702" i="3"/>
  <c r="R702" i="3"/>
  <c r="S702" i="3"/>
  <c r="T701" i="3"/>
  <c r="R701" i="3"/>
  <c r="S701" i="3" s="1"/>
  <c r="T700" i="3"/>
  <c r="R700" i="3"/>
  <c r="S700" i="3"/>
  <c r="T699" i="3"/>
  <c r="R699" i="3"/>
  <c r="S699" i="3" s="1"/>
  <c r="T698" i="3"/>
  <c r="R698" i="3"/>
  <c r="S698" i="3" s="1"/>
  <c r="T697" i="3"/>
  <c r="R697" i="3"/>
  <c r="S697" i="3"/>
  <c r="T696" i="3"/>
  <c r="R696" i="3"/>
  <c r="S696" i="3"/>
  <c r="T695" i="3"/>
  <c r="R695" i="3"/>
  <c r="S695" i="3" s="1"/>
  <c r="T694" i="3"/>
  <c r="R694" i="3"/>
  <c r="S694" i="3"/>
  <c r="T693" i="3"/>
  <c r="R693" i="3"/>
  <c r="S693" i="3" s="1"/>
  <c r="T692" i="3"/>
  <c r="R692" i="3"/>
  <c r="S692" i="3"/>
  <c r="T691" i="3"/>
  <c r="R691" i="3"/>
  <c r="S691" i="3" s="1"/>
  <c r="T690" i="3"/>
  <c r="R690" i="3"/>
  <c r="S690" i="3"/>
  <c r="T689" i="3"/>
  <c r="R689" i="3"/>
  <c r="S689" i="3" s="1"/>
  <c r="T688" i="3"/>
  <c r="R688" i="3"/>
  <c r="S688" i="3"/>
  <c r="T687" i="3"/>
  <c r="R687" i="3"/>
  <c r="S687" i="3" s="1"/>
  <c r="T686" i="3"/>
  <c r="R686" i="3"/>
  <c r="S686" i="3"/>
  <c r="T685" i="3"/>
  <c r="R685" i="3"/>
  <c r="S685" i="3" s="1"/>
  <c r="T684" i="3"/>
  <c r="R684" i="3"/>
  <c r="S684" i="3"/>
  <c r="T683" i="3"/>
  <c r="R683" i="3"/>
  <c r="S683" i="3" s="1"/>
  <c r="T682" i="3"/>
  <c r="R682" i="3"/>
  <c r="S682" i="3"/>
  <c r="T681" i="3"/>
  <c r="R681" i="3"/>
  <c r="S681" i="3" s="1"/>
  <c r="T680" i="3"/>
  <c r="R680" i="3"/>
  <c r="S680" i="3"/>
  <c r="T679" i="3"/>
  <c r="R679" i="3"/>
  <c r="S679" i="3" s="1"/>
  <c r="T678" i="3"/>
  <c r="R678" i="3"/>
  <c r="S678" i="3"/>
  <c r="T677" i="3"/>
  <c r="R677" i="3"/>
  <c r="S677" i="3" s="1"/>
  <c r="T676" i="3"/>
  <c r="R676" i="3"/>
  <c r="S676" i="3"/>
  <c r="T675" i="3"/>
  <c r="R675" i="3"/>
  <c r="S675" i="3" s="1"/>
  <c r="T674" i="3"/>
  <c r="R674" i="3"/>
  <c r="S674" i="3"/>
  <c r="T673" i="3"/>
  <c r="R673" i="3"/>
  <c r="S673" i="3" s="1"/>
  <c r="T672" i="3"/>
  <c r="R672" i="3"/>
  <c r="S672" i="3"/>
  <c r="T671" i="3"/>
  <c r="R671" i="3"/>
  <c r="S671" i="3" s="1"/>
  <c r="T670" i="3"/>
  <c r="R670" i="3"/>
  <c r="S670" i="3"/>
  <c r="T669" i="3"/>
  <c r="R669" i="3"/>
  <c r="S669" i="3" s="1"/>
  <c r="T668" i="3"/>
  <c r="R668" i="3"/>
  <c r="S668" i="3"/>
  <c r="T667" i="3"/>
  <c r="R667" i="3"/>
  <c r="S667" i="3" s="1"/>
  <c r="T666" i="3"/>
  <c r="R666" i="3"/>
  <c r="S666" i="3"/>
  <c r="T665" i="3"/>
  <c r="R665" i="3"/>
  <c r="S665" i="3" s="1"/>
  <c r="T664" i="3"/>
  <c r="R664" i="3"/>
  <c r="S664" i="3"/>
  <c r="T663" i="3"/>
  <c r="R663" i="3"/>
  <c r="S663" i="3" s="1"/>
  <c r="T662" i="3"/>
  <c r="R662" i="3"/>
  <c r="S662" i="3"/>
  <c r="T661" i="3"/>
  <c r="R661" i="3"/>
  <c r="S661" i="3" s="1"/>
  <c r="T660" i="3"/>
  <c r="R660" i="3"/>
  <c r="S660" i="3"/>
  <c r="T659" i="3"/>
  <c r="R659" i="3"/>
  <c r="S659" i="3" s="1"/>
  <c r="T658" i="3"/>
  <c r="R658" i="3"/>
  <c r="S658" i="3"/>
  <c r="T657" i="3"/>
  <c r="R657" i="3"/>
  <c r="S657" i="3" s="1"/>
  <c r="T656" i="3"/>
  <c r="R656" i="3"/>
  <c r="S656" i="3"/>
  <c r="T655" i="3"/>
  <c r="R655" i="3"/>
  <c r="S655" i="3" s="1"/>
  <c r="T654" i="3"/>
  <c r="R654" i="3"/>
  <c r="S654" i="3"/>
  <c r="T653" i="3"/>
  <c r="R653" i="3"/>
  <c r="S653" i="3" s="1"/>
  <c r="T652" i="3"/>
  <c r="R652" i="3"/>
  <c r="S652" i="3"/>
  <c r="T651" i="3"/>
  <c r="R651" i="3"/>
  <c r="S651" i="3" s="1"/>
  <c r="T650" i="3"/>
  <c r="R650" i="3"/>
  <c r="S650" i="3"/>
  <c r="T649" i="3"/>
  <c r="R649" i="3"/>
  <c r="S649" i="3" s="1"/>
  <c r="T648" i="3"/>
  <c r="R648" i="3"/>
  <c r="S648" i="3"/>
  <c r="T647" i="3"/>
  <c r="R647" i="3"/>
  <c r="S647" i="3" s="1"/>
  <c r="T646" i="3"/>
  <c r="R646" i="3"/>
  <c r="S646" i="3"/>
  <c r="T645" i="3"/>
  <c r="R645" i="3"/>
  <c r="S645" i="3" s="1"/>
  <c r="T644" i="3"/>
  <c r="R644" i="3"/>
  <c r="S644" i="3"/>
  <c r="T643" i="3"/>
  <c r="R643" i="3"/>
  <c r="S643" i="3" s="1"/>
  <c r="T642" i="3"/>
  <c r="R642" i="3"/>
  <c r="S642" i="3"/>
  <c r="T641" i="3"/>
  <c r="R641" i="3"/>
  <c r="S641" i="3" s="1"/>
  <c r="T640" i="3"/>
  <c r="R640" i="3"/>
  <c r="S640" i="3"/>
  <c r="T639" i="3"/>
  <c r="R639" i="3"/>
  <c r="S639" i="3" s="1"/>
  <c r="T638" i="3"/>
  <c r="R638" i="3"/>
  <c r="S638" i="3"/>
  <c r="T637" i="3"/>
  <c r="R637" i="3"/>
  <c r="S637" i="3" s="1"/>
  <c r="T636" i="3"/>
  <c r="R636" i="3"/>
  <c r="S636" i="3"/>
  <c r="T635" i="3"/>
  <c r="R635" i="3"/>
  <c r="S635" i="3" s="1"/>
  <c r="T634" i="3"/>
  <c r="R634" i="3"/>
  <c r="S634" i="3"/>
  <c r="T633" i="3"/>
  <c r="R633" i="3"/>
  <c r="S633" i="3" s="1"/>
  <c r="T632" i="3"/>
  <c r="R632" i="3"/>
  <c r="S632" i="3"/>
  <c r="T631" i="3"/>
  <c r="R631" i="3"/>
  <c r="S631" i="3" s="1"/>
  <c r="T630" i="3"/>
  <c r="R630" i="3"/>
  <c r="S630" i="3"/>
  <c r="T629" i="3"/>
  <c r="R629" i="3"/>
  <c r="S629" i="3" s="1"/>
  <c r="T628" i="3"/>
  <c r="R628" i="3"/>
  <c r="S628" i="3"/>
  <c r="T627" i="3"/>
  <c r="R627" i="3"/>
  <c r="S627" i="3" s="1"/>
  <c r="T626" i="3"/>
  <c r="R626" i="3"/>
  <c r="S626" i="3"/>
  <c r="T625" i="3"/>
  <c r="R625" i="3"/>
  <c r="S625" i="3" s="1"/>
  <c r="T624" i="3"/>
  <c r="R624" i="3"/>
  <c r="S624" i="3"/>
  <c r="T623" i="3"/>
  <c r="R623" i="3"/>
  <c r="S623" i="3" s="1"/>
  <c r="T622" i="3"/>
  <c r="R622" i="3"/>
  <c r="S622" i="3"/>
  <c r="T621" i="3"/>
  <c r="R621" i="3"/>
  <c r="S621" i="3" s="1"/>
  <c r="T620" i="3"/>
  <c r="R620" i="3"/>
  <c r="S620" i="3"/>
  <c r="T619" i="3"/>
  <c r="R619" i="3"/>
  <c r="S619" i="3" s="1"/>
  <c r="T618" i="3"/>
  <c r="R618" i="3"/>
  <c r="S618" i="3"/>
  <c r="T617" i="3"/>
  <c r="R617" i="3"/>
  <c r="S617" i="3" s="1"/>
  <c r="T616" i="3"/>
  <c r="R616" i="3"/>
  <c r="S616" i="3"/>
  <c r="T615" i="3"/>
  <c r="R615" i="3"/>
  <c r="S615" i="3" s="1"/>
  <c r="T614" i="3"/>
  <c r="R614" i="3"/>
  <c r="S614" i="3"/>
  <c r="T613" i="3"/>
  <c r="R613" i="3"/>
  <c r="S613" i="3" s="1"/>
  <c r="T612" i="3"/>
  <c r="R612" i="3"/>
  <c r="S612" i="3"/>
  <c r="T611" i="3"/>
  <c r="R611" i="3"/>
  <c r="S611" i="3" s="1"/>
  <c r="T610" i="3"/>
  <c r="R610" i="3"/>
  <c r="S610" i="3"/>
  <c r="T609" i="3"/>
  <c r="R609" i="3"/>
  <c r="S609" i="3" s="1"/>
  <c r="T608" i="3"/>
  <c r="R608" i="3"/>
  <c r="S608" i="3"/>
  <c r="T607" i="3"/>
  <c r="R607" i="3"/>
  <c r="S607" i="3" s="1"/>
  <c r="T606" i="3"/>
  <c r="R606" i="3"/>
  <c r="S606" i="3"/>
  <c r="T605" i="3"/>
  <c r="R605" i="3"/>
  <c r="S605" i="3" s="1"/>
  <c r="T604" i="3"/>
  <c r="R604" i="3"/>
  <c r="S604" i="3"/>
  <c r="T603" i="3"/>
  <c r="R603" i="3"/>
  <c r="S603" i="3" s="1"/>
  <c r="T602" i="3"/>
  <c r="R602" i="3"/>
  <c r="S602" i="3"/>
  <c r="T601" i="3"/>
  <c r="R601" i="3"/>
  <c r="S601" i="3" s="1"/>
  <c r="T600" i="3"/>
  <c r="R600" i="3"/>
  <c r="S600" i="3"/>
  <c r="T599" i="3"/>
  <c r="R599" i="3"/>
  <c r="S599" i="3" s="1"/>
  <c r="T598" i="3"/>
  <c r="R598" i="3"/>
  <c r="S598" i="3"/>
  <c r="T597" i="3"/>
  <c r="R597" i="3"/>
  <c r="S597" i="3" s="1"/>
  <c r="T596" i="3"/>
  <c r="R596" i="3"/>
  <c r="S596" i="3"/>
  <c r="T595" i="3"/>
  <c r="R595" i="3"/>
  <c r="S595" i="3" s="1"/>
  <c r="T594" i="3"/>
  <c r="R594" i="3"/>
  <c r="S594" i="3"/>
  <c r="T593" i="3"/>
  <c r="R593" i="3"/>
  <c r="S593" i="3" s="1"/>
  <c r="T592" i="3"/>
  <c r="R592" i="3"/>
  <c r="S592" i="3"/>
  <c r="T591" i="3"/>
  <c r="R591" i="3"/>
  <c r="S591" i="3" s="1"/>
  <c r="T590" i="3"/>
  <c r="R590" i="3"/>
  <c r="S590" i="3"/>
  <c r="T589" i="3"/>
  <c r="R589" i="3"/>
  <c r="S589" i="3" s="1"/>
  <c r="T588" i="3"/>
  <c r="R588" i="3"/>
  <c r="S588" i="3"/>
  <c r="T587" i="3"/>
  <c r="R587" i="3"/>
  <c r="S587" i="3" s="1"/>
  <c r="T586" i="3"/>
  <c r="R586" i="3"/>
  <c r="S586" i="3"/>
  <c r="T585" i="3"/>
  <c r="R585" i="3"/>
  <c r="S585" i="3" s="1"/>
  <c r="T584" i="3"/>
  <c r="R584" i="3"/>
  <c r="S584" i="3"/>
  <c r="T583" i="3"/>
  <c r="R583" i="3"/>
  <c r="S583" i="3" s="1"/>
  <c r="T582" i="3"/>
  <c r="R582" i="3"/>
  <c r="S582" i="3"/>
  <c r="T581" i="3"/>
  <c r="R581" i="3"/>
  <c r="S581" i="3" s="1"/>
  <c r="T580" i="3"/>
  <c r="R580" i="3"/>
  <c r="S580" i="3"/>
  <c r="T579" i="3"/>
  <c r="R579" i="3"/>
  <c r="S579" i="3" s="1"/>
  <c r="T578" i="3"/>
  <c r="R578" i="3"/>
  <c r="S578" i="3"/>
  <c r="T577" i="3"/>
  <c r="R577" i="3"/>
  <c r="S577" i="3" s="1"/>
  <c r="T576" i="3"/>
  <c r="R576" i="3"/>
  <c r="S576" i="3"/>
  <c r="T575" i="3"/>
  <c r="R575" i="3"/>
  <c r="S575" i="3" s="1"/>
  <c r="T574" i="3"/>
  <c r="R574" i="3"/>
  <c r="S574" i="3"/>
  <c r="T573" i="3"/>
  <c r="R573" i="3"/>
  <c r="S573" i="3" s="1"/>
  <c r="T572" i="3"/>
  <c r="R572" i="3"/>
  <c r="S572" i="3"/>
  <c r="T571" i="3"/>
  <c r="R571" i="3"/>
  <c r="S571" i="3" s="1"/>
  <c r="T570" i="3"/>
  <c r="R570" i="3"/>
  <c r="S570" i="3"/>
  <c r="T569" i="3"/>
  <c r="R569" i="3"/>
  <c r="S569" i="3" s="1"/>
  <c r="T568" i="3"/>
  <c r="R568" i="3"/>
  <c r="S568" i="3"/>
  <c r="T567" i="3"/>
  <c r="R567" i="3"/>
  <c r="S567" i="3" s="1"/>
  <c r="T566" i="3"/>
  <c r="R566" i="3"/>
  <c r="S566" i="3"/>
  <c r="T565" i="3"/>
  <c r="R565" i="3"/>
  <c r="S565" i="3" s="1"/>
  <c r="T564" i="3"/>
  <c r="R564" i="3"/>
  <c r="S564" i="3"/>
  <c r="T563" i="3"/>
  <c r="R563" i="3"/>
  <c r="S563" i="3" s="1"/>
  <c r="T562" i="3"/>
  <c r="R562" i="3"/>
  <c r="S562" i="3"/>
  <c r="T561" i="3"/>
  <c r="R561" i="3"/>
  <c r="S561" i="3" s="1"/>
  <c r="T560" i="3"/>
  <c r="R560" i="3"/>
  <c r="S560" i="3"/>
  <c r="T559" i="3"/>
  <c r="R559" i="3"/>
  <c r="S559" i="3" s="1"/>
  <c r="T558" i="3"/>
  <c r="R558" i="3"/>
  <c r="S558" i="3"/>
  <c r="T557" i="3"/>
  <c r="R557" i="3"/>
  <c r="S557" i="3" s="1"/>
  <c r="T556" i="3"/>
  <c r="R556" i="3"/>
  <c r="S556" i="3"/>
  <c r="T555" i="3"/>
  <c r="R555" i="3"/>
  <c r="S555" i="3" s="1"/>
  <c r="T554" i="3"/>
  <c r="R554" i="3"/>
  <c r="S554" i="3"/>
  <c r="T553" i="3"/>
  <c r="R553" i="3"/>
  <c r="S553" i="3" s="1"/>
  <c r="T552" i="3"/>
  <c r="R552" i="3"/>
  <c r="S552" i="3"/>
  <c r="T551" i="3"/>
  <c r="R551" i="3"/>
  <c r="S551" i="3" s="1"/>
  <c r="T550" i="3"/>
  <c r="R550" i="3"/>
  <c r="S550" i="3"/>
  <c r="T549" i="3"/>
  <c r="R549" i="3"/>
  <c r="S549" i="3" s="1"/>
  <c r="T548" i="3"/>
  <c r="R548" i="3"/>
  <c r="S548" i="3"/>
  <c r="T547" i="3"/>
  <c r="R547" i="3"/>
  <c r="S547" i="3" s="1"/>
  <c r="T546" i="3"/>
  <c r="R546" i="3"/>
  <c r="S546" i="3"/>
  <c r="T545" i="3"/>
  <c r="R545" i="3"/>
  <c r="S545" i="3" s="1"/>
  <c r="T544" i="3"/>
  <c r="R544" i="3"/>
  <c r="S544" i="3"/>
  <c r="T543" i="3"/>
  <c r="R543" i="3"/>
  <c r="S543" i="3" s="1"/>
  <c r="T542" i="3"/>
  <c r="R542" i="3"/>
  <c r="S542" i="3"/>
  <c r="T541" i="3"/>
  <c r="R541" i="3"/>
  <c r="S541" i="3" s="1"/>
  <c r="T540" i="3"/>
  <c r="R540" i="3"/>
  <c r="S540" i="3"/>
  <c r="T539" i="3"/>
  <c r="R539" i="3"/>
  <c r="S539" i="3" s="1"/>
  <c r="T538" i="3"/>
  <c r="R538" i="3"/>
  <c r="S538" i="3"/>
  <c r="T537" i="3"/>
  <c r="R537" i="3"/>
  <c r="S537" i="3" s="1"/>
  <c r="T536" i="3"/>
  <c r="R536" i="3"/>
  <c r="S536" i="3"/>
  <c r="T535" i="3"/>
  <c r="R535" i="3"/>
  <c r="S535" i="3" s="1"/>
  <c r="T534" i="3"/>
  <c r="R534" i="3"/>
  <c r="S534" i="3"/>
  <c r="T533" i="3"/>
  <c r="R533" i="3"/>
  <c r="S533" i="3" s="1"/>
  <c r="T532" i="3"/>
  <c r="R532" i="3"/>
  <c r="S532" i="3"/>
  <c r="T531" i="3"/>
  <c r="R531" i="3"/>
  <c r="S531" i="3" s="1"/>
  <c r="T530" i="3"/>
  <c r="R530" i="3"/>
  <c r="S530" i="3"/>
  <c r="T529" i="3"/>
  <c r="R529" i="3"/>
  <c r="S529" i="3" s="1"/>
  <c r="T528" i="3"/>
  <c r="R528" i="3"/>
  <c r="S528" i="3"/>
  <c r="T527" i="3"/>
  <c r="R527" i="3"/>
  <c r="S527" i="3" s="1"/>
  <c r="T526" i="3"/>
  <c r="R526" i="3"/>
  <c r="S526" i="3"/>
  <c r="T525" i="3"/>
  <c r="R525" i="3"/>
  <c r="S525" i="3" s="1"/>
  <c r="T524" i="3"/>
  <c r="R524" i="3"/>
  <c r="S524" i="3"/>
  <c r="T523" i="3"/>
  <c r="R523" i="3"/>
  <c r="S523" i="3" s="1"/>
  <c r="T522" i="3"/>
  <c r="R522" i="3"/>
  <c r="S522" i="3"/>
  <c r="T521" i="3"/>
  <c r="R521" i="3"/>
  <c r="S521" i="3" s="1"/>
  <c r="T520" i="3"/>
  <c r="R520" i="3"/>
  <c r="S520" i="3"/>
  <c r="T519" i="3"/>
  <c r="R519" i="3"/>
  <c r="S519" i="3" s="1"/>
  <c r="T518" i="3"/>
  <c r="R518" i="3"/>
  <c r="S518" i="3"/>
  <c r="T517" i="3"/>
  <c r="R517" i="3"/>
  <c r="S517" i="3" s="1"/>
  <c r="T516" i="3"/>
  <c r="R516" i="3"/>
  <c r="S516" i="3"/>
  <c r="T515" i="3"/>
  <c r="R515" i="3"/>
  <c r="S515" i="3" s="1"/>
  <c r="T514" i="3"/>
  <c r="R514" i="3"/>
  <c r="S514" i="3"/>
  <c r="T513" i="3"/>
  <c r="R513" i="3"/>
  <c r="S513" i="3" s="1"/>
  <c r="T512" i="3"/>
  <c r="R512" i="3"/>
  <c r="S512" i="3"/>
  <c r="T511" i="3"/>
  <c r="R511" i="3"/>
  <c r="S511" i="3" s="1"/>
  <c r="T510" i="3"/>
  <c r="R510" i="3"/>
  <c r="S510" i="3"/>
  <c r="T509" i="3"/>
  <c r="R509" i="3"/>
  <c r="S509" i="3" s="1"/>
  <c r="T508" i="3"/>
  <c r="R508" i="3"/>
  <c r="S508" i="3"/>
  <c r="T507" i="3"/>
  <c r="R507" i="3"/>
  <c r="S507" i="3" s="1"/>
  <c r="T506" i="3"/>
  <c r="R506" i="3"/>
  <c r="S506" i="3"/>
  <c r="T505" i="3"/>
  <c r="R505" i="3"/>
  <c r="S505" i="3" s="1"/>
  <c r="T504" i="3"/>
  <c r="R504" i="3"/>
  <c r="S504" i="3"/>
  <c r="T503" i="3"/>
  <c r="R503" i="3"/>
  <c r="S503" i="3" s="1"/>
  <c r="T502" i="3"/>
  <c r="R502" i="3"/>
  <c r="S502" i="3"/>
  <c r="T501" i="3"/>
  <c r="R501" i="3"/>
  <c r="S501" i="3" s="1"/>
  <c r="T500" i="3"/>
  <c r="R500" i="3"/>
  <c r="S500" i="3"/>
  <c r="T499" i="3"/>
  <c r="R499" i="3"/>
  <c r="S499" i="3" s="1"/>
  <c r="T498" i="3"/>
  <c r="R498" i="3"/>
  <c r="S498" i="3"/>
  <c r="T497" i="3"/>
  <c r="R497" i="3"/>
  <c r="S497" i="3" s="1"/>
  <c r="T496" i="3"/>
  <c r="R496" i="3"/>
  <c r="S496" i="3"/>
  <c r="T495" i="3"/>
  <c r="R495" i="3"/>
  <c r="S495" i="3" s="1"/>
  <c r="T494" i="3"/>
  <c r="R494" i="3"/>
  <c r="S494" i="3"/>
  <c r="T493" i="3"/>
  <c r="S493" i="3"/>
  <c r="R493" i="3"/>
  <c r="T492" i="3"/>
  <c r="R492" i="3"/>
  <c r="S492" i="3"/>
  <c r="T491" i="3"/>
  <c r="R491" i="3"/>
  <c r="S491" i="3" s="1"/>
  <c r="T490" i="3"/>
  <c r="R490" i="3"/>
  <c r="S490" i="3"/>
  <c r="T489" i="3"/>
  <c r="R489" i="3"/>
  <c r="S489" i="3" s="1"/>
  <c r="T488" i="3"/>
  <c r="R488" i="3"/>
  <c r="S488" i="3"/>
  <c r="T487" i="3"/>
  <c r="R487" i="3"/>
  <c r="S487" i="3" s="1"/>
  <c r="T486" i="3"/>
  <c r="R486" i="3"/>
  <c r="S486" i="3"/>
  <c r="T485" i="3"/>
  <c r="R485" i="3"/>
  <c r="S485" i="3" s="1"/>
  <c r="T484" i="3"/>
  <c r="R484" i="3"/>
  <c r="S484" i="3"/>
  <c r="T483" i="3"/>
  <c r="R483" i="3"/>
  <c r="S483" i="3" s="1"/>
  <c r="T482" i="3"/>
  <c r="R482" i="3"/>
  <c r="S482" i="3"/>
  <c r="T481" i="3"/>
  <c r="R481" i="3"/>
  <c r="S481" i="3" s="1"/>
  <c r="T480" i="3"/>
  <c r="R480" i="3"/>
  <c r="S480" i="3"/>
  <c r="T479" i="3"/>
  <c r="R479" i="3"/>
  <c r="S479" i="3" s="1"/>
  <c r="T478" i="3"/>
  <c r="R478" i="3"/>
  <c r="S478" i="3"/>
  <c r="T477" i="3"/>
  <c r="R477" i="3"/>
  <c r="S477" i="3" s="1"/>
  <c r="T476" i="3"/>
  <c r="R476" i="3"/>
  <c r="S476" i="3"/>
  <c r="T475" i="3"/>
  <c r="R475" i="3"/>
  <c r="S475" i="3" s="1"/>
  <c r="T474" i="3"/>
  <c r="R474" i="3"/>
  <c r="S474" i="3"/>
  <c r="T473" i="3"/>
  <c r="R473" i="3"/>
  <c r="S473" i="3" s="1"/>
  <c r="T472" i="3"/>
  <c r="R472" i="3"/>
  <c r="S472" i="3"/>
  <c r="T471" i="3"/>
  <c r="R471" i="3"/>
  <c r="S471" i="3" s="1"/>
  <c r="T470" i="3"/>
  <c r="R470" i="3"/>
  <c r="S470" i="3"/>
  <c r="T469" i="3"/>
  <c r="R469" i="3"/>
  <c r="S469" i="3" s="1"/>
  <c r="T468" i="3"/>
  <c r="R468" i="3"/>
  <c r="S468" i="3"/>
  <c r="T467" i="3"/>
  <c r="R467" i="3"/>
  <c r="S467" i="3" s="1"/>
  <c r="T466" i="3"/>
  <c r="R466" i="3"/>
  <c r="S466" i="3"/>
  <c r="T465" i="3"/>
  <c r="R465" i="3"/>
  <c r="S465" i="3" s="1"/>
  <c r="T464" i="3"/>
  <c r="R464" i="3"/>
  <c r="S464" i="3"/>
  <c r="T463" i="3"/>
  <c r="R463" i="3"/>
  <c r="S463" i="3" s="1"/>
  <c r="T462" i="3"/>
  <c r="R462" i="3"/>
  <c r="S462" i="3"/>
  <c r="T461" i="3"/>
  <c r="R461" i="3"/>
  <c r="S461" i="3" s="1"/>
  <c r="T460" i="3"/>
  <c r="R460" i="3"/>
  <c r="S460" i="3"/>
  <c r="T459" i="3"/>
  <c r="R459" i="3"/>
  <c r="S459" i="3" s="1"/>
  <c r="T458" i="3"/>
  <c r="R458" i="3"/>
  <c r="S458" i="3"/>
  <c r="T457" i="3"/>
  <c r="R457" i="3"/>
  <c r="S457" i="3" s="1"/>
  <c r="T456" i="3"/>
  <c r="R456" i="3"/>
  <c r="S456" i="3"/>
  <c r="T455" i="3"/>
  <c r="R455" i="3"/>
  <c r="S455" i="3" s="1"/>
  <c r="T454" i="3"/>
  <c r="R454" i="3"/>
  <c r="S454" i="3"/>
  <c r="T453" i="3"/>
  <c r="R453" i="3"/>
  <c r="S453" i="3" s="1"/>
  <c r="T452" i="3"/>
  <c r="R452" i="3"/>
  <c r="S452" i="3"/>
  <c r="T451" i="3"/>
  <c r="R451" i="3"/>
  <c r="S451" i="3" s="1"/>
  <c r="T450" i="3"/>
  <c r="R450" i="3"/>
  <c r="S450" i="3"/>
  <c r="T449" i="3"/>
  <c r="R449" i="3"/>
  <c r="S449" i="3" s="1"/>
  <c r="T448" i="3"/>
  <c r="R448" i="3"/>
  <c r="S448" i="3"/>
  <c r="T447" i="3"/>
  <c r="R447" i="3"/>
  <c r="S447" i="3" s="1"/>
  <c r="T446" i="3"/>
  <c r="R446" i="3"/>
  <c r="S446" i="3"/>
  <c r="T445" i="3"/>
  <c r="R445" i="3"/>
  <c r="S445" i="3" s="1"/>
  <c r="T444" i="3"/>
  <c r="R444" i="3"/>
  <c r="S444" i="3"/>
  <c r="T443" i="3"/>
  <c r="R443" i="3"/>
  <c r="S443" i="3" s="1"/>
  <c r="T442" i="3"/>
  <c r="R442" i="3"/>
  <c r="S442" i="3"/>
  <c r="T441" i="3"/>
  <c r="R441" i="3"/>
  <c r="S441" i="3" s="1"/>
  <c r="T440" i="3"/>
  <c r="R440" i="3"/>
  <c r="S440" i="3"/>
  <c r="T439" i="3"/>
  <c r="R439" i="3"/>
  <c r="S439" i="3" s="1"/>
  <c r="T438" i="3"/>
  <c r="R438" i="3"/>
  <c r="S438" i="3"/>
  <c r="T437" i="3"/>
  <c r="R437" i="3"/>
  <c r="S437" i="3" s="1"/>
  <c r="T436" i="3"/>
  <c r="R436" i="3"/>
  <c r="S436" i="3"/>
  <c r="T435" i="3"/>
  <c r="R435" i="3"/>
  <c r="S435" i="3" s="1"/>
  <c r="T434" i="3"/>
  <c r="R434" i="3"/>
  <c r="S434" i="3"/>
  <c r="T433" i="3"/>
  <c r="R433" i="3"/>
  <c r="S433" i="3" s="1"/>
  <c r="T432" i="3"/>
  <c r="R432" i="3"/>
  <c r="S432" i="3"/>
  <c r="T431" i="3"/>
  <c r="R431" i="3"/>
  <c r="S431" i="3" s="1"/>
  <c r="T430" i="3"/>
  <c r="R430" i="3"/>
  <c r="S430" i="3"/>
  <c r="T429" i="3"/>
  <c r="R429" i="3"/>
  <c r="S429" i="3" s="1"/>
  <c r="T428" i="3"/>
  <c r="R428" i="3"/>
  <c r="S428" i="3"/>
  <c r="T427" i="3"/>
  <c r="R427" i="3"/>
  <c r="S427" i="3" s="1"/>
  <c r="T426" i="3"/>
  <c r="R426" i="3"/>
  <c r="S426" i="3"/>
  <c r="T425" i="3"/>
  <c r="R425" i="3"/>
  <c r="S425" i="3" s="1"/>
  <c r="T424" i="3"/>
  <c r="R424" i="3"/>
  <c r="S424" i="3"/>
  <c r="T423" i="3"/>
  <c r="R423" i="3"/>
  <c r="S423" i="3" s="1"/>
  <c r="T422" i="3"/>
  <c r="R422" i="3"/>
  <c r="S422" i="3"/>
  <c r="T421" i="3"/>
  <c r="R421" i="3"/>
  <c r="S421" i="3" s="1"/>
  <c r="T420" i="3"/>
  <c r="R420" i="3"/>
  <c r="S420" i="3"/>
  <c r="T419" i="3"/>
  <c r="R419" i="3"/>
  <c r="S419" i="3" s="1"/>
  <c r="T418" i="3"/>
  <c r="R418" i="3"/>
  <c r="S418" i="3"/>
  <c r="T417" i="3"/>
  <c r="R417" i="3"/>
  <c r="S417" i="3" s="1"/>
  <c r="T416" i="3"/>
  <c r="R416" i="3"/>
  <c r="S416" i="3"/>
  <c r="T415" i="3"/>
  <c r="R415" i="3"/>
  <c r="S415" i="3" s="1"/>
  <c r="T414" i="3"/>
  <c r="R414" i="3"/>
  <c r="S414" i="3"/>
  <c r="T413" i="3"/>
  <c r="R413" i="3"/>
  <c r="S413" i="3" s="1"/>
  <c r="T412" i="3"/>
  <c r="R412" i="3"/>
  <c r="S412" i="3"/>
  <c r="T411" i="3"/>
  <c r="R411" i="3"/>
  <c r="S411" i="3" s="1"/>
  <c r="T410" i="3"/>
  <c r="R410" i="3"/>
  <c r="S410" i="3"/>
  <c r="T409" i="3"/>
  <c r="R409" i="3"/>
  <c r="S409" i="3" s="1"/>
  <c r="T408" i="3"/>
  <c r="R408" i="3"/>
  <c r="S408" i="3"/>
  <c r="T407" i="3"/>
  <c r="R407" i="3"/>
  <c r="S407" i="3" s="1"/>
  <c r="T406" i="3"/>
  <c r="R406" i="3"/>
  <c r="S406" i="3"/>
  <c r="T405" i="3"/>
  <c r="R405" i="3"/>
  <c r="S405" i="3" s="1"/>
  <c r="T404" i="3"/>
  <c r="R404" i="3"/>
  <c r="S404" i="3"/>
  <c r="T403" i="3"/>
  <c r="R403" i="3"/>
  <c r="S403" i="3" s="1"/>
  <c r="T402" i="3"/>
  <c r="R402" i="3"/>
  <c r="S402" i="3"/>
  <c r="T401" i="3"/>
  <c r="R401" i="3"/>
  <c r="S401" i="3" s="1"/>
  <c r="T400" i="3"/>
  <c r="R400" i="3"/>
  <c r="S400" i="3"/>
  <c r="T399" i="3"/>
  <c r="R399" i="3"/>
  <c r="S399" i="3" s="1"/>
  <c r="T398" i="3"/>
  <c r="R398" i="3"/>
  <c r="S398" i="3"/>
  <c r="T397" i="3"/>
  <c r="R397" i="3"/>
  <c r="S397" i="3" s="1"/>
  <c r="T396" i="3"/>
  <c r="R396" i="3"/>
  <c r="S396" i="3"/>
  <c r="T395" i="3"/>
  <c r="R395" i="3"/>
  <c r="S395" i="3" s="1"/>
  <c r="T394" i="3"/>
  <c r="R394" i="3"/>
  <c r="S394" i="3"/>
  <c r="T393" i="3"/>
  <c r="R393" i="3"/>
  <c r="S393" i="3" s="1"/>
  <c r="T392" i="3"/>
  <c r="R392" i="3"/>
  <c r="S392" i="3"/>
  <c r="T391" i="3"/>
  <c r="R391" i="3"/>
  <c r="S391" i="3" s="1"/>
  <c r="T390" i="3"/>
  <c r="R390" i="3"/>
  <c r="S390" i="3"/>
  <c r="T389" i="3"/>
  <c r="R389" i="3"/>
  <c r="S389" i="3" s="1"/>
  <c r="T388" i="3"/>
  <c r="R388" i="3"/>
  <c r="S388" i="3"/>
  <c r="T387" i="3"/>
  <c r="R387" i="3"/>
  <c r="S387" i="3" s="1"/>
  <c r="T386" i="3"/>
  <c r="R386" i="3"/>
  <c r="S386" i="3"/>
  <c r="T385" i="3"/>
  <c r="R385" i="3"/>
  <c r="S385" i="3" s="1"/>
  <c r="T384" i="3"/>
  <c r="R384" i="3"/>
  <c r="S384" i="3"/>
  <c r="T383" i="3"/>
  <c r="R383" i="3"/>
  <c r="S383" i="3" s="1"/>
  <c r="T382" i="3"/>
  <c r="R382" i="3"/>
  <c r="S382" i="3"/>
  <c r="T381" i="3"/>
  <c r="R381" i="3"/>
  <c r="S381" i="3" s="1"/>
  <c r="T380" i="3"/>
  <c r="R380" i="3"/>
  <c r="S380" i="3"/>
  <c r="T379" i="3"/>
  <c r="R379" i="3"/>
  <c r="S379" i="3" s="1"/>
  <c r="T378" i="3"/>
  <c r="R378" i="3"/>
  <c r="S378" i="3"/>
  <c r="T377" i="3"/>
  <c r="R377" i="3"/>
  <c r="S377" i="3" s="1"/>
  <c r="T376" i="3"/>
  <c r="R376" i="3"/>
  <c r="S376" i="3"/>
  <c r="T375" i="3"/>
  <c r="R375" i="3"/>
  <c r="S375" i="3" s="1"/>
  <c r="T374" i="3"/>
  <c r="R374" i="3"/>
  <c r="S374" i="3"/>
  <c r="T373" i="3"/>
  <c r="R373" i="3"/>
  <c r="S373" i="3" s="1"/>
  <c r="T372" i="3"/>
  <c r="R372" i="3"/>
  <c r="S372" i="3"/>
  <c r="T371" i="3"/>
  <c r="R371" i="3"/>
  <c r="S371" i="3" s="1"/>
  <c r="T370" i="3"/>
  <c r="R370" i="3"/>
  <c r="S370" i="3"/>
  <c r="T369" i="3"/>
  <c r="R369" i="3"/>
  <c r="S369" i="3" s="1"/>
  <c r="T368" i="3"/>
  <c r="R368" i="3"/>
  <c r="S368" i="3"/>
  <c r="T367" i="3"/>
  <c r="R367" i="3"/>
  <c r="S367" i="3" s="1"/>
  <c r="T366" i="3"/>
  <c r="R366" i="3"/>
  <c r="S366" i="3"/>
  <c r="T365" i="3"/>
  <c r="R365" i="3"/>
  <c r="S365" i="3" s="1"/>
  <c r="T364" i="3"/>
  <c r="R364" i="3"/>
  <c r="S364" i="3"/>
  <c r="T363" i="3"/>
  <c r="R363" i="3"/>
  <c r="S363" i="3" s="1"/>
  <c r="T362" i="3"/>
  <c r="R362" i="3"/>
  <c r="S362" i="3"/>
  <c r="T361" i="3"/>
  <c r="R361" i="3"/>
  <c r="S361" i="3" s="1"/>
  <c r="T360" i="3"/>
  <c r="R360" i="3"/>
  <c r="S360" i="3"/>
  <c r="T359" i="3"/>
  <c r="R359" i="3"/>
  <c r="S359" i="3" s="1"/>
  <c r="T358" i="3"/>
  <c r="R358" i="3"/>
  <c r="S358" i="3"/>
  <c r="T357" i="3"/>
  <c r="R357" i="3"/>
  <c r="S357" i="3" s="1"/>
  <c r="T356" i="3"/>
  <c r="R356" i="3"/>
  <c r="S356" i="3"/>
  <c r="T355" i="3"/>
  <c r="R355" i="3"/>
  <c r="S355" i="3" s="1"/>
  <c r="T354" i="3"/>
  <c r="R354" i="3"/>
  <c r="S354" i="3"/>
  <c r="T353" i="3"/>
  <c r="R353" i="3"/>
  <c r="S353" i="3" s="1"/>
  <c r="T352" i="3"/>
  <c r="R352" i="3"/>
  <c r="S352" i="3"/>
  <c r="T351" i="3"/>
  <c r="R351" i="3"/>
  <c r="S351" i="3" s="1"/>
  <c r="T350" i="3"/>
  <c r="R350" i="3"/>
  <c r="S350" i="3"/>
  <c r="T349" i="3"/>
  <c r="R349" i="3"/>
  <c r="S349" i="3" s="1"/>
  <c r="T348" i="3"/>
  <c r="R348" i="3"/>
  <c r="S348" i="3"/>
  <c r="T347" i="3"/>
  <c r="R347" i="3"/>
  <c r="S347" i="3" s="1"/>
  <c r="T346" i="3"/>
  <c r="R346" i="3"/>
  <c r="S346" i="3"/>
  <c r="T345" i="3"/>
  <c r="R345" i="3"/>
  <c r="S345" i="3" s="1"/>
  <c r="T344" i="3"/>
  <c r="R344" i="3"/>
  <c r="S344" i="3"/>
  <c r="T343" i="3"/>
  <c r="R343" i="3"/>
  <c r="S343" i="3" s="1"/>
  <c r="T342" i="3"/>
  <c r="R342" i="3"/>
  <c r="S342" i="3"/>
  <c r="T341" i="3"/>
  <c r="R341" i="3"/>
  <c r="S341" i="3" s="1"/>
  <c r="T340" i="3"/>
  <c r="R340" i="3"/>
  <c r="S340" i="3"/>
  <c r="T339" i="3"/>
  <c r="R339" i="3"/>
  <c r="S339" i="3" s="1"/>
  <c r="T338" i="3"/>
  <c r="R338" i="3"/>
  <c r="S338" i="3"/>
  <c r="T337" i="3"/>
  <c r="R337" i="3"/>
  <c r="S337" i="3" s="1"/>
  <c r="T336" i="3"/>
  <c r="R336" i="3"/>
  <c r="S336" i="3"/>
  <c r="T335" i="3"/>
  <c r="R335" i="3"/>
  <c r="S335" i="3" s="1"/>
  <c r="T334" i="3"/>
  <c r="R334" i="3"/>
  <c r="S334" i="3"/>
  <c r="T333" i="3"/>
  <c r="R333" i="3"/>
  <c r="S333" i="3" s="1"/>
  <c r="T332" i="3"/>
  <c r="R332" i="3"/>
  <c r="S332" i="3"/>
  <c r="T331" i="3"/>
  <c r="R331" i="3"/>
  <c r="S331" i="3" s="1"/>
  <c r="T330" i="3"/>
  <c r="R330" i="3"/>
  <c r="S330" i="3"/>
  <c r="T329" i="3"/>
  <c r="R329" i="3"/>
  <c r="S329" i="3" s="1"/>
  <c r="T328" i="3"/>
  <c r="R328" i="3"/>
  <c r="S328" i="3"/>
  <c r="T327" i="3"/>
  <c r="R327" i="3"/>
  <c r="S327" i="3" s="1"/>
  <c r="T326" i="3"/>
  <c r="R326" i="3"/>
  <c r="S326" i="3"/>
  <c r="T325" i="3"/>
  <c r="R325" i="3"/>
  <c r="S325" i="3" s="1"/>
  <c r="T324" i="3"/>
  <c r="R324" i="3"/>
  <c r="S324" i="3"/>
  <c r="T323" i="3"/>
  <c r="R323" i="3"/>
  <c r="S323" i="3" s="1"/>
  <c r="T322" i="3"/>
  <c r="R322" i="3"/>
  <c r="S322" i="3"/>
  <c r="T321" i="3"/>
  <c r="R321" i="3"/>
  <c r="S321" i="3" s="1"/>
  <c r="T320" i="3"/>
  <c r="R320" i="3"/>
  <c r="S320" i="3"/>
  <c r="T319" i="3"/>
  <c r="R319" i="3"/>
  <c r="S319" i="3" s="1"/>
  <c r="T318" i="3"/>
  <c r="R318" i="3"/>
  <c r="S318" i="3"/>
  <c r="T317" i="3"/>
  <c r="R317" i="3"/>
  <c r="S317" i="3" s="1"/>
  <c r="T316" i="3"/>
  <c r="R316" i="3"/>
  <c r="S316" i="3"/>
  <c r="T315" i="3"/>
  <c r="R315" i="3"/>
  <c r="S315" i="3" s="1"/>
  <c r="T314" i="3"/>
  <c r="R314" i="3"/>
  <c r="S314" i="3"/>
  <c r="T313" i="3"/>
  <c r="R313" i="3"/>
  <c r="S313" i="3" s="1"/>
  <c r="T312" i="3"/>
  <c r="R312" i="3"/>
  <c r="S312" i="3"/>
  <c r="T311" i="3"/>
  <c r="R311" i="3"/>
  <c r="S311" i="3" s="1"/>
  <c r="T310" i="3"/>
  <c r="R310" i="3"/>
  <c r="S310" i="3"/>
  <c r="T309" i="3"/>
  <c r="R309" i="3"/>
  <c r="S309" i="3" s="1"/>
  <c r="T308" i="3"/>
  <c r="R308" i="3"/>
  <c r="S308" i="3"/>
  <c r="T307" i="3"/>
  <c r="R307" i="3"/>
  <c r="S307" i="3" s="1"/>
  <c r="T306" i="3"/>
  <c r="R306" i="3"/>
  <c r="S306" i="3"/>
  <c r="T305" i="3"/>
  <c r="R305" i="3"/>
  <c r="S305" i="3" s="1"/>
  <c r="T304" i="3"/>
  <c r="R304" i="3"/>
  <c r="S304" i="3"/>
  <c r="T303" i="3"/>
  <c r="R303" i="3"/>
  <c r="S303" i="3" s="1"/>
  <c r="T302" i="3"/>
  <c r="R302" i="3"/>
  <c r="S302" i="3"/>
  <c r="T301" i="3"/>
  <c r="R301" i="3"/>
  <c r="S301" i="3" s="1"/>
  <c r="T300" i="3"/>
  <c r="R300" i="3"/>
  <c r="S300" i="3"/>
  <c r="T299" i="3"/>
  <c r="R299" i="3"/>
  <c r="S299" i="3" s="1"/>
  <c r="T298" i="3"/>
  <c r="R298" i="3"/>
  <c r="S298" i="3"/>
  <c r="T297" i="3"/>
  <c r="R297" i="3"/>
  <c r="S297" i="3" s="1"/>
  <c r="T296" i="3"/>
  <c r="R296" i="3"/>
  <c r="S296" i="3"/>
  <c r="T295" i="3"/>
  <c r="R295" i="3"/>
  <c r="S295" i="3" s="1"/>
  <c r="T294" i="3"/>
  <c r="R294" i="3"/>
  <c r="S294" i="3"/>
  <c r="T293" i="3"/>
  <c r="R293" i="3"/>
  <c r="S293" i="3" s="1"/>
  <c r="T292" i="3"/>
  <c r="R292" i="3"/>
  <c r="S292" i="3"/>
  <c r="T291" i="3"/>
  <c r="R291" i="3"/>
  <c r="S291" i="3" s="1"/>
  <c r="T290" i="3"/>
  <c r="R290" i="3"/>
  <c r="S290" i="3"/>
  <c r="T289" i="3"/>
  <c r="R289" i="3"/>
  <c r="S289" i="3" s="1"/>
  <c r="T288" i="3"/>
  <c r="R288" i="3"/>
  <c r="S288" i="3"/>
  <c r="T287" i="3"/>
  <c r="R287" i="3"/>
  <c r="S287" i="3" s="1"/>
  <c r="T286" i="3"/>
  <c r="R286" i="3"/>
  <c r="S286" i="3"/>
  <c r="T285" i="3"/>
  <c r="R285" i="3"/>
  <c r="S285" i="3" s="1"/>
  <c r="T284" i="3"/>
  <c r="R284" i="3"/>
  <c r="S284" i="3"/>
  <c r="T283" i="3"/>
  <c r="R283" i="3"/>
  <c r="S283" i="3" s="1"/>
  <c r="T282" i="3"/>
  <c r="R282" i="3"/>
  <c r="S282" i="3"/>
  <c r="T281" i="3"/>
  <c r="R281" i="3"/>
  <c r="S281" i="3" s="1"/>
  <c r="T280" i="3"/>
  <c r="R280" i="3"/>
  <c r="S280" i="3"/>
  <c r="T279" i="3"/>
  <c r="R279" i="3"/>
  <c r="S279" i="3" s="1"/>
  <c r="T278" i="3"/>
  <c r="R278" i="3"/>
  <c r="S278" i="3"/>
  <c r="T277" i="3"/>
  <c r="R277" i="3"/>
  <c r="S277" i="3" s="1"/>
  <c r="T276" i="3"/>
  <c r="R276" i="3"/>
  <c r="S276" i="3"/>
  <c r="T275" i="3"/>
  <c r="R275" i="3"/>
  <c r="S275" i="3" s="1"/>
  <c r="T274" i="3"/>
  <c r="R274" i="3"/>
  <c r="S274" i="3"/>
  <c r="T273" i="3"/>
  <c r="R273" i="3"/>
  <c r="S273" i="3" s="1"/>
  <c r="T272" i="3"/>
  <c r="R272" i="3"/>
  <c r="S272" i="3"/>
  <c r="T271" i="3"/>
  <c r="R271" i="3"/>
  <c r="S271" i="3" s="1"/>
  <c r="T270" i="3"/>
  <c r="R270" i="3"/>
  <c r="S270" i="3"/>
  <c r="T269" i="3"/>
  <c r="R269" i="3"/>
  <c r="S269" i="3" s="1"/>
  <c r="T268" i="3"/>
  <c r="R268" i="3"/>
  <c r="S268" i="3"/>
  <c r="T267" i="3"/>
  <c r="R267" i="3"/>
  <c r="S267" i="3" s="1"/>
  <c r="T266" i="3"/>
  <c r="R266" i="3"/>
  <c r="S266" i="3"/>
  <c r="T265" i="3"/>
  <c r="R265" i="3"/>
  <c r="S265" i="3" s="1"/>
  <c r="T264" i="3"/>
  <c r="R264" i="3"/>
  <c r="S264" i="3"/>
  <c r="T263" i="3"/>
  <c r="R263" i="3"/>
  <c r="S263" i="3" s="1"/>
  <c r="T262" i="3"/>
  <c r="R262" i="3"/>
  <c r="S262" i="3"/>
  <c r="T261" i="3"/>
  <c r="R261" i="3"/>
  <c r="S261" i="3" s="1"/>
  <c r="T260" i="3"/>
  <c r="R260" i="3"/>
  <c r="S260" i="3"/>
  <c r="T259" i="3"/>
  <c r="R259" i="3"/>
  <c r="S259" i="3" s="1"/>
  <c r="T258" i="3"/>
  <c r="R258" i="3"/>
  <c r="S258" i="3"/>
  <c r="T257" i="3"/>
  <c r="R257" i="3"/>
  <c r="S257" i="3" s="1"/>
  <c r="T256" i="3"/>
  <c r="R256" i="3"/>
  <c r="S256" i="3"/>
  <c r="T255" i="3"/>
  <c r="R255" i="3"/>
  <c r="S255" i="3" s="1"/>
  <c r="T254" i="3"/>
  <c r="R254" i="3"/>
  <c r="S254" i="3"/>
  <c r="T253" i="3"/>
  <c r="R253" i="3"/>
  <c r="S253" i="3" s="1"/>
  <c r="T252" i="3"/>
  <c r="R252" i="3"/>
  <c r="S252" i="3"/>
  <c r="T251" i="3"/>
  <c r="R251" i="3"/>
  <c r="S251" i="3" s="1"/>
  <c r="T250" i="3"/>
  <c r="R250" i="3"/>
  <c r="S250" i="3"/>
  <c r="T249" i="3"/>
  <c r="R249" i="3"/>
  <c r="S249" i="3" s="1"/>
  <c r="T248" i="3"/>
  <c r="R248" i="3"/>
  <c r="S248" i="3"/>
  <c r="T247" i="3"/>
  <c r="R247" i="3"/>
  <c r="S247" i="3" s="1"/>
  <c r="T246" i="3"/>
  <c r="R246" i="3"/>
  <c r="S246" i="3"/>
  <c r="T245" i="3"/>
  <c r="R245" i="3"/>
  <c r="S245" i="3" s="1"/>
  <c r="T244" i="3"/>
  <c r="R244" i="3"/>
  <c r="S244" i="3"/>
  <c r="T243" i="3"/>
  <c r="R243" i="3"/>
  <c r="S243" i="3" s="1"/>
  <c r="T242" i="3"/>
  <c r="R242" i="3"/>
  <c r="S242" i="3"/>
  <c r="T241" i="3"/>
  <c r="R241" i="3"/>
  <c r="S241" i="3" s="1"/>
  <c r="T240" i="3"/>
  <c r="R240" i="3"/>
  <c r="S240" i="3"/>
  <c r="T239" i="3"/>
  <c r="R239" i="3"/>
  <c r="S239" i="3" s="1"/>
  <c r="T238" i="3"/>
  <c r="R238" i="3"/>
  <c r="S238" i="3"/>
  <c r="T237" i="3"/>
  <c r="R237" i="3"/>
  <c r="S237" i="3" s="1"/>
  <c r="T236" i="3"/>
  <c r="R236" i="3"/>
  <c r="S236" i="3"/>
  <c r="T235" i="3"/>
  <c r="R235" i="3"/>
  <c r="S235" i="3" s="1"/>
  <c r="T234" i="3"/>
  <c r="R234" i="3"/>
  <c r="S234" i="3"/>
  <c r="T233" i="3"/>
  <c r="R233" i="3"/>
  <c r="S233" i="3" s="1"/>
  <c r="T232" i="3"/>
  <c r="R232" i="3"/>
  <c r="S232" i="3"/>
  <c r="T231" i="3"/>
  <c r="R231" i="3"/>
  <c r="S231" i="3" s="1"/>
  <c r="T230" i="3"/>
  <c r="R230" i="3"/>
  <c r="S230" i="3"/>
  <c r="T229" i="3"/>
  <c r="R229" i="3"/>
  <c r="S229" i="3" s="1"/>
  <c r="T228" i="3"/>
  <c r="R228" i="3"/>
  <c r="S228" i="3"/>
  <c r="T227" i="3"/>
  <c r="R227" i="3"/>
  <c r="S227" i="3" s="1"/>
  <c r="T226" i="3"/>
  <c r="R226" i="3"/>
  <c r="S226" i="3"/>
  <c r="T225" i="3"/>
  <c r="R225" i="3"/>
  <c r="S225" i="3" s="1"/>
  <c r="T224" i="3"/>
  <c r="R224" i="3"/>
  <c r="S224" i="3"/>
  <c r="T223" i="3"/>
  <c r="R223" i="3"/>
  <c r="S223" i="3" s="1"/>
  <c r="T222" i="3"/>
  <c r="R222" i="3"/>
  <c r="S222" i="3"/>
  <c r="T221" i="3"/>
  <c r="R221" i="3"/>
  <c r="S221" i="3" s="1"/>
  <c r="T220" i="3"/>
  <c r="R220" i="3"/>
  <c r="S220" i="3"/>
  <c r="T219" i="3"/>
  <c r="R219" i="3"/>
  <c r="S219" i="3" s="1"/>
  <c r="T218" i="3"/>
  <c r="R218" i="3"/>
  <c r="S218" i="3"/>
  <c r="T217" i="3"/>
  <c r="R217" i="3"/>
  <c r="S217" i="3" s="1"/>
  <c r="T216" i="3"/>
  <c r="R216" i="3"/>
  <c r="S216" i="3"/>
  <c r="T215" i="3"/>
  <c r="R215" i="3"/>
  <c r="S215" i="3" s="1"/>
  <c r="T214" i="3"/>
  <c r="R214" i="3"/>
  <c r="S214" i="3"/>
  <c r="T213" i="3"/>
  <c r="R213" i="3"/>
  <c r="S213" i="3" s="1"/>
  <c r="T212" i="3"/>
  <c r="R212" i="3"/>
  <c r="S212" i="3"/>
  <c r="T211" i="3"/>
  <c r="R211" i="3"/>
  <c r="S211" i="3" s="1"/>
  <c r="T210" i="3"/>
  <c r="R210" i="3"/>
  <c r="S210" i="3"/>
  <c r="T209" i="3"/>
  <c r="R209" i="3"/>
  <c r="S209" i="3" s="1"/>
  <c r="T208" i="3"/>
  <c r="R208" i="3"/>
  <c r="S208" i="3"/>
  <c r="T207" i="3"/>
  <c r="R207" i="3"/>
  <c r="S207" i="3" s="1"/>
  <c r="T206" i="3"/>
  <c r="R206" i="3"/>
  <c r="S206" i="3"/>
  <c r="T205" i="3"/>
  <c r="R205" i="3"/>
  <c r="S205" i="3" s="1"/>
  <c r="T204" i="3"/>
  <c r="R204" i="3"/>
  <c r="S204" i="3"/>
  <c r="T203" i="3"/>
  <c r="R203" i="3"/>
  <c r="S203" i="3" s="1"/>
  <c r="T202" i="3"/>
  <c r="R202" i="3"/>
  <c r="S202" i="3"/>
  <c r="T201" i="3"/>
  <c r="R201" i="3"/>
  <c r="S201" i="3" s="1"/>
  <c r="T200" i="3"/>
  <c r="R200" i="3"/>
  <c r="S200" i="3"/>
  <c r="T199" i="3"/>
  <c r="R199" i="3"/>
  <c r="S199" i="3" s="1"/>
  <c r="T198" i="3"/>
  <c r="R198" i="3"/>
  <c r="S198" i="3"/>
  <c r="T197" i="3"/>
  <c r="R197" i="3"/>
  <c r="S197" i="3" s="1"/>
  <c r="T196" i="3"/>
  <c r="R196" i="3"/>
  <c r="S196" i="3"/>
  <c r="T195" i="3"/>
  <c r="R195" i="3"/>
  <c r="S195" i="3" s="1"/>
  <c r="T194" i="3"/>
  <c r="R194" i="3"/>
  <c r="S194" i="3"/>
  <c r="T193" i="3"/>
  <c r="R193" i="3"/>
  <c r="S193" i="3" s="1"/>
  <c r="T192" i="3"/>
  <c r="R192" i="3"/>
  <c r="S192" i="3"/>
  <c r="T191" i="3"/>
  <c r="R191" i="3"/>
  <c r="S191" i="3" s="1"/>
  <c r="T190" i="3"/>
  <c r="R190" i="3"/>
  <c r="S190" i="3"/>
  <c r="T189" i="3"/>
  <c r="R189" i="3"/>
  <c r="S189" i="3" s="1"/>
  <c r="T188" i="3"/>
  <c r="R188" i="3"/>
  <c r="S188" i="3"/>
  <c r="T187" i="3"/>
  <c r="R187" i="3"/>
  <c r="S187" i="3" s="1"/>
  <c r="T186" i="3"/>
  <c r="R186" i="3"/>
  <c r="S186" i="3"/>
  <c r="T185" i="3"/>
  <c r="R185" i="3"/>
  <c r="S185" i="3" s="1"/>
  <c r="T184" i="3"/>
  <c r="R184" i="3"/>
  <c r="S184" i="3"/>
  <c r="T183" i="3"/>
  <c r="R183" i="3"/>
  <c r="S183" i="3" s="1"/>
  <c r="T182" i="3"/>
  <c r="R182" i="3"/>
  <c r="S182" i="3"/>
  <c r="T181" i="3"/>
  <c r="R181" i="3"/>
  <c r="S181" i="3" s="1"/>
  <c r="T180" i="3"/>
  <c r="R180" i="3"/>
  <c r="S180" i="3"/>
  <c r="T179" i="3"/>
  <c r="R179" i="3"/>
  <c r="S179" i="3" s="1"/>
  <c r="T178" i="3"/>
  <c r="R178" i="3"/>
  <c r="S178" i="3"/>
  <c r="T177" i="3"/>
  <c r="R177" i="3"/>
  <c r="S177" i="3" s="1"/>
  <c r="T176" i="3"/>
  <c r="R176" i="3"/>
  <c r="S176" i="3"/>
  <c r="T175" i="3"/>
  <c r="R175" i="3"/>
  <c r="S175" i="3" s="1"/>
  <c r="T174" i="3"/>
  <c r="R174" i="3"/>
  <c r="S174" i="3"/>
  <c r="T173" i="3"/>
  <c r="R173" i="3"/>
  <c r="S173" i="3" s="1"/>
  <c r="T172" i="3"/>
  <c r="R172" i="3"/>
  <c r="S172" i="3"/>
  <c r="T171" i="3"/>
  <c r="R171" i="3"/>
  <c r="S171" i="3" s="1"/>
  <c r="T170" i="3"/>
  <c r="R170" i="3"/>
  <c r="S170" i="3"/>
  <c r="T169" i="3"/>
  <c r="R169" i="3"/>
  <c r="S169" i="3" s="1"/>
  <c r="T168" i="3"/>
  <c r="R168" i="3"/>
  <c r="S168" i="3"/>
  <c r="T167" i="3"/>
  <c r="R167" i="3"/>
  <c r="S167" i="3" s="1"/>
  <c r="T166" i="3"/>
  <c r="R166" i="3"/>
  <c r="S166" i="3"/>
  <c r="T165" i="3"/>
  <c r="R165" i="3"/>
  <c r="S165" i="3" s="1"/>
  <c r="T164" i="3"/>
  <c r="R164" i="3"/>
  <c r="S164" i="3"/>
  <c r="T163" i="3"/>
  <c r="R163" i="3"/>
  <c r="S163" i="3" s="1"/>
  <c r="T162" i="3"/>
  <c r="R162" i="3"/>
  <c r="S162" i="3"/>
  <c r="T161" i="3"/>
  <c r="R161" i="3"/>
  <c r="S161" i="3" s="1"/>
  <c r="T160" i="3"/>
  <c r="R160" i="3"/>
  <c r="S160" i="3"/>
  <c r="T159" i="3"/>
  <c r="R159" i="3"/>
  <c r="S159" i="3" s="1"/>
  <c r="T158" i="3"/>
  <c r="R158" i="3"/>
  <c r="S158" i="3"/>
  <c r="T157" i="3"/>
  <c r="R157" i="3"/>
  <c r="S157" i="3" s="1"/>
  <c r="T156" i="3"/>
  <c r="R156" i="3"/>
  <c r="S156" i="3"/>
  <c r="T155" i="3"/>
  <c r="R155" i="3"/>
  <c r="S155" i="3" s="1"/>
  <c r="T154" i="3"/>
  <c r="R154" i="3"/>
  <c r="S154" i="3"/>
  <c r="T153" i="3"/>
  <c r="R153" i="3"/>
  <c r="S153" i="3" s="1"/>
  <c r="T152" i="3"/>
  <c r="R152" i="3"/>
  <c r="S152" i="3"/>
  <c r="T151" i="3"/>
  <c r="R151" i="3"/>
  <c r="S151" i="3" s="1"/>
  <c r="T150" i="3"/>
  <c r="R150" i="3"/>
  <c r="S150" i="3"/>
  <c r="T149" i="3"/>
  <c r="R149" i="3"/>
  <c r="S149" i="3" s="1"/>
  <c r="T148" i="3"/>
  <c r="R148" i="3"/>
  <c r="S148" i="3"/>
  <c r="T147" i="3"/>
  <c r="R147" i="3"/>
  <c r="S147" i="3" s="1"/>
  <c r="T146" i="3"/>
  <c r="R146" i="3"/>
  <c r="S146" i="3"/>
  <c r="T145" i="3"/>
  <c r="R145" i="3"/>
  <c r="S145" i="3" s="1"/>
  <c r="T144" i="3"/>
  <c r="R144" i="3"/>
  <c r="S144" i="3"/>
  <c r="T143" i="3"/>
  <c r="R143" i="3"/>
  <c r="S143" i="3" s="1"/>
  <c r="T142" i="3"/>
  <c r="R142" i="3"/>
  <c r="S142" i="3"/>
  <c r="T141" i="3"/>
  <c r="R141" i="3"/>
  <c r="S141" i="3" s="1"/>
  <c r="T140" i="3"/>
  <c r="R140" i="3"/>
  <c r="S140" i="3"/>
  <c r="T139" i="3"/>
  <c r="R139" i="3"/>
  <c r="S139" i="3" s="1"/>
  <c r="T138" i="3"/>
  <c r="R138" i="3"/>
  <c r="S138" i="3"/>
  <c r="T137" i="3"/>
  <c r="R137" i="3"/>
  <c r="S137" i="3" s="1"/>
  <c r="T136" i="3"/>
  <c r="R136" i="3"/>
  <c r="S136" i="3"/>
  <c r="T135" i="3"/>
  <c r="R135" i="3"/>
  <c r="S135" i="3" s="1"/>
  <c r="T134" i="3"/>
  <c r="R134" i="3"/>
  <c r="S134" i="3"/>
  <c r="T133" i="3"/>
  <c r="R133" i="3"/>
  <c r="S133" i="3" s="1"/>
  <c r="T132" i="3"/>
  <c r="R132" i="3"/>
  <c r="S132" i="3"/>
  <c r="T131" i="3"/>
  <c r="R131" i="3"/>
  <c r="S131" i="3" s="1"/>
  <c r="T130" i="3"/>
  <c r="R130" i="3"/>
  <c r="S130" i="3"/>
  <c r="T129" i="3"/>
  <c r="R129" i="3"/>
  <c r="S129" i="3" s="1"/>
  <c r="T128" i="3"/>
  <c r="R128" i="3"/>
  <c r="S128" i="3"/>
  <c r="T127" i="3"/>
  <c r="R127" i="3"/>
  <c r="S127" i="3" s="1"/>
  <c r="T126" i="3"/>
  <c r="R126" i="3"/>
  <c r="S126" i="3"/>
  <c r="T125" i="3"/>
  <c r="R125" i="3"/>
  <c r="S125" i="3" s="1"/>
  <c r="T124" i="3"/>
  <c r="R124" i="3"/>
  <c r="S124" i="3"/>
  <c r="T123" i="3"/>
  <c r="R123" i="3"/>
  <c r="S123" i="3" s="1"/>
  <c r="T122" i="3"/>
  <c r="R122" i="3"/>
  <c r="S122" i="3"/>
  <c r="T121" i="3"/>
  <c r="R121" i="3"/>
  <c r="S121" i="3" s="1"/>
  <c r="T120" i="3"/>
  <c r="R120" i="3"/>
  <c r="S120" i="3"/>
  <c r="T119" i="3"/>
  <c r="R119" i="3"/>
  <c r="S119" i="3" s="1"/>
  <c r="T118" i="3"/>
  <c r="R118" i="3"/>
  <c r="S118" i="3"/>
  <c r="T117" i="3"/>
  <c r="R117" i="3"/>
  <c r="S117" i="3" s="1"/>
  <c r="T116" i="3"/>
  <c r="R116" i="3"/>
  <c r="S116" i="3"/>
  <c r="T115" i="3"/>
  <c r="R115" i="3"/>
  <c r="S115" i="3" s="1"/>
  <c r="T114" i="3"/>
  <c r="R114" i="3"/>
  <c r="S114" i="3"/>
  <c r="T113" i="3"/>
  <c r="R113" i="3"/>
  <c r="S113" i="3" s="1"/>
  <c r="T112" i="3"/>
  <c r="R112" i="3"/>
  <c r="S112" i="3"/>
  <c r="T111" i="3"/>
  <c r="R111" i="3"/>
  <c r="S111" i="3" s="1"/>
  <c r="T110" i="3"/>
  <c r="R110" i="3"/>
  <c r="S110" i="3"/>
  <c r="T109" i="3"/>
  <c r="R109" i="3"/>
  <c r="S109" i="3" s="1"/>
  <c r="T108" i="3"/>
  <c r="R108" i="3"/>
  <c r="S108" i="3"/>
  <c r="T107" i="3"/>
  <c r="R107" i="3"/>
  <c r="S107" i="3" s="1"/>
  <c r="T106" i="3"/>
  <c r="R106" i="3"/>
  <c r="S106" i="3"/>
  <c r="T105" i="3"/>
  <c r="R105" i="3"/>
  <c r="S105" i="3" s="1"/>
  <c r="T104" i="3"/>
  <c r="R104" i="3"/>
  <c r="S104" i="3"/>
  <c r="T103" i="3"/>
  <c r="R103" i="3"/>
  <c r="S103" i="3" s="1"/>
  <c r="T102" i="3"/>
  <c r="R102" i="3"/>
  <c r="S102" i="3"/>
  <c r="T101" i="3"/>
  <c r="R101" i="3"/>
  <c r="S101" i="3" s="1"/>
  <c r="T100" i="3"/>
  <c r="R100" i="3"/>
  <c r="S100" i="3"/>
  <c r="T99" i="3"/>
  <c r="R99" i="3"/>
  <c r="S99" i="3" s="1"/>
  <c r="T98" i="3"/>
  <c r="R98" i="3"/>
  <c r="S98" i="3"/>
  <c r="T97" i="3"/>
  <c r="R97" i="3"/>
  <c r="S97" i="3" s="1"/>
  <c r="T96" i="3"/>
  <c r="R96" i="3"/>
  <c r="S96" i="3"/>
  <c r="T95" i="3"/>
  <c r="R95" i="3"/>
  <c r="S95" i="3" s="1"/>
  <c r="T94" i="3"/>
  <c r="R94" i="3"/>
  <c r="S94" i="3"/>
  <c r="T93" i="3"/>
  <c r="R93" i="3"/>
  <c r="S93" i="3" s="1"/>
  <c r="T92" i="3"/>
  <c r="R92" i="3"/>
  <c r="S92" i="3"/>
  <c r="T91" i="3"/>
  <c r="R91" i="3"/>
  <c r="S91" i="3" s="1"/>
  <c r="T90" i="3"/>
  <c r="R90" i="3"/>
  <c r="S90" i="3"/>
  <c r="T89" i="3"/>
  <c r="R89" i="3"/>
  <c r="S89" i="3" s="1"/>
  <c r="T88" i="3"/>
  <c r="R88" i="3"/>
  <c r="S88" i="3"/>
  <c r="T87" i="3"/>
  <c r="R87" i="3"/>
  <c r="S87" i="3" s="1"/>
  <c r="T86" i="3"/>
  <c r="R86" i="3"/>
  <c r="S86" i="3"/>
  <c r="T85" i="3"/>
  <c r="R85" i="3"/>
  <c r="S85" i="3" s="1"/>
  <c r="T84" i="3"/>
  <c r="R84" i="3"/>
  <c r="S84" i="3"/>
  <c r="T83" i="3"/>
  <c r="R83" i="3"/>
  <c r="S83" i="3" s="1"/>
  <c r="T82" i="3"/>
  <c r="R82" i="3"/>
  <c r="S82" i="3"/>
  <c r="T81" i="3"/>
  <c r="R81" i="3"/>
  <c r="S81" i="3" s="1"/>
  <c r="T80" i="3"/>
  <c r="R80" i="3"/>
  <c r="S80" i="3"/>
  <c r="T79" i="3"/>
  <c r="R79" i="3"/>
  <c r="S79" i="3" s="1"/>
  <c r="T78" i="3"/>
  <c r="R78" i="3"/>
  <c r="S78" i="3"/>
  <c r="T77" i="3"/>
  <c r="R77" i="3"/>
  <c r="S77" i="3" s="1"/>
  <c r="T76" i="3"/>
  <c r="R76" i="3"/>
  <c r="S76" i="3"/>
  <c r="T75" i="3"/>
  <c r="R75" i="3"/>
  <c r="S75" i="3" s="1"/>
  <c r="T74" i="3"/>
  <c r="R74" i="3"/>
  <c r="S74" i="3"/>
  <c r="T73" i="3"/>
  <c r="R73" i="3"/>
  <c r="S73" i="3" s="1"/>
  <c r="T72" i="3"/>
  <c r="R72" i="3"/>
  <c r="S72" i="3"/>
  <c r="T71" i="3"/>
  <c r="R71" i="3"/>
  <c r="S71" i="3" s="1"/>
  <c r="T70" i="3"/>
  <c r="R70" i="3"/>
  <c r="S70" i="3"/>
  <c r="T69" i="3"/>
  <c r="R69" i="3"/>
  <c r="S69" i="3" s="1"/>
  <c r="T68" i="3"/>
  <c r="R68" i="3"/>
  <c r="S68" i="3"/>
  <c r="T67" i="3"/>
  <c r="R67" i="3"/>
  <c r="S67" i="3" s="1"/>
  <c r="T66" i="3"/>
  <c r="R66" i="3"/>
  <c r="S66" i="3"/>
  <c r="T65" i="3"/>
  <c r="R65" i="3"/>
  <c r="S65" i="3" s="1"/>
  <c r="T64" i="3"/>
  <c r="R64" i="3"/>
  <c r="S64" i="3"/>
  <c r="T63" i="3"/>
  <c r="R63" i="3"/>
  <c r="S63" i="3" s="1"/>
  <c r="T62" i="3"/>
  <c r="R62" i="3"/>
  <c r="S62" i="3"/>
  <c r="T61" i="3"/>
  <c r="R61" i="3"/>
  <c r="S61" i="3" s="1"/>
  <c r="T60" i="3"/>
  <c r="R60" i="3"/>
  <c r="S60" i="3"/>
  <c r="T59" i="3"/>
  <c r="R59" i="3"/>
  <c r="S59" i="3" s="1"/>
  <c r="T58" i="3"/>
  <c r="R58" i="3"/>
  <c r="S58" i="3"/>
  <c r="T57" i="3"/>
  <c r="R57" i="3"/>
  <c r="S57" i="3" s="1"/>
  <c r="T56" i="3"/>
  <c r="R56" i="3"/>
  <c r="S56" i="3"/>
  <c r="T55" i="3"/>
  <c r="R55" i="3"/>
  <c r="S55" i="3" s="1"/>
  <c r="T54" i="3"/>
  <c r="R54" i="3"/>
  <c r="S54" i="3"/>
  <c r="T53" i="3"/>
  <c r="R53" i="3"/>
  <c r="S53" i="3" s="1"/>
  <c r="T52" i="3"/>
  <c r="R52" i="3"/>
  <c r="S52" i="3"/>
  <c r="T51" i="3"/>
  <c r="R51" i="3"/>
  <c r="S51" i="3" s="1"/>
  <c r="T50" i="3"/>
  <c r="R50" i="3"/>
  <c r="S50" i="3"/>
  <c r="T49" i="3"/>
  <c r="R49" i="3"/>
  <c r="S49" i="3" s="1"/>
  <c r="T48" i="3"/>
  <c r="R48" i="3"/>
  <c r="S48" i="3"/>
  <c r="T47" i="3"/>
  <c r="R47" i="3"/>
  <c r="S47" i="3" s="1"/>
  <c r="T46" i="3"/>
  <c r="R46" i="3"/>
  <c r="S46" i="3"/>
  <c r="T45" i="3"/>
  <c r="R45" i="3"/>
  <c r="S45" i="3" s="1"/>
  <c r="T44" i="3"/>
  <c r="R44" i="3"/>
  <c r="S44" i="3"/>
  <c r="T43" i="3"/>
  <c r="R43" i="3"/>
  <c r="S43" i="3" s="1"/>
  <c r="T42" i="3"/>
  <c r="R42" i="3"/>
  <c r="S42" i="3"/>
  <c r="T41" i="3"/>
  <c r="R41" i="3"/>
  <c r="S41" i="3" s="1"/>
  <c r="T40" i="3"/>
  <c r="R40" i="3"/>
  <c r="S40" i="3"/>
  <c r="T39" i="3"/>
  <c r="R39" i="3"/>
  <c r="S39" i="3" s="1"/>
  <c r="T38" i="3"/>
  <c r="R38" i="3"/>
  <c r="S38" i="3"/>
  <c r="T37" i="3"/>
  <c r="R37" i="3"/>
  <c r="S37" i="3" s="1"/>
  <c r="T36" i="3"/>
  <c r="R36" i="3"/>
  <c r="S36" i="3"/>
  <c r="T35" i="3"/>
  <c r="R35" i="3"/>
  <c r="S35" i="3" s="1"/>
  <c r="T34" i="3"/>
  <c r="R34" i="3"/>
  <c r="S34" i="3"/>
  <c r="T33" i="3"/>
  <c r="R33" i="3"/>
  <c r="S33" i="3" s="1"/>
  <c r="T32" i="3"/>
  <c r="R32" i="3"/>
  <c r="S32" i="3"/>
  <c r="T31" i="3"/>
  <c r="R31" i="3"/>
  <c r="S31" i="3" s="1"/>
  <c r="T30" i="3"/>
  <c r="R30" i="3"/>
  <c r="S30" i="3"/>
  <c r="T29" i="3"/>
  <c r="R29" i="3"/>
  <c r="S29" i="3" s="1"/>
  <c r="T28" i="3"/>
  <c r="R28" i="3"/>
  <c r="S28" i="3"/>
  <c r="T27" i="3"/>
  <c r="R27" i="3"/>
  <c r="S27" i="3" s="1"/>
  <c r="T26" i="3"/>
  <c r="R26" i="3"/>
  <c r="S26" i="3"/>
  <c r="T25" i="3"/>
  <c r="R25" i="3"/>
  <c r="S25" i="3" s="1"/>
  <c r="T24" i="3"/>
  <c r="R24" i="3"/>
  <c r="S24" i="3"/>
  <c r="T23" i="3"/>
  <c r="R23" i="3"/>
  <c r="S23" i="3" s="1"/>
  <c r="T22" i="3"/>
  <c r="R22" i="3"/>
  <c r="S22" i="3"/>
  <c r="T21" i="3"/>
  <c r="R21" i="3"/>
  <c r="S21" i="3" s="1"/>
  <c r="T20" i="3"/>
  <c r="R20" i="3"/>
  <c r="S20" i="3"/>
  <c r="T19" i="3"/>
  <c r="R19" i="3"/>
  <c r="S19" i="3" s="1"/>
  <c r="T18" i="3"/>
  <c r="R18" i="3"/>
  <c r="S18" i="3"/>
  <c r="T17" i="3"/>
  <c r="R17" i="3"/>
  <c r="S17" i="3" s="1"/>
  <c r="T16" i="3"/>
  <c r="R16" i="3"/>
  <c r="S16" i="3"/>
  <c r="T15" i="3"/>
  <c r="R15" i="3"/>
  <c r="S15" i="3" s="1"/>
  <c r="T14" i="3"/>
  <c r="R14" i="3"/>
  <c r="S14" i="3"/>
  <c r="T13" i="3"/>
  <c r="R13" i="3"/>
  <c r="S13" i="3" s="1"/>
  <c r="T12" i="3"/>
  <c r="R12" i="3"/>
  <c r="S12" i="3"/>
  <c r="T11" i="3"/>
  <c r="R11" i="3"/>
  <c r="S11" i="3" s="1"/>
  <c r="T10" i="3"/>
  <c r="R10" i="3"/>
  <c r="T9" i="3"/>
  <c r="R9" i="3"/>
  <c r="S9" i="3"/>
  <c r="I9" i="3"/>
  <c r="T8" i="3"/>
  <c r="R8" i="3"/>
  <c r="S8" i="3"/>
  <c r="I8" i="3"/>
  <c r="T1808" i="2"/>
  <c r="R1808" i="2"/>
  <c r="S1808" i="2"/>
  <c r="T1807" i="2"/>
  <c r="R1807" i="2"/>
  <c r="S1807" i="2" s="1"/>
  <c r="T1806" i="2"/>
  <c r="S1806" i="2"/>
  <c r="R1806" i="2"/>
  <c r="T1805" i="2"/>
  <c r="R1805" i="2"/>
  <c r="S1805" i="2"/>
  <c r="T1804" i="2"/>
  <c r="R1804" i="2"/>
  <c r="S1804" i="2"/>
  <c r="T1803" i="2"/>
  <c r="R1803" i="2"/>
  <c r="S1803" i="2" s="1"/>
  <c r="T1802" i="2"/>
  <c r="R1802" i="2"/>
  <c r="S1802" i="2" s="1"/>
  <c r="T1801" i="2"/>
  <c r="R1801" i="2"/>
  <c r="S1801" i="2" s="1"/>
  <c r="T1800" i="2"/>
  <c r="R1800" i="2"/>
  <c r="S1800" i="2"/>
  <c r="T1799" i="2"/>
  <c r="R1799" i="2"/>
  <c r="S1799" i="2" s="1"/>
  <c r="T1798" i="2"/>
  <c r="S1798" i="2"/>
  <c r="R1798" i="2"/>
  <c r="T1797" i="2"/>
  <c r="S1797" i="2"/>
  <c r="R1797" i="2"/>
  <c r="T1796" i="2"/>
  <c r="R1796" i="2"/>
  <c r="S1796" i="2"/>
  <c r="T1795" i="2"/>
  <c r="R1795" i="2"/>
  <c r="S1795" i="2" s="1"/>
  <c r="T1794" i="2"/>
  <c r="R1794" i="2"/>
  <c r="S1794" i="2" s="1"/>
  <c r="T1793" i="2"/>
  <c r="R1793" i="2"/>
  <c r="S1793" i="2"/>
  <c r="T1792" i="2"/>
  <c r="R1792" i="2"/>
  <c r="S1792" i="2"/>
  <c r="T1791" i="2"/>
  <c r="R1791" i="2"/>
  <c r="S1791" i="2" s="1"/>
  <c r="T1790" i="2"/>
  <c r="S1790" i="2"/>
  <c r="R1790" i="2"/>
  <c r="T1789" i="2"/>
  <c r="R1789" i="2"/>
  <c r="S1789" i="2" s="1"/>
  <c r="T1788" i="2"/>
  <c r="R1788" i="2"/>
  <c r="S1788" i="2"/>
  <c r="T1787" i="2"/>
  <c r="R1787" i="2"/>
  <c r="S1787" i="2" s="1"/>
  <c r="T1786" i="2"/>
  <c r="R1786" i="2"/>
  <c r="S1786" i="2" s="1"/>
  <c r="T1785" i="2"/>
  <c r="R1785" i="2"/>
  <c r="S1785" i="2"/>
  <c r="T1784" i="2"/>
  <c r="R1784" i="2"/>
  <c r="S1784" i="2"/>
  <c r="T1783" i="2"/>
  <c r="R1783" i="2"/>
  <c r="S1783" i="2" s="1"/>
  <c r="T1782" i="2"/>
  <c r="S1782" i="2"/>
  <c r="R1782" i="2"/>
  <c r="T1781" i="2"/>
  <c r="R1781" i="2"/>
  <c r="S1781" i="2"/>
  <c r="T1780" i="2"/>
  <c r="R1780" i="2"/>
  <c r="S1780" i="2"/>
  <c r="T1779" i="2"/>
  <c r="R1779" i="2"/>
  <c r="S1779" i="2" s="1"/>
  <c r="T1778" i="2"/>
  <c r="R1778" i="2"/>
  <c r="S1778" i="2" s="1"/>
  <c r="T1777" i="2"/>
  <c r="S1777" i="2"/>
  <c r="R1777" i="2"/>
  <c r="T1776" i="2"/>
  <c r="R1776" i="2"/>
  <c r="S1776" i="2"/>
  <c r="T1775" i="2"/>
  <c r="R1775" i="2"/>
  <c r="S1775" i="2" s="1"/>
  <c r="T1774" i="2"/>
  <c r="S1774" i="2"/>
  <c r="R1774" i="2"/>
  <c r="T1773" i="2"/>
  <c r="R1773" i="2"/>
  <c r="S1773" i="2" s="1"/>
  <c r="T1772" i="2"/>
  <c r="R1772" i="2"/>
  <c r="S1772" i="2"/>
  <c r="T1771" i="2"/>
  <c r="R1771" i="2"/>
  <c r="S1771" i="2" s="1"/>
  <c r="T1770" i="2"/>
  <c r="R1770" i="2"/>
  <c r="S1770" i="2" s="1"/>
  <c r="T1769" i="2"/>
  <c r="R1769" i="2"/>
  <c r="S1769" i="2" s="1"/>
  <c r="T1768" i="2"/>
  <c r="R1768" i="2"/>
  <c r="S1768" i="2"/>
  <c r="T1767" i="2"/>
  <c r="R1767" i="2"/>
  <c r="S1767" i="2" s="1"/>
  <c r="T1766" i="2"/>
  <c r="S1766" i="2"/>
  <c r="R1766" i="2"/>
  <c r="T1765" i="2"/>
  <c r="R1765" i="2"/>
  <c r="S1765" i="2" s="1"/>
  <c r="T1764" i="2"/>
  <c r="R1764" i="2"/>
  <c r="S1764" i="2"/>
  <c r="T1763" i="2"/>
  <c r="R1763" i="2"/>
  <c r="S1763" i="2" s="1"/>
  <c r="T1762" i="2"/>
  <c r="R1762" i="2"/>
  <c r="S1762" i="2" s="1"/>
  <c r="T1761" i="2"/>
  <c r="R1761" i="2"/>
  <c r="S1761" i="2" s="1"/>
  <c r="T1760" i="2"/>
  <c r="R1760" i="2"/>
  <c r="S1760" i="2"/>
  <c r="T1759" i="2"/>
  <c r="R1759" i="2"/>
  <c r="S1759" i="2" s="1"/>
  <c r="T1758" i="2"/>
  <c r="S1758" i="2"/>
  <c r="R1758" i="2"/>
  <c r="T1757" i="2"/>
  <c r="R1757" i="2"/>
  <c r="S1757" i="2" s="1"/>
  <c r="T1756" i="2"/>
  <c r="R1756" i="2"/>
  <c r="S1756" i="2"/>
  <c r="T1755" i="2"/>
  <c r="R1755" i="2"/>
  <c r="S1755" i="2" s="1"/>
  <c r="T1754" i="2"/>
  <c r="R1754" i="2"/>
  <c r="S1754" i="2" s="1"/>
  <c r="T1753" i="2"/>
  <c r="R1753" i="2"/>
  <c r="S1753" i="2"/>
  <c r="T1752" i="2"/>
  <c r="R1752" i="2"/>
  <c r="S1752" i="2"/>
  <c r="T1751" i="2"/>
  <c r="R1751" i="2"/>
  <c r="S1751" i="2" s="1"/>
  <c r="T1750" i="2"/>
  <c r="S1750" i="2"/>
  <c r="R1750" i="2"/>
  <c r="T1749" i="2"/>
  <c r="R1749" i="2"/>
  <c r="S1749" i="2"/>
  <c r="T1748" i="2"/>
  <c r="R1748" i="2"/>
  <c r="S1748" i="2"/>
  <c r="T1747" i="2"/>
  <c r="R1747" i="2"/>
  <c r="S1747" i="2" s="1"/>
  <c r="T1746" i="2"/>
  <c r="R1746" i="2"/>
  <c r="S1746" i="2" s="1"/>
  <c r="T1745" i="2"/>
  <c r="R1745" i="2"/>
  <c r="S1745" i="2" s="1"/>
  <c r="T1744" i="2"/>
  <c r="R1744" i="2"/>
  <c r="S1744" i="2"/>
  <c r="T1743" i="2"/>
  <c r="R1743" i="2"/>
  <c r="S1743" i="2" s="1"/>
  <c r="T1742" i="2"/>
  <c r="S1742" i="2"/>
  <c r="R1742" i="2"/>
  <c r="T1741" i="2"/>
  <c r="R1741" i="2"/>
  <c r="S1741" i="2" s="1"/>
  <c r="T1740" i="2"/>
  <c r="R1740" i="2"/>
  <c r="S1740" i="2"/>
  <c r="T1739" i="2"/>
  <c r="R1739" i="2"/>
  <c r="S1739" i="2" s="1"/>
  <c r="T1738" i="2"/>
  <c r="R1738" i="2"/>
  <c r="S1738" i="2" s="1"/>
  <c r="T1737" i="2"/>
  <c r="R1737" i="2"/>
  <c r="S1737" i="2" s="1"/>
  <c r="T1736" i="2"/>
  <c r="R1736" i="2"/>
  <c r="S1736" i="2"/>
  <c r="T1735" i="2"/>
  <c r="R1735" i="2"/>
  <c r="S1735" i="2" s="1"/>
  <c r="T1734" i="2"/>
  <c r="S1734" i="2"/>
  <c r="R1734" i="2"/>
  <c r="T1733" i="2"/>
  <c r="R1733" i="2"/>
  <c r="S1733" i="2" s="1"/>
  <c r="T1732" i="2"/>
  <c r="R1732" i="2"/>
  <c r="S1732" i="2"/>
  <c r="T1731" i="2"/>
  <c r="R1731" i="2"/>
  <c r="S1731" i="2" s="1"/>
  <c r="T1730" i="2"/>
  <c r="R1730" i="2"/>
  <c r="S1730" i="2" s="1"/>
  <c r="T1729" i="2"/>
  <c r="R1729" i="2"/>
  <c r="S1729" i="2" s="1"/>
  <c r="T1728" i="2"/>
  <c r="R1728" i="2"/>
  <c r="S1728" i="2"/>
  <c r="T1727" i="2"/>
  <c r="R1727" i="2"/>
  <c r="S1727" i="2" s="1"/>
  <c r="T1726" i="2"/>
  <c r="S1726" i="2"/>
  <c r="R1726" i="2"/>
  <c r="T1725" i="2"/>
  <c r="R1725" i="2"/>
  <c r="S1725" i="2" s="1"/>
  <c r="T1724" i="2"/>
  <c r="R1724" i="2"/>
  <c r="S1724" i="2"/>
  <c r="T1723" i="2"/>
  <c r="R1723" i="2"/>
  <c r="S1723" i="2" s="1"/>
  <c r="T1722" i="2"/>
  <c r="R1722" i="2"/>
  <c r="S1722" i="2" s="1"/>
  <c r="T1721" i="2"/>
  <c r="R1721" i="2"/>
  <c r="S1721" i="2"/>
  <c r="T1720" i="2"/>
  <c r="R1720" i="2"/>
  <c r="S1720" i="2"/>
  <c r="T1719" i="2"/>
  <c r="R1719" i="2"/>
  <c r="S1719" i="2" s="1"/>
  <c r="T1718" i="2"/>
  <c r="S1718" i="2"/>
  <c r="R1718" i="2"/>
  <c r="T1717" i="2"/>
  <c r="R1717" i="2"/>
  <c r="S1717" i="2" s="1"/>
  <c r="T1716" i="2"/>
  <c r="R1716" i="2"/>
  <c r="S1716" i="2"/>
  <c r="T1715" i="2"/>
  <c r="R1715" i="2"/>
  <c r="S1715" i="2" s="1"/>
  <c r="T1714" i="2"/>
  <c r="R1714" i="2"/>
  <c r="S1714" i="2" s="1"/>
  <c r="T1713" i="2"/>
  <c r="S1713" i="2"/>
  <c r="R1713" i="2"/>
  <c r="T1712" i="2"/>
  <c r="R1712" i="2"/>
  <c r="S1712" i="2"/>
  <c r="T1711" i="2"/>
  <c r="R1711" i="2"/>
  <c r="S1711" i="2" s="1"/>
  <c r="T1710" i="2"/>
  <c r="S1710" i="2"/>
  <c r="R1710" i="2"/>
  <c r="T1709" i="2"/>
  <c r="R1709" i="2"/>
  <c r="S1709" i="2" s="1"/>
  <c r="T1708" i="2"/>
  <c r="R1708" i="2"/>
  <c r="S1708" i="2"/>
  <c r="T1707" i="2"/>
  <c r="R1707" i="2"/>
  <c r="S1707" i="2" s="1"/>
  <c r="T1706" i="2"/>
  <c r="R1706" i="2"/>
  <c r="S1706" i="2" s="1"/>
  <c r="T1705" i="2"/>
  <c r="R1705" i="2"/>
  <c r="S1705" i="2" s="1"/>
  <c r="T1704" i="2"/>
  <c r="R1704" i="2"/>
  <c r="S1704" i="2"/>
  <c r="T1703" i="2"/>
  <c r="R1703" i="2"/>
  <c r="S1703" i="2" s="1"/>
  <c r="T1702" i="2"/>
  <c r="S1702" i="2"/>
  <c r="R1702" i="2"/>
  <c r="T1701" i="2"/>
  <c r="R1701" i="2"/>
  <c r="S1701" i="2" s="1"/>
  <c r="T1700" i="2"/>
  <c r="R1700" i="2"/>
  <c r="S1700" i="2"/>
  <c r="T1699" i="2"/>
  <c r="R1699" i="2"/>
  <c r="S1699" i="2" s="1"/>
  <c r="T1698" i="2"/>
  <c r="R1698" i="2"/>
  <c r="S1698" i="2" s="1"/>
  <c r="T1697" i="2"/>
  <c r="R1697" i="2"/>
  <c r="S1697" i="2" s="1"/>
  <c r="T1696" i="2"/>
  <c r="R1696" i="2"/>
  <c r="S1696" i="2"/>
  <c r="T1695" i="2"/>
  <c r="R1695" i="2"/>
  <c r="S1695" i="2" s="1"/>
  <c r="T1694" i="2"/>
  <c r="S1694" i="2"/>
  <c r="R1694" i="2"/>
  <c r="T1693" i="2"/>
  <c r="R1693" i="2"/>
  <c r="S1693" i="2" s="1"/>
  <c r="T1692" i="2"/>
  <c r="R1692" i="2"/>
  <c r="S1692" i="2"/>
  <c r="T1691" i="2"/>
  <c r="R1691" i="2"/>
  <c r="S1691" i="2" s="1"/>
  <c r="T1690" i="2"/>
  <c r="R1690" i="2"/>
  <c r="S1690" i="2" s="1"/>
  <c r="T1689" i="2"/>
  <c r="R1689" i="2"/>
  <c r="S1689" i="2"/>
  <c r="T1688" i="2"/>
  <c r="R1688" i="2"/>
  <c r="S1688" i="2"/>
  <c r="T1687" i="2"/>
  <c r="R1687" i="2"/>
  <c r="S1687" i="2" s="1"/>
  <c r="T1686" i="2"/>
  <c r="S1686" i="2"/>
  <c r="R1686" i="2"/>
  <c r="T1685" i="2"/>
  <c r="R1685" i="2"/>
  <c r="S1685" i="2" s="1"/>
  <c r="T1684" i="2"/>
  <c r="R1684" i="2"/>
  <c r="S1684" i="2"/>
  <c r="T1683" i="2"/>
  <c r="R1683" i="2"/>
  <c r="S1683" i="2" s="1"/>
  <c r="T1682" i="2"/>
  <c r="R1682" i="2"/>
  <c r="S1682" i="2" s="1"/>
  <c r="T1681" i="2"/>
  <c r="S1681" i="2"/>
  <c r="R1681" i="2"/>
  <c r="T1680" i="2"/>
  <c r="R1680" i="2"/>
  <c r="S1680" i="2"/>
  <c r="T1679" i="2"/>
  <c r="R1679" i="2"/>
  <c r="S1679" i="2" s="1"/>
  <c r="T1678" i="2"/>
  <c r="S1678" i="2"/>
  <c r="R1678" i="2"/>
  <c r="T1677" i="2"/>
  <c r="R1677" i="2"/>
  <c r="S1677" i="2" s="1"/>
  <c r="T1676" i="2"/>
  <c r="R1676" i="2"/>
  <c r="S1676" i="2"/>
  <c r="T1675" i="2"/>
  <c r="R1675" i="2"/>
  <c r="S1675" i="2" s="1"/>
  <c r="T1674" i="2"/>
  <c r="R1674" i="2"/>
  <c r="S1674" i="2" s="1"/>
  <c r="T1673" i="2"/>
  <c r="R1673" i="2"/>
  <c r="S1673" i="2" s="1"/>
  <c r="T1672" i="2"/>
  <c r="R1672" i="2"/>
  <c r="S1672" i="2"/>
  <c r="T1671" i="2"/>
  <c r="R1671" i="2"/>
  <c r="S1671" i="2" s="1"/>
  <c r="T1670" i="2"/>
  <c r="S1670" i="2"/>
  <c r="R1670" i="2"/>
  <c r="T1669" i="2"/>
  <c r="R1669" i="2"/>
  <c r="S1669" i="2" s="1"/>
  <c r="T1668" i="2"/>
  <c r="R1668" i="2"/>
  <c r="S1668" i="2"/>
  <c r="T1667" i="2"/>
  <c r="R1667" i="2"/>
  <c r="S1667" i="2" s="1"/>
  <c r="T1666" i="2"/>
  <c r="R1666" i="2"/>
  <c r="S1666" i="2" s="1"/>
  <c r="T1665" i="2"/>
  <c r="R1665" i="2"/>
  <c r="S1665" i="2" s="1"/>
  <c r="T1664" i="2"/>
  <c r="R1664" i="2"/>
  <c r="S1664" i="2"/>
  <c r="T1663" i="2"/>
  <c r="R1663" i="2"/>
  <c r="S1663" i="2" s="1"/>
  <c r="T1662" i="2"/>
  <c r="S1662" i="2"/>
  <c r="R1662" i="2"/>
  <c r="T1661" i="2"/>
  <c r="R1661" i="2"/>
  <c r="S1661" i="2" s="1"/>
  <c r="T1660" i="2"/>
  <c r="R1660" i="2"/>
  <c r="S1660" i="2"/>
  <c r="T1659" i="2"/>
  <c r="R1659" i="2"/>
  <c r="S1659" i="2" s="1"/>
  <c r="T1658" i="2"/>
  <c r="R1658" i="2"/>
  <c r="S1658" i="2" s="1"/>
  <c r="T1657" i="2"/>
  <c r="R1657" i="2"/>
  <c r="S1657" i="2"/>
  <c r="T1656" i="2"/>
  <c r="R1656" i="2"/>
  <c r="S1656" i="2"/>
  <c r="T1655" i="2"/>
  <c r="R1655" i="2"/>
  <c r="S1655" i="2" s="1"/>
  <c r="T1654" i="2"/>
  <c r="S1654" i="2"/>
  <c r="R1654" i="2"/>
  <c r="T1653" i="2"/>
  <c r="R1653" i="2"/>
  <c r="S1653" i="2" s="1"/>
  <c r="T1652" i="2"/>
  <c r="R1652" i="2"/>
  <c r="S1652" i="2"/>
  <c r="T1651" i="2"/>
  <c r="R1651" i="2"/>
  <c r="S1651" i="2" s="1"/>
  <c r="T1650" i="2"/>
  <c r="R1650" i="2"/>
  <c r="S1650" i="2" s="1"/>
  <c r="T1649" i="2"/>
  <c r="R1649" i="2"/>
  <c r="S1649" i="2" s="1"/>
  <c r="T1648" i="2"/>
  <c r="R1648" i="2"/>
  <c r="S1648" i="2"/>
  <c r="T1647" i="2"/>
  <c r="R1647" i="2"/>
  <c r="S1647" i="2" s="1"/>
  <c r="T1646" i="2"/>
  <c r="S1646" i="2"/>
  <c r="R1646" i="2"/>
  <c r="T1645" i="2"/>
  <c r="R1645" i="2"/>
  <c r="S1645" i="2"/>
  <c r="T1644" i="2"/>
  <c r="R1644" i="2"/>
  <c r="S1644" i="2"/>
  <c r="T1643" i="2"/>
  <c r="R1643" i="2"/>
  <c r="S1643" i="2" s="1"/>
  <c r="T1642" i="2"/>
  <c r="R1642" i="2"/>
  <c r="S1642" i="2" s="1"/>
  <c r="T1641" i="2"/>
  <c r="R1641" i="2"/>
  <c r="S1641" i="2" s="1"/>
  <c r="T1640" i="2"/>
  <c r="R1640" i="2"/>
  <c r="S1640" i="2"/>
  <c r="T1639" i="2"/>
  <c r="R1639" i="2"/>
  <c r="S1639" i="2" s="1"/>
  <c r="T1638" i="2"/>
  <c r="S1638" i="2"/>
  <c r="R1638" i="2"/>
  <c r="T1637" i="2"/>
  <c r="S1637" i="2"/>
  <c r="R1637" i="2"/>
  <c r="T1636" i="2"/>
  <c r="R1636" i="2"/>
  <c r="S1636" i="2"/>
  <c r="T1635" i="2"/>
  <c r="R1635" i="2"/>
  <c r="S1635" i="2" s="1"/>
  <c r="T1634" i="2"/>
  <c r="R1634" i="2"/>
  <c r="S1634" i="2" s="1"/>
  <c r="T1633" i="2"/>
  <c r="R1633" i="2"/>
  <c r="S1633" i="2" s="1"/>
  <c r="T1632" i="2"/>
  <c r="R1632" i="2"/>
  <c r="S1632" i="2"/>
  <c r="T1631" i="2"/>
  <c r="R1631" i="2"/>
  <c r="S1631" i="2" s="1"/>
  <c r="T1630" i="2"/>
  <c r="S1630" i="2"/>
  <c r="R1630" i="2"/>
  <c r="T1629" i="2"/>
  <c r="S1629" i="2"/>
  <c r="R1629" i="2"/>
  <c r="T1628" i="2"/>
  <c r="R1628" i="2"/>
  <c r="S1628" i="2"/>
  <c r="T1627" i="2"/>
  <c r="R1627" i="2"/>
  <c r="S1627" i="2" s="1"/>
  <c r="T1626" i="2"/>
  <c r="R1626" i="2"/>
  <c r="S1626" i="2" s="1"/>
  <c r="T1625" i="2"/>
  <c r="R1625" i="2"/>
  <c r="S1625" i="2"/>
  <c r="T1624" i="2"/>
  <c r="R1624" i="2"/>
  <c r="S1624" i="2"/>
  <c r="T1623" i="2"/>
  <c r="R1623" i="2"/>
  <c r="S1623" i="2" s="1"/>
  <c r="T1622" i="2"/>
  <c r="S1622" i="2"/>
  <c r="R1622" i="2"/>
  <c r="T1621" i="2"/>
  <c r="R1621" i="2"/>
  <c r="S1621" i="2" s="1"/>
  <c r="T1620" i="2"/>
  <c r="R1620" i="2"/>
  <c r="S1620" i="2"/>
  <c r="T1619" i="2"/>
  <c r="R1619" i="2"/>
  <c r="S1619" i="2" s="1"/>
  <c r="T1618" i="2"/>
  <c r="R1618" i="2"/>
  <c r="S1618" i="2" s="1"/>
  <c r="T1617" i="2"/>
  <c r="R1617" i="2"/>
  <c r="S1617" i="2" s="1"/>
  <c r="T1616" i="2"/>
  <c r="R1616" i="2"/>
  <c r="S1616" i="2"/>
  <c r="T1615" i="2"/>
  <c r="R1615" i="2"/>
  <c r="S1615" i="2" s="1"/>
  <c r="T1614" i="2"/>
  <c r="S1614" i="2"/>
  <c r="R1614" i="2"/>
  <c r="T1613" i="2"/>
  <c r="R1613" i="2"/>
  <c r="S1613" i="2"/>
  <c r="T1612" i="2"/>
  <c r="R1612" i="2"/>
  <c r="S1612" i="2"/>
  <c r="T1611" i="2"/>
  <c r="R1611" i="2"/>
  <c r="S1611" i="2" s="1"/>
  <c r="T1610" i="2"/>
  <c r="R1610" i="2"/>
  <c r="S1610" i="2" s="1"/>
  <c r="T1609" i="2"/>
  <c r="R1609" i="2"/>
  <c r="S1609" i="2" s="1"/>
  <c r="T1608" i="2"/>
  <c r="R1608" i="2"/>
  <c r="S1608" i="2"/>
  <c r="T1607" i="2"/>
  <c r="R1607" i="2"/>
  <c r="S1607" i="2" s="1"/>
  <c r="T1606" i="2"/>
  <c r="S1606" i="2"/>
  <c r="R1606" i="2"/>
  <c r="T1605" i="2"/>
  <c r="R1605" i="2"/>
  <c r="S1605" i="2" s="1"/>
  <c r="T1604" i="2"/>
  <c r="R1604" i="2"/>
  <c r="S1604" i="2"/>
  <c r="T1603" i="2"/>
  <c r="R1603" i="2"/>
  <c r="S1603" i="2" s="1"/>
  <c r="T1602" i="2"/>
  <c r="R1602" i="2"/>
  <c r="S1602" i="2" s="1"/>
  <c r="T1601" i="2"/>
  <c r="R1601" i="2"/>
  <c r="S1601" i="2" s="1"/>
  <c r="T1600" i="2"/>
  <c r="R1600" i="2"/>
  <c r="S1600" i="2"/>
  <c r="T1599" i="2"/>
  <c r="R1599" i="2"/>
  <c r="S1599" i="2" s="1"/>
  <c r="T1598" i="2"/>
  <c r="S1598" i="2"/>
  <c r="R1598" i="2"/>
  <c r="T1597" i="2"/>
  <c r="R1597" i="2"/>
  <c r="S1597" i="2" s="1"/>
  <c r="T1596" i="2"/>
  <c r="R1596" i="2"/>
  <c r="S1596" i="2"/>
  <c r="T1595" i="2"/>
  <c r="R1595" i="2"/>
  <c r="S1595" i="2" s="1"/>
  <c r="T1594" i="2"/>
  <c r="R1594" i="2"/>
  <c r="S1594" i="2" s="1"/>
  <c r="T1593" i="2"/>
  <c r="R1593" i="2"/>
  <c r="S1593" i="2"/>
  <c r="T1592" i="2"/>
  <c r="R1592" i="2"/>
  <c r="S1592" i="2"/>
  <c r="T1591" i="2"/>
  <c r="R1591" i="2"/>
  <c r="S1591" i="2" s="1"/>
  <c r="T1590" i="2"/>
  <c r="S1590" i="2"/>
  <c r="R1590" i="2"/>
  <c r="T1589" i="2"/>
  <c r="R1589" i="2"/>
  <c r="S1589" i="2" s="1"/>
  <c r="T1588" i="2"/>
  <c r="R1588" i="2"/>
  <c r="S1588" i="2"/>
  <c r="T1587" i="2"/>
  <c r="R1587" i="2"/>
  <c r="S1587" i="2" s="1"/>
  <c r="T1586" i="2"/>
  <c r="R1586" i="2"/>
  <c r="S1586" i="2" s="1"/>
  <c r="T1585" i="2"/>
  <c r="S1585" i="2"/>
  <c r="R1585" i="2"/>
  <c r="T1584" i="2"/>
  <c r="R1584" i="2"/>
  <c r="S1584" i="2"/>
  <c r="T1583" i="2"/>
  <c r="R1583" i="2"/>
  <c r="S1583" i="2" s="1"/>
  <c r="T1582" i="2"/>
  <c r="S1582" i="2"/>
  <c r="R1582" i="2"/>
  <c r="T1581" i="2"/>
  <c r="R1581" i="2"/>
  <c r="S1581" i="2" s="1"/>
  <c r="T1580" i="2"/>
  <c r="R1580" i="2"/>
  <c r="S1580" i="2"/>
  <c r="T1579" i="2"/>
  <c r="R1579" i="2"/>
  <c r="S1579" i="2" s="1"/>
  <c r="T1578" i="2"/>
  <c r="R1578" i="2"/>
  <c r="S1578" i="2" s="1"/>
  <c r="T1577" i="2"/>
  <c r="R1577" i="2"/>
  <c r="S1577" i="2" s="1"/>
  <c r="T1576" i="2"/>
  <c r="R1576" i="2"/>
  <c r="S1576" i="2"/>
  <c r="T1575" i="2"/>
  <c r="R1575" i="2"/>
  <c r="S1575" i="2" s="1"/>
  <c r="T1574" i="2"/>
  <c r="S1574" i="2"/>
  <c r="R1574" i="2"/>
  <c r="T1573" i="2"/>
  <c r="R1573" i="2"/>
  <c r="S1573" i="2" s="1"/>
  <c r="T1572" i="2"/>
  <c r="R1572" i="2"/>
  <c r="S1572" i="2"/>
  <c r="T1571" i="2"/>
  <c r="R1571" i="2"/>
  <c r="S1571" i="2" s="1"/>
  <c r="T1570" i="2"/>
  <c r="R1570" i="2"/>
  <c r="S1570" i="2" s="1"/>
  <c r="T1569" i="2"/>
  <c r="S1569" i="2"/>
  <c r="R1569" i="2"/>
  <c r="T1568" i="2"/>
  <c r="R1568" i="2"/>
  <c r="S1568" i="2"/>
  <c r="T1567" i="2"/>
  <c r="R1567" i="2"/>
  <c r="S1567" i="2" s="1"/>
  <c r="T1566" i="2"/>
  <c r="S1566" i="2"/>
  <c r="R1566" i="2"/>
  <c r="T1565" i="2"/>
  <c r="R1565" i="2"/>
  <c r="S1565" i="2" s="1"/>
  <c r="T1564" i="2"/>
  <c r="R1564" i="2"/>
  <c r="S1564" i="2"/>
  <c r="T1563" i="2"/>
  <c r="R1563" i="2"/>
  <c r="S1563" i="2" s="1"/>
  <c r="T1562" i="2"/>
  <c r="R1562" i="2"/>
  <c r="S1562" i="2" s="1"/>
  <c r="T1561" i="2"/>
  <c r="R1561" i="2"/>
  <c r="S1561" i="2"/>
  <c r="T1560" i="2"/>
  <c r="R1560" i="2"/>
  <c r="S1560" i="2"/>
  <c r="T1559" i="2"/>
  <c r="R1559" i="2"/>
  <c r="S1559" i="2" s="1"/>
  <c r="T1558" i="2"/>
  <c r="R1558" i="2"/>
  <c r="S1558" i="2" s="1"/>
  <c r="T1557" i="2"/>
  <c r="R1557" i="2"/>
  <c r="S1557" i="2" s="1"/>
  <c r="T1556" i="2"/>
  <c r="R1556" i="2"/>
  <c r="S1556" i="2"/>
  <c r="T1555" i="2"/>
  <c r="S1555" i="2"/>
  <c r="R1555" i="2"/>
  <c r="T1554" i="2"/>
  <c r="R1554" i="2"/>
  <c r="S1554" i="2" s="1"/>
  <c r="T1553" i="2"/>
  <c r="R1553" i="2"/>
  <c r="S1553" i="2" s="1"/>
  <c r="T1552" i="2"/>
  <c r="R1552" i="2"/>
  <c r="S1552" i="2"/>
  <c r="T1551" i="2"/>
  <c r="R1551" i="2"/>
  <c r="S1551" i="2" s="1"/>
  <c r="T1550" i="2"/>
  <c r="R1550" i="2"/>
  <c r="S1550" i="2" s="1"/>
  <c r="T1549" i="2"/>
  <c r="R1549" i="2"/>
  <c r="S1549" i="2" s="1"/>
  <c r="T1548" i="2"/>
  <c r="R1548" i="2"/>
  <c r="S1548" i="2"/>
  <c r="T1547" i="2"/>
  <c r="S1547" i="2"/>
  <c r="R1547" i="2"/>
  <c r="T1546" i="2"/>
  <c r="R1546" i="2"/>
  <c r="S1546" i="2" s="1"/>
  <c r="T1545" i="2"/>
  <c r="R1545" i="2"/>
  <c r="S1545" i="2" s="1"/>
  <c r="T1544" i="2"/>
  <c r="R1544" i="2"/>
  <c r="S1544" i="2"/>
  <c r="T1543" i="2"/>
  <c r="R1543" i="2"/>
  <c r="S1543" i="2" s="1"/>
  <c r="T1542" i="2"/>
  <c r="R1542" i="2"/>
  <c r="S1542" i="2" s="1"/>
  <c r="T1541" i="2"/>
  <c r="R1541" i="2"/>
  <c r="S1541" i="2"/>
  <c r="T1540" i="2"/>
  <c r="R1540" i="2"/>
  <c r="S1540" i="2"/>
  <c r="T1539" i="2"/>
  <c r="S1539" i="2"/>
  <c r="R1539" i="2"/>
  <c r="T1538" i="2"/>
  <c r="R1538" i="2"/>
  <c r="S1538" i="2" s="1"/>
  <c r="T1537" i="2"/>
  <c r="R1537" i="2"/>
  <c r="S1537" i="2" s="1"/>
  <c r="T1536" i="2"/>
  <c r="R1536" i="2"/>
  <c r="S1536" i="2"/>
  <c r="T1535" i="2"/>
  <c r="S1535" i="2"/>
  <c r="R1535" i="2"/>
  <c r="T1534" i="2"/>
  <c r="R1534" i="2"/>
  <c r="S1534" i="2" s="1"/>
  <c r="T1533" i="2"/>
  <c r="R1533" i="2"/>
  <c r="S1533" i="2" s="1"/>
  <c r="T1532" i="2"/>
  <c r="R1532" i="2"/>
  <c r="S1532" i="2"/>
  <c r="T1531" i="2"/>
  <c r="S1531" i="2"/>
  <c r="R1531" i="2"/>
  <c r="T1530" i="2"/>
  <c r="R1530" i="2"/>
  <c r="S1530" i="2" s="1"/>
  <c r="T1529" i="2"/>
  <c r="R1529" i="2"/>
  <c r="S1529" i="2" s="1"/>
  <c r="T1528" i="2"/>
  <c r="R1528" i="2"/>
  <c r="S1528" i="2"/>
  <c r="T1527" i="2"/>
  <c r="R1527" i="2"/>
  <c r="S1527" i="2" s="1"/>
  <c r="T1526" i="2"/>
  <c r="R1526" i="2"/>
  <c r="S1526" i="2" s="1"/>
  <c r="T1525" i="2"/>
  <c r="R1525" i="2"/>
  <c r="S1525" i="2" s="1"/>
  <c r="T1524" i="2"/>
  <c r="R1524" i="2"/>
  <c r="S1524" i="2"/>
  <c r="T1523" i="2"/>
  <c r="S1523" i="2"/>
  <c r="R1523" i="2"/>
  <c r="T1522" i="2"/>
  <c r="R1522" i="2"/>
  <c r="S1522" i="2" s="1"/>
  <c r="T1521" i="2"/>
  <c r="R1521" i="2"/>
  <c r="S1521" i="2" s="1"/>
  <c r="T1520" i="2"/>
  <c r="R1520" i="2"/>
  <c r="S1520" i="2"/>
  <c r="T1519" i="2"/>
  <c r="R1519" i="2"/>
  <c r="S1519" i="2" s="1"/>
  <c r="T1518" i="2"/>
  <c r="R1518" i="2"/>
  <c r="S1518" i="2" s="1"/>
  <c r="T1517" i="2"/>
  <c r="R1517" i="2"/>
  <c r="S1517" i="2"/>
  <c r="T1516" i="2"/>
  <c r="R1516" i="2"/>
  <c r="S1516" i="2"/>
  <c r="T1515" i="2"/>
  <c r="S1515" i="2"/>
  <c r="R1515" i="2"/>
  <c r="T1514" i="2"/>
  <c r="R1514" i="2"/>
  <c r="S1514" i="2" s="1"/>
  <c r="T1513" i="2"/>
  <c r="R1513" i="2"/>
  <c r="S1513" i="2" s="1"/>
  <c r="T1512" i="2"/>
  <c r="R1512" i="2"/>
  <c r="S1512" i="2"/>
  <c r="T1511" i="2"/>
  <c r="R1511" i="2"/>
  <c r="S1511" i="2" s="1"/>
  <c r="T1510" i="2"/>
  <c r="R1510" i="2"/>
  <c r="S1510" i="2" s="1"/>
  <c r="T1509" i="2"/>
  <c r="R1509" i="2"/>
  <c r="S1509" i="2" s="1"/>
  <c r="T1508" i="2"/>
  <c r="R1508" i="2"/>
  <c r="S1508" i="2"/>
  <c r="T1507" i="2"/>
  <c r="S1507" i="2"/>
  <c r="R1507" i="2"/>
  <c r="T1506" i="2"/>
  <c r="R1506" i="2"/>
  <c r="S1506" i="2" s="1"/>
  <c r="T1505" i="2"/>
  <c r="R1505" i="2"/>
  <c r="S1505" i="2"/>
  <c r="T1504" i="2"/>
  <c r="R1504" i="2"/>
  <c r="S1504" i="2"/>
  <c r="T1503" i="2"/>
  <c r="S1503" i="2"/>
  <c r="R1503" i="2"/>
  <c r="T1502" i="2"/>
  <c r="R1502" i="2"/>
  <c r="S1502" i="2" s="1"/>
  <c r="T1501" i="2"/>
  <c r="R1501" i="2"/>
  <c r="S1501" i="2" s="1"/>
  <c r="T1500" i="2"/>
  <c r="R1500" i="2"/>
  <c r="S1500" i="2"/>
  <c r="T1499" i="2"/>
  <c r="S1499" i="2"/>
  <c r="R1499" i="2"/>
  <c r="T1498" i="2"/>
  <c r="R1498" i="2"/>
  <c r="S1498" i="2" s="1"/>
  <c r="T1497" i="2"/>
  <c r="R1497" i="2"/>
  <c r="S1497" i="2" s="1"/>
  <c r="T1496" i="2"/>
  <c r="R1496" i="2"/>
  <c r="S1496" i="2"/>
  <c r="T1495" i="2"/>
  <c r="R1495" i="2"/>
  <c r="S1495" i="2" s="1"/>
  <c r="T1494" i="2"/>
  <c r="R1494" i="2"/>
  <c r="S1494" i="2" s="1"/>
  <c r="T1493" i="2"/>
  <c r="R1493" i="2"/>
  <c r="S1493" i="2"/>
  <c r="T1492" i="2"/>
  <c r="R1492" i="2"/>
  <c r="S1492" i="2"/>
  <c r="T1491" i="2"/>
  <c r="S1491" i="2"/>
  <c r="R1491" i="2"/>
  <c r="T1490" i="2"/>
  <c r="R1490" i="2"/>
  <c r="S1490" i="2" s="1"/>
  <c r="T1489" i="2"/>
  <c r="R1489" i="2"/>
  <c r="S1489" i="2" s="1"/>
  <c r="T1488" i="2"/>
  <c r="R1488" i="2"/>
  <c r="S1488" i="2"/>
  <c r="T1487" i="2"/>
  <c r="R1487" i="2"/>
  <c r="S1487" i="2" s="1"/>
  <c r="T1486" i="2"/>
  <c r="R1486" i="2"/>
  <c r="S1486" i="2" s="1"/>
  <c r="T1485" i="2"/>
  <c r="R1485" i="2"/>
  <c r="S1485" i="2" s="1"/>
  <c r="T1484" i="2"/>
  <c r="R1484" i="2"/>
  <c r="S1484" i="2"/>
  <c r="T1483" i="2"/>
  <c r="R1483" i="2"/>
  <c r="S1483" i="2" s="1"/>
  <c r="T1482" i="2"/>
  <c r="R1482" i="2"/>
  <c r="S1482" i="2" s="1"/>
  <c r="T1481" i="2"/>
  <c r="R1481" i="2"/>
  <c r="S1481" i="2" s="1"/>
  <c r="T1480" i="2"/>
  <c r="R1480" i="2"/>
  <c r="S1480" i="2"/>
  <c r="T1479" i="2"/>
  <c r="R1479" i="2"/>
  <c r="S1479" i="2" s="1"/>
  <c r="T1478" i="2"/>
  <c r="R1478" i="2"/>
  <c r="S1478" i="2" s="1"/>
  <c r="T1477" i="2"/>
  <c r="R1477" i="2"/>
  <c r="S1477" i="2" s="1"/>
  <c r="T1476" i="2"/>
  <c r="R1476" i="2"/>
  <c r="S1476" i="2"/>
  <c r="T1475" i="2"/>
  <c r="R1475" i="2"/>
  <c r="S1475" i="2" s="1"/>
  <c r="T1474" i="2"/>
  <c r="R1474" i="2"/>
  <c r="S1474" i="2" s="1"/>
  <c r="T1473" i="2"/>
  <c r="R1473" i="2"/>
  <c r="S1473" i="2" s="1"/>
  <c r="T1472" i="2"/>
  <c r="R1472" i="2"/>
  <c r="S1472" i="2"/>
  <c r="T1471" i="2"/>
  <c r="R1471" i="2"/>
  <c r="S1471" i="2" s="1"/>
  <c r="T1470" i="2"/>
  <c r="R1470" i="2"/>
  <c r="S1470" i="2" s="1"/>
  <c r="T1469" i="2"/>
  <c r="R1469" i="2"/>
  <c r="S1469" i="2" s="1"/>
  <c r="T1468" i="2"/>
  <c r="R1468" i="2"/>
  <c r="S1468" i="2"/>
  <c r="T1467" i="2"/>
  <c r="R1467" i="2"/>
  <c r="S1467" i="2" s="1"/>
  <c r="T1466" i="2"/>
  <c r="R1466" i="2"/>
  <c r="S1466" i="2" s="1"/>
  <c r="T1465" i="2"/>
  <c r="R1465" i="2"/>
  <c r="S1465" i="2" s="1"/>
  <c r="T1464" i="2"/>
  <c r="R1464" i="2"/>
  <c r="S1464" i="2"/>
  <c r="T1463" i="2"/>
  <c r="R1463" i="2"/>
  <c r="S1463" i="2" s="1"/>
  <c r="T1462" i="2"/>
  <c r="R1462" i="2"/>
  <c r="S1462" i="2" s="1"/>
  <c r="T1461" i="2"/>
  <c r="R1461" i="2"/>
  <c r="S1461" i="2" s="1"/>
  <c r="T1460" i="2"/>
  <c r="R1460" i="2"/>
  <c r="S1460" i="2"/>
  <c r="T1459" i="2"/>
  <c r="R1459" i="2"/>
  <c r="S1459" i="2" s="1"/>
  <c r="T1458" i="2"/>
  <c r="R1458" i="2"/>
  <c r="S1458" i="2" s="1"/>
  <c r="T1457" i="2"/>
  <c r="R1457" i="2"/>
  <c r="S1457" i="2" s="1"/>
  <c r="T1456" i="2"/>
  <c r="R1456" i="2"/>
  <c r="S1456" i="2"/>
  <c r="T1455" i="2"/>
  <c r="R1455" i="2"/>
  <c r="S1455" i="2" s="1"/>
  <c r="T1454" i="2"/>
  <c r="R1454" i="2"/>
  <c r="S1454" i="2" s="1"/>
  <c r="T1453" i="2"/>
  <c r="R1453" i="2"/>
  <c r="S1453" i="2" s="1"/>
  <c r="T1452" i="2"/>
  <c r="R1452" i="2"/>
  <c r="S1452" i="2"/>
  <c r="T1451" i="2"/>
  <c r="R1451" i="2"/>
  <c r="S1451" i="2" s="1"/>
  <c r="T1450" i="2"/>
  <c r="R1450" i="2"/>
  <c r="S1450" i="2" s="1"/>
  <c r="T1449" i="2"/>
  <c r="R1449" i="2"/>
  <c r="S1449" i="2" s="1"/>
  <c r="T1448" i="2"/>
  <c r="R1448" i="2"/>
  <c r="S1448" i="2"/>
  <c r="T1447" i="2"/>
  <c r="R1447" i="2"/>
  <c r="S1447" i="2" s="1"/>
  <c r="T1446" i="2"/>
  <c r="R1446" i="2"/>
  <c r="S1446" i="2" s="1"/>
  <c r="T1445" i="2"/>
  <c r="R1445" i="2"/>
  <c r="S1445" i="2" s="1"/>
  <c r="T1444" i="2"/>
  <c r="R1444" i="2"/>
  <c r="S1444" i="2"/>
  <c r="T1443" i="2"/>
  <c r="R1443" i="2"/>
  <c r="S1443" i="2" s="1"/>
  <c r="T1442" i="2"/>
  <c r="R1442" i="2"/>
  <c r="S1442" i="2" s="1"/>
  <c r="T1441" i="2"/>
  <c r="R1441" i="2"/>
  <c r="S1441" i="2" s="1"/>
  <c r="T1440" i="2"/>
  <c r="R1440" i="2"/>
  <c r="S1440" i="2"/>
  <c r="T1439" i="2"/>
  <c r="R1439" i="2"/>
  <c r="S1439" i="2" s="1"/>
  <c r="T1438" i="2"/>
  <c r="R1438" i="2"/>
  <c r="S1438" i="2" s="1"/>
  <c r="T1437" i="2"/>
  <c r="R1437" i="2"/>
  <c r="S1437" i="2" s="1"/>
  <c r="T1436" i="2"/>
  <c r="R1436" i="2"/>
  <c r="S1436" i="2"/>
  <c r="T1435" i="2"/>
  <c r="R1435" i="2"/>
  <c r="S1435" i="2" s="1"/>
  <c r="T1434" i="2"/>
  <c r="R1434" i="2"/>
  <c r="S1434" i="2" s="1"/>
  <c r="T1433" i="2"/>
  <c r="R1433" i="2"/>
  <c r="S1433" i="2" s="1"/>
  <c r="T1432" i="2"/>
  <c r="R1432" i="2"/>
  <c r="S1432" i="2"/>
  <c r="T1431" i="2"/>
  <c r="R1431" i="2"/>
  <c r="S1431" i="2" s="1"/>
  <c r="T1430" i="2"/>
  <c r="R1430" i="2"/>
  <c r="S1430" i="2" s="1"/>
  <c r="T1429" i="2"/>
  <c r="R1429" i="2"/>
  <c r="S1429" i="2" s="1"/>
  <c r="T1428" i="2"/>
  <c r="R1428" i="2"/>
  <c r="S1428" i="2"/>
  <c r="T1427" i="2"/>
  <c r="S1427" i="2"/>
  <c r="R1427" i="2"/>
  <c r="T1426" i="2"/>
  <c r="R1426" i="2"/>
  <c r="S1426" i="2" s="1"/>
  <c r="T1425" i="2"/>
  <c r="R1425" i="2"/>
  <c r="S1425" i="2"/>
  <c r="T1424" i="2"/>
  <c r="R1424" i="2"/>
  <c r="S1424" i="2"/>
  <c r="T1423" i="2"/>
  <c r="R1423" i="2"/>
  <c r="S1423" i="2" s="1"/>
  <c r="T1422" i="2"/>
  <c r="R1422" i="2"/>
  <c r="S1422" i="2" s="1"/>
  <c r="T1421" i="2"/>
  <c r="R1421" i="2"/>
  <c r="S1421" i="2" s="1"/>
  <c r="T1420" i="2"/>
  <c r="R1420" i="2"/>
  <c r="S1420" i="2"/>
  <c r="T1419" i="2"/>
  <c r="R1419" i="2"/>
  <c r="S1419" i="2" s="1"/>
  <c r="T1418" i="2"/>
  <c r="R1418" i="2"/>
  <c r="S1418" i="2" s="1"/>
  <c r="T1417" i="2"/>
  <c r="R1417" i="2"/>
  <c r="S1417" i="2"/>
  <c r="T1416" i="2"/>
  <c r="R1416" i="2"/>
  <c r="S1416" i="2"/>
  <c r="T1415" i="2"/>
  <c r="R1415" i="2"/>
  <c r="S1415" i="2" s="1"/>
  <c r="T1414" i="2"/>
  <c r="R1414" i="2"/>
  <c r="S1414" i="2" s="1"/>
  <c r="T1413" i="2"/>
  <c r="R1413" i="2"/>
  <c r="S1413" i="2" s="1"/>
  <c r="T1412" i="2"/>
  <c r="R1412" i="2"/>
  <c r="S1412" i="2"/>
  <c r="T1411" i="2"/>
  <c r="R1411" i="2"/>
  <c r="S1411" i="2" s="1"/>
  <c r="T1410" i="2"/>
  <c r="R1410" i="2"/>
  <c r="S1410" i="2" s="1"/>
  <c r="T1409" i="2"/>
  <c r="R1409" i="2"/>
  <c r="S1409" i="2"/>
  <c r="T1408" i="2"/>
  <c r="R1408" i="2"/>
  <c r="S1408" i="2"/>
  <c r="T1407" i="2"/>
  <c r="S1407" i="2"/>
  <c r="R1407" i="2"/>
  <c r="T1406" i="2"/>
  <c r="R1406" i="2"/>
  <c r="S1406" i="2" s="1"/>
  <c r="T1405" i="2"/>
  <c r="R1405" i="2"/>
  <c r="S1405" i="2" s="1"/>
  <c r="T1404" i="2"/>
  <c r="R1404" i="2"/>
  <c r="S1404" i="2"/>
  <c r="T1403" i="2"/>
  <c r="R1403" i="2"/>
  <c r="S1403" i="2" s="1"/>
  <c r="T1402" i="2"/>
  <c r="R1402" i="2"/>
  <c r="S1402" i="2" s="1"/>
  <c r="T1401" i="2"/>
  <c r="R1401" i="2"/>
  <c r="S1401" i="2" s="1"/>
  <c r="T1400" i="2"/>
  <c r="R1400" i="2"/>
  <c r="S1400" i="2"/>
  <c r="T1399" i="2"/>
  <c r="R1399" i="2"/>
  <c r="S1399" i="2" s="1"/>
  <c r="T1398" i="2"/>
  <c r="R1398" i="2"/>
  <c r="S1398" i="2" s="1"/>
  <c r="T1397" i="2"/>
  <c r="R1397" i="2"/>
  <c r="S1397" i="2" s="1"/>
  <c r="T1396" i="2"/>
  <c r="R1396" i="2"/>
  <c r="S1396" i="2"/>
  <c r="T1395" i="2"/>
  <c r="R1395" i="2"/>
  <c r="S1395" i="2" s="1"/>
  <c r="T1394" i="2"/>
  <c r="R1394" i="2"/>
  <c r="S1394" i="2" s="1"/>
  <c r="T1393" i="2"/>
  <c r="R1393" i="2"/>
  <c r="S1393" i="2" s="1"/>
  <c r="T1392" i="2"/>
  <c r="R1392" i="2"/>
  <c r="S1392" i="2"/>
  <c r="T1391" i="2"/>
  <c r="R1391" i="2"/>
  <c r="S1391" i="2" s="1"/>
  <c r="T1390" i="2"/>
  <c r="R1390" i="2"/>
  <c r="S1390" i="2" s="1"/>
  <c r="T1389" i="2"/>
  <c r="R1389" i="2"/>
  <c r="S1389" i="2" s="1"/>
  <c r="T1388" i="2"/>
  <c r="R1388" i="2"/>
  <c r="S1388" i="2"/>
  <c r="T1387" i="2"/>
  <c r="R1387" i="2"/>
  <c r="S1387" i="2" s="1"/>
  <c r="T1386" i="2"/>
  <c r="R1386" i="2"/>
  <c r="S1386" i="2" s="1"/>
  <c r="T1385" i="2"/>
  <c r="R1385" i="2"/>
  <c r="S1385" i="2" s="1"/>
  <c r="T1384" i="2"/>
  <c r="R1384" i="2"/>
  <c r="S1384" i="2"/>
  <c r="T1383" i="2"/>
  <c r="R1383" i="2"/>
  <c r="S1383" i="2" s="1"/>
  <c r="T1382" i="2"/>
  <c r="R1382" i="2"/>
  <c r="S1382" i="2" s="1"/>
  <c r="T1381" i="2"/>
  <c r="R1381" i="2"/>
  <c r="S1381" i="2" s="1"/>
  <c r="T1380" i="2"/>
  <c r="R1380" i="2"/>
  <c r="S1380" i="2"/>
  <c r="T1379" i="2"/>
  <c r="R1379" i="2"/>
  <c r="S1379" i="2" s="1"/>
  <c r="T1378" i="2"/>
  <c r="R1378" i="2"/>
  <c r="S1378" i="2" s="1"/>
  <c r="T1377" i="2"/>
  <c r="R1377" i="2"/>
  <c r="S1377" i="2" s="1"/>
  <c r="T1376" i="2"/>
  <c r="R1376" i="2"/>
  <c r="S1376" i="2"/>
  <c r="T1375" i="2"/>
  <c r="R1375" i="2"/>
  <c r="S1375" i="2" s="1"/>
  <c r="T1374" i="2"/>
  <c r="R1374" i="2"/>
  <c r="S1374" i="2" s="1"/>
  <c r="T1373" i="2"/>
  <c r="R1373" i="2"/>
  <c r="S1373" i="2" s="1"/>
  <c r="T1372" i="2"/>
  <c r="R1372" i="2"/>
  <c r="S1372" i="2"/>
  <c r="T1371" i="2"/>
  <c r="R1371" i="2"/>
  <c r="S1371" i="2" s="1"/>
  <c r="T1370" i="2"/>
  <c r="R1370" i="2"/>
  <c r="S1370" i="2" s="1"/>
  <c r="T1369" i="2"/>
  <c r="R1369" i="2"/>
  <c r="S1369" i="2" s="1"/>
  <c r="T1368" i="2"/>
  <c r="R1368" i="2"/>
  <c r="S1368" i="2"/>
  <c r="T1367" i="2"/>
  <c r="R1367" i="2"/>
  <c r="S1367" i="2" s="1"/>
  <c r="T1366" i="2"/>
  <c r="R1366" i="2"/>
  <c r="S1366" i="2" s="1"/>
  <c r="T1365" i="2"/>
  <c r="R1365" i="2"/>
  <c r="S1365" i="2" s="1"/>
  <c r="T1364" i="2"/>
  <c r="R1364" i="2"/>
  <c r="S1364" i="2"/>
  <c r="T1363" i="2"/>
  <c r="R1363" i="2"/>
  <c r="S1363" i="2" s="1"/>
  <c r="T1362" i="2"/>
  <c r="R1362" i="2"/>
  <c r="S1362" i="2" s="1"/>
  <c r="T1361" i="2"/>
  <c r="R1361" i="2"/>
  <c r="S1361" i="2" s="1"/>
  <c r="T1360" i="2"/>
  <c r="R1360" i="2"/>
  <c r="S1360" i="2"/>
  <c r="T1359" i="2"/>
  <c r="R1359" i="2"/>
  <c r="S1359" i="2" s="1"/>
  <c r="T1358" i="2"/>
  <c r="R1358" i="2"/>
  <c r="S1358" i="2" s="1"/>
  <c r="T1357" i="2"/>
  <c r="R1357" i="2"/>
  <c r="S1357" i="2" s="1"/>
  <c r="T1356" i="2"/>
  <c r="R1356" i="2"/>
  <c r="S1356" i="2"/>
  <c r="T1355" i="2"/>
  <c r="R1355" i="2"/>
  <c r="S1355" i="2" s="1"/>
  <c r="T1354" i="2"/>
  <c r="R1354" i="2"/>
  <c r="S1354" i="2" s="1"/>
  <c r="T1353" i="2"/>
  <c r="R1353" i="2"/>
  <c r="S1353" i="2"/>
  <c r="T1352" i="2"/>
  <c r="R1352" i="2"/>
  <c r="S1352" i="2"/>
  <c r="T1351" i="2"/>
  <c r="R1351" i="2"/>
  <c r="S1351" i="2" s="1"/>
  <c r="T1350" i="2"/>
  <c r="R1350" i="2"/>
  <c r="S1350" i="2"/>
  <c r="T1349" i="2"/>
  <c r="R1349" i="2"/>
  <c r="S1349" i="2" s="1"/>
  <c r="T1348" i="2"/>
  <c r="R1348" i="2"/>
  <c r="S1348" i="2"/>
  <c r="T1347" i="2"/>
  <c r="S1347" i="2"/>
  <c r="R1347" i="2"/>
  <c r="T1346" i="2"/>
  <c r="R1346" i="2"/>
  <c r="S1346" i="2"/>
  <c r="T1345" i="2"/>
  <c r="R1345" i="2"/>
  <c r="S1345" i="2" s="1"/>
  <c r="T1344" i="2"/>
  <c r="R1344" i="2"/>
  <c r="S1344" i="2"/>
  <c r="T1343" i="2"/>
  <c r="R1343" i="2"/>
  <c r="S1343" i="2" s="1"/>
  <c r="T1342" i="2"/>
  <c r="R1342" i="2"/>
  <c r="S1342" i="2" s="1"/>
  <c r="T1341" i="2"/>
  <c r="R1341" i="2"/>
  <c r="S1341" i="2" s="1"/>
  <c r="T1340" i="2"/>
  <c r="R1340" i="2"/>
  <c r="S1340" i="2"/>
  <c r="T1339" i="2"/>
  <c r="R1339" i="2"/>
  <c r="S1339" i="2" s="1"/>
  <c r="T1338" i="2"/>
  <c r="R1338" i="2"/>
  <c r="S1338" i="2" s="1"/>
  <c r="T1337" i="2"/>
  <c r="R1337" i="2"/>
  <c r="S1337" i="2" s="1"/>
  <c r="T1336" i="2"/>
  <c r="R1336" i="2"/>
  <c r="S1336" i="2"/>
  <c r="T1335" i="2"/>
  <c r="R1335" i="2"/>
  <c r="S1335" i="2" s="1"/>
  <c r="T1334" i="2"/>
  <c r="R1334" i="2"/>
  <c r="S1334" i="2" s="1"/>
  <c r="T1333" i="2"/>
  <c r="R1333" i="2"/>
  <c r="S1333" i="2"/>
  <c r="T1332" i="2"/>
  <c r="R1332" i="2"/>
  <c r="S1332" i="2"/>
  <c r="T1331" i="2"/>
  <c r="R1331" i="2"/>
  <c r="S1331" i="2" s="1"/>
  <c r="T1330" i="2"/>
  <c r="R1330" i="2"/>
  <c r="S1330" i="2"/>
  <c r="T1329" i="2"/>
  <c r="R1329" i="2"/>
  <c r="S1329" i="2" s="1"/>
  <c r="T1328" i="2"/>
  <c r="R1328" i="2"/>
  <c r="S1328" i="2"/>
  <c r="T1327" i="2"/>
  <c r="R1327" i="2"/>
  <c r="S1327" i="2" s="1"/>
  <c r="T1326" i="2"/>
  <c r="R1326" i="2"/>
  <c r="S1326" i="2" s="1"/>
  <c r="T1325" i="2"/>
  <c r="R1325" i="2"/>
  <c r="S1325" i="2" s="1"/>
  <c r="T1324" i="2"/>
  <c r="R1324" i="2"/>
  <c r="S1324" i="2"/>
  <c r="T1323" i="2"/>
  <c r="R1323" i="2"/>
  <c r="S1323" i="2" s="1"/>
  <c r="T1322" i="2"/>
  <c r="R1322" i="2"/>
  <c r="S1322" i="2" s="1"/>
  <c r="T1321" i="2"/>
  <c r="R1321" i="2"/>
  <c r="S1321" i="2" s="1"/>
  <c r="T1320" i="2"/>
  <c r="R1320" i="2"/>
  <c r="S1320" i="2"/>
  <c r="T1319" i="2"/>
  <c r="R1319" i="2"/>
  <c r="S1319" i="2" s="1"/>
  <c r="T1318" i="2"/>
  <c r="R1318" i="2"/>
  <c r="S1318" i="2" s="1"/>
  <c r="T1317" i="2"/>
  <c r="R1317" i="2"/>
  <c r="S1317" i="2"/>
  <c r="T1316" i="2"/>
  <c r="R1316" i="2"/>
  <c r="S1316" i="2"/>
  <c r="T1315" i="2"/>
  <c r="R1315" i="2"/>
  <c r="S1315" i="2" s="1"/>
  <c r="T1314" i="2"/>
  <c r="R1314" i="2"/>
  <c r="S1314" i="2"/>
  <c r="T1313" i="2"/>
  <c r="R1313" i="2"/>
  <c r="S1313" i="2" s="1"/>
  <c r="T1312" i="2"/>
  <c r="R1312" i="2"/>
  <c r="S1312" i="2"/>
  <c r="T1311" i="2"/>
  <c r="R1311" i="2"/>
  <c r="S1311" i="2" s="1"/>
  <c r="T1310" i="2"/>
  <c r="R1310" i="2"/>
  <c r="S1310" i="2" s="1"/>
  <c r="T1309" i="2"/>
  <c r="R1309" i="2"/>
  <c r="S1309" i="2" s="1"/>
  <c r="T1308" i="2"/>
  <c r="R1308" i="2"/>
  <c r="S1308" i="2"/>
  <c r="T1307" i="2"/>
  <c r="R1307" i="2"/>
  <c r="S1307" i="2" s="1"/>
  <c r="T1306" i="2"/>
  <c r="R1306" i="2"/>
  <c r="S1306" i="2" s="1"/>
  <c r="T1305" i="2"/>
  <c r="R1305" i="2"/>
  <c r="S1305" i="2" s="1"/>
  <c r="T1304" i="2"/>
  <c r="R1304" i="2"/>
  <c r="S1304" i="2"/>
  <c r="T1303" i="2"/>
  <c r="R1303" i="2"/>
  <c r="S1303" i="2" s="1"/>
  <c r="T1302" i="2"/>
  <c r="R1302" i="2"/>
  <c r="S1302" i="2" s="1"/>
  <c r="T1301" i="2"/>
  <c r="R1301" i="2"/>
  <c r="S1301" i="2"/>
  <c r="T1300" i="2"/>
  <c r="R1300" i="2"/>
  <c r="S1300" i="2"/>
  <c r="T1299" i="2"/>
  <c r="R1299" i="2"/>
  <c r="S1299" i="2" s="1"/>
  <c r="T1298" i="2"/>
  <c r="R1298" i="2"/>
  <c r="S1298" i="2"/>
  <c r="T1297" i="2"/>
  <c r="R1297" i="2"/>
  <c r="S1297" i="2" s="1"/>
  <c r="T1296" i="2"/>
  <c r="R1296" i="2"/>
  <c r="S1296" i="2"/>
  <c r="T1295" i="2"/>
  <c r="R1295" i="2"/>
  <c r="S1295" i="2" s="1"/>
  <c r="T1294" i="2"/>
  <c r="R1294" i="2"/>
  <c r="S1294" i="2" s="1"/>
  <c r="T1293" i="2"/>
  <c r="R1293" i="2"/>
  <c r="S1293" i="2" s="1"/>
  <c r="T1292" i="2"/>
  <c r="R1292" i="2"/>
  <c r="S1292" i="2"/>
  <c r="T1291" i="2"/>
  <c r="R1291" i="2"/>
  <c r="S1291" i="2" s="1"/>
  <c r="T1290" i="2"/>
  <c r="R1290" i="2"/>
  <c r="S1290" i="2" s="1"/>
  <c r="T1289" i="2"/>
  <c r="R1289" i="2"/>
  <c r="S1289" i="2" s="1"/>
  <c r="T1288" i="2"/>
  <c r="R1288" i="2"/>
  <c r="S1288" i="2"/>
  <c r="T1287" i="2"/>
  <c r="R1287" i="2"/>
  <c r="S1287" i="2" s="1"/>
  <c r="T1286" i="2"/>
  <c r="R1286" i="2"/>
  <c r="S1286" i="2" s="1"/>
  <c r="T1285" i="2"/>
  <c r="R1285" i="2"/>
  <c r="S1285" i="2"/>
  <c r="T1284" i="2"/>
  <c r="R1284" i="2"/>
  <c r="S1284" i="2"/>
  <c r="T1283" i="2"/>
  <c r="R1283" i="2"/>
  <c r="S1283" i="2" s="1"/>
  <c r="T1282" i="2"/>
  <c r="R1282" i="2"/>
  <c r="S1282" i="2"/>
  <c r="T1281" i="2"/>
  <c r="R1281" i="2"/>
  <c r="S1281" i="2" s="1"/>
  <c r="T1280" i="2"/>
  <c r="R1280" i="2"/>
  <c r="S1280" i="2"/>
  <c r="T1279" i="2"/>
  <c r="R1279" i="2"/>
  <c r="S1279" i="2" s="1"/>
  <c r="T1278" i="2"/>
  <c r="R1278" i="2"/>
  <c r="S1278" i="2" s="1"/>
  <c r="T1277" i="2"/>
  <c r="R1277" i="2"/>
  <c r="S1277" i="2" s="1"/>
  <c r="T1276" i="2"/>
  <c r="R1276" i="2"/>
  <c r="S1276" i="2"/>
  <c r="T1275" i="2"/>
  <c r="R1275" i="2"/>
  <c r="S1275" i="2" s="1"/>
  <c r="T1274" i="2"/>
  <c r="R1274" i="2"/>
  <c r="S1274" i="2" s="1"/>
  <c r="T1273" i="2"/>
  <c r="R1273" i="2"/>
  <c r="S1273" i="2"/>
  <c r="T1272" i="2"/>
  <c r="R1272" i="2"/>
  <c r="S1272" i="2"/>
  <c r="T1271" i="2"/>
  <c r="R1271" i="2"/>
  <c r="S1271" i="2" s="1"/>
  <c r="T1270" i="2"/>
  <c r="R1270" i="2"/>
  <c r="S1270" i="2"/>
  <c r="T1269" i="2"/>
  <c r="R1269" i="2"/>
  <c r="S1269" i="2"/>
  <c r="T1268" i="2"/>
  <c r="R1268" i="2"/>
  <c r="S1268" i="2"/>
  <c r="T1267" i="2"/>
  <c r="R1267" i="2"/>
  <c r="S1267" i="2" s="1"/>
  <c r="T1266" i="2"/>
  <c r="R1266" i="2"/>
  <c r="S1266" i="2"/>
  <c r="T1265" i="2"/>
  <c r="R1265" i="2"/>
  <c r="S1265" i="2" s="1"/>
  <c r="T1264" i="2"/>
  <c r="R1264" i="2"/>
  <c r="S1264" i="2"/>
  <c r="T1263" i="2"/>
  <c r="R1263" i="2"/>
  <c r="S1263" i="2" s="1"/>
  <c r="T1262" i="2"/>
  <c r="R1262" i="2"/>
  <c r="S1262" i="2" s="1"/>
  <c r="T1261" i="2"/>
  <c r="R1261" i="2"/>
  <c r="S1261" i="2" s="1"/>
  <c r="T1260" i="2"/>
  <c r="R1260" i="2"/>
  <c r="S1260" i="2"/>
  <c r="T1259" i="2"/>
  <c r="R1259" i="2"/>
  <c r="S1259" i="2" s="1"/>
  <c r="T1258" i="2"/>
  <c r="R1258" i="2"/>
  <c r="S1258" i="2" s="1"/>
  <c r="T1257" i="2"/>
  <c r="R1257" i="2"/>
  <c r="S1257" i="2"/>
  <c r="T1256" i="2"/>
  <c r="R1256" i="2"/>
  <c r="S1256" i="2"/>
  <c r="T1255" i="2"/>
  <c r="R1255" i="2"/>
  <c r="S1255" i="2" s="1"/>
  <c r="T1254" i="2"/>
  <c r="R1254" i="2"/>
  <c r="S1254" i="2"/>
  <c r="T1253" i="2"/>
  <c r="R1253" i="2"/>
  <c r="S1253" i="2"/>
  <c r="T1252" i="2"/>
  <c r="R1252" i="2"/>
  <c r="S1252" i="2"/>
  <c r="T1251" i="2"/>
  <c r="R1251" i="2"/>
  <c r="S1251" i="2" s="1"/>
  <c r="T1250" i="2"/>
  <c r="R1250" i="2"/>
  <c r="S1250" i="2"/>
  <c r="T1249" i="2"/>
  <c r="R1249" i="2"/>
  <c r="S1249" i="2" s="1"/>
  <c r="T1248" i="2"/>
  <c r="R1248" i="2"/>
  <c r="S1248" i="2" s="1"/>
  <c r="T1247" i="2"/>
  <c r="R1247" i="2"/>
  <c r="S1247" i="2"/>
  <c r="T1246" i="2"/>
  <c r="R1246" i="2"/>
  <c r="S1246" i="2"/>
  <c r="T1245" i="2"/>
  <c r="R1245" i="2"/>
  <c r="S1245" i="2" s="1"/>
  <c r="T1244" i="2"/>
  <c r="R1244" i="2"/>
  <c r="S1244" i="2" s="1"/>
  <c r="T1243" i="2"/>
  <c r="R1243" i="2"/>
  <c r="S1243" i="2"/>
  <c r="T1242" i="2"/>
  <c r="R1242" i="2"/>
  <c r="S1242" i="2"/>
  <c r="T1241" i="2"/>
  <c r="R1241" i="2"/>
  <c r="S1241" i="2" s="1"/>
  <c r="T1240" i="2"/>
  <c r="R1240" i="2"/>
  <c r="S1240" i="2" s="1"/>
  <c r="T1239" i="2"/>
  <c r="R1239" i="2"/>
  <c r="S1239" i="2"/>
  <c r="T1238" i="2"/>
  <c r="R1238" i="2"/>
  <c r="S1238" i="2"/>
  <c r="T1237" i="2"/>
  <c r="R1237" i="2"/>
  <c r="S1237" i="2" s="1"/>
  <c r="T1236" i="2"/>
  <c r="R1236" i="2"/>
  <c r="S1236" i="2" s="1"/>
  <c r="T1235" i="2"/>
  <c r="R1235" i="2"/>
  <c r="S1235" i="2"/>
  <c r="T1234" i="2"/>
  <c r="R1234" i="2"/>
  <c r="S1234" i="2"/>
  <c r="T1233" i="2"/>
  <c r="R1233" i="2"/>
  <c r="S1233" i="2" s="1"/>
  <c r="T1232" i="2"/>
  <c r="R1232" i="2"/>
  <c r="S1232" i="2" s="1"/>
  <c r="T1231" i="2"/>
  <c r="R1231" i="2"/>
  <c r="S1231" i="2"/>
  <c r="T1230" i="2"/>
  <c r="R1230" i="2"/>
  <c r="S1230" i="2"/>
  <c r="T1229" i="2"/>
  <c r="R1229" i="2"/>
  <c r="S1229" i="2" s="1"/>
  <c r="T1228" i="2"/>
  <c r="R1228" i="2"/>
  <c r="S1228" i="2" s="1"/>
  <c r="T1227" i="2"/>
  <c r="R1227" i="2"/>
  <c r="S1227" i="2"/>
  <c r="T1226" i="2"/>
  <c r="R1226" i="2"/>
  <c r="S1226" i="2"/>
  <c r="T1225" i="2"/>
  <c r="R1225" i="2"/>
  <c r="S1225" i="2" s="1"/>
  <c r="T1224" i="2"/>
  <c r="R1224" i="2"/>
  <c r="S1224" i="2" s="1"/>
  <c r="T1223" i="2"/>
  <c r="R1223" i="2"/>
  <c r="S1223" i="2"/>
  <c r="T1222" i="2"/>
  <c r="R1222" i="2"/>
  <c r="S1222" i="2"/>
  <c r="T1221" i="2"/>
  <c r="R1221" i="2"/>
  <c r="S1221" i="2" s="1"/>
  <c r="T1220" i="2"/>
  <c r="R1220" i="2"/>
  <c r="S1220" i="2" s="1"/>
  <c r="T1219" i="2"/>
  <c r="R1219" i="2"/>
  <c r="S1219" i="2"/>
  <c r="T1218" i="2"/>
  <c r="R1218" i="2"/>
  <c r="S1218" i="2"/>
  <c r="T1217" i="2"/>
  <c r="R1217" i="2"/>
  <c r="S1217" i="2" s="1"/>
  <c r="T1216" i="2"/>
  <c r="R1216" i="2"/>
  <c r="S1216" i="2" s="1"/>
  <c r="T1215" i="2"/>
  <c r="R1215" i="2"/>
  <c r="S1215" i="2"/>
  <c r="T1214" i="2"/>
  <c r="R1214" i="2"/>
  <c r="S1214" i="2"/>
  <c r="T1213" i="2"/>
  <c r="R1213" i="2"/>
  <c r="S1213" i="2" s="1"/>
  <c r="T1212" i="2"/>
  <c r="R1212" i="2"/>
  <c r="S1212" i="2" s="1"/>
  <c r="T1211" i="2"/>
  <c r="R1211" i="2"/>
  <c r="S1211" i="2"/>
  <c r="T1210" i="2"/>
  <c r="R1210" i="2"/>
  <c r="S1210" i="2"/>
  <c r="T1209" i="2"/>
  <c r="R1209" i="2"/>
  <c r="S1209" i="2" s="1"/>
  <c r="T1208" i="2"/>
  <c r="R1208" i="2"/>
  <c r="S1208" i="2" s="1"/>
  <c r="T1207" i="2"/>
  <c r="R1207" i="2"/>
  <c r="S1207" i="2"/>
  <c r="T1206" i="2"/>
  <c r="R1206" i="2"/>
  <c r="S1206" i="2"/>
  <c r="T1205" i="2"/>
  <c r="R1205" i="2"/>
  <c r="S1205" i="2" s="1"/>
  <c r="T1204" i="2"/>
  <c r="R1204" i="2"/>
  <c r="S1204" i="2" s="1"/>
  <c r="T1203" i="2"/>
  <c r="R1203" i="2"/>
  <c r="S1203" i="2"/>
  <c r="T1202" i="2"/>
  <c r="R1202" i="2"/>
  <c r="S1202" i="2"/>
  <c r="T1201" i="2"/>
  <c r="R1201" i="2"/>
  <c r="S1201" i="2" s="1"/>
  <c r="T1200" i="2"/>
  <c r="R1200" i="2"/>
  <c r="S1200" i="2" s="1"/>
  <c r="T1199" i="2"/>
  <c r="R1199" i="2"/>
  <c r="S1199" i="2"/>
  <c r="T1198" i="2"/>
  <c r="R1198" i="2"/>
  <c r="S1198" i="2"/>
  <c r="T1197" i="2"/>
  <c r="R1197" i="2"/>
  <c r="S1197" i="2" s="1"/>
  <c r="T1196" i="2"/>
  <c r="R1196" i="2"/>
  <c r="S1196" i="2" s="1"/>
  <c r="T1195" i="2"/>
  <c r="R1195" i="2"/>
  <c r="S1195" i="2"/>
  <c r="T1194" i="2"/>
  <c r="R1194" i="2"/>
  <c r="S1194" i="2"/>
  <c r="T1193" i="2"/>
  <c r="R1193" i="2"/>
  <c r="S1193" i="2" s="1"/>
  <c r="T1192" i="2"/>
  <c r="R1192" i="2"/>
  <c r="S1192" i="2" s="1"/>
  <c r="T1191" i="2"/>
  <c r="R1191" i="2"/>
  <c r="S1191" i="2" s="1"/>
  <c r="T1190" i="2"/>
  <c r="R1190" i="2"/>
  <c r="S1190" i="2"/>
  <c r="T1189" i="2"/>
  <c r="R1189" i="2"/>
  <c r="S1189" i="2" s="1"/>
  <c r="T1188" i="2"/>
  <c r="R1188" i="2"/>
  <c r="S1188" i="2" s="1"/>
  <c r="T1187" i="2"/>
  <c r="R1187" i="2"/>
  <c r="S1187" i="2"/>
  <c r="T1186" i="2"/>
  <c r="R1186" i="2"/>
  <c r="S1186" i="2"/>
  <c r="T1185" i="2"/>
  <c r="R1185" i="2"/>
  <c r="S1185" i="2" s="1"/>
  <c r="T1184" i="2"/>
  <c r="R1184" i="2"/>
  <c r="S1184" i="2" s="1"/>
  <c r="T1183" i="2"/>
  <c r="R1183" i="2"/>
  <c r="S1183" i="2" s="1"/>
  <c r="T1182" i="2"/>
  <c r="R1182" i="2"/>
  <c r="S1182" i="2"/>
  <c r="T1181" i="2"/>
  <c r="R1181" i="2"/>
  <c r="S1181" i="2" s="1"/>
  <c r="T1180" i="2"/>
  <c r="R1180" i="2"/>
  <c r="S1180" i="2" s="1"/>
  <c r="T1179" i="2"/>
  <c r="R1179" i="2"/>
  <c r="S1179" i="2"/>
  <c r="T1178" i="2"/>
  <c r="R1178" i="2"/>
  <c r="S1178" i="2"/>
  <c r="T1177" i="2"/>
  <c r="R1177" i="2"/>
  <c r="S1177" i="2" s="1"/>
  <c r="T1176" i="2"/>
  <c r="R1176" i="2"/>
  <c r="S1176" i="2" s="1"/>
  <c r="T1175" i="2"/>
  <c r="R1175" i="2"/>
  <c r="S1175" i="2" s="1"/>
  <c r="T1174" i="2"/>
  <c r="R1174" i="2"/>
  <c r="S1174" i="2"/>
  <c r="T1173" i="2"/>
  <c r="R1173" i="2"/>
  <c r="S1173" i="2" s="1"/>
  <c r="T1172" i="2"/>
  <c r="R1172" i="2"/>
  <c r="S1172" i="2" s="1"/>
  <c r="T1171" i="2"/>
  <c r="R1171" i="2"/>
  <c r="S1171" i="2"/>
  <c r="T1170" i="2"/>
  <c r="R1170" i="2"/>
  <c r="S1170" i="2"/>
  <c r="T1169" i="2"/>
  <c r="R1169" i="2"/>
  <c r="S1169" i="2" s="1"/>
  <c r="T1168" i="2"/>
  <c r="R1168" i="2"/>
  <c r="S1168" i="2" s="1"/>
  <c r="T1167" i="2"/>
  <c r="R1167" i="2"/>
  <c r="S1167" i="2" s="1"/>
  <c r="T1166" i="2"/>
  <c r="R1166" i="2"/>
  <c r="S1166" i="2"/>
  <c r="T1165" i="2"/>
  <c r="R1165" i="2"/>
  <c r="S1165" i="2" s="1"/>
  <c r="T1164" i="2"/>
  <c r="R1164" i="2"/>
  <c r="S1164" i="2" s="1"/>
  <c r="T1163" i="2"/>
  <c r="R1163" i="2"/>
  <c r="S1163" i="2" s="1"/>
  <c r="T1162" i="2"/>
  <c r="R1162" i="2"/>
  <c r="S1162" i="2"/>
  <c r="T1161" i="2"/>
  <c r="R1161" i="2"/>
  <c r="S1161" i="2" s="1"/>
  <c r="T1160" i="2"/>
  <c r="R1160" i="2"/>
  <c r="S1160" i="2" s="1"/>
  <c r="T1159" i="2"/>
  <c r="R1159" i="2"/>
  <c r="S1159" i="2" s="1"/>
  <c r="T1158" i="2"/>
  <c r="R1158" i="2"/>
  <c r="S1158" i="2"/>
  <c r="T1157" i="2"/>
  <c r="R1157" i="2"/>
  <c r="S1157" i="2" s="1"/>
  <c r="T1156" i="2"/>
  <c r="R1156" i="2"/>
  <c r="S1156" i="2" s="1"/>
  <c r="T1155" i="2"/>
  <c r="R1155" i="2"/>
  <c r="S1155" i="2"/>
  <c r="T1154" i="2"/>
  <c r="R1154" i="2"/>
  <c r="S1154" i="2"/>
  <c r="T1153" i="2"/>
  <c r="R1153" i="2"/>
  <c r="S1153" i="2" s="1"/>
  <c r="T1152" i="2"/>
  <c r="R1152" i="2"/>
  <c r="S1152" i="2" s="1"/>
  <c r="T1151" i="2"/>
  <c r="R1151" i="2"/>
  <c r="S1151" i="2" s="1"/>
  <c r="T1150" i="2"/>
  <c r="R1150" i="2"/>
  <c r="S1150" i="2"/>
  <c r="T1149" i="2"/>
  <c r="R1149" i="2"/>
  <c r="S1149" i="2" s="1"/>
  <c r="T1148" i="2"/>
  <c r="R1148" i="2"/>
  <c r="S1148" i="2" s="1"/>
  <c r="T1147" i="2"/>
  <c r="R1147" i="2"/>
  <c r="S1147" i="2" s="1"/>
  <c r="T1146" i="2"/>
  <c r="R1146" i="2"/>
  <c r="S1146" i="2"/>
  <c r="T1145" i="2"/>
  <c r="R1145" i="2"/>
  <c r="S1145" i="2" s="1"/>
  <c r="T1144" i="2"/>
  <c r="R1144" i="2"/>
  <c r="S1144" i="2" s="1"/>
  <c r="T1143" i="2"/>
  <c r="R1143" i="2"/>
  <c r="S1143" i="2" s="1"/>
  <c r="T1142" i="2"/>
  <c r="R1142" i="2"/>
  <c r="S1142" i="2"/>
  <c r="T1141" i="2"/>
  <c r="R1141" i="2"/>
  <c r="S1141" i="2" s="1"/>
  <c r="T1140" i="2"/>
  <c r="R1140" i="2"/>
  <c r="S1140" i="2" s="1"/>
  <c r="T1139" i="2"/>
  <c r="S1139" i="2"/>
  <c r="R1139" i="2"/>
  <c r="T1138" i="2"/>
  <c r="R1138" i="2"/>
  <c r="S1138" i="2"/>
  <c r="T1137" i="2"/>
  <c r="R1137" i="2"/>
  <c r="S1137" i="2" s="1"/>
  <c r="T1136" i="2"/>
  <c r="R1136" i="2"/>
  <c r="S1136" i="2" s="1"/>
  <c r="T1135" i="2"/>
  <c r="R1135" i="2"/>
  <c r="S1135" i="2" s="1"/>
  <c r="T1134" i="2"/>
  <c r="R1134" i="2"/>
  <c r="S1134" i="2"/>
  <c r="T1133" i="2"/>
  <c r="R1133" i="2"/>
  <c r="S1133" i="2" s="1"/>
  <c r="T1132" i="2"/>
  <c r="R1132" i="2"/>
  <c r="S1132" i="2" s="1"/>
  <c r="T1131" i="2"/>
  <c r="R1131" i="2"/>
  <c r="S1131" i="2" s="1"/>
  <c r="T1130" i="2"/>
  <c r="R1130" i="2"/>
  <c r="S1130" i="2"/>
  <c r="T1129" i="2"/>
  <c r="R1129" i="2"/>
  <c r="S1129" i="2" s="1"/>
  <c r="T1128" i="2"/>
  <c r="R1128" i="2"/>
  <c r="S1128" i="2" s="1"/>
  <c r="T1127" i="2"/>
  <c r="R1127" i="2"/>
  <c r="S1127" i="2" s="1"/>
  <c r="T1126" i="2"/>
  <c r="R1126" i="2"/>
  <c r="S1126" i="2"/>
  <c r="T1125" i="2"/>
  <c r="R1125" i="2"/>
  <c r="S1125" i="2" s="1"/>
  <c r="T1124" i="2"/>
  <c r="R1124" i="2"/>
  <c r="S1124" i="2" s="1"/>
  <c r="T1123" i="2"/>
  <c r="R1123" i="2"/>
  <c r="S1123" i="2" s="1"/>
  <c r="T1122" i="2"/>
  <c r="R1122" i="2"/>
  <c r="S1122" i="2"/>
  <c r="T1121" i="2"/>
  <c r="R1121" i="2"/>
  <c r="S1121" i="2" s="1"/>
  <c r="T1120" i="2"/>
  <c r="R1120" i="2"/>
  <c r="S1120" i="2" s="1"/>
  <c r="T1119" i="2"/>
  <c r="R1119" i="2"/>
  <c r="S1119" i="2" s="1"/>
  <c r="T1118" i="2"/>
  <c r="R1118" i="2"/>
  <c r="S1118" i="2"/>
  <c r="T1117" i="2"/>
  <c r="R1117" i="2"/>
  <c r="S1117" i="2" s="1"/>
  <c r="T1116" i="2"/>
  <c r="R1116" i="2"/>
  <c r="S1116" i="2" s="1"/>
  <c r="T1115" i="2"/>
  <c r="R1115" i="2"/>
  <c r="S1115" i="2" s="1"/>
  <c r="T1114" i="2"/>
  <c r="R1114" i="2"/>
  <c r="S1114" i="2"/>
  <c r="T1113" i="2"/>
  <c r="R1113" i="2"/>
  <c r="S1113" i="2" s="1"/>
  <c r="T1112" i="2"/>
  <c r="R1112" i="2"/>
  <c r="S1112" i="2" s="1"/>
  <c r="T1111" i="2"/>
  <c r="R1111" i="2"/>
  <c r="S1111" i="2" s="1"/>
  <c r="T1110" i="2"/>
  <c r="R1110" i="2"/>
  <c r="S1110" i="2"/>
  <c r="T1109" i="2"/>
  <c r="R1109" i="2"/>
  <c r="S1109" i="2" s="1"/>
  <c r="T1108" i="2"/>
  <c r="R1108" i="2"/>
  <c r="S1108" i="2" s="1"/>
  <c r="T1107" i="2"/>
  <c r="R1107" i="2"/>
  <c r="S1107" i="2" s="1"/>
  <c r="T1106" i="2"/>
  <c r="R1106" i="2"/>
  <c r="S1106" i="2"/>
  <c r="T1105" i="2"/>
  <c r="R1105" i="2"/>
  <c r="S1105" i="2" s="1"/>
  <c r="T1104" i="2"/>
  <c r="R1104" i="2"/>
  <c r="S1104" i="2" s="1"/>
  <c r="T1103" i="2"/>
  <c r="R1103" i="2"/>
  <c r="S1103" i="2" s="1"/>
  <c r="T1102" i="2"/>
  <c r="R1102" i="2"/>
  <c r="S1102" i="2"/>
  <c r="T1101" i="2"/>
  <c r="R1101" i="2"/>
  <c r="S1101" i="2" s="1"/>
  <c r="T1100" i="2"/>
  <c r="R1100" i="2"/>
  <c r="S1100" i="2" s="1"/>
  <c r="T1099" i="2"/>
  <c r="R1099" i="2"/>
  <c r="S1099" i="2" s="1"/>
  <c r="T1098" i="2"/>
  <c r="R1098" i="2"/>
  <c r="S1098" i="2"/>
  <c r="T1097" i="2"/>
  <c r="R1097" i="2"/>
  <c r="S1097" i="2" s="1"/>
  <c r="T1096" i="2"/>
  <c r="R1096" i="2"/>
  <c r="S1096" i="2" s="1"/>
  <c r="T1095" i="2"/>
  <c r="R1095" i="2"/>
  <c r="S1095" i="2" s="1"/>
  <c r="T1094" i="2"/>
  <c r="R1094" i="2"/>
  <c r="S1094" i="2"/>
  <c r="T1093" i="2"/>
  <c r="R1093" i="2"/>
  <c r="S1093" i="2" s="1"/>
  <c r="T1092" i="2"/>
  <c r="R1092" i="2"/>
  <c r="S1092" i="2" s="1"/>
  <c r="T1091" i="2"/>
  <c r="R1091" i="2"/>
  <c r="S1091" i="2" s="1"/>
  <c r="T1090" i="2"/>
  <c r="R1090" i="2"/>
  <c r="S1090" i="2"/>
  <c r="T1089" i="2"/>
  <c r="R1089" i="2"/>
  <c r="S1089" i="2" s="1"/>
  <c r="T1088" i="2"/>
  <c r="R1088" i="2"/>
  <c r="S1088" i="2" s="1"/>
  <c r="T1087" i="2"/>
  <c r="R1087" i="2"/>
  <c r="S1087" i="2" s="1"/>
  <c r="T1086" i="2"/>
  <c r="R1086" i="2"/>
  <c r="S1086" i="2"/>
  <c r="T1085" i="2"/>
  <c r="R1085" i="2"/>
  <c r="S1085" i="2" s="1"/>
  <c r="T1084" i="2"/>
  <c r="R1084" i="2"/>
  <c r="S1084" i="2" s="1"/>
  <c r="T1083" i="2"/>
  <c r="S1083" i="2"/>
  <c r="R1083" i="2"/>
  <c r="T1082" i="2"/>
  <c r="R1082" i="2"/>
  <c r="S1082" i="2"/>
  <c r="T1081" i="2"/>
  <c r="R1081" i="2"/>
  <c r="S1081" i="2" s="1"/>
  <c r="T1080" i="2"/>
  <c r="R1080" i="2"/>
  <c r="S1080" i="2" s="1"/>
  <c r="T1079" i="2"/>
  <c r="R1079" i="2"/>
  <c r="S1079" i="2" s="1"/>
  <c r="T1078" i="2"/>
  <c r="R1078" i="2"/>
  <c r="S1078" i="2"/>
  <c r="T1077" i="2"/>
  <c r="R1077" i="2"/>
  <c r="S1077" i="2" s="1"/>
  <c r="T1076" i="2"/>
  <c r="R1076" i="2"/>
  <c r="S1076" i="2" s="1"/>
  <c r="T1075" i="2"/>
  <c r="R1075" i="2"/>
  <c r="S1075" i="2" s="1"/>
  <c r="T1074" i="2"/>
  <c r="R1074" i="2"/>
  <c r="S1074" i="2"/>
  <c r="T1073" i="2"/>
  <c r="R1073" i="2"/>
  <c r="S1073" i="2" s="1"/>
  <c r="T1072" i="2"/>
  <c r="R1072" i="2"/>
  <c r="S1072" i="2" s="1"/>
  <c r="T1071" i="2"/>
  <c r="R1071" i="2"/>
  <c r="S1071" i="2" s="1"/>
  <c r="T1070" i="2"/>
  <c r="R1070" i="2"/>
  <c r="S1070" i="2"/>
  <c r="T1069" i="2"/>
  <c r="R1069" i="2"/>
  <c r="S1069" i="2" s="1"/>
  <c r="T1068" i="2"/>
  <c r="R1068" i="2"/>
  <c r="S1068" i="2" s="1"/>
  <c r="T1067" i="2"/>
  <c r="R1067" i="2"/>
  <c r="S1067" i="2" s="1"/>
  <c r="T1066" i="2"/>
  <c r="R1066" i="2"/>
  <c r="S1066" i="2"/>
  <c r="T1065" i="2"/>
  <c r="R1065" i="2"/>
  <c r="S1065" i="2" s="1"/>
  <c r="T1064" i="2"/>
  <c r="R1064" i="2"/>
  <c r="S1064" i="2" s="1"/>
  <c r="T1063" i="2"/>
  <c r="R1063" i="2"/>
  <c r="S1063" i="2" s="1"/>
  <c r="T1062" i="2"/>
  <c r="R1062" i="2"/>
  <c r="S1062" i="2"/>
  <c r="T1061" i="2"/>
  <c r="R1061" i="2"/>
  <c r="S1061" i="2" s="1"/>
  <c r="T1060" i="2"/>
  <c r="R1060" i="2"/>
  <c r="S1060" i="2" s="1"/>
  <c r="T1059" i="2"/>
  <c r="R1059" i="2"/>
  <c r="S1059" i="2" s="1"/>
  <c r="T1058" i="2"/>
  <c r="R1058" i="2"/>
  <c r="S1058" i="2"/>
  <c r="T1057" i="2"/>
  <c r="R1057" i="2"/>
  <c r="S1057" i="2" s="1"/>
  <c r="T1056" i="2"/>
  <c r="R1056" i="2"/>
  <c r="S1056" i="2" s="1"/>
  <c r="T1055" i="2"/>
  <c r="R1055" i="2"/>
  <c r="S1055" i="2" s="1"/>
  <c r="T1054" i="2"/>
  <c r="R1054" i="2"/>
  <c r="S1054" i="2"/>
  <c r="T1053" i="2"/>
  <c r="R1053" i="2"/>
  <c r="S1053" i="2" s="1"/>
  <c r="T1052" i="2"/>
  <c r="R1052" i="2"/>
  <c r="S1052" i="2" s="1"/>
  <c r="T1051" i="2"/>
  <c r="R1051" i="2"/>
  <c r="S1051" i="2" s="1"/>
  <c r="T1050" i="2"/>
  <c r="R1050" i="2"/>
  <c r="S1050" i="2"/>
  <c r="T1049" i="2"/>
  <c r="R1049" i="2"/>
  <c r="S1049" i="2" s="1"/>
  <c r="T1048" i="2"/>
  <c r="R1048" i="2"/>
  <c r="S1048" i="2" s="1"/>
  <c r="T1047" i="2"/>
  <c r="R1047" i="2"/>
  <c r="S1047" i="2" s="1"/>
  <c r="T1046" i="2"/>
  <c r="R1046" i="2"/>
  <c r="S1046" i="2"/>
  <c r="T1045" i="2"/>
  <c r="R1045" i="2"/>
  <c r="S1045" i="2" s="1"/>
  <c r="T1044" i="2"/>
  <c r="R1044" i="2"/>
  <c r="S1044" i="2" s="1"/>
  <c r="T1043" i="2"/>
  <c r="S1043" i="2"/>
  <c r="R1043" i="2"/>
  <c r="T1042" i="2"/>
  <c r="R1042" i="2"/>
  <c r="S1042" i="2"/>
  <c r="T1041" i="2"/>
  <c r="R1041" i="2"/>
  <c r="S1041" i="2" s="1"/>
  <c r="T1040" i="2"/>
  <c r="R1040" i="2"/>
  <c r="S1040" i="2" s="1"/>
  <c r="T1039" i="2"/>
  <c r="R1039" i="2"/>
  <c r="S1039" i="2" s="1"/>
  <c r="T1038" i="2"/>
  <c r="R1038" i="2"/>
  <c r="S1038" i="2"/>
  <c r="T1037" i="2"/>
  <c r="R1037" i="2"/>
  <c r="S1037" i="2" s="1"/>
  <c r="T1036" i="2"/>
  <c r="R1036" i="2"/>
  <c r="S1036" i="2" s="1"/>
  <c r="T1035" i="2"/>
  <c r="R1035" i="2"/>
  <c r="S1035" i="2" s="1"/>
  <c r="T1034" i="2"/>
  <c r="R1034" i="2"/>
  <c r="S1034" i="2"/>
  <c r="T1033" i="2"/>
  <c r="R1033" i="2"/>
  <c r="S1033" i="2" s="1"/>
  <c r="T1032" i="2"/>
  <c r="R1032" i="2"/>
  <c r="S1032" i="2" s="1"/>
  <c r="T1031" i="2"/>
  <c r="R1031" i="2"/>
  <c r="S1031" i="2" s="1"/>
  <c r="T1030" i="2"/>
  <c r="R1030" i="2"/>
  <c r="S1030" i="2"/>
  <c r="T1029" i="2"/>
  <c r="R1029" i="2"/>
  <c r="S1029" i="2" s="1"/>
  <c r="T1028" i="2"/>
  <c r="R1028" i="2"/>
  <c r="S1028" i="2" s="1"/>
  <c r="T1027" i="2"/>
  <c r="S1027" i="2"/>
  <c r="R1027" i="2"/>
  <c r="T1026" i="2"/>
  <c r="R1026" i="2"/>
  <c r="S1026" i="2"/>
  <c r="T1025" i="2"/>
  <c r="R1025" i="2"/>
  <c r="S1025" i="2" s="1"/>
  <c r="T1024" i="2"/>
  <c r="R1024" i="2"/>
  <c r="S1024" i="2" s="1"/>
  <c r="T1023" i="2"/>
  <c r="R1023" i="2"/>
  <c r="S1023" i="2" s="1"/>
  <c r="T1022" i="2"/>
  <c r="R1022" i="2"/>
  <c r="S1022" i="2"/>
  <c r="T1021" i="2"/>
  <c r="R1021" i="2"/>
  <c r="S1021" i="2" s="1"/>
  <c r="T1020" i="2"/>
  <c r="R1020" i="2"/>
  <c r="S1020" i="2" s="1"/>
  <c r="T1019" i="2"/>
  <c r="R1019" i="2"/>
  <c r="S1019" i="2" s="1"/>
  <c r="T1018" i="2"/>
  <c r="R1018" i="2"/>
  <c r="S1018" i="2"/>
  <c r="T1017" i="2"/>
  <c r="R1017" i="2"/>
  <c r="S1017" i="2" s="1"/>
  <c r="T1016" i="2"/>
  <c r="R1016" i="2"/>
  <c r="S1016" i="2" s="1"/>
  <c r="T1015" i="2"/>
  <c r="R1015" i="2"/>
  <c r="S1015" i="2" s="1"/>
  <c r="T1014" i="2"/>
  <c r="R1014" i="2"/>
  <c r="S1014" i="2"/>
  <c r="T1013" i="2"/>
  <c r="R1013" i="2"/>
  <c r="S1013" i="2" s="1"/>
  <c r="T1012" i="2"/>
  <c r="R1012" i="2"/>
  <c r="S1012" i="2" s="1"/>
  <c r="T1011" i="2"/>
  <c r="R1011" i="2"/>
  <c r="S1011" i="2" s="1"/>
  <c r="T1010" i="2"/>
  <c r="R1010" i="2"/>
  <c r="S1010" i="2"/>
  <c r="T1009" i="2"/>
  <c r="R1009" i="2"/>
  <c r="S1009" i="2" s="1"/>
  <c r="T1008" i="2"/>
  <c r="R1008" i="2"/>
  <c r="S1008" i="2" s="1"/>
  <c r="T1007" i="2"/>
  <c r="R1007" i="2"/>
  <c r="S1007" i="2" s="1"/>
  <c r="T1006" i="2"/>
  <c r="R1006" i="2"/>
  <c r="S1006" i="2"/>
  <c r="T1005" i="2"/>
  <c r="R1005" i="2"/>
  <c r="S1005" i="2" s="1"/>
  <c r="T1004" i="2"/>
  <c r="R1004" i="2"/>
  <c r="S1004" i="2" s="1"/>
  <c r="T1003" i="2"/>
  <c r="R1003" i="2"/>
  <c r="S1003" i="2" s="1"/>
  <c r="T1002" i="2"/>
  <c r="R1002" i="2"/>
  <c r="S1002" i="2"/>
  <c r="T1001" i="2"/>
  <c r="R1001" i="2"/>
  <c r="S1001" i="2" s="1"/>
  <c r="T1000" i="2"/>
  <c r="R1000" i="2"/>
  <c r="S1000" i="2" s="1"/>
  <c r="T999" i="2"/>
  <c r="R999" i="2"/>
  <c r="S999" i="2" s="1"/>
  <c r="T998" i="2"/>
  <c r="R998" i="2"/>
  <c r="S998" i="2"/>
  <c r="T997" i="2"/>
  <c r="R997" i="2"/>
  <c r="S997" i="2" s="1"/>
  <c r="T996" i="2"/>
  <c r="R996" i="2"/>
  <c r="S996" i="2" s="1"/>
  <c r="T995" i="2"/>
  <c r="R995" i="2"/>
  <c r="S995" i="2" s="1"/>
  <c r="T994" i="2"/>
  <c r="R994" i="2"/>
  <c r="S994" i="2"/>
  <c r="T993" i="2"/>
  <c r="R993" i="2"/>
  <c r="S993" i="2" s="1"/>
  <c r="T992" i="2"/>
  <c r="R992" i="2"/>
  <c r="S992" i="2" s="1"/>
  <c r="T991" i="2"/>
  <c r="R991" i="2"/>
  <c r="S991" i="2" s="1"/>
  <c r="T990" i="2"/>
  <c r="R990" i="2"/>
  <c r="S990" i="2"/>
  <c r="T989" i="2"/>
  <c r="R989" i="2"/>
  <c r="S989" i="2" s="1"/>
  <c r="T988" i="2"/>
  <c r="R988" i="2"/>
  <c r="S988" i="2" s="1"/>
  <c r="T987" i="2"/>
  <c r="S987" i="2"/>
  <c r="R987" i="2"/>
  <c r="T986" i="2"/>
  <c r="R986" i="2"/>
  <c r="S986" i="2"/>
  <c r="T985" i="2"/>
  <c r="R985" i="2"/>
  <c r="S985" i="2" s="1"/>
  <c r="T984" i="2"/>
  <c r="R984" i="2"/>
  <c r="S984" i="2" s="1"/>
  <c r="T983" i="2"/>
  <c r="R983" i="2"/>
  <c r="S983" i="2" s="1"/>
  <c r="T982" i="2"/>
  <c r="R982" i="2"/>
  <c r="S982" i="2"/>
  <c r="T981" i="2"/>
  <c r="R981" i="2"/>
  <c r="S981" i="2" s="1"/>
  <c r="T980" i="2"/>
  <c r="R980" i="2"/>
  <c r="S980" i="2" s="1"/>
  <c r="T979" i="2"/>
  <c r="R979" i="2"/>
  <c r="S979" i="2" s="1"/>
  <c r="T978" i="2"/>
  <c r="R978" i="2"/>
  <c r="S978" i="2"/>
  <c r="T977" i="2"/>
  <c r="R977" i="2"/>
  <c r="S977" i="2" s="1"/>
  <c r="T976" i="2"/>
  <c r="R976" i="2"/>
  <c r="S976" i="2" s="1"/>
  <c r="T975" i="2"/>
  <c r="R975" i="2"/>
  <c r="S975" i="2" s="1"/>
  <c r="T974" i="2"/>
  <c r="R974" i="2"/>
  <c r="S974" i="2"/>
  <c r="T973" i="2"/>
  <c r="R973" i="2"/>
  <c r="S973" i="2" s="1"/>
  <c r="T972" i="2"/>
  <c r="R972" i="2"/>
  <c r="S972" i="2" s="1"/>
  <c r="T971" i="2"/>
  <c r="R971" i="2"/>
  <c r="S971" i="2" s="1"/>
  <c r="T970" i="2"/>
  <c r="R970" i="2"/>
  <c r="S970" i="2"/>
  <c r="T969" i="2"/>
  <c r="R969" i="2"/>
  <c r="S969" i="2" s="1"/>
  <c r="T968" i="2"/>
  <c r="R968" i="2"/>
  <c r="S968" i="2" s="1"/>
  <c r="T967" i="2"/>
  <c r="R967" i="2"/>
  <c r="S967" i="2" s="1"/>
  <c r="T966" i="2"/>
  <c r="R966" i="2"/>
  <c r="S966" i="2"/>
  <c r="T965" i="2"/>
  <c r="R965" i="2"/>
  <c r="S965" i="2" s="1"/>
  <c r="T964" i="2"/>
  <c r="R964" i="2"/>
  <c r="S964" i="2" s="1"/>
  <c r="T963" i="2"/>
  <c r="S963" i="2"/>
  <c r="R963" i="2"/>
  <c r="T962" i="2"/>
  <c r="R962" i="2"/>
  <c r="S962" i="2"/>
  <c r="T961" i="2"/>
  <c r="R961" i="2"/>
  <c r="S961" i="2" s="1"/>
  <c r="T960" i="2"/>
  <c r="R960" i="2"/>
  <c r="S960" i="2" s="1"/>
  <c r="T959" i="2"/>
  <c r="R959" i="2"/>
  <c r="S959" i="2" s="1"/>
  <c r="T958" i="2"/>
  <c r="R958" i="2"/>
  <c r="S958" i="2"/>
  <c r="T957" i="2"/>
  <c r="R957" i="2"/>
  <c r="S957" i="2" s="1"/>
  <c r="T956" i="2"/>
  <c r="R956" i="2"/>
  <c r="S956" i="2" s="1"/>
  <c r="T955" i="2"/>
  <c r="R955" i="2"/>
  <c r="S955" i="2" s="1"/>
  <c r="T954" i="2"/>
  <c r="R954" i="2"/>
  <c r="S954" i="2"/>
  <c r="T953" i="2"/>
  <c r="R953" i="2"/>
  <c r="S953" i="2" s="1"/>
  <c r="T952" i="2"/>
  <c r="R952" i="2"/>
  <c r="S952" i="2" s="1"/>
  <c r="T951" i="2"/>
  <c r="R951" i="2"/>
  <c r="S951" i="2" s="1"/>
  <c r="T950" i="2"/>
  <c r="R950" i="2"/>
  <c r="S950" i="2"/>
  <c r="T949" i="2"/>
  <c r="R949" i="2"/>
  <c r="S949" i="2" s="1"/>
  <c r="T948" i="2"/>
  <c r="R948" i="2"/>
  <c r="S948" i="2" s="1"/>
  <c r="T947" i="2"/>
  <c r="R947" i="2"/>
  <c r="S947" i="2" s="1"/>
  <c r="T946" i="2"/>
  <c r="R946" i="2"/>
  <c r="S946" i="2"/>
  <c r="T945" i="2"/>
  <c r="R945" i="2"/>
  <c r="S945" i="2" s="1"/>
  <c r="T944" i="2"/>
  <c r="R944" i="2"/>
  <c r="S944" i="2" s="1"/>
  <c r="T943" i="2"/>
  <c r="R943" i="2"/>
  <c r="S943" i="2" s="1"/>
  <c r="T942" i="2"/>
  <c r="R942" i="2"/>
  <c r="S942" i="2"/>
  <c r="T941" i="2"/>
  <c r="R941" i="2"/>
  <c r="S941" i="2" s="1"/>
  <c r="T940" i="2"/>
  <c r="R940" i="2"/>
  <c r="S940" i="2" s="1"/>
  <c r="T939" i="2"/>
  <c r="R939" i="2"/>
  <c r="S939" i="2" s="1"/>
  <c r="T938" i="2"/>
  <c r="R938" i="2"/>
  <c r="S938" i="2"/>
  <c r="T937" i="2"/>
  <c r="R937" i="2"/>
  <c r="S937" i="2" s="1"/>
  <c r="T936" i="2"/>
  <c r="R936" i="2"/>
  <c r="S936" i="2" s="1"/>
  <c r="T935" i="2"/>
  <c r="R935" i="2"/>
  <c r="S935" i="2" s="1"/>
  <c r="T934" i="2"/>
  <c r="R934" i="2"/>
  <c r="S934" i="2"/>
  <c r="T933" i="2"/>
  <c r="R933" i="2"/>
  <c r="S933" i="2" s="1"/>
  <c r="T932" i="2"/>
  <c r="R932" i="2"/>
  <c r="S932" i="2" s="1"/>
  <c r="T931" i="2"/>
  <c r="R931" i="2"/>
  <c r="S931" i="2" s="1"/>
  <c r="T930" i="2"/>
  <c r="R930" i="2"/>
  <c r="S930" i="2"/>
  <c r="T929" i="2"/>
  <c r="R929" i="2"/>
  <c r="S929" i="2" s="1"/>
  <c r="T928" i="2"/>
  <c r="R928" i="2"/>
  <c r="S928" i="2" s="1"/>
  <c r="T927" i="2"/>
  <c r="R927" i="2"/>
  <c r="S927" i="2" s="1"/>
  <c r="T926" i="2"/>
  <c r="R926" i="2"/>
  <c r="S926" i="2"/>
  <c r="T925" i="2"/>
  <c r="R925" i="2"/>
  <c r="S925" i="2" s="1"/>
  <c r="T924" i="2"/>
  <c r="R924" i="2"/>
  <c r="S924" i="2" s="1"/>
  <c r="T923" i="2"/>
  <c r="R923" i="2"/>
  <c r="S923" i="2" s="1"/>
  <c r="T922" i="2"/>
  <c r="R922" i="2"/>
  <c r="S922" i="2"/>
  <c r="T921" i="2"/>
  <c r="R921" i="2"/>
  <c r="S921" i="2" s="1"/>
  <c r="T920" i="2"/>
  <c r="R920" i="2"/>
  <c r="S920" i="2" s="1"/>
  <c r="T919" i="2"/>
  <c r="R919" i="2"/>
  <c r="S919" i="2" s="1"/>
  <c r="T918" i="2"/>
  <c r="R918" i="2"/>
  <c r="S918" i="2"/>
  <c r="T917" i="2"/>
  <c r="R917" i="2"/>
  <c r="S917" i="2" s="1"/>
  <c r="T916" i="2"/>
  <c r="R916" i="2"/>
  <c r="S916" i="2" s="1"/>
  <c r="T915" i="2"/>
  <c r="R915" i="2"/>
  <c r="S915" i="2" s="1"/>
  <c r="T914" i="2"/>
  <c r="R914" i="2"/>
  <c r="S914" i="2"/>
  <c r="T913" i="2"/>
  <c r="R913" i="2"/>
  <c r="S913" i="2" s="1"/>
  <c r="T912" i="2"/>
  <c r="R912" i="2"/>
  <c r="S912" i="2" s="1"/>
  <c r="T911" i="2"/>
  <c r="R911" i="2"/>
  <c r="S911" i="2" s="1"/>
  <c r="T910" i="2"/>
  <c r="R910" i="2"/>
  <c r="S910" i="2"/>
  <c r="T909" i="2"/>
  <c r="R909" i="2"/>
  <c r="S909" i="2" s="1"/>
  <c r="T908" i="2"/>
  <c r="R908" i="2"/>
  <c r="S908" i="2" s="1"/>
  <c r="T907" i="2"/>
  <c r="R907" i="2"/>
  <c r="S907" i="2" s="1"/>
  <c r="T906" i="2"/>
  <c r="R906" i="2"/>
  <c r="S906" i="2"/>
  <c r="T905" i="2"/>
  <c r="R905" i="2"/>
  <c r="S905" i="2" s="1"/>
  <c r="T904" i="2"/>
  <c r="R904" i="2"/>
  <c r="S904" i="2" s="1"/>
  <c r="T903" i="2"/>
  <c r="R903" i="2"/>
  <c r="S903" i="2" s="1"/>
  <c r="T902" i="2"/>
  <c r="R902" i="2"/>
  <c r="S902" i="2"/>
  <c r="T901" i="2"/>
  <c r="R901" i="2"/>
  <c r="S901" i="2" s="1"/>
  <c r="T900" i="2"/>
  <c r="R900" i="2"/>
  <c r="S900" i="2" s="1"/>
  <c r="T899" i="2"/>
  <c r="S899" i="2"/>
  <c r="R899" i="2"/>
  <c r="T898" i="2"/>
  <c r="R898" i="2"/>
  <c r="S898" i="2"/>
  <c r="T897" i="2"/>
  <c r="R897" i="2"/>
  <c r="S897" i="2" s="1"/>
  <c r="T896" i="2"/>
  <c r="R896" i="2"/>
  <c r="S896" i="2" s="1"/>
  <c r="T895" i="2"/>
  <c r="R895" i="2"/>
  <c r="S895" i="2" s="1"/>
  <c r="T894" i="2"/>
  <c r="R894" i="2"/>
  <c r="S894" i="2"/>
  <c r="T893" i="2"/>
  <c r="R893" i="2"/>
  <c r="S893" i="2" s="1"/>
  <c r="T892" i="2"/>
  <c r="R892" i="2"/>
  <c r="S892" i="2" s="1"/>
  <c r="T891" i="2"/>
  <c r="R891" i="2"/>
  <c r="S891" i="2" s="1"/>
  <c r="T890" i="2"/>
  <c r="R890" i="2"/>
  <c r="S890" i="2"/>
  <c r="T889" i="2"/>
  <c r="R889" i="2"/>
  <c r="S889" i="2" s="1"/>
  <c r="T888" i="2"/>
  <c r="R888" i="2"/>
  <c r="S888" i="2" s="1"/>
  <c r="T887" i="2"/>
  <c r="R887" i="2"/>
  <c r="S887" i="2" s="1"/>
  <c r="T886" i="2"/>
  <c r="R886" i="2"/>
  <c r="S886" i="2"/>
  <c r="T885" i="2"/>
  <c r="R885" i="2"/>
  <c r="S885" i="2" s="1"/>
  <c r="T884" i="2"/>
  <c r="R884" i="2"/>
  <c r="S884" i="2" s="1"/>
  <c r="T883" i="2"/>
  <c r="S883" i="2"/>
  <c r="R883" i="2"/>
  <c r="T882" i="2"/>
  <c r="R882" i="2"/>
  <c r="S882" i="2"/>
  <c r="T881" i="2"/>
  <c r="R881" i="2"/>
  <c r="S881" i="2" s="1"/>
  <c r="T880" i="2"/>
  <c r="R880" i="2"/>
  <c r="S880" i="2" s="1"/>
  <c r="T879" i="2"/>
  <c r="R879" i="2"/>
  <c r="S879" i="2" s="1"/>
  <c r="T878" i="2"/>
  <c r="R878" i="2"/>
  <c r="S878" i="2"/>
  <c r="T877" i="2"/>
  <c r="R877" i="2"/>
  <c r="S877" i="2" s="1"/>
  <c r="T876" i="2"/>
  <c r="R876" i="2"/>
  <c r="S876" i="2" s="1"/>
  <c r="T875" i="2"/>
  <c r="R875" i="2"/>
  <c r="S875" i="2" s="1"/>
  <c r="T874" i="2"/>
  <c r="R874" i="2"/>
  <c r="S874" i="2"/>
  <c r="T873" i="2"/>
  <c r="R873" i="2"/>
  <c r="S873" i="2" s="1"/>
  <c r="T872" i="2"/>
  <c r="R872" i="2"/>
  <c r="S872" i="2" s="1"/>
  <c r="T871" i="2"/>
  <c r="R871" i="2"/>
  <c r="S871" i="2" s="1"/>
  <c r="T870" i="2"/>
  <c r="R870" i="2"/>
  <c r="S870" i="2"/>
  <c r="T869" i="2"/>
  <c r="R869" i="2"/>
  <c r="S869" i="2" s="1"/>
  <c r="T868" i="2"/>
  <c r="R868" i="2"/>
  <c r="S868" i="2" s="1"/>
  <c r="T867" i="2"/>
  <c r="R867" i="2"/>
  <c r="S867" i="2" s="1"/>
  <c r="T866" i="2"/>
  <c r="R866" i="2"/>
  <c r="S866" i="2"/>
  <c r="T865" i="2"/>
  <c r="R865" i="2"/>
  <c r="S865" i="2" s="1"/>
  <c r="T864" i="2"/>
  <c r="R864" i="2"/>
  <c r="S864" i="2" s="1"/>
  <c r="T863" i="2"/>
  <c r="R863" i="2"/>
  <c r="S863" i="2" s="1"/>
  <c r="T862" i="2"/>
  <c r="R862" i="2"/>
  <c r="S862" i="2"/>
  <c r="T861" i="2"/>
  <c r="R861" i="2"/>
  <c r="S861" i="2" s="1"/>
  <c r="T860" i="2"/>
  <c r="R860" i="2"/>
  <c r="S860" i="2" s="1"/>
  <c r="T859" i="2"/>
  <c r="R859" i="2"/>
  <c r="S859" i="2" s="1"/>
  <c r="T858" i="2"/>
  <c r="R858" i="2"/>
  <c r="S858" i="2"/>
  <c r="T857" i="2"/>
  <c r="R857" i="2"/>
  <c r="S857" i="2" s="1"/>
  <c r="T856" i="2"/>
  <c r="R856" i="2"/>
  <c r="S856" i="2" s="1"/>
  <c r="T855" i="2"/>
  <c r="R855" i="2"/>
  <c r="S855" i="2" s="1"/>
  <c r="T854" i="2"/>
  <c r="R854" i="2"/>
  <c r="S854" i="2"/>
  <c r="T853" i="2"/>
  <c r="R853" i="2"/>
  <c r="S853" i="2" s="1"/>
  <c r="T852" i="2"/>
  <c r="R852" i="2"/>
  <c r="S852" i="2" s="1"/>
  <c r="T851" i="2"/>
  <c r="R851" i="2"/>
  <c r="S851" i="2" s="1"/>
  <c r="T850" i="2"/>
  <c r="R850" i="2"/>
  <c r="S850" i="2"/>
  <c r="T849" i="2"/>
  <c r="R849" i="2"/>
  <c r="S849" i="2" s="1"/>
  <c r="T848" i="2"/>
  <c r="R848" i="2"/>
  <c r="S848" i="2" s="1"/>
  <c r="T847" i="2"/>
  <c r="R847" i="2"/>
  <c r="S847" i="2" s="1"/>
  <c r="T846" i="2"/>
  <c r="R846" i="2"/>
  <c r="S846" i="2"/>
  <c r="T845" i="2"/>
  <c r="R845" i="2"/>
  <c r="S845" i="2" s="1"/>
  <c r="T844" i="2"/>
  <c r="R844" i="2"/>
  <c r="S844" i="2" s="1"/>
  <c r="T843" i="2"/>
  <c r="R843" i="2"/>
  <c r="S843" i="2" s="1"/>
  <c r="T842" i="2"/>
  <c r="R842" i="2"/>
  <c r="S842" i="2"/>
  <c r="T841" i="2"/>
  <c r="R841" i="2"/>
  <c r="S841" i="2" s="1"/>
  <c r="T840" i="2"/>
  <c r="R840" i="2"/>
  <c r="S840" i="2" s="1"/>
  <c r="T839" i="2"/>
  <c r="R839" i="2"/>
  <c r="S839" i="2" s="1"/>
  <c r="T838" i="2"/>
  <c r="R838" i="2"/>
  <c r="S838" i="2"/>
  <c r="T837" i="2"/>
  <c r="R837" i="2"/>
  <c r="S837" i="2" s="1"/>
  <c r="T836" i="2"/>
  <c r="R836" i="2"/>
  <c r="S836" i="2" s="1"/>
  <c r="T835" i="2"/>
  <c r="R835" i="2"/>
  <c r="S835" i="2" s="1"/>
  <c r="T834" i="2"/>
  <c r="R834" i="2"/>
  <c r="S834" i="2"/>
  <c r="T833" i="2"/>
  <c r="R833" i="2"/>
  <c r="S833" i="2" s="1"/>
  <c r="T832" i="2"/>
  <c r="R832" i="2"/>
  <c r="S832" i="2" s="1"/>
  <c r="T831" i="2"/>
  <c r="R831" i="2"/>
  <c r="S831" i="2" s="1"/>
  <c r="T830" i="2"/>
  <c r="R830" i="2"/>
  <c r="S830" i="2"/>
  <c r="T829" i="2"/>
  <c r="R829" i="2"/>
  <c r="S829" i="2" s="1"/>
  <c r="T828" i="2"/>
  <c r="R828" i="2"/>
  <c r="S828" i="2" s="1"/>
  <c r="T827" i="2"/>
  <c r="S827" i="2"/>
  <c r="R827" i="2"/>
  <c r="T826" i="2"/>
  <c r="R826" i="2"/>
  <c r="S826" i="2"/>
  <c r="T825" i="2"/>
  <c r="R825" i="2"/>
  <c r="S825" i="2" s="1"/>
  <c r="T824" i="2"/>
  <c r="R824" i="2"/>
  <c r="S824" i="2" s="1"/>
  <c r="T823" i="2"/>
  <c r="R823" i="2"/>
  <c r="S823" i="2" s="1"/>
  <c r="T822" i="2"/>
  <c r="R822" i="2"/>
  <c r="S822" i="2"/>
  <c r="T821" i="2"/>
  <c r="R821" i="2"/>
  <c r="S821" i="2" s="1"/>
  <c r="T820" i="2"/>
  <c r="R820" i="2"/>
  <c r="S820" i="2" s="1"/>
  <c r="T819" i="2"/>
  <c r="R819" i="2"/>
  <c r="S819" i="2" s="1"/>
  <c r="T818" i="2"/>
  <c r="R818" i="2"/>
  <c r="S818" i="2"/>
  <c r="T817" i="2"/>
  <c r="R817" i="2"/>
  <c r="S817" i="2" s="1"/>
  <c r="T816" i="2"/>
  <c r="R816" i="2"/>
  <c r="S816" i="2" s="1"/>
  <c r="T815" i="2"/>
  <c r="R815" i="2"/>
  <c r="S815" i="2" s="1"/>
  <c r="T814" i="2"/>
  <c r="R814" i="2"/>
  <c r="S814" i="2"/>
  <c r="T813" i="2"/>
  <c r="R813" i="2"/>
  <c r="S813" i="2" s="1"/>
  <c r="T812" i="2"/>
  <c r="R812" i="2"/>
  <c r="S812" i="2" s="1"/>
  <c r="T811" i="2"/>
  <c r="R811" i="2"/>
  <c r="S811" i="2" s="1"/>
  <c r="T810" i="2"/>
  <c r="R810" i="2"/>
  <c r="S810" i="2"/>
  <c r="T809" i="2"/>
  <c r="R809" i="2"/>
  <c r="S809" i="2" s="1"/>
  <c r="T808" i="2"/>
  <c r="R808" i="2"/>
  <c r="S808" i="2" s="1"/>
  <c r="T807" i="2"/>
  <c r="R807" i="2"/>
  <c r="S807" i="2" s="1"/>
  <c r="T806" i="2"/>
  <c r="R806" i="2"/>
  <c r="S806" i="2"/>
  <c r="T805" i="2"/>
  <c r="R805" i="2"/>
  <c r="S805" i="2" s="1"/>
  <c r="T804" i="2"/>
  <c r="R804" i="2"/>
  <c r="S804" i="2" s="1"/>
  <c r="T803" i="2"/>
  <c r="S803" i="2"/>
  <c r="R803" i="2"/>
  <c r="T802" i="2"/>
  <c r="R802" i="2"/>
  <c r="S802" i="2"/>
  <c r="T801" i="2"/>
  <c r="R801" i="2"/>
  <c r="S801" i="2" s="1"/>
  <c r="T800" i="2"/>
  <c r="R800" i="2"/>
  <c r="S800" i="2" s="1"/>
  <c r="T799" i="2"/>
  <c r="R799" i="2"/>
  <c r="S799" i="2"/>
  <c r="T798" i="2"/>
  <c r="R798" i="2"/>
  <c r="S798" i="2"/>
  <c r="T797" i="2"/>
  <c r="R797" i="2"/>
  <c r="S797" i="2" s="1"/>
  <c r="T796" i="2"/>
  <c r="R796" i="2"/>
  <c r="S796" i="2"/>
  <c r="T795" i="2"/>
  <c r="R795" i="2"/>
  <c r="S795" i="2" s="1"/>
  <c r="T794" i="2"/>
  <c r="R794" i="2"/>
  <c r="S794" i="2"/>
  <c r="T793" i="2"/>
  <c r="R793" i="2"/>
  <c r="S793" i="2" s="1"/>
  <c r="T792" i="2"/>
  <c r="R792" i="2"/>
  <c r="S792" i="2" s="1"/>
  <c r="T791" i="2"/>
  <c r="R791" i="2"/>
  <c r="S791" i="2"/>
  <c r="T790" i="2"/>
  <c r="R790" i="2"/>
  <c r="S790" i="2"/>
  <c r="T789" i="2"/>
  <c r="R789" i="2"/>
  <c r="S789" i="2" s="1"/>
  <c r="T788" i="2"/>
  <c r="R788" i="2"/>
  <c r="S788" i="2"/>
  <c r="T787" i="2"/>
  <c r="S787" i="2"/>
  <c r="R787" i="2"/>
  <c r="T786" i="2"/>
  <c r="R786" i="2"/>
  <c r="S786" i="2"/>
  <c r="T785" i="2"/>
  <c r="R785" i="2"/>
  <c r="S785" i="2" s="1"/>
  <c r="T784" i="2"/>
  <c r="R784" i="2"/>
  <c r="S784" i="2" s="1"/>
  <c r="T783" i="2"/>
  <c r="R783" i="2"/>
  <c r="S783" i="2"/>
  <c r="T782" i="2"/>
  <c r="R782" i="2"/>
  <c r="S782" i="2"/>
  <c r="T781" i="2"/>
  <c r="R781" i="2"/>
  <c r="S781" i="2" s="1"/>
  <c r="T780" i="2"/>
  <c r="R780" i="2"/>
  <c r="S780" i="2"/>
  <c r="T779" i="2"/>
  <c r="R779" i="2"/>
  <c r="S779" i="2" s="1"/>
  <c r="T778" i="2"/>
  <c r="R778" i="2"/>
  <c r="S778" i="2"/>
  <c r="T777" i="2"/>
  <c r="R777" i="2"/>
  <c r="S777" i="2" s="1"/>
  <c r="T776" i="2"/>
  <c r="R776" i="2"/>
  <c r="S776" i="2" s="1"/>
  <c r="T775" i="2"/>
  <c r="R775" i="2"/>
  <c r="S775" i="2"/>
  <c r="T774" i="2"/>
  <c r="R774" i="2"/>
  <c r="S774" i="2"/>
  <c r="T773" i="2"/>
  <c r="R773" i="2"/>
  <c r="S773" i="2" s="1"/>
  <c r="T772" i="2"/>
  <c r="R772" i="2"/>
  <c r="S772" i="2"/>
  <c r="T771" i="2"/>
  <c r="S771" i="2"/>
  <c r="R771" i="2"/>
  <c r="T770" i="2"/>
  <c r="R770" i="2"/>
  <c r="S770" i="2"/>
  <c r="T769" i="2"/>
  <c r="R769" i="2"/>
  <c r="S769" i="2" s="1"/>
  <c r="T768" i="2"/>
  <c r="R768" i="2"/>
  <c r="S768" i="2" s="1"/>
  <c r="T767" i="2"/>
  <c r="R767" i="2"/>
  <c r="S767" i="2"/>
  <c r="T766" i="2"/>
  <c r="R766" i="2"/>
  <c r="S766" i="2" s="1"/>
  <c r="T765" i="2"/>
  <c r="R765" i="2"/>
  <c r="S765" i="2"/>
  <c r="T764" i="2"/>
  <c r="R764" i="2"/>
  <c r="S764" i="2" s="1"/>
  <c r="T763" i="2"/>
  <c r="R763" i="2"/>
  <c r="S763" i="2" s="1"/>
  <c r="T762" i="2"/>
  <c r="R762" i="2"/>
  <c r="S762" i="2" s="1"/>
  <c r="T761" i="2"/>
  <c r="R761" i="2"/>
  <c r="S761" i="2"/>
  <c r="T760" i="2"/>
  <c r="R760" i="2"/>
  <c r="S760" i="2" s="1"/>
  <c r="T759" i="2"/>
  <c r="R759" i="2"/>
  <c r="S759" i="2"/>
  <c r="T758" i="2"/>
  <c r="R758" i="2"/>
  <c r="S758" i="2" s="1"/>
  <c r="T757" i="2"/>
  <c r="R757" i="2"/>
  <c r="S757" i="2"/>
  <c r="T756" i="2"/>
  <c r="R756" i="2"/>
  <c r="S756" i="2" s="1"/>
  <c r="T755" i="2"/>
  <c r="R755" i="2"/>
  <c r="S755" i="2"/>
  <c r="T754" i="2"/>
  <c r="R754" i="2"/>
  <c r="S754" i="2" s="1"/>
  <c r="T753" i="2"/>
  <c r="R753" i="2"/>
  <c r="S753" i="2"/>
  <c r="T752" i="2"/>
  <c r="R752" i="2"/>
  <c r="S752" i="2" s="1"/>
  <c r="T751" i="2"/>
  <c r="R751" i="2"/>
  <c r="S751" i="2"/>
  <c r="T750" i="2"/>
  <c r="R750" i="2"/>
  <c r="S750" i="2" s="1"/>
  <c r="T749" i="2"/>
  <c r="R749" i="2"/>
  <c r="S749" i="2"/>
  <c r="T748" i="2"/>
  <c r="R748" i="2"/>
  <c r="S748" i="2" s="1"/>
  <c r="T747" i="2"/>
  <c r="R747" i="2"/>
  <c r="S747" i="2"/>
  <c r="T746" i="2"/>
  <c r="R746" i="2"/>
  <c r="S746" i="2" s="1"/>
  <c r="T745" i="2"/>
  <c r="R745" i="2"/>
  <c r="S745" i="2"/>
  <c r="T744" i="2"/>
  <c r="R744" i="2"/>
  <c r="S744" i="2" s="1"/>
  <c r="T743" i="2"/>
  <c r="R743" i="2"/>
  <c r="S743" i="2"/>
  <c r="T742" i="2"/>
  <c r="R742" i="2"/>
  <c r="S742" i="2" s="1"/>
  <c r="T741" i="2"/>
  <c r="R741" i="2"/>
  <c r="S741" i="2"/>
  <c r="T740" i="2"/>
  <c r="R740" i="2"/>
  <c r="S740" i="2" s="1"/>
  <c r="T739" i="2"/>
  <c r="R739" i="2"/>
  <c r="S739" i="2"/>
  <c r="T738" i="2"/>
  <c r="R738" i="2"/>
  <c r="S738" i="2" s="1"/>
  <c r="T737" i="2"/>
  <c r="R737" i="2"/>
  <c r="S737" i="2"/>
  <c r="T736" i="2"/>
  <c r="R736" i="2"/>
  <c r="S736" i="2" s="1"/>
  <c r="T735" i="2"/>
  <c r="R735" i="2"/>
  <c r="S735" i="2"/>
  <c r="T734" i="2"/>
  <c r="R734" i="2"/>
  <c r="S734" i="2" s="1"/>
  <c r="T733" i="2"/>
  <c r="R733" i="2"/>
  <c r="S733" i="2"/>
  <c r="T732" i="2"/>
  <c r="R732" i="2"/>
  <c r="S732" i="2" s="1"/>
  <c r="T731" i="2"/>
  <c r="R731" i="2"/>
  <c r="S731" i="2"/>
  <c r="T730" i="2"/>
  <c r="R730" i="2"/>
  <c r="S730" i="2" s="1"/>
  <c r="T729" i="2"/>
  <c r="R729" i="2"/>
  <c r="S729" i="2"/>
  <c r="T728" i="2"/>
  <c r="R728" i="2"/>
  <c r="S728" i="2" s="1"/>
  <c r="T727" i="2"/>
  <c r="R727" i="2"/>
  <c r="S727" i="2"/>
  <c r="T726" i="2"/>
  <c r="R726" i="2"/>
  <c r="S726" i="2" s="1"/>
  <c r="T725" i="2"/>
  <c r="R725" i="2"/>
  <c r="S725" i="2"/>
  <c r="T724" i="2"/>
  <c r="R724" i="2"/>
  <c r="S724" i="2" s="1"/>
  <c r="T723" i="2"/>
  <c r="R723" i="2"/>
  <c r="S723" i="2"/>
  <c r="T722" i="2"/>
  <c r="R722" i="2"/>
  <c r="S722" i="2" s="1"/>
  <c r="T721" i="2"/>
  <c r="R721" i="2"/>
  <c r="S721" i="2"/>
  <c r="T720" i="2"/>
  <c r="R720" i="2"/>
  <c r="S720" i="2" s="1"/>
  <c r="T719" i="2"/>
  <c r="R719" i="2"/>
  <c r="S719" i="2"/>
  <c r="T718" i="2"/>
  <c r="R718" i="2"/>
  <c r="S718" i="2" s="1"/>
  <c r="T717" i="2"/>
  <c r="R717" i="2"/>
  <c r="S717" i="2"/>
  <c r="T716" i="2"/>
  <c r="R716" i="2"/>
  <c r="S716" i="2" s="1"/>
  <c r="T715" i="2"/>
  <c r="R715" i="2"/>
  <c r="S715" i="2"/>
  <c r="T714" i="2"/>
  <c r="R714" i="2"/>
  <c r="S714" i="2" s="1"/>
  <c r="T713" i="2"/>
  <c r="R713" i="2"/>
  <c r="S713" i="2"/>
  <c r="T712" i="2"/>
  <c r="R712" i="2"/>
  <c r="S712" i="2" s="1"/>
  <c r="T711" i="2"/>
  <c r="R711" i="2"/>
  <c r="S711" i="2" s="1"/>
  <c r="T710" i="2"/>
  <c r="R710" i="2"/>
  <c r="S710" i="2" s="1"/>
  <c r="T709" i="2"/>
  <c r="R709" i="2"/>
  <c r="S709" i="2"/>
  <c r="T708" i="2"/>
  <c r="R708" i="2"/>
  <c r="S708" i="2" s="1"/>
  <c r="T707" i="2"/>
  <c r="R707" i="2"/>
  <c r="S707" i="2"/>
  <c r="T706" i="2"/>
  <c r="R706" i="2"/>
  <c r="S706" i="2" s="1"/>
  <c r="T705" i="2"/>
  <c r="R705" i="2"/>
  <c r="S705" i="2"/>
  <c r="T704" i="2"/>
  <c r="R704" i="2"/>
  <c r="S704" i="2" s="1"/>
  <c r="T703" i="2"/>
  <c r="R703" i="2"/>
  <c r="S703" i="2"/>
  <c r="T702" i="2"/>
  <c r="R702" i="2"/>
  <c r="S702" i="2" s="1"/>
  <c r="T701" i="2"/>
  <c r="R701" i="2"/>
  <c r="S701" i="2"/>
  <c r="T700" i="2"/>
  <c r="R700" i="2"/>
  <c r="S700" i="2" s="1"/>
  <c r="T699" i="2"/>
  <c r="R699" i="2"/>
  <c r="S699" i="2"/>
  <c r="T698" i="2"/>
  <c r="R698" i="2"/>
  <c r="S698" i="2" s="1"/>
  <c r="T697" i="2"/>
  <c r="R697" i="2"/>
  <c r="S697" i="2"/>
  <c r="T696" i="2"/>
  <c r="R696" i="2"/>
  <c r="S696" i="2" s="1"/>
  <c r="T695" i="2"/>
  <c r="R695" i="2"/>
  <c r="S695" i="2"/>
  <c r="T694" i="2"/>
  <c r="R694" i="2"/>
  <c r="S694" i="2" s="1"/>
  <c r="T693" i="2"/>
  <c r="R693" i="2"/>
  <c r="S693" i="2"/>
  <c r="T692" i="2"/>
  <c r="R692" i="2"/>
  <c r="S692" i="2" s="1"/>
  <c r="T691" i="2"/>
  <c r="R691" i="2"/>
  <c r="S691" i="2"/>
  <c r="T690" i="2"/>
  <c r="R690" i="2"/>
  <c r="S690" i="2" s="1"/>
  <c r="T689" i="2"/>
  <c r="R689" i="2"/>
  <c r="S689" i="2"/>
  <c r="T688" i="2"/>
  <c r="R688" i="2"/>
  <c r="S688" i="2" s="1"/>
  <c r="T687" i="2"/>
  <c r="R687" i="2"/>
  <c r="S687" i="2"/>
  <c r="T686" i="2"/>
  <c r="R686" i="2"/>
  <c r="S686" i="2" s="1"/>
  <c r="T685" i="2"/>
  <c r="R685" i="2"/>
  <c r="S685" i="2"/>
  <c r="T684" i="2"/>
  <c r="R684" i="2"/>
  <c r="S684" i="2" s="1"/>
  <c r="T683" i="2"/>
  <c r="R683" i="2"/>
  <c r="S683" i="2"/>
  <c r="T682" i="2"/>
  <c r="R682" i="2"/>
  <c r="S682" i="2" s="1"/>
  <c r="T681" i="2"/>
  <c r="R681" i="2"/>
  <c r="S681" i="2"/>
  <c r="T680" i="2"/>
  <c r="R680" i="2"/>
  <c r="S680" i="2" s="1"/>
  <c r="T679" i="2"/>
  <c r="R679" i="2"/>
  <c r="S679" i="2"/>
  <c r="T678" i="2"/>
  <c r="R678" i="2"/>
  <c r="S678" i="2" s="1"/>
  <c r="T677" i="2"/>
  <c r="R677" i="2"/>
  <c r="S677" i="2"/>
  <c r="T676" i="2"/>
  <c r="R676" i="2"/>
  <c r="S676" i="2" s="1"/>
  <c r="T675" i="2"/>
  <c r="R675" i="2"/>
  <c r="S675" i="2"/>
  <c r="T674" i="2"/>
  <c r="R674" i="2"/>
  <c r="S674" i="2" s="1"/>
  <c r="T673" i="2"/>
  <c r="R673" i="2"/>
  <c r="S673" i="2"/>
  <c r="T672" i="2"/>
  <c r="R672" i="2"/>
  <c r="S672" i="2" s="1"/>
  <c r="T671" i="2"/>
  <c r="R671" i="2"/>
  <c r="S671" i="2"/>
  <c r="T670" i="2"/>
  <c r="S670" i="2"/>
  <c r="R670" i="2"/>
  <c r="T669" i="2"/>
  <c r="R669" i="2"/>
  <c r="S669" i="2"/>
  <c r="T668" i="2"/>
  <c r="R668" i="2"/>
  <c r="S668" i="2" s="1"/>
  <c r="T667" i="2"/>
  <c r="R667" i="2"/>
  <c r="S667" i="2"/>
  <c r="T666" i="2"/>
  <c r="R666" i="2"/>
  <c r="S666" i="2" s="1"/>
  <c r="T665" i="2"/>
  <c r="R665" i="2"/>
  <c r="S665" i="2"/>
  <c r="T664" i="2"/>
  <c r="R664" i="2"/>
  <c r="S664" i="2" s="1"/>
  <c r="T663" i="2"/>
  <c r="R663" i="2"/>
  <c r="S663" i="2"/>
  <c r="T662" i="2"/>
  <c r="R662" i="2"/>
  <c r="S662" i="2" s="1"/>
  <c r="T661" i="2"/>
  <c r="R661" i="2"/>
  <c r="S661" i="2"/>
  <c r="T660" i="2"/>
  <c r="R660" i="2"/>
  <c r="S660" i="2" s="1"/>
  <c r="T659" i="2"/>
  <c r="R659" i="2"/>
  <c r="S659" i="2"/>
  <c r="T658" i="2"/>
  <c r="R658" i="2"/>
  <c r="S658" i="2" s="1"/>
  <c r="T657" i="2"/>
  <c r="R657" i="2"/>
  <c r="S657" i="2"/>
  <c r="T656" i="2"/>
  <c r="R656" i="2"/>
  <c r="S656" i="2" s="1"/>
  <c r="T655" i="2"/>
  <c r="R655" i="2"/>
  <c r="S655" i="2" s="1"/>
  <c r="T654" i="2"/>
  <c r="R654" i="2"/>
  <c r="S654" i="2" s="1"/>
  <c r="T653" i="2"/>
  <c r="R653" i="2"/>
  <c r="S653" i="2"/>
  <c r="T652" i="2"/>
  <c r="R652" i="2"/>
  <c r="S652" i="2" s="1"/>
  <c r="T651" i="2"/>
  <c r="R651" i="2"/>
  <c r="S651" i="2"/>
  <c r="T650" i="2"/>
  <c r="R650" i="2"/>
  <c r="S650" i="2" s="1"/>
  <c r="T649" i="2"/>
  <c r="R649" i="2"/>
  <c r="S649" i="2"/>
  <c r="T648" i="2"/>
  <c r="R648" i="2"/>
  <c r="S648" i="2" s="1"/>
  <c r="T647" i="2"/>
  <c r="R647" i="2"/>
  <c r="S647" i="2" s="1"/>
  <c r="T646" i="2"/>
  <c r="R646" i="2"/>
  <c r="S646" i="2" s="1"/>
  <c r="T645" i="2"/>
  <c r="R645" i="2"/>
  <c r="S645" i="2"/>
  <c r="T644" i="2"/>
  <c r="R644" i="2"/>
  <c r="S644" i="2" s="1"/>
  <c r="T643" i="2"/>
  <c r="R643" i="2"/>
  <c r="S643" i="2"/>
  <c r="T642" i="2"/>
  <c r="R642" i="2"/>
  <c r="S642" i="2" s="1"/>
  <c r="T641" i="2"/>
  <c r="R641" i="2"/>
  <c r="S641" i="2"/>
  <c r="T640" i="2"/>
  <c r="R640" i="2"/>
  <c r="S640" i="2" s="1"/>
  <c r="T639" i="2"/>
  <c r="R639" i="2"/>
  <c r="S639" i="2"/>
  <c r="T638" i="2"/>
  <c r="R638" i="2"/>
  <c r="S638" i="2" s="1"/>
  <c r="T637" i="2"/>
  <c r="R637" i="2"/>
  <c r="S637" i="2"/>
  <c r="T636" i="2"/>
  <c r="R636" i="2"/>
  <c r="S636" i="2" s="1"/>
  <c r="T635" i="2"/>
  <c r="R635" i="2"/>
  <c r="S635" i="2"/>
  <c r="T634" i="2"/>
  <c r="R634" i="2"/>
  <c r="S634" i="2" s="1"/>
  <c r="T633" i="2"/>
  <c r="R633" i="2"/>
  <c r="S633" i="2"/>
  <c r="T632" i="2"/>
  <c r="R632" i="2"/>
  <c r="S632" i="2" s="1"/>
  <c r="T631" i="2"/>
  <c r="R631" i="2"/>
  <c r="S631" i="2"/>
  <c r="T630" i="2"/>
  <c r="R630" i="2"/>
  <c r="S630" i="2" s="1"/>
  <c r="T629" i="2"/>
  <c r="R629" i="2"/>
  <c r="S629" i="2"/>
  <c r="T628" i="2"/>
  <c r="R628" i="2"/>
  <c r="S628" i="2" s="1"/>
  <c r="T627" i="2"/>
  <c r="R627" i="2"/>
  <c r="S627" i="2"/>
  <c r="T626" i="2"/>
  <c r="R626" i="2"/>
  <c r="S626" i="2" s="1"/>
  <c r="T625" i="2"/>
  <c r="R625" i="2"/>
  <c r="S625" i="2"/>
  <c r="T624" i="2"/>
  <c r="R624" i="2"/>
  <c r="S624" i="2" s="1"/>
  <c r="T623" i="2"/>
  <c r="R623" i="2"/>
  <c r="S623" i="2"/>
  <c r="T622" i="2"/>
  <c r="R622" i="2"/>
  <c r="S622" i="2" s="1"/>
  <c r="T621" i="2"/>
  <c r="R621" i="2"/>
  <c r="S621" i="2"/>
  <c r="T620" i="2"/>
  <c r="R620" i="2"/>
  <c r="S620" i="2" s="1"/>
  <c r="T619" i="2"/>
  <c r="R619" i="2"/>
  <c r="S619" i="2" s="1"/>
  <c r="T618" i="2"/>
  <c r="R618" i="2"/>
  <c r="S618" i="2" s="1"/>
  <c r="T617" i="2"/>
  <c r="R617" i="2"/>
  <c r="S617" i="2"/>
  <c r="T616" i="2"/>
  <c r="R616" i="2"/>
  <c r="S616" i="2" s="1"/>
  <c r="T615" i="2"/>
  <c r="R615" i="2"/>
  <c r="S615" i="2"/>
  <c r="T614" i="2"/>
  <c r="R614" i="2"/>
  <c r="S614" i="2" s="1"/>
  <c r="T613" i="2"/>
  <c r="R613" i="2"/>
  <c r="S613" i="2"/>
  <c r="T612" i="2"/>
  <c r="R612" i="2"/>
  <c r="S612" i="2" s="1"/>
  <c r="T611" i="2"/>
  <c r="R611" i="2"/>
  <c r="S611" i="2"/>
  <c r="T610" i="2"/>
  <c r="R610" i="2"/>
  <c r="S610" i="2" s="1"/>
  <c r="T609" i="2"/>
  <c r="R609" i="2"/>
  <c r="S609" i="2"/>
  <c r="T608" i="2"/>
  <c r="R608" i="2"/>
  <c r="S608" i="2" s="1"/>
  <c r="T607" i="2"/>
  <c r="R607" i="2"/>
  <c r="S607" i="2"/>
  <c r="T606" i="2"/>
  <c r="R606" i="2"/>
  <c r="S606" i="2" s="1"/>
  <c r="T605" i="2"/>
  <c r="R605" i="2"/>
  <c r="S605" i="2"/>
  <c r="T604" i="2"/>
  <c r="R604" i="2"/>
  <c r="S604" i="2" s="1"/>
  <c r="T603" i="2"/>
  <c r="R603" i="2"/>
  <c r="S603" i="2"/>
  <c r="T602" i="2"/>
  <c r="R602" i="2"/>
  <c r="S602" i="2" s="1"/>
  <c r="T601" i="2"/>
  <c r="R601" i="2"/>
  <c r="S601" i="2"/>
  <c r="T600" i="2"/>
  <c r="R600" i="2"/>
  <c r="S600" i="2" s="1"/>
  <c r="T599" i="2"/>
  <c r="R599" i="2"/>
  <c r="S599" i="2"/>
  <c r="T598" i="2"/>
  <c r="R598" i="2"/>
  <c r="S598" i="2" s="1"/>
  <c r="T597" i="2"/>
  <c r="R597" i="2"/>
  <c r="S597" i="2"/>
  <c r="T596" i="2"/>
  <c r="R596" i="2"/>
  <c r="S596" i="2" s="1"/>
  <c r="T595" i="2"/>
  <c r="R595" i="2"/>
  <c r="S595" i="2"/>
  <c r="T594" i="2"/>
  <c r="R594" i="2"/>
  <c r="S594" i="2" s="1"/>
  <c r="T593" i="2"/>
  <c r="R593" i="2"/>
  <c r="S593" i="2"/>
  <c r="T592" i="2"/>
  <c r="R592" i="2"/>
  <c r="S592" i="2" s="1"/>
  <c r="T591" i="2"/>
  <c r="R591" i="2"/>
  <c r="S591" i="2" s="1"/>
  <c r="T590" i="2"/>
  <c r="R590" i="2"/>
  <c r="S590" i="2" s="1"/>
  <c r="T589" i="2"/>
  <c r="R589" i="2"/>
  <c r="S589" i="2"/>
  <c r="T588" i="2"/>
  <c r="R588" i="2"/>
  <c r="S588" i="2" s="1"/>
  <c r="T587" i="2"/>
  <c r="R587" i="2"/>
  <c r="S587" i="2"/>
  <c r="T586" i="2"/>
  <c r="R586" i="2"/>
  <c r="S586" i="2" s="1"/>
  <c r="T585" i="2"/>
  <c r="R585" i="2"/>
  <c r="S585" i="2"/>
  <c r="T584" i="2"/>
  <c r="R584" i="2"/>
  <c r="S584" i="2" s="1"/>
  <c r="T583" i="2"/>
  <c r="R583" i="2"/>
  <c r="S583" i="2"/>
  <c r="T582" i="2"/>
  <c r="R582" i="2"/>
  <c r="S582" i="2" s="1"/>
  <c r="T581" i="2"/>
  <c r="R581" i="2"/>
  <c r="S581" i="2"/>
  <c r="T580" i="2"/>
  <c r="R580" i="2"/>
  <c r="S580" i="2" s="1"/>
  <c r="T579" i="2"/>
  <c r="R579" i="2"/>
  <c r="S579" i="2" s="1"/>
  <c r="T578" i="2"/>
  <c r="R578" i="2"/>
  <c r="S578" i="2" s="1"/>
  <c r="T577" i="2"/>
  <c r="R577" i="2"/>
  <c r="S577" i="2"/>
  <c r="T576" i="2"/>
  <c r="R576" i="2"/>
  <c r="S576" i="2" s="1"/>
  <c r="T575" i="2"/>
  <c r="R575" i="2"/>
  <c r="S575" i="2"/>
  <c r="T574" i="2"/>
  <c r="R574" i="2"/>
  <c r="S574" i="2" s="1"/>
  <c r="T573" i="2"/>
  <c r="R573" i="2"/>
  <c r="S573" i="2"/>
  <c r="T572" i="2"/>
  <c r="R572" i="2"/>
  <c r="S572" i="2" s="1"/>
  <c r="T571" i="2"/>
  <c r="R571" i="2"/>
  <c r="S571" i="2"/>
  <c r="T570" i="2"/>
  <c r="R570" i="2"/>
  <c r="S570" i="2" s="1"/>
  <c r="T569" i="2"/>
  <c r="R569" i="2"/>
  <c r="S569" i="2"/>
  <c r="T568" i="2"/>
  <c r="R568" i="2"/>
  <c r="S568" i="2" s="1"/>
  <c r="T567" i="2"/>
  <c r="R567" i="2"/>
  <c r="S567" i="2"/>
  <c r="T566" i="2"/>
  <c r="R566" i="2"/>
  <c r="S566" i="2" s="1"/>
  <c r="T565" i="2"/>
  <c r="R565" i="2"/>
  <c r="S565" i="2"/>
  <c r="T564" i="2"/>
  <c r="R564" i="2"/>
  <c r="S564" i="2" s="1"/>
  <c r="T563" i="2"/>
  <c r="R563" i="2"/>
  <c r="S563" i="2"/>
  <c r="T562" i="2"/>
  <c r="R562" i="2"/>
  <c r="S562" i="2" s="1"/>
  <c r="T561" i="2"/>
  <c r="R561" i="2"/>
  <c r="S561" i="2"/>
  <c r="T560" i="2"/>
  <c r="R560" i="2"/>
  <c r="S560" i="2" s="1"/>
  <c r="T559" i="2"/>
  <c r="R559" i="2"/>
  <c r="S559" i="2"/>
  <c r="T558" i="2"/>
  <c r="R558" i="2"/>
  <c r="S558" i="2" s="1"/>
  <c r="T557" i="2"/>
  <c r="R557" i="2"/>
  <c r="S557" i="2"/>
  <c r="T556" i="2"/>
  <c r="R556" i="2"/>
  <c r="S556" i="2" s="1"/>
  <c r="T555" i="2"/>
  <c r="R555" i="2"/>
  <c r="S555" i="2"/>
  <c r="T554" i="2"/>
  <c r="R554" i="2"/>
  <c r="S554" i="2" s="1"/>
  <c r="T553" i="2"/>
  <c r="R553" i="2"/>
  <c r="S553" i="2"/>
  <c r="T552" i="2"/>
  <c r="R552" i="2"/>
  <c r="S552" i="2" s="1"/>
  <c r="T551" i="2"/>
  <c r="R551" i="2"/>
  <c r="S551" i="2"/>
  <c r="T550" i="2"/>
  <c r="R550" i="2"/>
  <c r="S550" i="2" s="1"/>
  <c r="T549" i="2"/>
  <c r="R549" i="2"/>
  <c r="S549" i="2"/>
  <c r="T548" i="2"/>
  <c r="R548" i="2"/>
  <c r="S548" i="2" s="1"/>
  <c r="T547" i="2"/>
  <c r="R547" i="2"/>
  <c r="S547" i="2"/>
  <c r="T546" i="2"/>
  <c r="R546" i="2"/>
  <c r="S546" i="2" s="1"/>
  <c r="T545" i="2"/>
  <c r="R545" i="2"/>
  <c r="S545" i="2"/>
  <c r="T544" i="2"/>
  <c r="R544" i="2"/>
  <c r="S544" i="2" s="1"/>
  <c r="T543" i="2"/>
  <c r="R543" i="2"/>
  <c r="S543" i="2"/>
  <c r="T542" i="2"/>
  <c r="R542" i="2"/>
  <c r="S542" i="2" s="1"/>
  <c r="T541" i="2"/>
  <c r="R541" i="2"/>
  <c r="S541" i="2"/>
  <c r="T540" i="2"/>
  <c r="R540" i="2"/>
  <c r="S540" i="2" s="1"/>
  <c r="T539" i="2"/>
  <c r="R539" i="2"/>
  <c r="S539" i="2"/>
  <c r="T538" i="2"/>
  <c r="R538" i="2"/>
  <c r="S538" i="2" s="1"/>
  <c r="T537" i="2"/>
  <c r="R537" i="2"/>
  <c r="S537" i="2"/>
  <c r="T536" i="2"/>
  <c r="R536" i="2"/>
  <c r="S536" i="2" s="1"/>
  <c r="T535" i="2"/>
  <c r="R535" i="2"/>
  <c r="S535" i="2"/>
  <c r="T534" i="2"/>
  <c r="R534" i="2"/>
  <c r="S534" i="2" s="1"/>
  <c r="T533" i="2"/>
  <c r="R533" i="2"/>
  <c r="S533" i="2"/>
  <c r="T532" i="2"/>
  <c r="R532" i="2"/>
  <c r="S532" i="2" s="1"/>
  <c r="T531" i="2"/>
  <c r="R531" i="2"/>
  <c r="S531" i="2" s="1"/>
  <c r="T530" i="2"/>
  <c r="R530" i="2"/>
  <c r="S530" i="2" s="1"/>
  <c r="T529" i="2"/>
  <c r="R529" i="2"/>
  <c r="S529" i="2"/>
  <c r="T528" i="2"/>
  <c r="R528" i="2"/>
  <c r="S528" i="2" s="1"/>
  <c r="T527" i="2"/>
  <c r="R527" i="2"/>
  <c r="S527" i="2"/>
  <c r="T526" i="2"/>
  <c r="R526" i="2"/>
  <c r="S526" i="2" s="1"/>
  <c r="T525" i="2"/>
  <c r="R525" i="2"/>
  <c r="S525" i="2"/>
  <c r="T524" i="2"/>
  <c r="R524" i="2"/>
  <c r="S524" i="2" s="1"/>
  <c r="T523" i="2"/>
  <c r="R523" i="2"/>
  <c r="S523" i="2"/>
  <c r="T522" i="2"/>
  <c r="R522" i="2"/>
  <c r="S522" i="2" s="1"/>
  <c r="T521" i="2"/>
  <c r="R521" i="2"/>
  <c r="S521" i="2"/>
  <c r="T520" i="2"/>
  <c r="R520" i="2"/>
  <c r="S520" i="2" s="1"/>
  <c r="T519" i="2"/>
  <c r="R519" i="2"/>
  <c r="S519" i="2"/>
  <c r="T518" i="2"/>
  <c r="R518" i="2"/>
  <c r="S518" i="2" s="1"/>
  <c r="T517" i="2"/>
  <c r="R517" i="2"/>
  <c r="S517" i="2"/>
  <c r="T516" i="2"/>
  <c r="R516" i="2"/>
  <c r="S516" i="2" s="1"/>
  <c r="T515" i="2"/>
  <c r="R515" i="2"/>
  <c r="S515" i="2" s="1"/>
  <c r="T514" i="2"/>
  <c r="R514" i="2"/>
  <c r="S514" i="2" s="1"/>
  <c r="T513" i="2"/>
  <c r="R513" i="2"/>
  <c r="S513" i="2"/>
  <c r="T512" i="2"/>
  <c r="R512" i="2"/>
  <c r="S512" i="2" s="1"/>
  <c r="T511" i="2"/>
  <c r="R511" i="2"/>
  <c r="S511" i="2"/>
  <c r="T510" i="2"/>
  <c r="R510" i="2"/>
  <c r="S510" i="2" s="1"/>
  <c r="T509" i="2"/>
  <c r="R509" i="2"/>
  <c r="S509" i="2"/>
  <c r="T508" i="2"/>
  <c r="R508" i="2"/>
  <c r="S508" i="2" s="1"/>
  <c r="T507" i="2"/>
  <c r="R507" i="2"/>
  <c r="S507" i="2"/>
  <c r="T506" i="2"/>
  <c r="R506" i="2"/>
  <c r="S506" i="2" s="1"/>
  <c r="T505" i="2"/>
  <c r="R505" i="2"/>
  <c r="S505" i="2"/>
  <c r="T504" i="2"/>
  <c r="R504" i="2"/>
  <c r="S504" i="2" s="1"/>
  <c r="T503" i="2"/>
  <c r="R503" i="2"/>
  <c r="S503" i="2" s="1"/>
  <c r="T502" i="2"/>
  <c r="R502" i="2"/>
  <c r="S502" i="2" s="1"/>
  <c r="T501" i="2"/>
  <c r="R501" i="2"/>
  <c r="S501" i="2"/>
  <c r="T500" i="2"/>
  <c r="R500" i="2"/>
  <c r="S500" i="2" s="1"/>
  <c r="T499" i="2"/>
  <c r="R499" i="2"/>
  <c r="S499" i="2"/>
  <c r="T498" i="2"/>
  <c r="R498" i="2"/>
  <c r="S498" i="2" s="1"/>
  <c r="T497" i="2"/>
  <c r="R497" i="2"/>
  <c r="S497" i="2"/>
  <c r="T496" i="2"/>
  <c r="R496" i="2"/>
  <c r="S496" i="2" s="1"/>
  <c r="T495" i="2"/>
  <c r="R495" i="2"/>
  <c r="S495" i="2"/>
  <c r="T494" i="2"/>
  <c r="R494" i="2"/>
  <c r="S494" i="2" s="1"/>
  <c r="T493" i="2"/>
  <c r="R493" i="2"/>
  <c r="S493" i="2"/>
  <c r="T492" i="2"/>
  <c r="R492" i="2"/>
  <c r="S492" i="2" s="1"/>
  <c r="T491" i="2"/>
  <c r="R491" i="2"/>
  <c r="S491" i="2"/>
  <c r="T490" i="2"/>
  <c r="R490" i="2"/>
  <c r="S490" i="2" s="1"/>
  <c r="T489" i="2"/>
  <c r="R489" i="2"/>
  <c r="S489" i="2"/>
  <c r="T488" i="2"/>
  <c r="R488" i="2"/>
  <c r="S488" i="2" s="1"/>
  <c r="T487" i="2"/>
  <c r="R487" i="2"/>
  <c r="S487" i="2"/>
  <c r="T486" i="2"/>
  <c r="R486" i="2"/>
  <c r="S486" i="2" s="1"/>
  <c r="T485" i="2"/>
  <c r="R485" i="2"/>
  <c r="S485" i="2"/>
  <c r="T484" i="2"/>
  <c r="R484" i="2"/>
  <c r="S484" i="2" s="1"/>
  <c r="T483" i="2"/>
  <c r="R483" i="2"/>
  <c r="S483" i="2"/>
  <c r="T482" i="2"/>
  <c r="R482" i="2"/>
  <c r="S482" i="2" s="1"/>
  <c r="T481" i="2"/>
  <c r="R481" i="2"/>
  <c r="S481" i="2"/>
  <c r="T480" i="2"/>
  <c r="R480" i="2"/>
  <c r="S480" i="2" s="1"/>
  <c r="T479" i="2"/>
  <c r="R479" i="2"/>
  <c r="S479" i="2"/>
  <c r="T478" i="2"/>
  <c r="R478" i="2"/>
  <c r="S478" i="2" s="1"/>
  <c r="T477" i="2"/>
  <c r="R477" i="2"/>
  <c r="S477" i="2"/>
  <c r="T476" i="2"/>
  <c r="R476" i="2"/>
  <c r="S476" i="2" s="1"/>
  <c r="T475" i="2"/>
  <c r="R475" i="2"/>
  <c r="S475" i="2"/>
  <c r="T474" i="2"/>
  <c r="R474" i="2"/>
  <c r="S474" i="2" s="1"/>
  <c r="T473" i="2"/>
  <c r="R473" i="2"/>
  <c r="S473" i="2"/>
  <c r="T472" i="2"/>
  <c r="R472" i="2"/>
  <c r="S472" i="2" s="1"/>
  <c r="T471" i="2"/>
  <c r="R471" i="2"/>
  <c r="S471" i="2"/>
  <c r="T470" i="2"/>
  <c r="R470" i="2"/>
  <c r="S470" i="2" s="1"/>
  <c r="T469" i="2"/>
  <c r="R469" i="2"/>
  <c r="S469" i="2"/>
  <c r="T468" i="2"/>
  <c r="R468" i="2"/>
  <c r="S468" i="2" s="1"/>
  <c r="T467" i="2"/>
  <c r="R467" i="2"/>
  <c r="S467" i="2" s="1"/>
  <c r="T466" i="2"/>
  <c r="R466" i="2"/>
  <c r="S466" i="2" s="1"/>
  <c r="T465" i="2"/>
  <c r="R465" i="2"/>
  <c r="S465" i="2"/>
  <c r="T464" i="2"/>
  <c r="R464" i="2"/>
  <c r="S464" i="2" s="1"/>
  <c r="T463" i="2"/>
  <c r="R463" i="2"/>
  <c r="S463" i="2"/>
  <c r="T462" i="2"/>
  <c r="R462" i="2"/>
  <c r="S462" i="2" s="1"/>
  <c r="T461" i="2"/>
  <c r="R461" i="2"/>
  <c r="S461" i="2"/>
  <c r="T460" i="2"/>
  <c r="R460" i="2"/>
  <c r="S460" i="2" s="1"/>
  <c r="T459" i="2"/>
  <c r="R459" i="2"/>
  <c r="S459" i="2"/>
  <c r="T458" i="2"/>
  <c r="R458" i="2"/>
  <c r="S458" i="2" s="1"/>
  <c r="T457" i="2"/>
  <c r="R457" i="2"/>
  <c r="S457" i="2"/>
  <c r="T456" i="2"/>
  <c r="R456" i="2"/>
  <c r="S456" i="2" s="1"/>
  <c r="T455" i="2"/>
  <c r="R455" i="2"/>
  <c r="S455" i="2"/>
  <c r="T454" i="2"/>
  <c r="S454" i="2"/>
  <c r="R454" i="2"/>
  <c r="T453" i="2"/>
  <c r="R453" i="2"/>
  <c r="S453" i="2"/>
  <c r="T452" i="2"/>
  <c r="R452" i="2"/>
  <c r="S452" i="2" s="1"/>
  <c r="T451" i="2"/>
  <c r="R451" i="2"/>
  <c r="S451" i="2" s="1"/>
  <c r="T450" i="2"/>
  <c r="R450" i="2"/>
  <c r="S450" i="2" s="1"/>
  <c r="T449" i="2"/>
  <c r="R449" i="2"/>
  <c r="S449" i="2"/>
  <c r="T448" i="2"/>
  <c r="R448" i="2"/>
  <c r="S448" i="2" s="1"/>
  <c r="T447" i="2"/>
  <c r="R447" i="2"/>
  <c r="S447" i="2"/>
  <c r="T446" i="2"/>
  <c r="R446" i="2"/>
  <c r="S446" i="2" s="1"/>
  <c r="T445" i="2"/>
  <c r="R445" i="2"/>
  <c r="S445" i="2"/>
  <c r="T444" i="2"/>
  <c r="R444" i="2"/>
  <c r="S444" i="2" s="1"/>
  <c r="T443" i="2"/>
  <c r="R443" i="2"/>
  <c r="S443" i="2"/>
  <c r="T442" i="2"/>
  <c r="R442" i="2"/>
  <c r="S442" i="2" s="1"/>
  <c r="T441" i="2"/>
  <c r="R441" i="2"/>
  <c r="S441" i="2"/>
  <c r="T440" i="2"/>
  <c r="R440" i="2"/>
  <c r="S440" i="2" s="1"/>
  <c r="T439" i="2"/>
  <c r="R439" i="2"/>
  <c r="S439" i="2"/>
  <c r="T438" i="2"/>
  <c r="R438" i="2"/>
  <c r="S438" i="2" s="1"/>
  <c r="T437" i="2"/>
  <c r="R437" i="2"/>
  <c r="S437" i="2"/>
  <c r="T436" i="2"/>
  <c r="R436" i="2"/>
  <c r="S436" i="2" s="1"/>
  <c r="T435" i="2"/>
  <c r="R435" i="2"/>
  <c r="S435" i="2"/>
  <c r="T434" i="2"/>
  <c r="R434" i="2"/>
  <c r="S434" i="2" s="1"/>
  <c r="T433" i="2"/>
  <c r="R433" i="2"/>
  <c r="S433" i="2"/>
  <c r="T432" i="2"/>
  <c r="R432" i="2"/>
  <c r="S432" i="2" s="1"/>
  <c r="T431" i="2"/>
  <c r="R431" i="2"/>
  <c r="S431" i="2"/>
  <c r="T430" i="2"/>
  <c r="R430" i="2"/>
  <c r="S430" i="2" s="1"/>
  <c r="T429" i="2"/>
  <c r="R429" i="2"/>
  <c r="S429" i="2"/>
  <c r="T428" i="2"/>
  <c r="R428" i="2"/>
  <c r="S428" i="2" s="1"/>
  <c r="T427" i="2"/>
  <c r="R427" i="2"/>
  <c r="S427" i="2"/>
  <c r="T426" i="2"/>
  <c r="R426" i="2"/>
  <c r="S426" i="2" s="1"/>
  <c r="T425" i="2"/>
  <c r="R425" i="2"/>
  <c r="S425" i="2"/>
  <c r="T424" i="2"/>
  <c r="R424" i="2"/>
  <c r="S424" i="2" s="1"/>
  <c r="T423" i="2"/>
  <c r="R423" i="2"/>
  <c r="S423" i="2"/>
  <c r="T422" i="2"/>
  <c r="R422" i="2"/>
  <c r="S422" i="2" s="1"/>
  <c r="T421" i="2"/>
  <c r="R421" i="2"/>
  <c r="S421" i="2"/>
  <c r="T420" i="2"/>
  <c r="R420" i="2"/>
  <c r="S420" i="2" s="1"/>
  <c r="T419" i="2"/>
  <c r="R419" i="2"/>
  <c r="S419" i="2"/>
  <c r="T418" i="2"/>
  <c r="R418" i="2"/>
  <c r="S418" i="2" s="1"/>
  <c r="T417" i="2"/>
  <c r="R417" i="2"/>
  <c r="S417" i="2"/>
  <c r="T416" i="2"/>
  <c r="R416" i="2"/>
  <c r="S416" i="2" s="1"/>
  <c r="T415" i="2"/>
  <c r="R415" i="2"/>
  <c r="S415" i="2"/>
  <c r="T414" i="2"/>
  <c r="R414" i="2"/>
  <c r="S414" i="2" s="1"/>
  <c r="T413" i="2"/>
  <c r="R413" i="2"/>
  <c r="S413" i="2"/>
  <c r="T412" i="2"/>
  <c r="R412" i="2"/>
  <c r="S412" i="2" s="1"/>
  <c r="T411" i="2"/>
  <c r="R411" i="2"/>
  <c r="S411" i="2"/>
  <c r="T410" i="2"/>
  <c r="R410" i="2"/>
  <c r="S410" i="2" s="1"/>
  <c r="T409" i="2"/>
  <c r="R409" i="2"/>
  <c r="S409" i="2"/>
  <c r="T408" i="2"/>
  <c r="R408" i="2"/>
  <c r="S408" i="2" s="1"/>
  <c r="T407" i="2"/>
  <c r="R407" i="2"/>
  <c r="S407" i="2"/>
  <c r="T406" i="2"/>
  <c r="R406" i="2"/>
  <c r="S406" i="2" s="1"/>
  <c r="T405" i="2"/>
  <c r="R405" i="2"/>
  <c r="S405" i="2" s="1"/>
  <c r="T404" i="2"/>
  <c r="R404" i="2"/>
  <c r="S404" i="2" s="1"/>
  <c r="T403" i="2"/>
  <c r="R403" i="2"/>
  <c r="S403" i="2"/>
  <c r="T402" i="2"/>
  <c r="R402" i="2"/>
  <c r="S402" i="2" s="1"/>
  <c r="T401" i="2"/>
  <c r="R401" i="2"/>
  <c r="S401" i="2"/>
  <c r="T400" i="2"/>
  <c r="R400" i="2"/>
  <c r="S400" i="2" s="1"/>
  <c r="T399" i="2"/>
  <c r="R399" i="2"/>
  <c r="S399" i="2"/>
  <c r="T398" i="2"/>
  <c r="R398" i="2"/>
  <c r="S398" i="2" s="1"/>
  <c r="T397" i="2"/>
  <c r="R397" i="2"/>
  <c r="S397" i="2"/>
  <c r="T396" i="2"/>
  <c r="R396" i="2"/>
  <c r="S396" i="2" s="1"/>
  <c r="T395" i="2"/>
  <c r="R395" i="2"/>
  <c r="S395" i="2"/>
  <c r="T394" i="2"/>
  <c r="R394" i="2"/>
  <c r="S394" i="2" s="1"/>
  <c r="T393" i="2"/>
  <c r="R393" i="2"/>
  <c r="S393" i="2"/>
  <c r="T392" i="2"/>
  <c r="R392" i="2"/>
  <c r="S392" i="2" s="1"/>
  <c r="T391" i="2"/>
  <c r="R391" i="2"/>
  <c r="S391" i="2"/>
  <c r="T390" i="2"/>
  <c r="R390" i="2"/>
  <c r="S390" i="2" s="1"/>
  <c r="T389" i="2"/>
  <c r="R389" i="2"/>
  <c r="S389" i="2"/>
  <c r="T388" i="2"/>
  <c r="R388" i="2"/>
  <c r="S388" i="2" s="1"/>
  <c r="T387" i="2"/>
  <c r="R387" i="2"/>
  <c r="S387" i="2"/>
  <c r="T386" i="2"/>
  <c r="R386" i="2"/>
  <c r="S386" i="2" s="1"/>
  <c r="T385" i="2"/>
  <c r="R385" i="2"/>
  <c r="S385" i="2"/>
  <c r="T384" i="2"/>
  <c r="R384" i="2"/>
  <c r="S384" i="2" s="1"/>
  <c r="T383" i="2"/>
  <c r="R383" i="2"/>
  <c r="S383" i="2"/>
  <c r="T382" i="2"/>
  <c r="R382" i="2"/>
  <c r="S382" i="2" s="1"/>
  <c r="T381" i="2"/>
  <c r="R381" i="2"/>
  <c r="S381" i="2"/>
  <c r="T380" i="2"/>
  <c r="R380" i="2"/>
  <c r="S380" i="2" s="1"/>
  <c r="T379" i="2"/>
  <c r="R379" i="2"/>
  <c r="S379" i="2"/>
  <c r="T378" i="2"/>
  <c r="R378" i="2"/>
  <c r="S378" i="2" s="1"/>
  <c r="T377" i="2"/>
  <c r="R377" i="2"/>
  <c r="S377" i="2"/>
  <c r="T376" i="2"/>
  <c r="R376" i="2"/>
  <c r="S376" i="2" s="1"/>
  <c r="T375" i="2"/>
  <c r="R375" i="2"/>
  <c r="S375" i="2"/>
  <c r="T374" i="2"/>
  <c r="R374" i="2"/>
  <c r="S374" i="2" s="1"/>
  <c r="T373" i="2"/>
  <c r="R373" i="2"/>
  <c r="S373" i="2"/>
  <c r="T372" i="2"/>
  <c r="R372" i="2"/>
  <c r="S372" i="2" s="1"/>
  <c r="T371" i="2"/>
  <c r="R371" i="2"/>
  <c r="S371" i="2"/>
  <c r="T370" i="2"/>
  <c r="R370" i="2"/>
  <c r="S370" i="2" s="1"/>
  <c r="T369" i="2"/>
  <c r="R369" i="2"/>
  <c r="S369" i="2"/>
  <c r="T368" i="2"/>
  <c r="R368" i="2"/>
  <c r="S368" i="2" s="1"/>
  <c r="T367" i="2"/>
  <c r="R367" i="2"/>
  <c r="S367" i="2"/>
  <c r="T366" i="2"/>
  <c r="R366" i="2"/>
  <c r="S366" i="2" s="1"/>
  <c r="T365" i="2"/>
  <c r="R365" i="2"/>
  <c r="S365" i="2"/>
  <c r="T364" i="2"/>
  <c r="R364" i="2"/>
  <c r="S364" i="2" s="1"/>
  <c r="T363" i="2"/>
  <c r="R363" i="2"/>
  <c r="S363" i="2"/>
  <c r="T362" i="2"/>
  <c r="R362" i="2"/>
  <c r="S362" i="2" s="1"/>
  <c r="T361" i="2"/>
  <c r="R361" i="2"/>
  <c r="S361" i="2"/>
  <c r="T360" i="2"/>
  <c r="R360" i="2"/>
  <c r="S360" i="2" s="1"/>
  <c r="T359" i="2"/>
  <c r="R359" i="2"/>
  <c r="S359" i="2"/>
  <c r="T358" i="2"/>
  <c r="R358" i="2"/>
  <c r="S358" i="2" s="1"/>
  <c r="T357" i="2"/>
  <c r="R357" i="2"/>
  <c r="S357" i="2"/>
  <c r="T356" i="2"/>
  <c r="R356" i="2"/>
  <c r="S356" i="2" s="1"/>
  <c r="T355" i="2"/>
  <c r="R355" i="2"/>
  <c r="S355" i="2"/>
  <c r="T354" i="2"/>
  <c r="R354" i="2"/>
  <c r="S354" i="2" s="1"/>
  <c r="T353" i="2"/>
  <c r="R353" i="2"/>
  <c r="S353" i="2"/>
  <c r="T352" i="2"/>
  <c r="R352" i="2"/>
  <c r="S352" i="2" s="1"/>
  <c r="T351" i="2"/>
  <c r="R351" i="2"/>
  <c r="S351" i="2"/>
  <c r="T350" i="2"/>
  <c r="R350" i="2"/>
  <c r="S350" i="2" s="1"/>
  <c r="T349" i="2"/>
  <c r="R349" i="2"/>
  <c r="S349" i="2"/>
  <c r="T348" i="2"/>
  <c r="R348" i="2"/>
  <c r="S348" i="2" s="1"/>
  <c r="T347" i="2"/>
  <c r="R347" i="2"/>
  <c r="S347" i="2"/>
  <c r="T346" i="2"/>
  <c r="R346" i="2"/>
  <c r="S346" i="2" s="1"/>
  <c r="T345" i="2"/>
  <c r="R345" i="2"/>
  <c r="S345" i="2"/>
  <c r="T344" i="2"/>
  <c r="R344" i="2"/>
  <c r="S344" i="2" s="1"/>
  <c r="T343" i="2"/>
  <c r="R343" i="2"/>
  <c r="S343" i="2"/>
  <c r="T342" i="2"/>
  <c r="R342" i="2"/>
  <c r="S342" i="2" s="1"/>
  <c r="T341" i="2"/>
  <c r="R341" i="2"/>
  <c r="S341" i="2"/>
  <c r="T340" i="2"/>
  <c r="R340" i="2"/>
  <c r="S340" i="2" s="1"/>
  <c r="T339" i="2"/>
  <c r="R339" i="2"/>
  <c r="S339" i="2"/>
  <c r="T338" i="2"/>
  <c r="R338" i="2"/>
  <c r="S338" i="2" s="1"/>
  <c r="T337" i="2"/>
  <c r="R337" i="2"/>
  <c r="S337" i="2"/>
  <c r="T336" i="2"/>
  <c r="R336" i="2"/>
  <c r="S336" i="2" s="1"/>
  <c r="T335" i="2"/>
  <c r="R335" i="2"/>
  <c r="S335" i="2"/>
  <c r="T334" i="2"/>
  <c r="R334" i="2"/>
  <c r="S334" i="2" s="1"/>
  <c r="T333" i="2"/>
  <c r="R333" i="2"/>
  <c r="S333" i="2"/>
  <c r="T332" i="2"/>
  <c r="R332" i="2"/>
  <c r="S332" i="2" s="1"/>
  <c r="T331" i="2"/>
  <c r="R331" i="2"/>
  <c r="S331" i="2"/>
  <c r="T330" i="2"/>
  <c r="R330" i="2"/>
  <c r="S330" i="2" s="1"/>
  <c r="T329" i="2"/>
  <c r="R329" i="2"/>
  <c r="S329" i="2"/>
  <c r="T328" i="2"/>
  <c r="R328" i="2"/>
  <c r="S328" i="2" s="1"/>
  <c r="T327" i="2"/>
  <c r="R327" i="2"/>
  <c r="S327" i="2"/>
  <c r="T326" i="2"/>
  <c r="R326" i="2"/>
  <c r="S326" i="2" s="1"/>
  <c r="T325" i="2"/>
  <c r="R325" i="2"/>
  <c r="S325" i="2"/>
  <c r="T324" i="2"/>
  <c r="R324" i="2"/>
  <c r="S324" i="2" s="1"/>
  <c r="T323" i="2"/>
  <c r="R323" i="2"/>
  <c r="S323" i="2"/>
  <c r="T322" i="2"/>
  <c r="R322" i="2"/>
  <c r="S322" i="2" s="1"/>
  <c r="T321" i="2"/>
  <c r="R321" i="2"/>
  <c r="S321" i="2"/>
  <c r="T320" i="2"/>
  <c r="R320" i="2"/>
  <c r="S320" i="2" s="1"/>
  <c r="T319" i="2"/>
  <c r="R319" i="2"/>
  <c r="S319" i="2"/>
  <c r="T318" i="2"/>
  <c r="R318" i="2"/>
  <c r="S318" i="2" s="1"/>
  <c r="T317" i="2"/>
  <c r="R317" i="2"/>
  <c r="S317" i="2"/>
  <c r="T316" i="2"/>
  <c r="R316" i="2"/>
  <c r="S316" i="2" s="1"/>
  <c r="T315" i="2"/>
  <c r="R315" i="2"/>
  <c r="S315" i="2"/>
  <c r="T314" i="2"/>
  <c r="R314" i="2"/>
  <c r="S314" i="2" s="1"/>
  <c r="T313" i="2"/>
  <c r="R313" i="2"/>
  <c r="S313" i="2"/>
  <c r="T312" i="2"/>
  <c r="R312" i="2"/>
  <c r="S312" i="2" s="1"/>
  <c r="T311" i="2"/>
  <c r="R311" i="2"/>
  <c r="S311" i="2"/>
  <c r="T310" i="2"/>
  <c r="R310" i="2"/>
  <c r="S310" i="2" s="1"/>
  <c r="T309" i="2"/>
  <c r="R309" i="2"/>
  <c r="S309" i="2"/>
  <c r="T308" i="2"/>
  <c r="R308" i="2"/>
  <c r="S308" i="2" s="1"/>
  <c r="T307" i="2"/>
  <c r="R307" i="2"/>
  <c r="S307" i="2"/>
  <c r="T306" i="2"/>
  <c r="R306" i="2"/>
  <c r="S306" i="2" s="1"/>
  <c r="T305" i="2"/>
  <c r="R305" i="2"/>
  <c r="S305" i="2"/>
  <c r="T304" i="2"/>
  <c r="R304" i="2"/>
  <c r="S304" i="2" s="1"/>
  <c r="T303" i="2"/>
  <c r="R303" i="2"/>
  <c r="S303" i="2"/>
  <c r="T302" i="2"/>
  <c r="R302" i="2"/>
  <c r="S302" i="2" s="1"/>
  <c r="T301" i="2"/>
  <c r="R301" i="2"/>
  <c r="S301" i="2"/>
  <c r="T300" i="2"/>
  <c r="S300" i="2"/>
  <c r="R300" i="2"/>
  <c r="T299" i="2"/>
  <c r="R299" i="2"/>
  <c r="S299" i="2"/>
  <c r="T298" i="2"/>
  <c r="R298" i="2"/>
  <c r="S298" i="2" s="1"/>
  <c r="T297" i="2"/>
  <c r="R297" i="2"/>
  <c r="S297" i="2"/>
  <c r="T296" i="2"/>
  <c r="R296" i="2"/>
  <c r="S296" i="2" s="1"/>
  <c r="T295" i="2"/>
  <c r="R295" i="2"/>
  <c r="S295" i="2"/>
  <c r="T294" i="2"/>
  <c r="R294" i="2"/>
  <c r="S294" i="2" s="1"/>
  <c r="T293" i="2"/>
  <c r="R293" i="2"/>
  <c r="S293" i="2"/>
  <c r="T292" i="2"/>
  <c r="R292" i="2"/>
  <c r="S292" i="2" s="1"/>
  <c r="T291" i="2"/>
  <c r="R291" i="2"/>
  <c r="S291" i="2"/>
  <c r="T290" i="2"/>
  <c r="R290" i="2"/>
  <c r="S290" i="2" s="1"/>
  <c r="T289" i="2"/>
  <c r="R289" i="2"/>
  <c r="S289" i="2"/>
  <c r="T288" i="2"/>
  <c r="R288" i="2"/>
  <c r="S288" i="2" s="1"/>
  <c r="T287" i="2"/>
  <c r="R287" i="2"/>
  <c r="S287" i="2"/>
  <c r="T286" i="2"/>
  <c r="R286" i="2"/>
  <c r="S286" i="2" s="1"/>
  <c r="T285" i="2"/>
  <c r="R285" i="2"/>
  <c r="S285" i="2"/>
  <c r="T284" i="2"/>
  <c r="R284" i="2"/>
  <c r="S284" i="2" s="1"/>
  <c r="T283" i="2"/>
  <c r="R283" i="2"/>
  <c r="S283" i="2"/>
  <c r="T282" i="2"/>
  <c r="R282" i="2"/>
  <c r="S282" i="2" s="1"/>
  <c r="T281" i="2"/>
  <c r="R281" i="2"/>
  <c r="S281" i="2"/>
  <c r="T280" i="2"/>
  <c r="R280" i="2"/>
  <c r="S280" i="2" s="1"/>
  <c r="T279" i="2"/>
  <c r="R279" i="2"/>
  <c r="S279" i="2"/>
  <c r="T278" i="2"/>
  <c r="R278" i="2"/>
  <c r="S278" i="2" s="1"/>
  <c r="T277" i="2"/>
  <c r="R277" i="2"/>
  <c r="S277" i="2"/>
  <c r="T276" i="2"/>
  <c r="S276" i="2"/>
  <c r="R276" i="2"/>
  <c r="T275" i="2"/>
  <c r="R275" i="2"/>
  <c r="S275" i="2"/>
  <c r="T274" i="2"/>
  <c r="R274" i="2"/>
  <c r="S274" i="2" s="1"/>
  <c r="T273" i="2"/>
  <c r="R273" i="2"/>
  <c r="S273" i="2"/>
  <c r="T272" i="2"/>
  <c r="R272" i="2"/>
  <c r="S272" i="2" s="1"/>
  <c r="T271" i="2"/>
  <c r="R271" i="2"/>
  <c r="S271" i="2"/>
  <c r="T270" i="2"/>
  <c r="R270" i="2"/>
  <c r="S270" i="2" s="1"/>
  <c r="T269" i="2"/>
  <c r="R269" i="2"/>
  <c r="S269" i="2"/>
  <c r="T268" i="2"/>
  <c r="R268" i="2"/>
  <c r="S268" i="2" s="1"/>
  <c r="T267" i="2"/>
  <c r="R267" i="2"/>
  <c r="S267" i="2"/>
  <c r="T266" i="2"/>
  <c r="R266" i="2"/>
  <c r="S266" i="2" s="1"/>
  <c r="T265" i="2"/>
  <c r="R265" i="2"/>
  <c r="S265" i="2"/>
  <c r="T264" i="2"/>
  <c r="R264" i="2"/>
  <c r="S264" i="2" s="1"/>
  <c r="T263" i="2"/>
  <c r="R263" i="2"/>
  <c r="S263" i="2"/>
  <c r="T262" i="2"/>
  <c r="R262" i="2"/>
  <c r="S262" i="2" s="1"/>
  <c r="T261" i="2"/>
  <c r="R261" i="2"/>
  <c r="S261" i="2"/>
  <c r="T260" i="2"/>
  <c r="R260" i="2"/>
  <c r="S260" i="2" s="1"/>
  <c r="T259" i="2"/>
  <c r="R259" i="2"/>
  <c r="S259" i="2"/>
  <c r="T258" i="2"/>
  <c r="R258" i="2"/>
  <c r="S258" i="2" s="1"/>
  <c r="T257" i="2"/>
  <c r="R257" i="2"/>
  <c r="S257" i="2"/>
  <c r="T256" i="2"/>
  <c r="R256" i="2"/>
  <c r="S256" i="2" s="1"/>
  <c r="T255" i="2"/>
  <c r="R255" i="2"/>
  <c r="S255" i="2"/>
  <c r="T254" i="2"/>
  <c r="R254" i="2"/>
  <c r="S254" i="2" s="1"/>
  <c r="T253" i="2"/>
  <c r="R253" i="2"/>
  <c r="S253" i="2"/>
  <c r="T252" i="2"/>
  <c r="R252" i="2"/>
  <c r="S252" i="2" s="1"/>
  <c r="T251" i="2"/>
  <c r="R251" i="2"/>
  <c r="S251" i="2"/>
  <c r="T250" i="2"/>
  <c r="S250" i="2"/>
  <c r="R250" i="2"/>
  <c r="T249" i="2"/>
  <c r="R249" i="2"/>
  <c r="S249" i="2"/>
  <c r="T248" i="2"/>
  <c r="R248" i="2"/>
  <c r="S248" i="2" s="1"/>
  <c r="T247" i="2"/>
  <c r="R247" i="2"/>
  <c r="S247" i="2"/>
  <c r="T246" i="2"/>
  <c r="S246" i="2"/>
  <c r="R246" i="2"/>
  <c r="T245" i="2"/>
  <c r="R245" i="2"/>
  <c r="S245" i="2"/>
  <c r="T244" i="2"/>
  <c r="R244" i="2"/>
  <c r="S244" i="2" s="1"/>
  <c r="T243" i="2"/>
  <c r="R243" i="2"/>
  <c r="S243" i="2"/>
  <c r="T242" i="2"/>
  <c r="R242" i="2"/>
  <c r="S242" i="2" s="1"/>
  <c r="T241" i="2"/>
  <c r="R241" i="2"/>
  <c r="S241" i="2"/>
  <c r="T240" i="2"/>
  <c r="R240" i="2"/>
  <c r="S240" i="2" s="1"/>
  <c r="T239" i="2"/>
  <c r="R239" i="2"/>
  <c r="S239" i="2"/>
  <c r="T238" i="2"/>
  <c r="R238" i="2"/>
  <c r="S238" i="2" s="1"/>
  <c r="T237" i="2"/>
  <c r="R237" i="2"/>
  <c r="S237" i="2"/>
  <c r="T236" i="2"/>
  <c r="S236" i="2"/>
  <c r="R236" i="2"/>
  <c r="T235" i="2"/>
  <c r="R235" i="2"/>
  <c r="S235" i="2"/>
  <c r="T234" i="2"/>
  <c r="R234" i="2"/>
  <c r="S234" i="2" s="1"/>
  <c r="T233" i="2"/>
  <c r="R233" i="2"/>
  <c r="S233" i="2"/>
  <c r="T232" i="2"/>
  <c r="R232" i="2"/>
  <c r="S232" i="2" s="1"/>
  <c r="T231" i="2"/>
  <c r="R231" i="2"/>
  <c r="S231" i="2"/>
  <c r="T230" i="2"/>
  <c r="R230" i="2"/>
  <c r="S230" i="2" s="1"/>
  <c r="T229" i="2"/>
  <c r="R229" i="2"/>
  <c r="S229" i="2"/>
  <c r="T228" i="2"/>
  <c r="R228" i="2"/>
  <c r="S228" i="2" s="1"/>
  <c r="T227" i="2"/>
  <c r="R227" i="2"/>
  <c r="S227" i="2"/>
  <c r="T226" i="2"/>
  <c r="R226" i="2"/>
  <c r="S226" i="2" s="1"/>
  <c r="T225" i="2"/>
  <c r="R225" i="2"/>
  <c r="S225" i="2" s="1"/>
  <c r="T224" i="2"/>
  <c r="R224" i="2"/>
  <c r="S224" i="2"/>
  <c r="T223" i="2"/>
  <c r="R223" i="2"/>
  <c r="S223" i="2"/>
  <c r="T222" i="2"/>
  <c r="R222" i="2"/>
  <c r="S222" i="2" s="1"/>
  <c r="T221" i="2"/>
  <c r="R221" i="2"/>
  <c r="S221" i="2"/>
  <c r="T220" i="2"/>
  <c r="R220" i="2"/>
  <c r="S220" i="2"/>
  <c r="T219" i="2"/>
  <c r="R219" i="2"/>
  <c r="S219" i="2"/>
  <c r="T218" i="2"/>
  <c r="R218" i="2"/>
  <c r="S218" i="2" s="1"/>
  <c r="T217" i="2"/>
  <c r="R217" i="2"/>
  <c r="S217" i="2"/>
  <c r="T216" i="2"/>
  <c r="R216" i="2"/>
  <c r="S216" i="2"/>
  <c r="T215" i="2"/>
  <c r="R215" i="2"/>
  <c r="S215" i="2"/>
  <c r="T214" i="2"/>
  <c r="R214" i="2"/>
  <c r="S214" i="2" s="1"/>
  <c r="T213" i="2"/>
  <c r="R213" i="2"/>
  <c r="S213" i="2"/>
  <c r="T212" i="2"/>
  <c r="R212" i="2"/>
  <c r="S212" i="2" s="1"/>
  <c r="T211" i="2"/>
  <c r="R211" i="2"/>
  <c r="S211" i="2"/>
  <c r="T210" i="2"/>
  <c r="R210" i="2"/>
  <c r="S210" i="2" s="1"/>
  <c r="T209" i="2"/>
  <c r="R209" i="2"/>
  <c r="S209" i="2" s="1"/>
  <c r="T208" i="2"/>
  <c r="R208" i="2"/>
  <c r="S208" i="2"/>
  <c r="T207" i="2"/>
  <c r="R207" i="2"/>
  <c r="S207" i="2"/>
  <c r="T206" i="2"/>
  <c r="R206" i="2"/>
  <c r="S206" i="2" s="1"/>
  <c r="T205" i="2"/>
  <c r="R205" i="2"/>
  <c r="S205" i="2" s="1"/>
  <c r="T204" i="2"/>
  <c r="R204" i="2"/>
  <c r="S204" i="2"/>
  <c r="T203" i="2"/>
  <c r="R203" i="2"/>
  <c r="S203" i="2"/>
  <c r="T202" i="2"/>
  <c r="R202" i="2"/>
  <c r="S202" i="2" s="1"/>
  <c r="T201" i="2"/>
  <c r="R201" i="2"/>
  <c r="S201" i="2"/>
  <c r="T200" i="2"/>
  <c r="R200" i="2"/>
  <c r="S200" i="2"/>
  <c r="T199" i="2"/>
  <c r="R199" i="2"/>
  <c r="S199" i="2"/>
  <c r="T198" i="2"/>
  <c r="R198" i="2"/>
  <c r="S198" i="2" s="1"/>
  <c r="T197" i="2"/>
  <c r="R197" i="2"/>
  <c r="S197" i="2"/>
  <c r="T196" i="2"/>
  <c r="R196" i="2"/>
  <c r="S196" i="2" s="1"/>
  <c r="T195" i="2"/>
  <c r="R195" i="2"/>
  <c r="S195" i="2"/>
  <c r="T194" i="2"/>
  <c r="R194" i="2"/>
  <c r="S194" i="2" s="1"/>
  <c r="T193" i="2"/>
  <c r="R193" i="2"/>
  <c r="S193" i="2" s="1"/>
  <c r="T192" i="2"/>
  <c r="R192" i="2"/>
  <c r="S192" i="2" s="1"/>
  <c r="T191" i="2"/>
  <c r="R191" i="2"/>
  <c r="S191" i="2"/>
  <c r="T190" i="2"/>
  <c r="R190" i="2"/>
  <c r="S190" i="2" s="1"/>
  <c r="T189" i="2"/>
  <c r="R189" i="2"/>
  <c r="S189" i="2" s="1"/>
  <c r="T188" i="2"/>
  <c r="R188" i="2"/>
  <c r="S188" i="2"/>
  <c r="T187" i="2"/>
  <c r="R187" i="2"/>
  <c r="S187" i="2"/>
  <c r="T186" i="2"/>
  <c r="R186" i="2"/>
  <c r="S186" i="2" s="1"/>
  <c r="T185" i="2"/>
  <c r="R185" i="2"/>
  <c r="S185" i="2"/>
  <c r="T184" i="2"/>
  <c r="R184" i="2"/>
  <c r="S184" i="2"/>
  <c r="T183" i="2"/>
  <c r="R183" i="2"/>
  <c r="S183" i="2"/>
  <c r="T182" i="2"/>
  <c r="R182" i="2"/>
  <c r="S182" i="2" s="1"/>
  <c r="T181" i="2"/>
  <c r="R181" i="2"/>
  <c r="S181" i="2"/>
  <c r="T180" i="2"/>
  <c r="R180" i="2"/>
  <c r="S180" i="2" s="1"/>
  <c r="T179" i="2"/>
  <c r="R179" i="2"/>
  <c r="S179" i="2"/>
  <c r="T178" i="2"/>
  <c r="R178" i="2"/>
  <c r="S178" i="2" s="1"/>
  <c r="T177" i="2"/>
  <c r="R177" i="2"/>
  <c r="S177" i="2" s="1"/>
  <c r="T176" i="2"/>
  <c r="R176" i="2"/>
  <c r="S176" i="2" s="1"/>
  <c r="T175" i="2"/>
  <c r="R175" i="2"/>
  <c r="S175" i="2"/>
  <c r="T174" i="2"/>
  <c r="R174" i="2"/>
  <c r="S174" i="2" s="1"/>
  <c r="T173" i="2"/>
  <c r="R173" i="2"/>
  <c r="S173" i="2" s="1"/>
  <c r="T172" i="2"/>
  <c r="R172" i="2"/>
  <c r="S172" i="2"/>
  <c r="T171" i="2"/>
  <c r="R171" i="2"/>
  <c r="S171" i="2"/>
  <c r="T170" i="2"/>
  <c r="R170" i="2"/>
  <c r="S170" i="2" s="1"/>
  <c r="T169" i="2"/>
  <c r="R169" i="2"/>
  <c r="S169" i="2"/>
  <c r="T168" i="2"/>
  <c r="R168" i="2"/>
  <c r="S168" i="2"/>
  <c r="T167" i="2"/>
  <c r="R167" i="2"/>
  <c r="S167" i="2"/>
  <c r="T166" i="2"/>
  <c r="R166" i="2"/>
  <c r="S166" i="2" s="1"/>
  <c r="T165" i="2"/>
  <c r="R165" i="2"/>
  <c r="S165" i="2"/>
  <c r="T164" i="2"/>
  <c r="R164" i="2"/>
  <c r="S164" i="2" s="1"/>
  <c r="T163" i="2"/>
  <c r="R163" i="2"/>
  <c r="S163" i="2"/>
  <c r="T162" i="2"/>
  <c r="R162" i="2"/>
  <c r="S162" i="2" s="1"/>
  <c r="T161" i="2"/>
  <c r="R161" i="2"/>
  <c r="S161" i="2" s="1"/>
  <c r="T160" i="2"/>
  <c r="R160" i="2"/>
  <c r="S160" i="2" s="1"/>
  <c r="T159" i="2"/>
  <c r="R159" i="2"/>
  <c r="S159" i="2"/>
  <c r="T158" i="2"/>
  <c r="R158" i="2"/>
  <c r="S158" i="2" s="1"/>
  <c r="T157" i="2"/>
  <c r="S157" i="2"/>
  <c r="R157" i="2"/>
  <c r="T156" i="2"/>
  <c r="R156" i="2"/>
  <c r="S156" i="2"/>
  <c r="T155" i="2"/>
  <c r="R155" i="2"/>
  <c r="S155" i="2"/>
  <c r="T154" i="2"/>
  <c r="S154" i="2"/>
  <c r="R154" i="2"/>
  <c r="T153" i="2"/>
  <c r="R153" i="2"/>
  <c r="S153" i="2" s="1"/>
  <c r="T152" i="2"/>
  <c r="R152" i="2"/>
  <c r="S152" i="2"/>
  <c r="T151" i="2"/>
  <c r="R151" i="2"/>
  <c r="S151" i="2"/>
  <c r="T150" i="2"/>
  <c r="R150" i="2"/>
  <c r="S150" i="2" s="1"/>
  <c r="T149" i="2"/>
  <c r="R149" i="2"/>
  <c r="S149" i="2"/>
  <c r="T148" i="2"/>
  <c r="R148" i="2"/>
  <c r="S148" i="2"/>
  <c r="T147" i="2"/>
  <c r="R147" i="2"/>
  <c r="S147" i="2"/>
  <c r="T146" i="2"/>
  <c r="R146" i="2"/>
  <c r="S146" i="2" s="1"/>
  <c r="T145" i="2"/>
  <c r="R145" i="2"/>
  <c r="S145" i="2"/>
  <c r="T144" i="2"/>
  <c r="R144" i="2"/>
  <c r="S144" i="2" s="1"/>
  <c r="T143" i="2"/>
  <c r="R143" i="2"/>
  <c r="S143" i="2"/>
  <c r="T142" i="2"/>
  <c r="R142" i="2"/>
  <c r="S142" i="2" s="1"/>
  <c r="T141" i="2"/>
  <c r="R141" i="2"/>
  <c r="S141" i="2" s="1"/>
  <c r="T140" i="2"/>
  <c r="R140" i="2"/>
  <c r="S140" i="2" s="1"/>
  <c r="T139" i="2"/>
  <c r="R139" i="2"/>
  <c r="S139" i="2"/>
  <c r="T138" i="2"/>
  <c r="R138" i="2"/>
  <c r="S138" i="2" s="1"/>
  <c r="T137" i="2"/>
  <c r="R137" i="2"/>
  <c r="S137" i="2" s="1"/>
  <c r="T136" i="2"/>
  <c r="R136" i="2"/>
  <c r="S136" i="2"/>
  <c r="T135" i="2"/>
  <c r="R135" i="2"/>
  <c r="S135" i="2"/>
  <c r="T134" i="2"/>
  <c r="R134" i="2"/>
  <c r="S134" i="2" s="1"/>
  <c r="T133" i="2"/>
  <c r="R133" i="2"/>
  <c r="S133" i="2"/>
  <c r="T132" i="2"/>
  <c r="R132" i="2"/>
  <c r="S132" i="2"/>
  <c r="T131" i="2"/>
  <c r="R131" i="2"/>
  <c r="S131" i="2"/>
  <c r="T130" i="2"/>
  <c r="R130" i="2"/>
  <c r="S130" i="2" s="1"/>
  <c r="T129" i="2"/>
  <c r="R129" i="2"/>
  <c r="S129" i="2"/>
  <c r="T128" i="2"/>
  <c r="R128" i="2"/>
  <c r="S128" i="2" s="1"/>
  <c r="T127" i="2"/>
  <c r="R127" i="2"/>
  <c r="S127" i="2"/>
  <c r="T126" i="2"/>
  <c r="R126" i="2"/>
  <c r="S126" i="2" s="1"/>
  <c r="T125" i="2"/>
  <c r="R125" i="2"/>
  <c r="S125" i="2" s="1"/>
  <c r="T124" i="2"/>
  <c r="R124" i="2"/>
  <c r="S124" i="2" s="1"/>
  <c r="T123" i="2"/>
  <c r="R123" i="2"/>
  <c r="S123" i="2"/>
  <c r="T122" i="2"/>
  <c r="R122" i="2"/>
  <c r="S122" i="2" s="1"/>
  <c r="T121" i="2"/>
  <c r="R121" i="2"/>
  <c r="S121" i="2" s="1"/>
  <c r="T120" i="2"/>
  <c r="R120" i="2"/>
  <c r="S120" i="2"/>
  <c r="T119" i="2"/>
  <c r="R119" i="2"/>
  <c r="S119" i="2"/>
  <c r="T118" i="2"/>
  <c r="R118" i="2"/>
  <c r="S118" i="2" s="1"/>
  <c r="T117" i="2"/>
  <c r="R117" i="2"/>
  <c r="S117" i="2" s="1"/>
  <c r="T116" i="2"/>
  <c r="R116" i="2"/>
  <c r="S116" i="2"/>
  <c r="T115" i="2"/>
  <c r="R115" i="2"/>
  <c r="S115" i="2"/>
  <c r="T114" i="2"/>
  <c r="R114" i="2"/>
  <c r="S114" i="2" s="1"/>
  <c r="T113" i="2"/>
  <c r="R113" i="2"/>
  <c r="S113" i="2" s="1"/>
  <c r="T112" i="2"/>
  <c r="R112" i="2"/>
  <c r="S112" i="2"/>
  <c r="T111" i="2"/>
  <c r="R111" i="2"/>
  <c r="S111" i="2"/>
  <c r="T110" i="2"/>
  <c r="R110" i="2"/>
  <c r="S110" i="2" s="1"/>
  <c r="T109" i="2"/>
  <c r="R109" i="2"/>
  <c r="S109" i="2" s="1"/>
  <c r="T108" i="2"/>
  <c r="R108" i="2"/>
  <c r="S108" i="2"/>
  <c r="T107" i="2"/>
  <c r="R107" i="2"/>
  <c r="S107" i="2"/>
  <c r="T106" i="2"/>
  <c r="R106" i="2"/>
  <c r="S106" i="2" s="1"/>
  <c r="T105" i="2"/>
  <c r="R105" i="2"/>
  <c r="S105" i="2" s="1"/>
  <c r="T104" i="2"/>
  <c r="R104" i="2"/>
  <c r="S104" i="2"/>
  <c r="T103" i="2"/>
  <c r="R103" i="2"/>
  <c r="S103" i="2"/>
  <c r="T102" i="2"/>
  <c r="R102" i="2"/>
  <c r="S102" i="2" s="1"/>
  <c r="T101" i="2"/>
  <c r="R101" i="2"/>
  <c r="S101" i="2" s="1"/>
  <c r="T100" i="2"/>
  <c r="R100" i="2"/>
  <c r="S100" i="2"/>
  <c r="T99" i="2"/>
  <c r="R99" i="2"/>
  <c r="S99" i="2"/>
  <c r="T98" i="2"/>
  <c r="R98" i="2"/>
  <c r="S98" i="2" s="1"/>
  <c r="T97" i="2"/>
  <c r="R97" i="2"/>
  <c r="S97" i="2" s="1"/>
  <c r="T96" i="2"/>
  <c r="R96" i="2"/>
  <c r="S96" i="2"/>
  <c r="T95" i="2"/>
  <c r="R95" i="2"/>
  <c r="S95" i="2"/>
  <c r="T94" i="2"/>
  <c r="R94" i="2"/>
  <c r="S94" i="2" s="1"/>
  <c r="T93" i="2"/>
  <c r="R93" i="2"/>
  <c r="S93" i="2" s="1"/>
  <c r="T92" i="2"/>
  <c r="R92" i="2"/>
  <c r="S92" i="2"/>
  <c r="T91" i="2"/>
  <c r="R91" i="2"/>
  <c r="S91" i="2"/>
  <c r="T90" i="2"/>
  <c r="R90" i="2"/>
  <c r="S90" i="2" s="1"/>
  <c r="T89" i="2"/>
  <c r="R89" i="2"/>
  <c r="S89" i="2" s="1"/>
  <c r="T88" i="2"/>
  <c r="R88" i="2"/>
  <c r="S88" i="2"/>
  <c r="T87" i="2"/>
  <c r="R87" i="2"/>
  <c r="S87" i="2"/>
  <c r="T86" i="2"/>
  <c r="R86" i="2"/>
  <c r="S86" i="2" s="1"/>
  <c r="T85" i="2"/>
  <c r="R85" i="2"/>
  <c r="S85" i="2" s="1"/>
  <c r="T84" i="2"/>
  <c r="R84" i="2"/>
  <c r="S84" i="2"/>
  <c r="T83" i="2"/>
  <c r="R83" i="2"/>
  <c r="S83" i="2"/>
  <c r="T82" i="2"/>
  <c r="R82" i="2"/>
  <c r="S82" i="2" s="1"/>
  <c r="T81" i="2"/>
  <c r="R81" i="2"/>
  <c r="S81" i="2" s="1"/>
  <c r="T80" i="2"/>
  <c r="R80" i="2"/>
  <c r="S80" i="2"/>
  <c r="T79" i="2"/>
  <c r="R79" i="2"/>
  <c r="S79" i="2"/>
  <c r="T78" i="2"/>
  <c r="R78" i="2"/>
  <c r="S78" i="2" s="1"/>
  <c r="T77" i="2"/>
  <c r="R77" i="2"/>
  <c r="S77" i="2" s="1"/>
  <c r="T76" i="2"/>
  <c r="R76" i="2"/>
  <c r="S76" i="2"/>
  <c r="T75" i="2"/>
  <c r="R75" i="2"/>
  <c r="S75" i="2"/>
  <c r="T74" i="2"/>
  <c r="R74" i="2"/>
  <c r="S74" i="2" s="1"/>
  <c r="T73" i="2"/>
  <c r="R73" i="2"/>
  <c r="S73" i="2" s="1"/>
  <c r="T72" i="2"/>
  <c r="R72" i="2"/>
  <c r="S72" i="2"/>
  <c r="T71" i="2"/>
  <c r="R71" i="2"/>
  <c r="S71" i="2"/>
  <c r="T70" i="2"/>
  <c r="R70" i="2"/>
  <c r="S70" i="2" s="1"/>
  <c r="T69" i="2"/>
  <c r="R69" i="2"/>
  <c r="S69" i="2" s="1"/>
  <c r="T68" i="2"/>
  <c r="R68" i="2"/>
  <c r="S68" i="2"/>
  <c r="T67" i="2"/>
  <c r="R67" i="2"/>
  <c r="S67" i="2"/>
  <c r="T66" i="2"/>
  <c r="R66" i="2"/>
  <c r="S66" i="2" s="1"/>
  <c r="T65" i="2"/>
  <c r="R65" i="2"/>
  <c r="S65" i="2" s="1"/>
  <c r="T64" i="2"/>
  <c r="R64" i="2"/>
  <c r="S64" i="2"/>
  <c r="T63" i="2"/>
  <c r="R63" i="2"/>
  <c r="S63" i="2"/>
  <c r="T62" i="2"/>
  <c r="R62" i="2"/>
  <c r="S62" i="2" s="1"/>
  <c r="T61" i="2"/>
  <c r="R61" i="2"/>
  <c r="S61" i="2" s="1"/>
  <c r="T60" i="2"/>
  <c r="R60" i="2"/>
  <c r="S60" i="2"/>
  <c r="T59" i="2"/>
  <c r="R59" i="2"/>
  <c r="S59" i="2"/>
  <c r="T58" i="2"/>
  <c r="R58" i="2"/>
  <c r="S58" i="2" s="1"/>
  <c r="T57" i="2"/>
  <c r="R57" i="2"/>
  <c r="S57" i="2" s="1"/>
  <c r="T56" i="2"/>
  <c r="R56" i="2"/>
  <c r="S56" i="2"/>
  <c r="T55" i="2"/>
  <c r="R55" i="2"/>
  <c r="S55" i="2"/>
  <c r="T54" i="2"/>
  <c r="R54" i="2"/>
  <c r="S54" i="2" s="1"/>
  <c r="T53" i="2"/>
  <c r="S53" i="2"/>
  <c r="R53" i="2"/>
  <c r="T52" i="2"/>
  <c r="R52" i="2"/>
  <c r="S52" i="2"/>
  <c r="T51" i="2"/>
  <c r="R51" i="2"/>
  <c r="S51" i="2"/>
  <c r="T50" i="2"/>
  <c r="R50" i="2"/>
  <c r="S50" i="2" s="1"/>
  <c r="T49" i="2"/>
  <c r="R49" i="2"/>
  <c r="S49" i="2" s="1"/>
  <c r="T48" i="2"/>
  <c r="R48" i="2"/>
  <c r="S48" i="2"/>
  <c r="T47" i="2"/>
  <c r="R47" i="2"/>
  <c r="S47" i="2"/>
  <c r="T46" i="2"/>
  <c r="R46" i="2"/>
  <c r="S46" i="2" s="1"/>
  <c r="T45" i="2"/>
  <c r="R45" i="2"/>
  <c r="S45" i="2" s="1"/>
  <c r="T44" i="2"/>
  <c r="R44" i="2"/>
  <c r="S44" i="2"/>
  <c r="T43" i="2"/>
  <c r="R43" i="2"/>
  <c r="S43" i="2"/>
  <c r="T42" i="2"/>
  <c r="R42" i="2"/>
  <c r="S42" i="2" s="1"/>
  <c r="T41" i="2"/>
  <c r="R41" i="2"/>
  <c r="S41" i="2" s="1"/>
  <c r="T40" i="2"/>
  <c r="R40" i="2"/>
  <c r="S40" i="2"/>
  <c r="T39" i="2"/>
  <c r="R39" i="2"/>
  <c r="S39" i="2"/>
  <c r="T38" i="2"/>
  <c r="R38" i="2"/>
  <c r="S38" i="2" s="1"/>
  <c r="T37" i="2"/>
  <c r="R37" i="2"/>
  <c r="S37" i="2" s="1"/>
  <c r="T36" i="2"/>
  <c r="R36" i="2"/>
  <c r="S36" i="2"/>
  <c r="T35" i="2"/>
  <c r="R35" i="2"/>
  <c r="S35" i="2"/>
  <c r="T34" i="2"/>
  <c r="R34" i="2"/>
  <c r="S34" i="2" s="1"/>
  <c r="T33" i="2"/>
  <c r="R33" i="2"/>
  <c r="S33" i="2" s="1"/>
  <c r="T32" i="2"/>
  <c r="R32" i="2"/>
  <c r="S32" i="2"/>
  <c r="T31" i="2"/>
  <c r="R31" i="2"/>
  <c r="S31" i="2"/>
  <c r="T30" i="2"/>
  <c r="R30" i="2"/>
  <c r="S30" i="2" s="1"/>
  <c r="T29" i="2"/>
  <c r="R29" i="2"/>
  <c r="S29" i="2" s="1"/>
  <c r="T28" i="2"/>
  <c r="R28" i="2"/>
  <c r="S28" i="2"/>
  <c r="T27" i="2"/>
  <c r="R27" i="2"/>
  <c r="S27" i="2"/>
  <c r="T26" i="2"/>
  <c r="R26" i="2"/>
  <c r="S26" i="2" s="1"/>
  <c r="T25" i="2"/>
  <c r="R25" i="2"/>
  <c r="S25" i="2" s="1"/>
  <c r="T24" i="2"/>
  <c r="R24" i="2"/>
  <c r="S24" i="2"/>
  <c r="T23" i="2"/>
  <c r="R23" i="2"/>
  <c r="S23" i="2"/>
  <c r="T22" i="2"/>
  <c r="R22" i="2"/>
  <c r="S22" i="2" s="1"/>
  <c r="T21" i="2"/>
  <c r="R21" i="2"/>
  <c r="S21" i="2" s="1"/>
  <c r="T20" i="2"/>
  <c r="R20" i="2"/>
  <c r="S20" i="2"/>
  <c r="T19" i="2"/>
  <c r="R19" i="2"/>
  <c r="S19" i="2"/>
  <c r="T18" i="2"/>
  <c r="R18" i="2"/>
  <c r="S18" i="2" s="1"/>
  <c r="T17" i="2"/>
  <c r="S17" i="2"/>
  <c r="R17" i="2"/>
  <c r="T16" i="2"/>
  <c r="R16" i="2"/>
  <c r="S16" i="2" s="1"/>
  <c r="T15" i="2"/>
  <c r="R15" i="2"/>
  <c r="S15" i="2"/>
  <c r="T14" i="2"/>
  <c r="R14" i="2"/>
  <c r="S14" i="2" s="1"/>
  <c r="T13" i="2"/>
  <c r="R13" i="2"/>
  <c r="S13" i="2" s="1"/>
  <c r="T12" i="2"/>
  <c r="R12" i="2"/>
  <c r="S12" i="2" s="1"/>
  <c r="T11" i="2"/>
  <c r="R11" i="2"/>
  <c r="T10" i="2"/>
  <c r="R10" i="2"/>
  <c r="S10" i="2" s="1"/>
  <c r="I10" i="2"/>
  <c r="T9" i="2"/>
  <c r="R9" i="2"/>
  <c r="S9" i="2" s="1"/>
  <c r="I9" i="2"/>
  <c r="T8" i="2"/>
  <c r="R8" i="2"/>
  <c r="S8" i="2" s="1"/>
  <c r="I8" i="2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1003" i="1"/>
  <c r="U1004" i="1"/>
  <c r="U1005" i="1"/>
  <c r="U1006" i="1"/>
  <c r="U1007" i="1"/>
  <c r="U1008" i="1"/>
  <c r="U1009" i="1"/>
  <c r="U1010" i="1"/>
  <c r="U1011" i="1"/>
  <c r="U1012" i="1"/>
  <c r="U1013" i="1"/>
  <c r="U1014" i="1"/>
  <c r="U1015" i="1"/>
  <c r="U1016" i="1"/>
  <c r="U1017" i="1"/>
  <c r="U1018" i="1"/>
  <c r="U1019" i="1"/>
  <c r="U1020" i="1"/>
  <c r="U1021" i="1"/>
  <c r="U1022" i="1"/>
  <c r="U1023" i="1"/>
  <c r="U1024" i="1"/>
  <c r="U1025" i="1"/>
  <c r="U1026" i="1"/>
  <c r="U1027" i="1"/>
  <c r="U1028" i="1"/>
  <c r="U1029" i="1"/>
  <c r="U1030" i="1"/>
  <c r="U1031" i="1"/>
  <c r="U1032" i="1"/>
  <c r="U1033" i="1"/>
  <c r="U1034" i="1"/>
  <c r="U1035" i="1"/>
  <c r="U1036" i="1"/>
  <c r="U1037" i="1"/>
  <c r="U1038" i="1"/>
  <c r="U1039" i="1"/>
  <c r="U1040" i="1"/>
  <c r="U1041" i="1"/>
  <c r="U1042" i="1"/>
  <c r="U1043" i="1"/>
  <c r="U1044" i="1"/>
  <c r="U1045" i="1"/>
  <c r="U1046" i="1"/>
  <c r="U1047" i="1"/>
  <c r="U1048" i="1"/>
  <c r="U1049" i="1"/>
  <c r="U1050" i="1"/>
  <c r="U1051" i="1"/>
  <c r="U1052" i="1"/>
  <c r="U1053" i="1"/>
  <c r="U1054" i="1"/>
  <c r="U1055" i="1"/>
  <c r="U1056" i="1"/>
  <c r="U1057" i="1"/>
  <c r="U1058" i="1"/>
  <c r="U1059" i="1"/>
  <c r="U1060" i="1"/>
  <c r="U1061" i="1"/>
  <c r="U1062" i="1"/>
  <c r="U1063" i="1"/>
  <c r="U1064" i="1"/>
  <c r="U1065" i="1"/>
  <c r="U1066" i="1"/>
  <c r="U1067" i="1"/>
  <c r="U1068" i="1"/>
  <c r="U1069" i="1"/>
  <c r="U1070" i="1"/>
  <c r="U1071" i="1"/>
  <c r="U1072" i="1"/>
  <c r="U1073" i="1"/>
  <c r="U1074" i="1"/>
  <c r="U1075" i="1"/>
  <c r="U1076" i="1"/>
  <c r="U1077" i="1"/>
  <c r="U1078" i="1"/>
  <c r="U1079" i="1"/>
  <c r="U1080" i="1"/>
  <c r="U1081" i="1"/>
  <c r="U1082" i="1"/>
  <c r="U1083" i="1"/>
  <c r="U1084" i="1"/>
  <c r="U1085" i="1"/>
  <c r="U1086" i="1"/>
  <c r="U1087" i="1"/>
  <c r="U1088" i="1"/>
  <c r="U1089" i="1"/>
  <c r="U1090" i="1"/>
  <c r="U1091" i="1"/>
  <c r="U1092" i="1"/>
  <c r="U1093" i="1"/>
  <c r="U1094" i="1"/>
  <c r="U1095" i="1"/>
  <c r="U1096" i="1"/>
  <c r="U1097" i="1"/>
  <c r="U1098" i="1"/>
  <c r="U1099" i="1"/>
  <c r="U1100" i="1"/>
  <c r="U1101" i="1"/>
  <c r="U1102" i="1"/>
  <c r="U1103" i="1"/>
  <c r="U1104" i="1"/>
  <c r="U1105" i="1"/>
  <c r="U1106" i="1"/>
  <c r="U1107" i="1"/>
  <c r="U1108" i="1"/>
  <c r="U1109" i="1"/>
  <c r="U1110" i="1"/>
  <c r="U1111" i="1"/>
  <c r="U1112" i="1"/>
  <c r="U1113" i="1"/>
  <c r="U1114" i="1"/>
  <c r="U1115" i="1"/>
  <c r="U1116" i="1"/>
  <c r="U1117" i="1"/>
  <c r="U1118" i="1"/>
  <c r="U1119" i="1"/>
  <c r="U1120" i="1"/>
  <c r="U1121" i="1"/>
  <c r="U1122" i="1"/>
  <c r="U1123" i="1"/>
  <c r="U1124" i="1"/>
  <c r="U1125" i="1"/>
  <c r="U1126" i="1"/>
  <c r="U1127" i="1"/>
  <c r="U1128" i="1"/>
  <c r="U1129" i="1"/>
  <c r="U1130" i="1"/>
  <c r="U1131" i="1"/>
  <c r="U1132" i="1"/>
  <c r="U1133" i="1"/>
  <c r="U1134" i="1"/>
  <c r="U1135" i="1"/>
  <c r="U1136" i="1"/>
  <c r="U1137" i="1"/>
  <c r="U1138" i="1"/>
  <c r="U1139" i="1"/>
  <c r="U1140" i="1"/>
  <c r="U1141" i="1"/>
  <c r="U1142" i="1"/>
  <c r="U1143" i="1"/>
  <c r="U1144" i="1"/>
  <c r="U1145" i="1"/>
  <c r="U1146" i="1"/>
  <c r="U1147" i="1"/>
  <c r="U1148" i="1"/>
  <c r="U1149" i="1"/>
  <c r="U1150" i="1"/>
  <c r="U1151" i="1"/>
  <c r="U1152" i="1"/>
  <c r="U1153" i="1"/>
  <c r="U1154" i="1"/>
  <c r="U1155" i="1"/>
  <c r="U1156" i="1"/>
  <c r="U1157" i="1"/>
  <c r="U1158" i="1"/>
  <c r="U1159" i="1"/>
  <c r="U1160" i="1"/>
  <c r="U1161" i="1"/>
  <c r="U1162" i="1"/>
  <c r="U1163" i="1"/>
  <c r="U1164" i="1"/>
  <c r="U1165" i="1"/>
  <c r="U1166" i="1"/>
  <c r="U1167" i="1"/>
  <c r="U1168" i="1"/>
  <c r="U1169" i="1"/>
  <c r="U1170" i="1"/>
  <c r="U1171" i="1"/>
  <c r="U1172" i="1"/>
  <c r="U1173" i="1"/>
  <c r="U1174" i="1"/>
  <c r="U1175" i="1"/>
  <c r="U1176" i="1"/>
  <c r="U1177" i="1"/>
  <c r="U1178" i="1"/>
  <c r="U1179" i="1"/>
  <c r="U1180" i="1"/>
  <c r="U1181" i="1"/>
  <c r="U1182" i="1"/>
  <c r="U1183" i="1"/>
  <c r="U1184" i="1"/>
  <c r="U1185" i="1"/>
  <c r="U1186" i="1"/>
  <c r="U1187" i="1"/>
  <c r="U1188" i="1"/>
  <c r="U1189" i="1"/>
  <c r="U1190" i="1"/>
  <c r="U1191" i="1"/>
  <c r="U1192" i="1"/>
  <c r="U1193" i="1"/>
  <c r="U1194" i="1"/>
  <c r="U1195" i="1"/>
  <c r="U1196" i="1"/>
  <c r="U1197" i="1"/>
  <c r="U1198" i="1"/>
  <c r="U1199" i="1"/>
  <c r="U1200" i="1"/>
  <c r="U1201" i="1"/>
  <c r="U1202" i="1"/>
  <c r="U1203" i="1"/>
  <c r="U1204" i="1"/>
  <c r="U1205" i="1"/>
  <c r="U1206" i="1"/>
  <c r="U1207" i="1"/>
  <c r="U1208" i="1"/>
  <c r="U1209" i="1"/>
  <c r="U1210" i="1"/>
  <c r="U1211" i="1"/>
  <c r="U1212" i="1"/>
  <c r="U1213" i="1"/>
  <c r="U1214" i="1"/>
  <c r="U1215" i="1"/>
  <c r="U1216" i="1"/>
  <c r="U1217" i="1"/>
  <c r="U1218" i="1"/>
  <c r="U1219" i="1"/>
  <c r="U1220" i="1"/>
  <c r="U1221" i="1"/>
  <c r="U1222" i="1"/>
  <c r="U1223" i="1"/>
  <c r="U1224" i="1"/>
  <c r="U1225" i="1"/>
  <c r="U1226" i="1"/>
  <c r="U1227" i="1"/>
  <c r="U1228" i="1"/>
  <c r="U1229" i="1"/>
  <c r="U1230" i="1"/>
  <c r="U1231" i="1"/>
  <c r="U1232" i="1"/>
  <c r="U1233" i="1"/>
  <c r="U1234" i="1"/>
  <c r="U1235" i="1"/>
  <c r="U1236" i="1"/>
  <c r="U1237" i="1"/>
  <c r="U1238" i="1"/>
  <c r="U1239" i="1"/>
  <c r="U1240" i="1"/>
  <c r="U1241" i="1"/>
  <c r="U1242" i="1"/>
  <c r="U1243" i="1"/>
  <c r="U1244" i="1"/>
  <c r="U1245" i="1"/>
  <c r="U1246" i="1"/>
  <c r="U1247" i="1"/>
  <c r="U1248" i="1"/>
  <c r="U1249" i="1"/>
  <c r="U1250" i="1"/>
  <c r="U1251" i="1"/>
  <c r="U1252" i="1"/>
  <c r="U1253" i="1"/>
  <c r="U1254" i="1"/>
  <c r="U1255" i="1"/>
  <c r="U1256" i="1"/>
  <c r="U1257" i="1"/>
  <c r="U1258" i="1"/>
  <c r="U1259" i="1"/>
  <c r="U1260" i="1"/>
  <c r="U1261" i="1"/>
  <c r="U1262" i="1"/>
  <c r="U1263" i="1"/>
  <c r="U1264" i="1"/>
  <c r="U1265" i="1"/>
  <c r="U1266" i="1"/>
  <c r="U1267" i="1"/>
  <c r="U1268" i="1"/>
  <c r="U1269" i="1"/>
  <c r="U1270" i="1"/>
  <c r="U1271" i="1"/>
  <c r="U1272" i="1"/>
  <c r="U1273" i="1"/>
  <c r="U1274" i="1"/>
  <c r="U1275" i="1"/>
  <c r="U1276" i="1"/>
  <c r="U1277" i="1"/>
  <c r="U1278" i="1"/>
  <c r="U1279" i="1"/>
  <c r="U1280" i="1"/>
  <c r="U1281" i="1"/>
  <c r="U1282" i="1"/>
  <c r="U1283" i="1"/>
  <c r="U1284" i="1"/>
  <c r="U1285" i="1"/>
  <c r="U1286" i="1"/>
  <c r="U1287" i="1"/>
  <c r="U1288" i="1"/>
  <c r="U1289" i="1"/>
  <c r="U1290" i="1"/>
  <c r="U1291" i="1"/>
  <c r="U1292" i="1"/>
  <c r="U1293" i="1"/>
  <c r="U1294" i="1"/>
  <c r="U1295" i="1"/>
  <c r="U1296" i="1"/>
  <c r="U1297" i="1"/>
  <c r="U1298" i="1"/>
  <c r="U1299" i="1"/>
  <c r="U1300" i="1"/>
  <c r="U1301" i="1"/>
  <c r="U1302" i="1"/>
  <c r="U1303" i="1"/>
  <c r="U1304" i="1"/>
  <c r="U1305" i="1"/>
  <c r="U1306" i="1"/>
  <c r="U1307" i="1"/>
  <c r="U1308" i="1"/>
  <c r="U1309" i="1"/>
  <c r="U1310" i="1"/>
  <c r="U1311" i="1"/>
  <c r="U1312" i="1"/>
  <c r="U1313" i="1"/>
  <c r="U1314" i="1"/>
  <c r="U1315" i="1"/>
  <c r="U1316" i="1"/>
  <c r="U1317" i="1"/>
  <c r="U1318" i="1"/>
  <c r="U1319" i="1"/>
  <c r="U1320" i="1"/>
  <c r="U1321" i="1"/>
  <c r="U1322" i="1"/>
  <c r="U1323" i="1"/>
  <c r="U1324" i="1"/>
  <c r="U1325" i="1"/>
  <c r="U1326" i="1"/>
  <c r="U1327" i="1"/>
  <c r="U1328" i="1"/>
  <c r="U1329" i="1"/>
  <c r="U1330" i="1"/>
  <c r="U1331" i="1"/>
  <c r="U1332" i="1"/>
  <c r="U1333" i="1"/>
  <c r="U1334" i="1"/>
  <c r="U1335" i="1"/>
  <c r="U1336" i="1"/>
  <c r="U1337" i="1"/>
  <c r="U1338" i="1"/>
  <c r="U1339" i="1"/>
  <c r="U1340" i="1"/>
  <c r="U1341" i="1"/>
  <c r="U1342" i="1"/>
  <c r="U1343" i="1"/>
  <c r="U1344" i="1"/>
  <c r="U1345" i="1"/>
  <c r="U1346" i="1"/>
  <c r="U1347" i="1"/>
  <c r="U1348" i="1"/>
  <c r="U1349" i="1"/>
  <c r="U1350" i="1"/>
  <c r="U1351" i="1"/>
  <c r="U1352" i="1"/>
  <c r="U1353" i="1"/>
  <c r="U1354" i="1"/>
  <c r="U1355" i="1"/>
  <c r="U1356" i="1"/>
  <c r="U1357" i="1"/>
  <c r="U1358" i="1"/>
  <c r="U1359" i="1"/>
  <c r="U1360" i="1"/>
  <c r="U1361" i="1"/>
  <c r="U1362" i="1"/>
  <c r="U1363" i="1"/>
  <c r="U1364" i="1"/>
  <c r="U1365" i="1"/>
  <c r="U1366" i="1"/>
  <c r="U1367" i="1"/>
  <c r="U1368" i="1"/>
  <c r="U1369" i="1"/>
  <c r="U1370" i="1"/>
  <c r="U1371" i="1"/>
  <c r="U1372" i="1"/>
  <c r="U1373" i="1"/>
  <c r="U1374" i="1"/>
  <c r="U1375" i="1"/>
  <c r="U1376" i="1"/>
  <c r="U1377" i="1"/>
  <c r="U1378" i="1"/>
  <c r="U1379" i="1"/>
  <c r="U1380" i="1"/>
  <c r="U1381" i="1"/>
  <c r="U1382" i="1"/>
  <c r="U1383" i="1"/>
  <c r="U1384" i="1"/>
  <c r="U1385" i="1"/>
  <c r="U1386" i="1"/>
  <c r="U1387" i="1"/>
  <c r="U1388" i="1"/>
  <c r="U1389" i="1"/>
  <c r="U1390" i="1"/>
  <c r="U1391" i="1"/>
  <c r="U1392" i="1"/>
  <c r="U1393" i="1"/>
  <c r="U1394" i="1"/>
  <c r="U1395" i="1"/>
  <c r="U1396" i="1"/>
  <c r="U1397" i="1"/>
  <c r="U1398" i="1"/>
  <c r="U1399" i="1"/>
  <c r="U1400" i="1"/>
  <c r="U1401" i="1"/>
  <c r="U1402" i="1"/>
  <c r="U1403" i="1"/>
  <c r="U1404" i="1"/>
  <c r="U1405" i="1"/>
  <c r="U1406" i="1"/>
  <c r="U1407" i="1"/>
  <c r="U1408" i="1"/>
  <c r="U1409" i="1"/>
  <c r="U1410" i="1"/>
  <c r="U1411" i="1"/>
  <c r="U1412" i="1"/>
  <c r="U1413" i="1"/>
  <c r="U1414" i="1"/>
  <c r="U1415" i="1"/>
  <c r="U1416" i="1"/>
  <c r="U1417" i="1"/>
  <c r="U1418" i="1"/>
  <c r="U1419" i="1"/>
  <c r="U1420" i="1"/>
  <c r="U1421" i="1"/>
  <c r="U1422" i="1"/>
  <c r="U1423" i="1"/>
  <c r="U1424" i="1"/>
  <c r="U1425" i="1"/>
  <c r="U1426" i="1"/>
  <c r="U1427" i="1"/>
  <c r="U1428" i="1"/>
  <c r="U1429" i="1"/>
  <c r="U1430" i="1"/>
  <c r="U1431" i="1"/>
  <c r="U1432" i="1"/>
  <c r="U1433" i="1"/>
  <c r="U1434" i="1"/>
  <c r="U1435" i="1"/>
  <c r="U1436" i="1"/>
  <c r="U1437" i="1"/>
  <c r="U1438" i="1"/>
  <c r="U1439" i="1"/>
  <c r="U1440" i="1"/>
  <c r="U1441" i="1"/>
  <c r="U1442" i="1"/>
  <c r="U1443" i="1"/>
  <c r="U1444" i="1"/>
  <c r="U1445" i="1"/>
  <c r="U1446" i="1"/>
  <c r="U1447" i="1"/>
  <c r="U1448" i="1"/>
  <c r="U1449" i="1"/>
  <c r="U1450" i="1"/>
  <c r="U1451" i="1"/>
  <c r="U1452" i="1"/>
  <c r="U1453" i="1"/>
  <c r="U1454" i="1"/>
  <c r="U1455" i="1"/>
  <c r="U1456" i="1"/>
  <c r="U1457" i="1"/>
  <c r="U1458" i="1"/>
  <c r="U1459" i="1"/>
  <c r="U1460" i="1"/>
  <c r="U1461" i="1"/>
  <c r="U1462" i="1"/>
  <c r="U1463" i="1"/>
  <c r="U1464" i="1"/>
  <c r="U1465" i="1"/>
  <c r="U1466" i="1"/>
  <c r="U1467" i="1"/>
  <c r="U1468" i="1"/>
  <c r="U1469" i="1"/>
  <c r="U1470" i="1"/>
  <c r="U1471" i="1"/>
  <c r="U1472" i="1"/>
  <c r="U1473" i="1"/>
  <c r="U1474" i="1"/>
  <c r="U1475" i="1"/>
  <c r="U1476" i="1"/>
  <c r="U1477" i="1"/>
  <c r="U1478" i="1"/>
  <c r="U1479" i="1"/>
  <c r="U1480" i="1"/>
  <c r="U1481" i="1"/>
  <c r="U1482" i="1"/>
  <c r="U1483" i="1"/>
  <c r="U1484" i="1"/>
  <c r="U1485" i="1"/>
  <c r="U1486" i="1"/>
  <c r="U1487" i="1"/>
  <c r="U1488" i="1"/>
  <c r="U1489" i="1"/>
  <c r="U1490" i="1"/>
  <c r="U1491" i="1"/>
  <c r="U1492" i="1"/>
  <c r="U1493" i="1"/>
  <c r="U1494" i="1"/>
  <c r="U1495" i="1"/>
  <c r="U1496" i="1"/>
  <c r="U1497" i="1"/>
  <c r="U1498" i="1"/>
  <c r="U1499" i="1"/>
  <c r="U1500" i="1"/>
  <c r="U1501" i="1"/>
  <c r="U1502" i="1"/>
  <c r="U1503" i="1"/>
  <c r="U1504" i="1"/>
  <c r="U1505" i="1"/>
  <c r="U1506" i="1"/>
  <c r="U1507" i="1"/>
  <c r="U1508" i="1"/>
  <c r="U1509" i="1"/>
  <c r="U1510" i="1"/>
  <c r="U1511" i="1"/>
  <c r="U1512" i="1"/>
  <c r="U1513" i="1"/>
  <c r="U1514" i="1"/>
  <c r="U1515" i="1"/>
  <c r="U1516" i="1"/>
  <c r="U1517" i="1"/>
  <c r="U1518" i="1"/>
  <c r="U1519" i="1"/>
  <c r="U1520" i="1"/>
  <c r="U1521" i="1"/>
  <c r="U1522" i="1"/>
  <c r="U1523" i="1"/>
  <c r="U1524" i="1"/>
  <c r="U1525" i="1"/>
  <c r="U1526" i="1"/>
  <c r="U1527" i="1"/>
  <c r="U1528" i="1"/>
  <c r="U1529" i="1"/>
  <c r="U1530" i="1"/>
  <c r="U1531" i="1"/>
  <c r="U1532" i="1"/>
  <c r="U1533" i="1"/>
  <c r="U1534" i="1"/>
  <c r="U1535" i="1"/>
  <c r="U1536" i="1"/>
  <c r="U1537" i="1"/>
  <c r="U1538" i="1"/>
  <c r="U1539" i="1"/>
  <c r="U1540" i="1"/>
  <c r="U1541" i="1"/>
  <c r="U1542" i="1"/>
  <c r="U1543" i="1"/>
  <c r="U1544" i="1"/>
  <c r="U1545" i="1"/>
  <c r="U1546" i="1"/>
  <c r="U1547" i="1"/>
  <c r="U1548" i="1"/>
  <c r="U1549" i="1"/>
  <c r="U1550" i="1"/>
  <c r="U1551" i="1"/>
  <c r="U1552" i="1"/>
  <c r="U1553" i="1"/>
  <c r="U1554" i="1"/>
  <c r="U1555" i="1"/>
  <c r="U1556" i="1"/>
  <c r="U1557" i="1"/>
  <c r="U1558" i="1"/>
  <c r="U1559" i="1"/>
  <c r="U1560" i="1"/>
  <c r="U1561" i="1"/>
  <c r="U1562" i="1"/>
  <c r="U1563" i="1"/>
  <c r="U1564" i="1"/>
  <c r="U1565" i="1"/>
  <c r="U1566" i="1"/>
  <c r="U1567" i="1"/>
  <c r="U1568" i="1"/>
  <c r="U1569" i="1"/>
  <c r="U1570" i="1"/>
  <c r="U1571" i="1"/>
  <c r="U1572" i="1"/>
  <c r="U1573" i="1"/>
  <c r="U1574" i="1"/>
  <c r="U1575" i="1"/>
  <c r="U1576" i="1"/>
  <c r="U1577" i="1"/>
  <c r="U1578" i="1"/>
  <c r="U1579" i="1"/>
  <c r="U1580" i="1"/>
  <c r="U1581" i="1"/>
  <c r="U1582" i="1"/>
  <c r="U1583" i="1"/>
  <c r="U1584" i="1"/>
  <c r="U1585" i="1"/>
  <c r="U1586" i="1"/>
  <c r="U1587" i="1"/>
  <c r="U1588" i="1"/>
  <c r="U1589" i="1"/>
  <c r="U1590" i="1"/>
  <c r="U1591" i="1"/>
  <c r="U1592" i="1"/>
  <c r="U1593" i="1"/>
  <c r="U1594" i="1"/>
  <c r="U1595" i="1"/>
  <c r="U1596" i="1"/>
  <c r="U1597" i="1"/>
  <c r="U1598" i="1"/>
  <c r="U1599" i="1"/>
  <c r="U1600" i="1"/>
  <c r="U1601" i="1"/>
  <c r="U1602" i="1"/>
  <c r="U1603" i="1"/>
  <c r="U1604" i="1"/>
  <c r="U1605" i="1"/>
  <c r="U1606" i="1"/>
  <c r="U1607" i="1"/>
  <c r="U1608" i="1"/>
  <c r="U1609" i="1"/>
  <c r="U1610" i="1"/>
  <c r="U1611" i="1"/>
  <c r="U1612" i="1"/>
  <c r="U1613" i="1"/>
  <c r="U1614" i="1"/>
  <c r="U1615" i="1"/>
  <c r="U1616" i="1"/>
  <c r="U1617" i="1"/>
  <c r="U1618" i="1"/>
  <c r="U1619" i="1"/>
  <c r="U1620" i="1"/>
  <c r="U1621" i="1"/>
  <c r="U1622" i="1"/>
  <c r="U1623" i="1"/>
  <c r="U1624" i="1"/>
  <c r="U1625" i="1"/>
  <c r="U1626" i="1"/>
  <c r="U1627" i="1"/>
  <c r="U1628" i="1"/>
  <c r="U1629" i="1"/>
  <c r="U1630" i="1"/>
  <c r="U1631" i="1"/>
  <c r="U1632" i="1"/>
  <c r="U1633" i="1"/>
  <c r="U1634" i="1"/>
  <c r="U1635" i="1"/>
  <c r="U1636" i="1"/>
  <c r="U1637" i="1"/>
  <c r="U1638" i="1"/>
  <c r="U1639" i="1"/>
  <c r="U1640" i="1"/>
  <c r="U1641" i="1"/>
  <c r="U1642" i="1"/>
  <c r="U1643" i="1"/>
  <c r="U1644" i="1"/>
  <c r="U1645" i="1"/>
  <c r="U1646" i="1"/>
  <c r="U1647" i="1"/>
  <c r="U1648" i="1"/>
  <c r="U1649" i="1"/>
  <c r="U1650" i="1"/>
  <c r="U1651" i="1"/>
  <c r="U1652" i="1"/>
  <c r="U1653" i="1"/>
  <c r="U1654" i="1"/>
  <c r="U1655" i="1"/>
  <c r="U1656" i="1"/>
  <c r="U1657" i="1"/>
  <c r="U1658" i="1"/>
  <c r="U1659" i="1"/>
  <c r="U1660" i="1"/>
  <c r="U1661" i="1"/>
  <c r="U1662" i="1"/>
  <c r="U1663" i="1"/>
  <c r="U1664" i="1"/>
  <c r="U1665" i="1"/>
  <c r="U1666" i="1"/>
  <c r="U1667" i="1"/>
  <c r="U1668" i="1"/>
  <c r="U1669" i="1"/>
  <c r="U1670" i="1"/>
  <c r="U1671" i="1"/>
  <c r="U1672" i="1"/>
  <c r="U1673" i="1"/>
  <c r="U1674" i="1"/>
  <c r="U1675" i="1"/>
  <c r="U1676" i="1"/>
  <c r="U1677" i="1"/>
  <c r="U1678" i="1"/>
  <c r="U1679" i="1"/>
  <c r="U1680" i="1"/>
  <c r="U1681" i="1"/>
  <c r="U1682" i="1"/>
  <c r="U1683" i="1"/>
  <c r="U1684" i="1"/>
  <c r="U1685" i="1"/>
  <c r="U1686" i="1"/>
  <c r="U1687" i="1"/>
  <c r="U1688" i="1"/>
  <c r="U1689" i="1"/>
  <c r="U1690" i="1"/>
  <c r="U1691" i="1"/>
  <c r="U1692" i="1"/>
  <c r="U1693" i="1"/>
  <c r="U1694" i="1"/>
  <c r="U1695" i="1"/>
  <c r="U1696" i="1"/>
  <c r="U1697" i="1"/>
  <c r="U1698" i="1"/>
  <c r="U1699" i="1"/>
  <c r="U1700" i="1"/>
  <c r="U1701" i="1"/>
  <c r="U1702" i="1"/>
  <c r="U1703" i="1"/>
  <c r="U1704" i="1"/>
  <c r="U1705" i="1"/>
  <c r="U1706" i="1"/>
  <c r="U1707" i="1"/>
  <c r="U1708" i="1"/>
  <c r="U1709" i="1"/>
  <c r="U1710" i="1"/>
  <c r="U1711" i="1"/>
  <c r="U1712" i="1"/>
  <c r="U1713" i="1"/>
  <c r="U1714" i="1"/>
  <c r="U1715" i="1"/>
  <c r="U1716" i="1"/>
  <c r="U1717" i="1"/>
  <c r="U1718" i="1"/>
  <c r="U1719" i="1"/>
  <c r="U1720" i="1"/>
  <c r="U1721" i="1"/>
  <c r="U1722" i="1"/>
  <c r="U1723" i="1"/>
  <c r="U1724" i="1"/>
  <c r="U1725" i="1"/>
  <c r="U1726" i="1"/>
  <c r="U1727" i="1"/>
  <c r="U1728" i="1"/>
  <c r="U1729" i="1"/>
  <c r="U1730" i="1"/>
  <c r="U1731" i="1"/>
  <c r="U1732" i="1"/>
  <c r="U1733" i="1"/>
  <c r="U1734" i="1"/>
  <c r="U1735" i="1"/>
  <c r="U1736" i="1"/>
  <c r="U1737" i="1"/>
  <c r="U1738" i="1"/>
  <c r="U1739" i="1"/>
  <c r="U1740" i="1"/>
  <c r="U1741" i="1"/>
  <c r="U1742" i="1"/>
  <c r="U1743" i="1"/>
  <c r="U1744" i="1"/>
  <c r="U1745" i="1"/>
  <c r="U1746" i="1"/>
  <c r="U1747" i="1"/>
  <c r="U1748" i="1"/>
  <c r="U1749" i="1"/>
  <c r="U1750" i="1"/>
  <c r="U1751" i="1"/>
  <c r="U1752" i="1"/>
  <c r="U1753" i="1"/>
  <c r="U1754" i="1"/>
  <c r="U1755" i="1"/>
  <c r="U1756" i="1"/>
  <c r="U1757" i="1"/>
  <c r="U1758" i="1"/>
  <c r="U1759" i="1"/>
  <c r="U1760" i="1"/>
  <c r="U1761" i="1"/>
  <c r="U1762" i="1"/>
  <c r="U1763" i="1"/>
  <c r="U1764" i="1"/>
  <c r="U1765" i="1"/>
  <c r="U1766" i="1"/>
  <c r="U1767" i="1"/>
  <c r="U1768" i="1"/>
  <c r="U1769" i="1"/>
  <c r="U1770" i="1"/>
  <c r="U1771" i="1"/>
  <c r="U1772" i="1"/>
  <c r="U1773" i="1"/>
  <c r="U1774" i="1"/>
  <c r="U1775" i="1"/>
  <c r="U1776" i="1"/>
  <c r="U1777" i="1"/>
  <c r="U1778" i="1"/>
  <c r="U1779" i="1"/>
  <c r="U1780" i="1"/>
  <c r="U1781" i="1"/>
  <c r="U1782" i="1"/>
  <c r="U1783" i="1"/>
  <c r="U1784" i="1"/>
  <c r="U1785" i="1"/>
  <c r="U1786" i="1"/>
  <c r="U1787" i="1"/>
  <c r="U1788" i="1"/>
  <c r="U1789" i="1"/>
  <c r="U1790" i="1"/>
  <c r="U1791" i="1"/>
  <c r="U1792" i="1"/>
  <c r="U1793" i="1"/>
  <c r="U1794" i="1"/>
  <c r="U1795" i="1"/>
  <c r="U1796" i="1"/>
  <c r="U1797" i="1"/>
  <c r="U1798" i="1"/>
  <c r="U1799" i="1"/>
  <c r="U1800" i="1"/>
  <c r="U1801" i="1"/>
  <c r="U1802" i="1"/>
  <c r="U1803" i="1"/>
  <c r="U1804" i="1"/>
  <c r="U1805" i="1"/>
  <c r="U1806" i="1"/>
  <c r="U1807" i="1"/>
  <c r="U1808" i="1"/>
  <c r="U8" i="1"/>
  <c r="I8" i="1"/>
  <c r="I11" i="1"/>
  <c r="I10" i="1"/>
  <c r="I9" i="1"/>
  <c r="S9" i="1"/>
  <c r="T9" i="1" s="1"/>
  <c r="S10" i="1"/>
  <c r="T10" i="1" s="1"/>
  <c r="S11" i="1"/>
  <c r="T11" i="1" s="1"/>
  <c r="S12" i="1"/>
  <c r="T12" i="1" s="1"/>
  <c r="S13" i="1"/>
  <c r="T13" i="1" s="1"/>
  <c r="S14" i="1"/>
  <c r="T14" i="1" s="1"/>
  <c r="S15" i="1"/>
  <c r="T15" i="1" s="1"/>
  <c r="S16" i="1"/>
  <c r="T16" i="1" s="1"/>
  <c r="S17" i="1"/>
  <c r="T17" i="1" s="1"/>
  <c r="S18" i="1"/>
  <c r="T18" i="1" s="1"/>
  <c r="S19" i="1"/>
  <c r="T19" i="1" s="1"/>
  <c r="S20" i="1"/>
  <c r="T20" i="1" s="1"/>
  <c r="S21" i="1"/>
  <c r="T21" i="1" s="1"/>
  <c r="S22" i="1"/>
  <c r="T22" i="1" s="1"/>
  <c r="S23" i="1"/>
  <c r="T23" i="1" s="1"/>
  <c r="S24" i="1"/>
  <c r="T24" i="1" s="1"/>
  <c r="S25" i="1"/>
  <c r="T25" i="1" s="1"/>
  <c r="S26" i="1"/>
  <c r="T26" i="1" s="1"/>
  <c r="S27" i="1"/>
  <c r="T27" i="1" s="1"/>
  <c r="S28" i="1"/>
  <c r="T28" i="1" s="1"/>
  <c r="S29" i="1"/>
  <c r="T29" i="1" s="1"/>
  <c r="S30" i="1"/>
  <c r="T30" i="1" s="1"/>
  <c r="S31" i="1"/>
  <c r="T31" i="1" s="1"/>
  <c r="S32" i="1"/>
  <c r="T32" i="1" s="1"/>
  <c r="S33" i="1"/>
  <c r="T33" i="1" s="1"/>
  <c r="S34" i="1"/>
  <c r="T34" i="1" s="1"/>
  <c r="S35" i="1"/>
  <c r="T35" i="1" s="1"/>
  <c r="S36" i="1"/>
  <c r="T36" i="1" s="1"/>
  <c r="S37" i="1"/>
  <c r="T37" i="1" s="1"/>
  <c r="S38" i="1"/>
  <c r="T38" i="1" s="1"/>
  <c r="S39" i="1"/>
  <c r="T39" i="1" s="1"/>
  <c r="S40" i="1"/>
  <c r="T40" i="1" s="1"/>
  <c r="S41" i="1"/>
  <c r="T41" i="1" s="1"/>
  <c r="S42" i="1"/>
  <c r="T42" i="1" s="1"/>
  <c r="S43" i="1"/>
  <c r="T43" i="1" s="1"/>
  <c r="S44" i="1"/>
  <c r="T44" i="1" s="1"/>
  <c r="S45" i="1"/>
  <c r="T45" i="1" s="1"/>
  <c r="S46" i="1"/>
  <c r="T46" i="1" s="1"/>
  <c r="S47" i="1"/>
  <c r="T47" i="1" s="1"/>
  <c r="S48" i="1"/>
  <c r="T48" i="1" s="1"/>
  <c r="S49" i="1"/>
  <c r="T49" i="1" s="1"/>
  <c r="S50" i="1"/>
  <c r="T50" i="1" s="1"/>
  <c r="S51" i="1"/>
  <c r="T51" i="1" s="1"/>
  <c r="S52" i="1"/>
  <c r="T52" i="1" s="1"/>
  <c r="S53" i="1"/>
  <c r="T53" i="1" s="1"/>
  <c r="S54" i="1"/>
  <c r="T54" i="1" s="1"/>
  <c r="S55" i="1"/>
  <c r="T55" i="1" s="1"/>
  <c r="S56" i="1"/>
  <c r="T56" i="1" s="1"/>
  <c r="S57" i="1"/>
  <c r="T57" i="1" s="1"/>
  <c r="S58" i="1"/>
  <c r="T58" i="1" s="1"/>
  <c r="S59" i="1"/>
  <c r="T59" i="1" s="1"/>
  <c r="S60" i="1"/>
  <c r="T60" i="1" s="1"/>
  <c r="S61" i="1"/>
  <c r="T61" i="1" s="1"/>
  <c r="S62" i="1"/>
  <c r="T62" i="1" s="1"/>
  <c r="S63" i="1"/>
  <c r="T63" i="1" s="1"/>
  <c r="S64" i="1"/>
  <c r="T64" i="1" s="1"/>
  <c r="S65" i="1"/>
  <c r="T65" i="1" s="1"/>
  <c r="S66" i="1"/>
  <c r="T66" i="1" s="1"/>
  <c r="S67" i="1"/>
  <c r="T67" i="1" s="1"/>
  <c r="S68" i="1"/>
  <c r="T68" i="1" s="1"/>
  <c r="S69" i="1"/>
  <c r="T69" i="1" s="1"/>
  <c r="S70" i="1"/>
  <c r="T70" i="1" s="1"/>
  <c r="S71" i="1"/>
  <c r="T71" i="1" s="1"/>
  <c r="S72" i="1"/>
  <c r="T72" i="1" s="1"/>
  <c r="S73" i="1"/>
  <c r="T73" i="1" s="1"/>
  <c r="S74" i="1"/>
  <c r="T74" i="1" s="1"/>
  <c r="S75" i="1"/>
  <c r="T75" i="1" s="1"/>
  <c r="S76" i="1"/>
  <c r="T76" i="1" s="1"/>
  <c r="S77" i="1"/>
  <c r="T77" i="1" s="1"/>
  <c r="S78" i="1"/>
  <c r="T78" i="1" s="1"/>
  <c r="S79" i="1"/>
  <c r="T79" i="1" s="1"/>
  <c r="S80" i="1"/>
  <c r="T80" i="1" s="1"/>
  <c r="S81" i="1"/>
  <c r="T81" i="1" s="1"/>
  <c r="S82" i="1"/>
  <c r="T82" i="1" s="1"/>
  <c r="S83" i="1"/>
  <c r="T83" i="1" s="1"/>
  <c r="S84" i="1"/>
  <c r="T84" i="1" s="1"/>
  <c r="S85" i="1"/>
  <c r="T85" i="1" s="1"/>
  <c r="S86" i="1"/>
  <c r="T86" i="1" s="1"/>
  <c r="S87" i="1"/>
  <c r="T87" i="1" s="1"/>
  <c r="S88" i="1"/>
  <c r="T88" i="1" s="1"/>
  <c r="S89" i="1"/>
  <c r="T89" i="1" s="1"/>
  <c r="S90" i="1"/>
  <c r="T90" i="1" s="1"/>
  <c r="S91" i="1"/>
  <c r="T91" i="1" s="1"/>
  <c r="S92" i="1"/>
  <c r="T92" i="1" s="1"/>
  <c r="S93" i="1"/>
  <c r="T93" i="1" s="1"/>
  <c r="S94" i="1"/>
  <c r="T94" i="1" s="1"/>
  <c r="S95" i="1"/>
  <c r="T95" i="1" s="1"/>
  <c r="S96" i="1"/>
  <c r="T96" i="1" s="1"/>
  <c r="S97" i="1"/>
  <c r="T97" i="1" s="1"/>
  <c r="S98" i="1"/>
  <c r="T98" i="1" s="1"/>
  <c r="S99" i="1"/>
  <c r="T99" i="1" s="1"/>
  <c r="S100" i="1"/>
  <c r="T100" i="1" s="1"/>
  <c r="S101" i="1"/>
  <c r="T101" i="1" s="1"/>
  <c r="S102" i="1"/>
  <c r="T102" i="1" s="1"/>
  <c r="S103" i="1"/>
  <c r="T103" i="1" s="1"/>
  <c r="S104" i="1"/>
  <c r="T104" i="1" s="1"/>
  <c r="S105" i="1"/>
  <c r="T105" i="1" s="1"/>
  <c r="S106" i="1"/>
  <c r="T106" i="1" s="1"/>
  <c r="S107" i="1"/>
  <c r="T107" i="1" s="1"/>
  <c r="S108" i="1"/>
  <c r="T108" i="1" s="1"/>
  <c r="S109" i="1"/>
  <c r="T109" i="1" s="1"/>
  <c r="S110" i="1"/>
  <c r="T110" i="1" s="1"/>
  <c r="S111" i="1"/>
  <c r="T111" i="1" s="1"/>
  <c r="S112" i="1"/>
  <c r="T112" i="1" s="1"/>
  <c r="S113" i="1"/>
  <c r="T113" i="1" s="1"/>
  <c r="S114" i="1"/>
  <c r="T114" i="1" s="1"/>
  <c r="S115" i="1"/>
  <c r="T115" i="1" s="1"/>
  <c r="S116" i="1"/>
  <c r="T116" i="1" s="1"/>
  <c r="S117" i="1"/>
  <c r="T117" i="1" s="1"/>
  <c r="S118" i="1"/>
  <c r="T118" i="1" s="1"/>
  <c r="S119" i="1"/>
  <c r="T119" i="1" s="1"/>
  <c r="S120" i="1"/>
  <c r="T120" i="1" s="1"/>
  <c r="S121" i="1"/>
  <c r="T121" i="1" s="1"/>
  <c r="S122" i="1"/>
  <c r="T122" i="1" s="1"/>
  <c r="S123" i="1"/>
  <c r="T123" i="1" s="1"/>
  <c r="S124" i="1"/>
  <c r="T124" i="1" s="1"/>
  <c r="S125" i="1"/>
  <c r="T125" i="1" s="1"/>
  <c r="S126" i="1"/>
  <c r="T126" i="1" s="1"/>
  <c r="S127" i="1"/>
  <c r="T127" i="1" s="1"/>
  <c r="S128" i="1"/>
  <c r="T128" i="1" s="1"/>
  <c r="S129" i="1"/>
  <c r="T129" i="1" s="1"/>
  <c r="S130" i="1"/>
  <c r="T130" i="1" s="1"/>
  <c r="S131" i="1"/>
  <c r="T131" i="1" s="1"/>
  <c r="S132" i="1"/>
  <c r="T132" i="1" s="1"/>
  <c r="S133" i="1"/>
  <c r="T133" i="1" s="1"/>
  <c r="S134" i="1"/>
  <c r="T134" i="1" s="1"/>
  <c r="S135" i="1"/>
  <c r="T135" i="1" s="1"/>
  <c r="S136" i="1"/>
  <c r="T136" i="1" s="1"/>
  <c r="S137" i="1"/>
  <c r="T137" i="1" s="1"/>
  <c r="S138" i="1"/>
  <c r="T138" i="1" s="1"/>
  <c r="S139" i="1"/>
  <c r="T139" i="1" s="1"/>
  <c r="S140" i="1"/>
  <c r="T140" i="1" s="1"/>
  <c r="S141" i="1"/>
  <c r="T141" i="1" s="1"/>
  <c r="S142" i="1"/>
  <c r="T142" i="1" s="1"/>
  <c r="S143" i="1"/>
  <c r="T143" i="1" s="1"/>
  <c r="S144" i="1"/>
  <c r="T144" i="1" s="1"/>
  <c r="S145" i="1"/>
  <c r="T145" i="1" s="1"/>
  <c r="S146" i="1"/>
  <c r="T146" i="1" s="1"/>
  <c r="S147" i="1"/>
  <c r="T147" i="1" s="1"/>
  <c r="S148" i="1"/>
  <c r="T148" i="1" s="1"/>
  <c r="S149" i="1"/>
  <c r="T149" i="1" s="1"/>
  <c r="S150" i="1"/>
  <c r="T150" i="1" s="1"/>
  <c r="S151" i="1"/>
  <c r="T151" i="1" s="1"/>
  <c r="S152" i="1"/>
  <c r="T152" i="1" s="1"/>
  <c r="S153" i="1"/>
  <c r="T153" i="1" s="1"/>
  <c r="S154" i="1"/>
  <c r="T154" i="1" s="1"/>
  <c r="S155" i="1"/>
  <c r="T155" i="1" s="1"/>
  <c r="S156" i="1"/>
  <c r="T156" i="1" s="1"/>
  <c r="S157" i="1"/>
  <c r="T157" i="1" s="1"/>
  <c r="S158" i="1"/>
  <c r="T158" i="1" s="1"/>
  <c r="S159" i="1"/>
  <c r="T159" i="1" s="1"/>
  <c r="S160" i="1"/>
  <c r="T160" i="1" s="1"/>
  <c r="S161" i="1"/>
  <c r="T161" i="1" s="1"/>
  <c r="S162" i="1"/>
  <c r="T162" i="1" s="1"/>
  <c r="S163" i="1"/>
  <c r="T163" i="1" s="1"/>
  <c r="S164" i="1"/>
  <c r="T164" i="1" s="1"/>
  <c r="S165" i="1"/>
  <c r="T165" i="1" s="1"/>
  <c r="S166" i="1"/>
  <c r="T166" i="1" s="1"/>
  <c r="S167" i="1"/>
  <c r="T167" i="1" s="1"/>
  <c r="S168" i="1"/>
  <c r="T168" i="1" s="1"/>
  <c r="S169" i="1"/>
  <c r="T169" i="1" s="1"/>
  <c r="S170" i="1"/>
  <c r="T170" i="1" s="1"/>
  <c r="S171" i="1"/>
  <c r="T171" i="1" s="1"/>
  <c r="S172" i="1"/>
  <c r="T172" i="1" s="1"/>
  <c r="S173" i="1"/>
  <c r="T173" i="1" s="1"/>
  <c r="S174" i="1"/>
  <c r="T174" i="1" s="1"/>
  <c r="S175" i="1"/>
  <c r="T175" i="1" s="1"/>
  <c r="S176" i="1"/>
  <c r="T176" i="1" s="1"/>
  <c r="S177" i="1"/>
  <c r="T177" i="1" s="1"/>
  <c r="S178" i="1"/>
  <c r="T178" i="1" s="1"/>
  <c r="S179" i="1"/>
  <c r="T179" i="1" s="1"/>
  <c r="S180" i="1"/>
  <c r="T180" i="1" s="1"/>
  <c r="S181" i="1"/>
  <c r="T181" i="1" s="1"/>
  <c r="S182" i="1"/>
  <c r="T182" i="1" s="1"/>
  <c r="S183" i="1"/>
  <c r="T183" i="1" s="1"/>
  <c r="S184" i="1"/>
  <c r="T184" i="1" s="1"/>
  <c r="S185" i="1"/>
  <c r="T185" i="1" s="1"/>
  <c r="S186" i="1"/>
  <c r="T186" i="1" s="1"/>
  <c r="S187" i="1"/>
  <c r="T187" i="1" s="1"/>
  <c r="S188" i="1"/>
  <c r="T188" i="1" s="1"/>
  <c r="S189" i="1"/>
  <c r="T189" i="1" s="1"/>
  <c r="S190" i="1"/>
  <c r="T190" i="1" s="1"/>
  <c r="S191" i="1"/>
  <c r="T191" i="1" s="1"/>
  <c r="S192" i="1"/>
  <c r="T192" i="1" s="1"/>
  <c r="S193" i="1"/>
  <c r="T193" i="1" s="1"/>
  <c r="S194" i="1"/>
  <c r="T194" i="1" s="1"/>
  <c r="S195" i="1"/>
  <c r="T195" i="1" s="1"/>
  <c r="S196" i="1"/>
  <c r="T196" i="1" s="1"/>
  <c r="S197" i="1"/>
  <c r="T197" i="1" s="1"/>
  <c r="S198" i="1"/>
  <c r="T198" i="1" s="1"/>
  <c r="S199" i="1"/>
  <c r="T199" i="1" s="1"/>
  <c r="S200" i="1"/>
  <c r="T200" i="1" s="1"/>
  <c r="S201" i="1"/>
  <c r="T201" i="1" s="1"/>
  <c r="S202" i="1"/>
  <c r="T202" i="1" s="1"/>
  <c r="S203" i="1"/>
  <c r="T203" i="1" s="1"/>
  <c r="S204" i="1"/>
  <c r="T204" i="1" s="1"/>
  <c r="S205" i="1"/>
  <c r="T205" i="1" s="1"/>
  <c r="S206" i="1"/>
  <c r="T206" i="1" s="1"/>
  <c r="S207" i="1"/>
  <c r="T207" i="1" s="1"/>
  <c r="S208" i="1"/>
  <c r="T208" i="1" s="1"/>
  <c r="S209" i="1"/>
  <c r="T209" i="1" s="1"/>
  <c r="S210" i="1"/>
  <c r="T210" i="1" s="1"/>
  <c r="S211" i="1"/>
  <c r="T211" i="1" s="1"/>
  <c r="S212" i="1"/>
  <c r="T212" i="1" s="1"/>
  <c r="S213" i="1"/>
  <c r="T213" i="1" s="1"/>
  <c r="S214" i="1"/>
  <c r="T214" i="1" s="1"/>
  <c r="S215" i="1"/>
  <c r="T215" i="1" s="1"/>
  <c r="S216" i="1"/>
  <c r="T216" i="1" s="1"/>
  <c r="S217" i="1"/>
  <c r="T217" i="1" s="1"/>
  <c r="S218" i="1"/>
  <c r="T218" i="1" s="1"/>
  <c r="S219" i="1"/>
  <c r="T219" i="1" s="1"/>
  <c r="S220" i="1"/>
  <c r="T220" i="1" s="1"/>
  <c r="S221" i="1"/>
  <c r="T221" i="1" s="1"/>
  <c r="S222" i="1"/>
  <c r="T222" i="1" s="1"/>
  <c r="S223" i="1"/>
  <c r="T223" i="1" s="1"/>
  <c r="S224" i="1"/>
  <c r="T224" i="1" s="1"/>
  <c r="S225" i="1"/>
  <c r="T225" i="1" s="1"/>
  <c r="S226" i="1"/>
  <c r="T226" i="1" s="1"/>
  <c r="S227" i="1"/>
  <c r="T227" i="1" s="1"/>
  <c r="S228" i="1"/>
  <c r="T228" i="1" s="1"/>
  <c r="S229" i="1"/>
  <c r="T229" i="1" s="1"/>
  <c r="S230" i="1"/>
  <c r="T230" i="1" s="1"/>
  <c r="S231" i="1"/>
  <c r="T231" i="1" s="1"/>
  <c r="S232" i="1"/>
  <c r="T232" i="1" s="1"/>
  <c r="S233" i="1"/>
  <c r="T233" i="1" s="1"/>
  <c r="S234" i="1"/>
  <c r="T234" i="1" s="1"/>
  <c r="S235" i="1"/>
  <c r="T235" i="1" s="1"/>
  <c r="S236" i="1"/>
  <c r="T236" i="1" s="1"/>
  <c r="S237" i="1"/>
  <c r="T237" i="1" s="1"/>
  <c r="S238" i="1"/>
  <c r="T238" i="1" s="1"/>
  <c r="S239" i="1"/>
  <c r="T239" i="1" s="1"/>
  <c r="S240" i="1"/>
  <c r="T240" i="1" s="1"/>
  <c r="S241" i="1"/>
  <c r="T241" i="1" s="1"/>
  <c r="S242" i="1"/>
  <c r="T242" i="1" s="1"/>
  <c r="S243" i="1"/>
  <c r="T243" i="1" s="1"/>
  <c r="S244" i="1"/>
  <c r="T244" i="1" s="1"/>
  <c r="S245" i="1"/>
  <c r="T245" i="1" s="1"/>
  <c r="S246" i="1"/>
  <c r="T246" i="1" s="1"/>
  <c r="S247" i="1"/>
  <c r="T247" i="1" s="1"/>
  <c r="S248" i="1"/>
  <c r="T248" i="1" s="1"/>
  <c r="S249" i="1"/>
  <c r="T249" i="1" s="1"/>
  <c r="S250" i="1"/>
  <c r="T250" i="1" s="1"/>
  <c r="S251" i="1"/>
  <c r="T251" i="1" s="1"/>
  <c r="S252" i="1"/>
  <c r="T252" i="1" s="1"/>
  <c r="S253" i="1"/>
  <c r="T253" i="1" s="1"/>
  <c r="S254" i="1"/>
  <c r="T254" i="1" s="1"/>
  <c r="S255" i="1"/>
  <c r="T255" i="1" s="1"/>
  <c r="S256" i="1"/>
  <c r="T256" i="1" s="1"/>
  <c r="S257" i="1"/>
  <c r="T257" i="1" s="1"/>
  <c r="S258" i="1"/>
  <c r="T258" i="1" s="1"/>
  <c r="S259" i="1"/>
  <c r="T259" i="1" s="1"/>
  <c r="S260" i="1"/>
  <c r="T260" i="1" s="1"/>
  <c r="S261" i="1"/>
  <c r="T261" i="1" s="1"/>
  <c r="S262" i="1"/>
  <c r="T262" i="1" s="1"/>
  <c r="S263" i="1"/>
  <c r="T263" i="1" s="1"/>
  <c r="S264" i="1"/>
  <c r="T264" i="1" s="1"/>
  <c r="S265" i="1"/>
  <c r="T265" i="1" s="1"/>
  <c r="S266" i="1"/>
  <c r="T266" i="1" s="1"/>
  <c r="S267" i="1"/>
  <c r="T267" i="1" s="1"/>
  <c r="S268" i="1"/>
  <c r="T268" i="1" s="1"/>
  <c r="S269" i="1"/>
  <c r="T269" i="1" s="1"/>
  <c r="S270" i="1"/>
  <c r="T270" i="1" s="1"/>
  <c r="S271" i="1"/>
  <c r="T271" i="1" s="1"/>
  <c r="S272" i="1"/>
  <c r="T272" i="1" s="1"/>
  <c r="S273" i="1"/>
  <c r="T273" i="1" s="1"/>
  <c r="S274" i="1"/>
  <c r="T274" i="1" s="1"/>
  <c r="S275" i="1"/>
  <c r="T275" i="1" s="1"/>
  <c r="S276" i="1"/>
  <c r="T276" i="1" s="1"/>
  <c r="S277" i="1"/>
  <c r="T277" i="1" s="1"/>
  <c r="S278" i="1"/>
  <c r="T278" i="1" s="1"/>
  <c r="S279" i="1"/>
  <c r="T279" i="1" s="1"/>
  <c r="S280" i="1"/>
  <c r="T280" i="1" s="1"/>
  <c r="S281" i="1"/>
  <c r="T281" i="1" s="1"/>
  <c r="S282" i="1"/>
  <c r="T282" i="1" s="1"/>
  <c r="S283" i="1"/>
  <c r="T283" i="1" s="1"/>
  <c r="S284" i="1"/>
  <c r="T284" i="1" s="1"/>
  <c r="S285" i="1"/>
  <c r="T285" i="1" s="1"/>
  <c r="S286" i="1"/>
  <c r="T286" i="1" s="1"/>
  <c r="S287" i="1"/>
  <c r="T287" i="1" s="1"/>
  <c r="S288" i="1"/>
  <c r="T288" i="1" s="1"/>
  <c r="S289" i="1"/>
  <c r="T289" i="1" s="1"/>
  <c r="S290" i="1"/>
  <c r="T290" i="1" s="1"/>
  <c r="S291" i="1"/>
  <c r="T291" i="1" s="1"/>
  <c r="S292" i="1"/>
  <c r="T292" i="1" s="1"/>
  <c r="S293" i="1"/>
  <c r="T293" i="1" s="1"/>
  <c r="S294" i="1"/>
  <c r="T294" i="1" s="1"/>
  <c r="S295" i="1"/>
  <c r="T295" i="1" s="1"/>
  <c r="S296" i="1"/>
  <c r="T296" i="1" s="1"/>
  <c r="S297" i="1"/>
  <c r="T297" i="1" s="1"/>
  <c r="S298" i="1"/>
  <c r="T298" i="1" s="1"/>
  <c r="S299" i="1"/>
  <c r="T299" i="1" s="1"/>
  <c r="S300" i="1"/>
  <c r="T300" i="1" s="1"/>
  <c r="S301" i="1"/>
  <c r="T301" i="1" s="1"/>
  <c r="S302" i="1"/>
  <c r="T302" i="1" s="1"/>
  <c r="S303" i="1"/>
  <c r="T303" i="1" s="1"/>
  <c r="S304" i="1"/>
  <c r="T304" i="1" s="1"/>
  <c r="S305" i="1"/>
  <c r="T305" i="1" s="1"/>
  <c r="S306" i="1"/>
  <c r="T306" i="1" s="1"/>
  <c r="S307" i="1"/>
  <c r="T307" i="1" s="1"/>
  <c r="S308" i="1"/>
  <c r="T308" i="1" s="1"/>
  <c r="S309" i="1"/>
  <c r="T309" i="1" s="1"/>
  <c r="S310" i="1"/>
  <c r="T310" i="1" s="1"/>
  <c r="S311" i="1"/>
  <c r="T311" i="1" s="1"/>
  <c r="S312" i="1"/>
  <c r="T312" i="1" s="1"/>
  <c r="S313" i="1"/>
  <c r="T313" i="1" s="1"/>
  <c r="S314" i="1"/>
  <c r="T314" i="1" s="1"/>
  <c r="S315" i="1"/>
  <c r="T315" i="1" s="1"/>
  <c r="S316" i="1"/>
  <c r="T316" i="1" s="1"/>
  <c r="S317" i="1"/>
  <c r="T317" i="1" s="1"/>
  <c r="S318" i="1"/>
  <c r="T318" i="1" s="1"/>
  <c r="S319" i="1"/>
  <c r="T319" i="1" s="1"/>
  <c r="S320" i="1"/>
  <c r="T320" i="1" s="1"/>
  <c r="S321" i="1"/>
  <c r="T321" i="1" s="1"/>
  <c r="S322" i="1"/>
  <c r="T322" i="1" s="1"/>
  <c r="S323" i="1"/>
  <c r="T323" i="1" s="1"/>
  <c r="S324" i="1"/>
  <c r="T324" i="1" s="1"/>
  <c r="S325" i="1"/>
  <c r="T325" i="1" s="1"/>
  <c r="S326" i="1"/>
  <c r="T326" i="1" s="1"/>
  <c r="S327" i="1"/>
  <c r="T327" i="1" s="1"/>
  <c r="S328" i="1"/>
  <c r="T328" i="1" s="1"/>
  <c r="S329" i="1"/>
  <c r="T329" i="1" s="1"/>
  <c r="S330" i="1"/>
  <c r="T330" i="1" s="1"/>
  <c r="S331" i="1"/>
  <c r="T331" i="1" s="1"/>
  <c r="S332" i="1"/>
  <c r="T332" i="1" s="1"/>
  <c r="S333" i="1"/>
  <c r="T333" i="1" s="1"/>
  <c r="S334" i="1"/>
  <c r="T334" i="1" s="1"/>
  <c r="S335" i="1"/>
  <c r="T335" i="1" s="1"/>
  <c r="S336" i="1"/>
  <c r="T336" i="1" s="1"/>
  <c r="S337" i="1"/>
  <c r="T337" i="1" s="1"/>
  <c r="S338" i="1"/>
  <c r="T338" i="1" s="1"/>
  <c r="S339" i="1"/>
  <c r="T339" i="1" s="1"/>
  <c r="S340" i="1"/>
  <c r="T340" i="1" s="1"/>
  <c r="S341" i="1"/>
  <c r="T341" i="1" s="1"/>
  <c r="S342" i="1"/>
  <c r="T342" i="1" s="1"/>
  <c r="S343" i="1"/>
  <c r="T343" i="1" s="1"/>
  <c r="S344" i="1"/>
  <c r="T344" i="1" s="1"/>
  <c r="S345" i="1"/>
  <c r="T345" i="1" s="1"/>
  <c r="S346" i="1"/>
  <c r="T346" i="1" s="1"/>
  <c r="S347" i="1"/>
  <c r="T347" i="1" s="1"/>
  <c r="S348" i="1"/>
  <c r="T348" i="1" s="1"/>
  <c r="S349" i="1"/>
  <c r="T349" i="1" s="1"/>
  <c r="S350" i="1"/>
  <c r="T350" i="1" s="1"/>
  <c r="S351" i="1"/>
  <c r="T351" i="1" s="1"/>
  <c r="S352" i="1"/>
  <c r="T352" i="1" s="1"/>
  <c r="S353" i="1"/>
  <c r="T353" i="1" s="1"/>
  <c r="S354" i="1"/>
  <c r="T354" i="1" s="1"/>
  <c r="S355" i="1"/>
  <c r="T355" i="1" s="1"/>
  <c r="S356" i="1"/>
  <c r="T356" i="1" s="1"/>
  <c r="S357" i="1"/>
  <c r="T357" i="1" s="1"/>
  <c r="S358" i="1"/>
  <c r="T358" i="1" s="1"/>
  <c r="S359" i="1"/>
  <c r="T359" i="1" s="1"/>
  <c r="S360" i="1"/>
  <c r="T360" i="1" s="1"/>
  <c r="S361" i="1"/>
  <c r="T361" i="1" s="1"/>
  <c r="S362" i="1"/>
  <c r="T362" i="1" s="1"/>
  <c r="S363" i="1"/>
  <c r="T363" i="1" s="1"/>
  <c r="S364" i="1"/>
  <c r="T364" i="1" s="1"/>
  <c r="S365" i="1"/>
  <c r="T365" i="1" s="1"/>
  <c r="S366" i="1"/>
  <c r="T366" i="1" s="1"/>
  <c r="S367" i="1"/>
  <c r="T367" i="1" s="1"/>
  <c r="S368" i="1"/>
  <c r="T368" i="1" s="1"/>
  <c r="S369" i="1"/>
  <c r="T369" i="1" s="1"/>
  <c r="S370" i="1"/>
  <c r="T370" i="1" s="1"/>
  <c r="S371" i="1"/>
  <c r="T371" i="1" s="1"/>
  <c r="S372" i="1"/>
  <c r="T372" i="1" s="1"/>
  <c r="S373" i="1"/>
  <c r="T373" i="1" s="1"/>
  <c r="S374" i="1"/>
  <c r="T374" i="1" s="1"/>
  <c r="S375" i="1"/>
  <c r="T375" i="1" s="1"/>
  <c r="S376" i="1"/>
  <c r="T376" i="1" s="1"/>
  <c r="S377" i="1"/>
  <c r="T377" i="1" s="1"/>
  <c r="S378" i="1"/>
  <c r="T378" i="1" s="1"/>
  <c r="S379" i="1"/>
  <c r="T379" i="1" s="1"/>
  <c r="S380" i="1"/>
  <c r="T380" i="1" s="1"/>
  <c r="S381" i="1"/>
  <c r="T381" i="1" s="1"/>
  <c r="S382" i="1"/>
  <c r="T382" i="1" s="1"/>
  <c r="S383" i="1"/>
  <c r="T383" i="1" s="1"/>
  <c r="S384" i="1"/>
  <c r="T384" i="1" s="1"/>
  <c r="S385" i="1"/>
  <c r="T385" i="1" s="1"/>
  <c r="S386" i="1"/>
  <c r="T386" i="1" s="1"/>
  <c r="S387" i="1"/>
  <c r="T387" i="1" s="1"/>
  <c r="S388" i="1"/>
  <c r="T388" i="1" s="1"/>
  <c r="S389" i="1"/>
  <c r="T389" i="1" s="1"/>
  <c r="S390" i="1"/>
  <c r="T390" i="1" s="1"/>
  <c r="S391" i="1"/>
  <c r="T391" i="1" s="1"/>
  <c r="S392" i="1"/>
  <c r="T392" i="1" s="1"/>
  <c r="S393" i="1"/>
  <c r="T393" i="1" s="1"/>
  <c r="S394" i="1"/>
  <c r="T394" i="1" s="1"/>
  <c r="S395" i="1"/>
  <c r="T395" i="1" s="1"/>
  <c r="S396" i="1"/>
  <c r="T396" i="1" s="1"/>
  <c r="S397" i="1"/>
  <c r="T397" i="1" s="1"/>
  <c r="S398" i="1"/>
  <c r="T398" i="1" s="1"/>
  <c r="S399" i="1"/>
  <c r="T399" i="1" s="1"/>
  <c r="S400" i="1"/>
  <c r="T400" i="1" s="1"/>
  <c r="S401" i="1"/>
  <c r="T401" i="1" s="1"/>
  <c r="S402" i="1"/>
  <c r="T402" i="1" s="1"/>
  <c r="S403" i="1"/>
  <c r="T403" i="1" s="1"/>
  <c r="S404" i="1"/>
  <c r="T404" i="1" s="1"/>
  <c r="S405" i="1"/>
  <c r="T405" i="1" s="1"/>
  <c r="S406" i="1"/>
  <c r="T406" i="1" s="1"/>
  <c r="S407" i="1"/>
  <c r="T407" i="1" s="1"/>
  <c r="S408" i="1"/>
  <c r="T408" i="1" s="1"/>
  <c r="S409" i="1"/>
  <c r="T409" i="1" s="1"/>
  <c r="S410" i="1"/>
  <c r="T410" i="1" s="1"/>
  <c r="S411" i="1"/>
  <c r="T411" i="1" s="1"/>
  <c r="S412" i="1"/>
  <c r="T412" i="1" s="1"/>
  <c r="S413" i="1"/>
  <c r="T413" i="1" s="1"/>
  <c r="S414" i="1"/>
  <c r="T414" i="1" s="1"/>
  <c r="S415" i="1"/>
  <c r="T415" i="1" s="1"/>
  <c r="S416" i="1"/>
  <c r="T416" i="1" s="1"/>
  <c r="S417" i="1"/>
  <c r="T417" i="1" s="1"/>
  <c r="S418" i="1"/>
  <c r="T418" i="1" s="1"/>
  <c r="S419" i="1"/>
  <c r="T419" i="1" s="1"/>
  <c r="S420" i="1"/>
  <c r="T420" i="1" s="1"/>
  <c r="S421" i="1"/>
  <c r="T421" i="1" s="1"/>
  <c r="S422" i="1"/>
  <c r="T422" i="1" s="1"/>
  <c r="S423" i="1"/>
  <c r="T423" i="1" s="1"/>
  <c r="S424" i="1"/>
  <c r="T424" i="1" s="1"/>
  <c r="S425" i="1"/>
  <c r="T425" i="1" s="1"/>
  <c r="S426" i="1"/>
  <c r="T426" i="1" s="1"/>
  <c r="S427" i="1"/>
  <c r="T427" i="1" s="1"/>
  <c r="S428" i="1"/>
  <c r="T428" i="1" s="1"/>
  <c r="S429" i="1"/>
  <c r="T429" i="1" s="1"/>
  <c r="S430" i="1"/>
  <c r="T430" i="1" s="1"/>
  <c r="S431" i="1"/>
  <c r="T431" i="1" s="1"/>
  <c r="S432" i="1"/>
  <c r="T432" i="1" s="1"/>
  <c r="S433" i="1"/>
  <c r="T433" i="1" s="1"/>
  <c r="S434" i="1"/>
  <c r="T434" i="1" s="1"/>
  <c r="S435" i="1"/>
  <c r="T435" i="1" s="1"/>
  <c r="S436" i="1"/>
  <c r="T436" i="1" s="1"/>
  <c r="S437" i="1"/>
  <c r="T437" i="1" s="1"/>
  <c r="S438" i="1"/>
  <c r="T438" i="1" s="1"/>
  <c r="S439" i="1"/>
  <c r="T439" i="1" s="1"/>
  <c r="S440" i="1"/>
  <c r="T440" i="1" s="1"/>
  <c r="S441" i="1"/>
  <c r="T441" i="1" s="1"/>
  <c r="S442" i="1"/>
  <c r="T442" i="1" s="1"/>
  <c r="S443" i="1"/>
  <c r="T443" i="1" s="1"/>
  <c r="S444" i="1"/>
  <c r="T444" i="1" s="1"/>
  <c r="S445" i="1"/>
  <c r="T445" i="1" s="1"/>
  <c r="S446" i="1"/>
  <c r="T446" i="1" s="1"/>
  <c r="S447" i="1"/>
  <c r="T447" i="1" s="1"/>
  <c r="S448" i="1"/>
  <c r="T448" i="1" s="1"/>
  <c r="S449" i="1"/>
  <c r="T449" i="1" s="1"/>
  <c r="S450" i="1"/>
  <c r="T450" i="1" s="1"/>
  <c r="S451" i="1"/>
  <c r="T451" i="1" s="1"/>
  <c r="S452" i="1"/>
  <c r="T452" i="1" s="1"/>
  <c r="S453" i="1"/>
  <c r="T453" i="1" s="1"/>
  <c r="S454" i="1"/>
  <c r="T454" i="1" s="1"/>
  <c r="S455" i="1"/>
  <c r="T455" i="1" s="1"/>
  <c r="S456" i="1"/>
  <c r="T456" i="1" s="1"/>
  <c r="S457" i="1"/>
  <c r="T457" i="1" s="1"/>
  <c r="S458" i="1"/>
  <c r="T458" i="1" s="1"/>
  <c r="S459" i="1"/>
  <c r="T459" i="1" s="1"/>
  <c r="S460" i="1"/>
  <c r="T460" i="1" s="1"/>
  <c r="S461" i="1"/>
  <c r="T461" i="1" s="1"/>
  <c r="S462" i="1"/>
  <c r="T462" i="1" s="1"/>
  <c r="S463" i="1"/>
  <c r="T463" i="1" s="1"/>
  <c r="S464" i="1"/>
  <c r="T464" i="1" s="1"/>
  <c r="S465" i="1"/>
  <c r="T465" i="1" s="1"/>
  <c r="S466" i="1"/>
  <c r="T466" i="1" s="1"/>
  <c r="S467" i="1"/>
  <c r="T467" i="1" s="1"/>
  <c r="S468" i="1"/>
  <c r="T468" i="1" s="1"/>
  <c r="S469" i="1"/>
  <c r="T469" i="1" s="1"/>
  <c r="S470" i="1"/>
  <c r="T470" i="1" s="1"/>
  <c r="S471" i="1"/>
  <c r="T471" i="1" s="1"/>
  <c r="S472" i="1"/>
  <c r="T472" i="1" s="1"/>
  <c r="S473" i="1"/>
  <c r="T473" i="1" s="1"/>
  <c r="S474" i="1"/>
  <c r="T474" i="1" s="1"/>
  <c r="S475" i="1"/>
  <c r="T475" i="1" s="1"/>
  <c r="S476" i="1"/>
  <c r="T476" i="1" s="1"/>
  <c r="S477" i="1"/>
  <c r="T477" i="1" s="1"/>
  <c r="S478" i="1"/>
  <c r="T478" i="1" s="1"/>
  <c r="S479" i="1"/>
  <c r="T479" i="1" s="1"/>
  <c r="S480" i="1"/>
  <c r="T480" i="1" s="1"/>
  <c r="S481" i="1"/>
  <c r="T481" i="1" s="1"/>
  <c r="S482" i="1"/>
  <c r="T482" i="1" s="1"/>
  <c r="S483" i="1"/>
  <c r="T483" i="1" s="1"/>
  <c r="S484" i="1"/>
  <c r="T484" i="1" s="1"/>
  <c r="S485" i="1"/>
  <c r="T485" i="1" s="1"/>
  <c r="S486" i="1"/>
  <c r="T486" i="1" s="1"/>
  <c r="S487" i="1"/>
  <c r="T487" i="1" s="1"/>
  <c r="S488" i="1"/>
  <c r="T488" i="1" s="1"/>
  <c r="S489" i="1"/>
  <c r="T489" i="1" s="1"/>
  <c r="S490" i="1"/>
  <c r="T490" i="1" s="1"/>
  <c r="S491" i="1"/>
  <c r="T491" i="1" s="1"/>
  <c r="S492" i="1"/>
  <c r="T492" i="1" s="1"/>
  <c r="S493" i="1"/>
  <c r="T493" i="1" s="1"/>
  <c r="S494" i="1"/>
  <c r="T494" i="1" s="1"/>
  <c r="S495" i="1"/>
  <c r="T495" i="1" s="1"/>
  <c r="S496" i="1"/>
  <c r="T496" i="1" s="1"/>
  <c r="S497" i="1"/>
  <c r="T497" i="1" s="1"/>
  <c r="S498" i="1"/>
  <c r="T498" i="1" s="1"/>
  <c r="S499" i="1"/>
  <c r="T499" i="1" s="1"/>
  <c r="S500" i="1"/>
  <c r="T500" i="1" s="1"/>
  <c r="S501" i="1"/>
  <c r="T501" i="1" s="1"/>
  <c r="S502" i="1"/>
  <c r="T502" i="1" s="1"/>
  <c r="S503" i="1"/>
  <c r="T503" i="1" s="1"/>
  <c r="S504" i="1"/>
  <c r="T504" i="1" s="1"/>
  <c r="S505" i="1"/>
  <c r="T505" i="1" s="1"/>
  <c r="S506" i="1"/>
  <c r="T506" i="1" s="1"/>
  <c r="S507" i="1"/>
  <c r="T507" i="1" s="1"/>
  <c r="S508" i="1"/>
  <c r="T508" i="1" s="1"/>
  <c r="S509" i="1"/>
  <c r="T509" i="1" s="1"/>
  <c r="S510" i="1"/>
  <c r="T510" i="1" s="1"/>
  <c r="S511" i="1"/>
  <c r="T511" i="1" s="1"/>
  <c r="S512" i="1"/>
  <c r="T512" i="1" s="1"/>
  <c r="S513" i="1"/>
  <c r="T513" i="1" s="1"/>
  <c r="S514" i="1"/>
  <c r="T514" i="1" s="1"/>
  <c r="S515" i="1"/>
  <c r="T515" i="1" s="1"/>
  <c r="S516" i="1"/>
  <c r="T516" i="1" s="1"/>
  <c r="S517" i="1"/>
  <c r="T517" i="1" s="1"/>
  <c r="S518" i="1"/>
  <c r="T518" i="1" s="1"/>
  <c r="S519" i="1"/>
  <c r="T519" i="1" s="1"/>
  <c r="S520" i="1"/>
  <c r="T520" i="1" s="1"/>
  <c r="S521" i="1"/>
  <c r="T521" i="1" s="1"/>
  <c r="S522" i="1"/>
  <c r="T522" i="1" s="1"/>
  <c r="S523" i="1"/>
  <c r="T523" i="1" s="1"/>
  <c r="S524" i="1"/>
  <c r="T524" i="1" s="1"/>
  <c r="S525" i="1"/>
  <c r="T525" i="1" s="1"/>
  <c r="S526" i="1"/>
  <c r="T526" i="1" s="1"/>
  <c r="S527" i="1"/>
  <c r="T527" i="1" s="1"/>
  <c r="S528" i="1"/>
  <c r="T528" i="1" s="1"/>
  <c r="S529" i="1"/>
  <c r="T529" i="1" s="1"/>
  <c r="S530" i="1"/>
  <c r="T530" i="1" s="1"/>
  <c r="S531" i="1"/>
  <c r="T531" i="1" s="1"/>
  <c r="S532" i="1"/>
  <c r="T532" i="1" s="1"/>
  <c r="S533" i="1"/>
  <c r="T533" i="1" s="1"/>
  <c r="S534" i="1"/>
  <c r="T534" i="1" s="1"/>
  <c r="S535" i="1"/>
  <c r="T535" i="1" s="1"/>
  <c r="S536" i="1"/>
  <c r="T536" i="1" s="1"/>
  <c r="S537" i="1"/>
  <c r="T537" i="1" s="1"/>
  <c r="S538" i="1"/>
  <c r="T538" i="1" s="1"/>
  <c r="S539" i="1"/>
  <c r="T539" i="1" s="1"/>
  <c r="S540" i="1"/>
  <c r="T540" i="1" s="1"/>
  <c r="S541" i="1"/>
  <c r="T541" i="1" s="1"/>
  <c r="S542" i="1"/>
  <c r="T542" i="1" s="1"/>
  <c r="S543" i="1"/>
  <c r="T543" i="1" s="1"/>
  <c r="S544" i="1"/>
  <c r="T544" i="1" s="1"/>
  <c r="S545" i="1"/>
  <c r="T545" i="1" s="1"/>
  <c r="S546" i="1"/>
  <c r="T546" i="1" s="1"/>
  <c r="S547" i="1"/>
  <c r="T547" i="1" s="1"/>
  <c r="S548" i="1"/>
  <c r="T548" i="1" s="1"/>
  <c r="S549" i="1"/>
  <c r="T549" i="1" s="1"/>
  <c r="S550" i="1"/>
  <c r="T550" i="1" s="1"/>
  <c r="S551" i="1"/>
  <c r="T551" i="1" s="1"/>
  <c r="S552" i="1"/>
  <c r="T552" i="1" s="1"/>
  <c r="S553" i="1"/>
  <c r="T553" i="1" s="1"/>
  <c r="S554" i="1"/>
  <c r="T554" i="1" s="1"/>
  <c r="S555" i="1"/>
  <c r="T555" i="1" s="1"/>
  <c r="S556" i="1"/>
  <c r="T556" i="1" s="1"/>
  <c r="S557" i="1"/>
  <c r="T557" i="1" s="1"/>
  <c r="S558" i="1"/>
  <c r="T558" i="1" s="1"/>
  <c r="S559" i="1"/>
  <c r="T559" i="1" s="1"/>
  <c r="S560" i="1"/>
  <c r="T560" i="1" s="1"/>
  <c r="S561" i="1"/>
  <c r="T561" i="1" s="1"/>
  <c r="S562" i="1"/>
  <c r="T562" i="1" s="1"/>
  <c r="S563" i="1"/>
  <c r="T563" i="1" s="1"/>
  <c r="S564" i="1"/>
  <c r="T564" i="1" s="1"/>
  <c r="S565" i="1"/>
  <c r="T565" i="1" s="1"/>
  <c r="S566" i="1"/>
  <c r="T566" i="1" s="1"/>
  <c r="S567" i="1"/>
  <c r="T567" i="1" s="1"/>
  <c r="S568" i="1"/>
  <c r="T568" i="1" s="1"/>
  <c r="S569" i="1"/>
  <c r="T569" i="1" s="1"/>
  <c r="S570" i="1"/>
  <c r="T570" i="1" s="1"/>
  <c r="S571" i="1"/>
  <c r="T571" i="1" s="1"/>
  <c r="S572" i="1"/>
  <c r="T572" i="1" s="1"/>
  <c r="S573" i="1"/>
  <c r="T573" i="1" s="1"/>
  <c r="S574" i="1"/>
  <c r="T574" i="1" s="1"/>
  <c r="S575" i="1"/>
  <c r="T575" i="1" s="1"/>
  <c r="S576" i="1"/>
  <c r="T576" i="1" s="1"/>
  <c r="S577" i="1"/>
  <c r="T577" i="1" s="1"/>
  <c r="S578" i="1"/>
  <c r="T578" i="1" s="1"/>
  <c r="S579" i="1"/>
  <c r="T579" i="1" s="1"/>
  <c r="S580" i="1"/>
  <c r="T580" i="1" s="1"/>
  <c r="S581" i="1"/>
  <c r="T581" i="1" s="1"/>
  <c r="S582" i="1"/>
  <c r="T582" i="1" s="1"/>
  <c r="S583" i="1"/>
  <c r="T583" i="1" s="1"/>
  <c r="S584" i="1"/>
  <c r="T584" i="1" s="1"/>
  <c r="S585" i="1"/>
  <c r="T585" i="1" s="1"/>
  <c r="S586" i="1"/>
  <c r="T586" i="1" s="1"/>
  <c r="S587" i="1"/>
  <c r="T587" i="1" s="1"/>
  <c r="S588" i="1"/>
  <c r="T588" i="1" s="1"/>
  <c r="S589" i="1"/>
  <c r="T589" i="1" s="1"/>
  <c r="S590" i="1"/>
  <c r="T590" i="1" s="1"/>
  <c r="S591" i="1"/>
  <c r="T591" i="1" s="1"/>
  <c r="S592" i="1"/>
  <c r="T592" i="1" s="1"/>
  <c r="S593" i="1"/>
  <c r="T593" i="1" s="1"/>
  <c r="S594" i="1"/>
  <c r="T594" i="1" s="1"/>
  <c r="S595" i="1"/>
  <c r="T595" i="1" s="1"/>
  <c r="S596" i="1"/>
  <c r="T596" i="1" s="1"/>
  <c r="S597" i="1"/>
  <c r="T597" i="1" s="1"/>
  <c r="S598" i="1"/>
  <c r="T598" i="1" s="1"/>
  <c r="S599" i="1"/>
  <c r="S600" i="1"/>
  <c r="T600" i="1" s="1"/>
  <c r="S601" i="1"/>
  <c r="T601" i="1" s="1"/>
  <c r="S602" i="1"/>
  <c r="T602" i="1" s="1"/>
  <c r="S603" i="1"/>
  <c r="T603" i="1" s="1"/>
  <c r="S604" i="1"/>
  <c r="T604" i="1" s="1"/>
  <c r="S605" i="1"/>
  <c r="T605" i="1" s="1"/>
  <c r="S606" i="1"/>
  <c r="T606" i="1" s="1"/>
  <c r="S607" i="1"/>
  <c r="T607" i="1" s="1"/>
  <c r="S608" i="1"/>
  <c r="T608" i="1" s="1"/>
  <c r="S609" i="1"/>
  <c r="T609" i="1" s="1"/>
  <c r="S610" i="1"/>
  <c r="T610" i="1" s="1"/>
  <c r="S611" i="1"/>
  <c r="T611" i="1" s="1"/>
  <c r="S612" i="1"/>
  <c r="T612" i="1" s="1"/>
  <c r="S613" i="1"/>
  <c r="T613" i="1" s="1"/>
  <c r="S614" i="1"/>
  <c r="T614" i="1" s="1"/>
  <c r="S615" i="1"/>
  <c r="T615" i="1" s="1"/>
  <c r="S616" i="1"/>
  <c r="T616" i="1" s="1"/>
  <c r="S617" i="1"/>
  <c r="T617" i="1" s="1"/>
  <c r="S618" i="1"/>
  <c r="T618" i="1" s="1"/>
  <c r="S619" i="1"/>
  <c r="T619" i="1" s="1"/>
  <c r="S620" i="1"/>
  <c r="T620" i="1" s="1"/>
  <c r="S621" i="1"/>
  <c r="T621" i="1" s="1"/>
  <c r="S622" i="1"/>
  <c r="T622" i="1" s="1"/>
  <c r="S623" i="1"/>
  <c r="T623" i="1" s="1"/>
  <c r="S624" i="1"/>
  <c r="T624" i="1" s="1"/>
  <c r="S625" i="1"/>
  <c r="T625" i="1" s="1"/>
  <c r="S626" i="1"/>
  <c r="T626" i="1" s="1"/>
  <c r="S627" i="1"/>
  <c r="T627" i="1" s="1"/>
  <c r="S628" i="1"/>
  <c r="T628" i="1" s="1"/>
  <c r="S629" i="1"/>
  <c r="T629" i="1" s="1"/>
  <c r="S630" i="1"/>
  <c r="T630" i="1" s="1"/>
  <c r="S631" i="1"/>
  <c r="T631" i="1" s="1"/>
  <c r="S632" i="1"/>
  <c r="T632" i="1" s="1"/>
  <c r="S633" i="1"/>
  <c r="T633" i="1" s="1"/>
  <c r="S634" i="1"/>
  <c r="T634" i="1" s="1"/>
  <c r="S635" i="1"/>
  <c r="T635" i="1" s="1"/>
  <c r="S636" i="1"/>
  <c r="T636" i="1" s="1"/>
  <c r="S637" i="1"/>
  <c r="T637" i="1" s="1"/>
  <c r="S638" i="1"/>
  <c r="T638" i="1" s="1"/>
  <c r="S639" i="1"/>
  <c r="T639" i="1" s="1"/>
  <c r="S640" i="1"/>
  <c r="T640" i="1" s="1"/>
  <c r="S641" i="1"/>
  <c r="T641" i="1" s="1"/>
  <c r="S642" i="1"/>
  <c r="T642" i="1" s="1"/>
  <c r="S643" i="1"/>
  <c r="T643" i="1" s="1"/>
  <c r="S644" i="1"/>
  <c r="T644" i="1" s="1"/>
  <c r="S645" i="1"/>
  <c r="T645" i="1" s="1"/>
  <c r="S646" i="1"/>
  <c r="T646" i="1" s="1"/>
  <c r="S647" i="1"/>
  <c r="T647" i="1" s="1"/>
  <c r="S648" i="1"/>
  <c r="T648" i="1" s="1"/>
  <c r="S649" i="1"/>
  <c r="T649" i="1" s="1"/>
  <c r="S650" i="1"/>
  <c r="T650" i="1" s="1"/>
  <c r="S651" i="1"/>
  <c r="T651" i="1" s="1"/>
  <c r="S652" i="1"/>
  <c r="T652" i="1" s="1"/>
  <c r="S653" i="1"/>
  <c r="T653" i="1" s="1"/>
  <c r="S654" i="1"/>
  <c r="T654" i="1" s="1"/>
  <c r="S655" i="1"/>
  <c r="T655" i="1" s="1"/>
  <c r="S656" i="1"/>
  <c r="T656" i="1" s="1"/>
  <c r="S657" i="1"/>
  <c r="T657" i="1" s="1"/>
  <c r="S658" i="1"/>
  <c r="T658" i="1" s="1"/>
  <c r="S659" i="1"/>
  <c r="T659" i="1" s="1"/>
  <c r="S660" i="1"/>
  <c r="T660" i="1" s="1"/>
  <c r="S661" i="1"/>
  <c r="T661" i="1" s="1"/>
  <c r="S662" i="1"/>
  <c r="T662" i="1" s="1"/>
  <c r="S663" i="1"/>
  <c r="T663" i="1" s="1"/>
  <c r="S664" i="1"/>
  <c r="T664" i="1" s="1"/>
  <c r="S665" i="1"/>
  <c r="T665" i="1" s="1"/>
  <c r="S666" i="1"/>
  <c r="T666" i="1" s="1"/>
  <c r="S667" i="1"/>
  <c r="T667" i="1" s="1"/>
  <c r="S668" i="1"/>
  <c r="T668" i="1" s="1"/>
  <c r="S669" i="1"/>
  <c r="T669" i="1" s="1"/>
  <c r="S670" i="1"/>
  <c r="T670" i="1" s="1"/>
  <c r="S671" i="1"/>
  <c r="T671" i="1" s="1"/>
  <c r="S672" i="1"/>
  <c r="T672" i="1" s="1"/>
  <c r="S673" i="1"/>
  <c r="T673" i="1" s="1"/>
  <c r="S674" i="1"/>
  <c r="T674" i="1" s="1"/>
  <c r="S675" i="1"/>
  <c r="T675" i="1" s="1"/>
  <c r="S676" i="1"/>
  <c r="T676" i="1" s="1"/>
  <c r="S677" i="1"/>
  <c r="T677" i="1" s="1"/>
  <c r="S678" i="1"/>
  <c r="T678" i="1" s="1"/>
  <c r="S679" i="1"/>
  <c r="T679" i="1" s="1"/>
  <c r="S680" i="1"/>
  <c r="T680" i="1" s="1"/>
  <c r="S681" i="1"/>
  <c r="T681" i="1" s="1"/>
  <c r="S682" i="1"/>
  <c r="T682" i="1" s="1"/>
  <c r="S683" i="1"/>
  <c r="T683" i="1" s="1"/>
  <c r="S684" i="1"/>
  <c r="T684" i="1" s="1"/>
  <c r="S685" i="1"/>
  <c r="T685" i="1" s="1"/>
  <c r="S686" i="1"/>
  <c r="T686" i="1" s="1"/>
  <c r="S687" i="1"/>
  <c r="T687" i="1" s="1"/>
  <c r="S688" i="1"/>
  <c r="T688" i="1" s="1"/>
  <c r="S689" i="1"/>
  <c r="T689" i="1" s="1"/>
  <c r="S690" i="1"/>
  <c r="T690" i="1" s="1"/>
  <c r="S691" i="1"/>
  <c r="T691" i="1" s="1"/>
  <c r="S692" i="1"/>
  <c r="T692" i="1" s="1"/>
  <c r="S693" i="1"/>
  <c r="T693" i="1" s="1"/>
  <c r="S694" i="1"/>
  <c r="T694" i="1" s="1"/>
  <c r="S695" i="1"/>
  <c r="T695" i="1" s="1"/>
  <c r="S696" i="1"/>
  <c r="T696" i="1" s="1"/>
  <c r="S697" i="1"/>
  <c r="T697" i="1" s="1"/>
  <c r="S698" i="1"/>
  <c r="T698" i="1" s="1"/>
  <c r="S699" i="1"/>
  <c r="T699" i="1" s="1"/>
  <c r="S700" i="1"/>
  <c r="T700" i="1" s="1"/>
  <c r="S701" i="1"/>
  <c r="T701" i="1" s="1"/>
  <c r="S702" i="1"/>
  <c r="T702" i="1" s="1"/>
  <c r="S703" i="1"/>
  <c r="T703" i="1" s="1"/>
  <c r="S704" i="1"/>
  <c r="T704" i="1" s="1"/>
  <c r="S705" i="1"/>
  <c r="T705" i="1" s="1"/>
  <c r="S706" i="1"/>
  <c r="T706" i="1" s="1"/>
  <c r="S707" i="1"/>
  <c r="T707" i="1" s="1"/>
  <c r="S708" i="1"/>
  <c r="T708" i="1" s="1"/>
  <c r="S709" i="1"/>
  <c r="T709" i="1" s="1"/>
  <c r="S710" i="1"/>
  <c r="T710" i="1" s="1"/>
  <c r="S711" i="1"/>
  <c r="T711" i="1" s="1"/>
  <c r="S712" i="1"/>
  <c r="T712" i="1" s="1"/>
  <c r="S713" i="1"/>
  <c r="T713" i="1" s="1"/>
  <c r="S714" i="1"/>
  <c r="T714" i="1" s="1"/>
  <c r="S715" i="1"/>
  <c r="T715" i="1" s="1"/>
  <c r="S716" i="1"/>
  <c r="T716" i="1" s="1"/>
  <c r="S717" i="1"/>
  <c r="T717" i="1" s="1"/>
  <c r="S718" i="1"/>
  <c r="T718" i="1" s="1"/>
  <c r="S719" i="1"/>
  <c r="T719" i="1" s="1"/>
  <c r="S720" i="1"/>
  <c r="T720" i="1" s="1"/>
  <c r="S721" i="1"/>
  <c r="T721" i="1" s="1"/>
  <c r="S722" i="1"/>
  <c r="T722" i="1" s="1"/>
  <c r="S723" i="1"/>
  <c r="T723" i="1" s="1"/>
  <c r="S724" i="1"/>
  <c r="T724" i="1" s="1"/>
  <c r="S725" i="1"/>
  <c r="T725" i="1" s="1"/>
  <c r="S726" i="1"/>
  <c r="T726" i="1" s="1"/>
  <c r="S727" i="1"/>
  <c r="T727" i="1" s="1"/>
  <c r="S728" i="1"/>
  <c r="T728" i="1" s="1"/>
  <c r="S729" i="1"/>
  <c r="T729" i="1" s="1"/>
  <c r="S730" i="1"/>
  <c r="T730" i="1" s="1"/>
  <c r="S731" i="1"/>
  <c r="T731" i="1" s="1"/>
  <c r="S732" i="1"/>
  <c r="T732" i="1" s="1"/>
  <c r="S733" i="1"/>
  <c r="T733" i="1" s="1"/>
  <c r="S734" i="1"/>
  <c r="T734" i="1" s="1"/>
  <c r="S735" i="1"/>
  <c r="T735" i="1" s="1"/>
  <c r="S736" i="1"/>
  <c r="T736" i="1" s="1"/>
  <c r="S737" i="1"/>
  <c r="T737" i="1" s="1"/>
  <c r="S738" i="1"/>
  <c r="T738" i="1" s="1"/>
  <c r="S739" i="1"/>
  <c r="T739" i="1" s="1"/>
  <c r="S740" i="1"/>
  <c r="T740" i="1" s="1"/>
  <c r="S741" i="1"/>
  <c r="T741" i="1" s="1"/>
  <c r="S742" i="1"/>
  <c r="T742" i="1" s="1"/>
  <c r="S743" i="1"/>
  <c r="T743" i="1" s="1"/>
  <c r="S744" i="1"/>
  <c r="T744" i="1" s="1"/>
  <c r="S745" i="1"/>
  <c r="T745" i="1" s="1"/>
  <c r="S746" i="1"/>
  <c r="T746" i="1" s="1"/>
  <c r="S747" i="1"/>
  <c r="T747" i="1" s="1"/>
  <c r="S748" i="1"/>
  <c r="T748" i="1" s="1"/>
  <c r="S749" i="1"/>
  <c r="T749" i="1" s="1"/>
  <c r="S750" i="1"/>
  <c r="T750" i="1" s="1"/>
  <c r="S751" i="1"/>
  <c r="T751" i="1" s="1"/>
  <c r="S752" i="1"/>
  <c r="T752" i="1" s="1"/>
  <c r="S753" i="1"/>
  <c r="T753" i="1" s="1"/>
  <c r="S754" i="1"/>
  <c r="T754" i="1" s="1"/>
  <c r="S755" i="1"/>
  <c r="T755" i="1" s="1"/>
  <c r="S756" i="1"/>
  <c r="T756" i="1" s="1"/>
  <c r="S757" i="1"/>
  <c r="T757" i="1" s="1"/>
  <c r="S758" i="1"/>
  <c r="T758" i="1" s="1"/>
  <c r="S759" i="1"/>
  <c r="T759" i="1" s="1"/>
  <c r="S760" i="1"/>
  <c r="T760" i="1" s="1"/>
  <c r="S761" i="1"/>
  <c r="T761" i="1" s="1"/>
  <c r="S762" i="1"/>
  <c r="T762" i="1" s="1"/>
  <c r="S763" i="1"/>
  <c r="T763" i="1" s="1"/>
  <c r="S764" i="1"/>
  <c r="T764" i="1" s="1"/>
  <c r="S765" i="1"/>
  <c r="T765" i="1" s="1"/>
  <c r="S766" i="1"/>
  <c r="T766" i="1" s="1"/>
  <c r="S767" i="1"/>
  <c r="T767" i="1" s="1"/>
  <c r="S768" i="1"/>
  <c r="T768" i="1" s="1"/>
  <c r="S769" i="1"/>
  <c r="T769" i="1" s="1"/>
  <c r="S770" i="1"/>
  <c r="T770" i="1" s="1"/>
  <c r="S771" i="1"/>
  <c r="T771" i="1" s="1"/>
  <c r="S772" i="1"/>
  <c r="T772" i="1" s="1"/>
  <c r="S773" i="1"/>
  <c r="T773" i="1" s="1"/>
  <c r="S774" i="1"/>
  <c r="T774" i="1" s="1"/>
  <c r="S775" i="1"/>
  <c r="T775" i="1" s="1"/>
  <c r="S776" i="1"/>
  <c r="T776" i="1" s="1"/>
  <c r="S777" i="1"/>
  <c r="T777" i="1" s="1"/>
  <c r="S778" i="1"/>
  <c r="T778" i="1" s="1"/>
  <c r="S779" i="1"/>
  <c r="T779" i="1" s="1"/>
  <c r="S780" i="1"/>
  <c r="T780" i="1" s="1"/>
  <c r="S781" i="1"/>
  <c r="T781" i="1" s="1"/>
  <c r="S782" i="1"/>
  <c r="T782" i="1" s="1"/>
  <c r="S783" i="1"/>
  <c r="T783" i="1" s="1"/>
  <c r="S784" i="1"/>
  <c r="T784" i="1" s="1"/>
  <c r="S785" i="1"/>
  <c r="T785" i="1" s="1"/>
  <c r="S786" i="1"/>
  <c r="T786" i="1" s="1"/>
  <c r="S787" i="1"/>
  <c r="T787" i="1" s="1"/>
  <c r="S788" i="1"/>
  <c r="T788" i="1" s="1"/>
  <c r="S789" i="1"/>
  <c r="T789" i="1" s="1"/>
  <c r="S790" i="1"/>
  <c r="T790" i="1" s="1"/>
  <c r="S791" i="1"/>
  <c r="T791" i="1" s="1"/>
  <c r="S792" i="1"/>
  <c r="T792" i="1" s="1"/>
  <c r="S793" i="1"/>
  <c r="T793" i="1" s="1"/>
  <c r="S794" i="1"/>
  <c r="T794" i="1" s="1"/>
  <c r="S795" i="1"/>
  <c r="T795" i="1" s="1"/>
  <c r="S796" i="1"/>
  <c r="T796" i="1" s="1"/>
  <c r="S797" i="1"/>
  <c r="T797" i="1" s="1"/>
  <c r="S798" i="1"/>
  <c r="T798" i="1" s="1"/>
  <c r="S799" i="1"/>
  <c r="T799" i="1" s="1"/>
  <c r="S800" i="1"/>
  <c r="T800" i="1" s="1"/>
  <c r="S801" i="1"/>
  <c r="T801" i="1" s="1"/>
  <c r="S802" i="1"/>
  <c r="T802" i="1" s="1"/>
  <c r="S803" i="1"/>
  <c r="T803" i="1" s="1"/>
  <c r="S804" i="1"/>
  <c r="T804" i="1" s="1"/>
  <c r="S805" i="1"/>
  <c r="T805" i="1" s="1"/>
  <c r="S806" i="1"/>
  <c r="T806" i="1" s="1"/>
  <c r="S807" i="1"/>
  <c r="T807" i="1" s="1"/>
  <c r="S808" i="1"/>
  <c r="T808" i="1" s="1"/>
  <c r="S809" i="1"/>
  <c r="T809" i="1" s="1"/>
  <c r="S810" i="1"/>
  <c r="T810" i="1" s="1"/>
  <c r="S811" i="1"/>
  <c r="T811" i="1" s="1"/>
  <c r="S812" i="1"/>
  <c r="T812" i="1" s="1"/>
  <c r="S813" i="1"/>
  <c r="T813" i="1" s="1"/>
  <c r="S814" i="1"/>
  <c r="T814" i="1" s="1"/>
  <c r="S815" i="1"/>
  <c r="T815" i="1" s="1"/>
  <c r="S816" i="1"/>
  <c r="T816" i="1" s="1"/>
  <c r="S817" i="1"/>
  <c r="T817" i="1" s="1"/>
  <c r="S818" i="1"/>
  <c r="T818" i="1" s="1"/>
  <c r="S819" i="1"/>
  <c r="T819" i="1" s="1"/>
  <c r="S820" i="1"/>
  <c r="T820" i="1" s="1"/>
  <c r="S821" i="1"/>
  <c r="T821" i="1" s="1"/>
  <c r="S822" i="1"/>
  <c r="T822" i="1" s="1"/>
  <c r="S823" i="1"/>
  <c r="T823" i="1" s="1"/>
  <c r="S824" i="1"/>
  <c r="T824" i="1" s="1"/>
  <c r="S825" i="1"/>
  <c r="T825" i="1" s="1"/>
  <c r="S826" i="1"/>
  <c r="T826" i="1" s="1"/>
  <c r="S827" i="1"/>
  <c r="T827" i="1" s="1"/>
  <c r="S828" i="1"/>
  <c r="T828" i="1" s="1"/>
  <c r="S829" i="1"/>
  <c r="T829" i="1" s="1"/>
  <c r="S830" i="1"/>
  <c r="T830" i="1" s="1"/>
  <c r="S831" i="1"/>
  <c r="T831" i="1" s="1"/>
  <c r="S832" i="1"/>
  <c r="T832" i="1" s="1"/>
  <c r="S833" i="1"/>
  <c r="T833" i="1" s="1"/>
  <c r="S834" i="1"/>
  <c r="T834" i="1" s="1"/>
  <c r="S835" i="1"/>
  <c r="T835" i="1" s="1"/>
  <c r="S836" i="1"/>
  <c r="T836" i="1" s="1"/>
  <c r="S837" i="1"/>
  <c r="T837" i="1" s="1"/>
  <c r="S838" i="1"/>
  <c r="T838" i="1" s="1"/>
  <c r="S839" i="1"/>
  <c r="T839" i="1" s="1"/>
  <c r="S840" i="1"/>
  <c r="T840" i="1" s="1"/>
  <c r="S841" i="1"/>
  <c r="T841" i="1" s="1"/>
  <c r="S842" i="1"/>
  <c r="T842" i="1" s="1"/>
  <c r="S843" i="1"/>
  <c r="T843" i="1" s="1"/>
  <c r="S844" i="1"/>
  <c r="T844" i="1" s="1"/>
  <c r="S845" i="1"/>
  <c r="T845" i="1" s="1"/>
  <c r="S846" i="1"/>
  <c r="T846" i="1" s="1"/>
  <c r="S847" i="1"/>
  <c r="T847" i="1" s="1"/>
  <c r="S848" i="1"/>
  <c r="T848" i="1" s="1"/>
  <c r="S849" i="1"/>
  <c r="T849" i="1" s="1"/>
  <c r="S850" i="1"/>
  <c r="T850" i="1" s="1"/>
  <c r="S851" i="1"/>
  <c r="T851" i="1" s="1"/>
  <c r="S852" i="1"/>
  <c r="T852" i="1" s="1"/>
  <c r="S853" i="1"/>
  <c r="T853" i="1" s="1"/>
  <c r="S854" i="1"/>
  <c r="T854" i="1" s="1"/>
  <c r="S855" i="1"/>
  <c r="T855" i="1" s="1"/>
  <c r="S856" i="1"/>
  <c r="T856" i="1" s="1"/>
  <c r="S857" i="1"/>
  <c r="T857" i="1" s="1"/>
  <c r="S858" i="1"/>
  <c r="T858" i="1" s="1"/>
  <c r="S859" i="1"/>
  <c r="T859" i="1" s="1"/>
  <c r="S860" i="1"/>
  <c r="T860" i="1" s="1"/>
  <c r="S861" i="1"/>
  <c r="T861" i="1" s="1"/>
  <c r="S862" i="1"/>
  <c r="T862" i="1" s="1"/>
  <c r="S863" i="1"/>
  <c r="T863" i="1" s="1"/>
  <c r="S864" i="1"/>
  <c r="T864" i="1" s="1"/>
  <c r="S865" i="1"/>
  <c r="T865" i="1" s="1"/>
  <c r="S866" i="1"/>
  <c r="T866" i="1" s="1"/>
  <c r="S867" i="1"/>
  <c r="T867" i="1" s="1"/>
  <c r="S868" i="1"/>
  <c r="T868" i="1" s="1"/>
  <c r="S869" i="1"/>
  <c r="T869" i="1" s="1"/>
  <c r="S870" i="1"/>
  <c r="T870" i="1" s="1"/>
  <c r="S871" i="1"/>
  <c r="T871" i="1" s="1"/>
  <c r="S872" i="1"/>
  <c r="T872" i="1" s="1"/>
  <c r="S873" i="1"/>
  <c r="T873" i="1" s="1"/>
  <c r="S874" i="1"/>
  <c r="T874" i="1" s="1"/>
  <c r="S875" i="1"/>
  <c r="T875" i="1" s="1"/>
  <c r="S876" i="1"/>
  <c r="T876" i="1" s="1"/>
  <c r="S877" i="1"/>
  <c r="T877" i="1" s="1"/>
  <c r="S878" i="1"/>
  <c r="T878" i="1" s="1"/>
  <c r="S879" i="1"/>
  <c r="T879" i="1" s="1"/>
  <c r="S880" i="1"/>
  <c r="T880" i="1" s="1"/>
  <c r="S881" i="1"/>
  <c r="T881" i="1" s="1"/>
  <c r="S882" i="1"/>
  <c r="T882" i="1" s="1"/>
  <c r="S883" i="1"/>
  <c r="T883" i="1" s="1"/>
  <c r="S884" i="1"/>
  <c r="T884" i="1" s="1"/>
  <c r="S885" i="1"/>
  <c r="T885" i="1" s="1"/>
  <c r="S886" i="1"/>
  <c r="T886" i="1" s="1"/>
  <c r="S887" i="1"/>
  <c r="T887" i="1" s="1"/>
  <c r="S888" i="1"/>
  <c r="T888" i="1" s="1"/>
  <c r="S889" i="1"/>
  <c r="T889" i="1" s="1"/>
  <c r="S890" i="1"/>
  <c r="T890" i="1" s="1"/>
  <c r="S891" i="1"/>
  <c r="T891" i="1" s="1"/>
  <c r="S892" i="1"/>
  <c r="T892" i="1" s="1"/>
  <c r="S893" i="1"/>
  <c r="T893" i="1" s="1"/>
  <c r="S894" i="1"/>
  <c r="T894" i="1" s="1"/>
  <c r="S895" i="1"/>
  <c r="T895" i="1" s="1"/>
  <c r="S896" i="1"/>
  <c r="T896" i="1" s="1"/>
  <c r="S897" i="1"/>
  <c r="T897" i="1" s="1"/>
  <c r="S898" i="1"/>
  <c r="T898" i="1" s="1"/>
  <c r="S899" i="1"/>
  <c r="T899" i="1" s="1"/>
  <c r="S900" i="1"/>
  <c r="T900" i="1" s="1"/>
  <c r="S901" i="1"/>
  <c r="T901" i="1" s="1"/>
  <c r="S902" i="1"/>
  <c r="T902" i="1" s="1"/>
  <c r="S903" i="1"/>
  <c r="T903" i="1" s="1"/>
  <c r="S904" i="1"/>
  <c r="T904" i="1" s="1"/>
  <c r="S905" i="1"/>
  <c r="T905" i="1" s="1"/>
  <c r="S906" i="1"/>
  <c r="T906" i="1" s="1"/>
  <c r="S907" i="1"/>
  <c r="T907" i="1" s="1"/>
  <c r="S908" i="1"/>
  <c r="T908" i="1" s="1"/>
  <c r="S909" i="1"/>
  <c r="T909" i="1" s="1"/>
  <c r="S910" i="1"/>
  <c r="T910" i="1" s="1"/>
  <c r="S911" i="1"/>
  <c r="T911" i="1" s="1"/>
  <c r="S912" i="1"/>
  <c r="T912" i="1" s="1"/>
  <c r="S913" i="1"/>
  <c r="T913" i="1" s="1"/>
  <c r="S914" i="1"/>
  <c r="T914" i="1" s="1"/>
  <c r="S915" i="1"/>
  <c r="T915" i="1" s="1"/>
  <c r="S916" i="1"/>
  <c r="T916" i="1" s="1"/>
  <c r="S917" i="1"/>
  <c r="T917" i="1" s="1"/>
  <c r="S918" i="1"/>
  <c r="T918" i="1" s="1"/>
  <c r="S919" i="1"/>
  <c r="T919" i="1" s="1"/>
  <c r="S920" i="1"/>
  <c r="T920" i="1" s="1"/>
  <c r="S921" i="1"/>
  <c r="T921" i="1" s="1"/>
  <c r="S922" i="1"/>
  <c r="T922" i="1" s="1"/>
  <c r="S923" i="1"/>
  <c r="T923" i="1" s="1"/>
  <c r="S924" i="1"/>
  <c r="T924" i="1" s="1"/>
  <c r="S925" i="1"/>
  <c r="T925" i="1" s="1"/>
  <c r="S926" i="1"/>
  <c r="T926" i="1" s="1"/>
  <c r="S927" i="1"/>
  <c r="T927" i="1" s="1"/>
  <c r="S928" i="1"/>
  <c r="T928" i="1" s="1"/>
  <c r="S929" i="1"/>
  <c r="T929" i="1" s="1"/>
  <c r="S930" i="1"/>
  <c r="T930" i="1" s="1"/>
  <c r="S931" i="1"/>
  <c r="T931" i="1" s="1"/>
  <c r="S932" i="1"/>
  <c r="T932" i="1" s="1"/>
  <c r="S933" i="1"/>
  <c r="T933" i="1" s="1"/>
  <c r="S934" i="1"/>
  <c r="T934" i="1" s="1"/>
  <c r="S935" i="1"/>
  <c r="T935" i="1" s="1"/>
  <c r="S936" i="1"/>
  <c r="T936" i="1" s="1"/>
  <c r="S937" i="1"/>
  <c r="T937" i="1" s="1"/>
  <c r="S938" i="1"/>
  <c r="T938" i="1" s="1"/>
  <c r="S939" i="1"/>
  <c r="T939" i="1" s="1"/>
  <c r="S940" i="1"/>
  <c r="T940" i="1" s="1"/>
  <c r="S941" i="1"/>
  <c r="T941" i="1" s="1"/>
  <c r="S942" i="1"/>
  <c r="T942" i="1" s="1"/>
  <c r="S943" i="1"/>
  <c r="T943" i="1" s="1"/>
  <c r="S944" i="1"/>
  <c r="T944" i="1" s="1"/>
  <c r="S945" i="1"/>
  <c r="T945" i="1" s="1"/>
  <c r="S946" i="1"/>
  <c r="T946" i="1" s="1"/>
  <c r="S947" i="1"/>
  <c r="T947" i="1" s="1"/>
  <c r="S948" i="1"/>
  <c r="T948" i="1" s="1"/>
  <c r="S949" i="1"/>
  <c r="T949" i="1" s="1"/>
  <c r="S950" i="1"/>
  <c r="T950" i="1" s="1"/>
  <c r="S951" i="1"/>
  <c r="T951" i="1" s="1"/>
  <c r="S952" i="1"/>
  <c r="T952" i="1" s="1"/>
  <c r="S953" i="1"/>
  <c r="T953" i="1" s="1"/>
  <c r="S954" i="1"/>
  <c r="T954" i="1" s="1"/>
  <c r="S955" i="1"/>
  <c r="T955" i="1" s="1"/>
  <c r="S956" i="1"/>
  <c r="T956" i="1" s="1"/>
  <c r="S957" i="1"/>
  <c r="T957" i="1" s="1"/>
  <c r="S958" i="1"/>
  <c r="T958" i="1" s="1"/>
  <c r="S959" i="1"/>
  <c r="T959" i="1" s="1"/>
  <c r="S960" i="1"/>
  <c r="T960" i="1" s="1"/>
  <c r="S961" i="1"/>
  <c r="T961" i="1" s="1"/>
  <c r="S962" i="1"/>
  <c r="T962" i="1" s="1"/>
  <c r="S963" i="1"/>
  <c r="T963" i="1" s="1"/>
  <c r="S964" i="1"/>
  <c r="T964" i="1" s="1"/>
  <c r="S965" i="1"/>
  <c r="T965" i="1" s="1"/>
  <c r="S966" i="1"/>
  <c r="T966" i="1" s="1"/>
  <c r="S967" i="1"/>
  <c r="T967" i="1" s="1"/>
  <c r="S968" i="1"/>
  <c r="T968" i="1" s="1"/>
  <c r="S969" i="1"/>
  <c r="T969" i="1" s="1"/>
  <c r="S970" i="1"/>
  <c r="T970" i="1" s="1"/>
  <c r="S971" i="1"/>
  <c r="T971" i="1" s="1"/>
  <c r="S972" i="1"/>
  <c r="T972" i="1" s="1"/>
  <c r="S973" i="1"/>
  <c r="T973" i="1" s="1"/>
  <c r="S974" i="1"/>
  <c r="T974" i="1" s="1"/>
  <c r="S975" i="1"/>
  <c r="T975" i="1" s="1"/>
  <c r="S976" i="1"/>
  <c r="T976" i="1" s="1"/>
  <c r="S977" i="1"/>
  <c r="T977" i="1" s="1"/>
  <c r="S978" i="1"/>
  <c r="T978" i="1" s="1"/>
  <c r="S979" i="1"/>
  <c r="T979" i="1" s="1"/>
  <c r="S980" i="1"/>
  <c r="T980" i="1" s="1"/>
  <c r="S981" i="1"/>
  <c r="T981" i="1" s="1"/>
  <c r="S982" i="1"/>
  <c r="T982" i="1" s="1"/>
  <c r="S983" i="1"/>
  <c r="T983" i="1" s="1"/>
  <c r="S984" i="1"/>
  <c r="T984" i="1" s="1"/>
  <c r="S985" i="1"/>
  <c r="T985" i="1" s="1"/>
  <c r="S986" i="1"/>
  <c r="T986" i="1" s="1"/>
  <c r="S987" i="1"/>
  <c r="T987" i="1" s="1"/>
  <c r="S988" i="1"/>
  <c r="T988" i="1" s="1"/>
  <c r="S989" i="1"/>
  <c r="T989" i="1" s="1"/>
  <c r="S990" i="1"/>
  <c r="T990" i="1" s="1"/>
  <c r="S991" i="1"/>
  <c r="T991" i="1" s="1"/>
  <c r="S992" i="1"/>
  <c r="T992" i="1" s="1"/>
  <c r="S993" i="1"/>
  <c r="T993" i="1" s="1"/>
  <c r="S994" i="1"/>
  <c r="T994" i="1" s="1"/>
  <c r="S995" i="1"/>
  <c r="T995" i="1" s="1"/>
  <c r="S996" i="1"/>
  <c r="T996" i="1" s="1"/>
  <c r="S997" i="1"/>
  <c r="T997" i="1" s="1"/>
  <c r="S998" i="1"/>
  <c r="T998" i="1" s="1"/>
  <c r="S999" i="1"/>
  <c r="T999" i="1" s="1"/>
  <c r="S1000" i="1"/>
  <c r="T1000" i="1" s="1"/>
  <c r="S1001" i="1"/>
  <c r="T1001" i="1" s="1"/>
  <c r="S1002" i="1"/>
  <c r="T1002" i="1" s="1"/>
  <c r="S1003" i="1"/>
  <c r="T1003" i="1" s="1"/>
  <c r="S1004" i="1"/>
  <c r="T1004" i="1" s="1"/>
  <c r="S1005" i="1"/>
  <c r="T1005" i="1" s="1"/>
  <c r="S1006" i="1"/>
  <c r="T1006" i="1" s="1"/>
  <c r="S1007" i="1"/>
  <c r="T1007" i="1" s="1"/>
  <c r="S1008" i="1"/>
  <c r="T1008" i="1" s="1"/>
  <c r="S1009" i="1"/>
  <c r="T1009" i="1" s="1"/>
  <c r="S1010" i="1"/>
  <c r="T1010" i="1" s="1"/>
  <c r="S1011" i="1"/>
  <c r="T1011" i="1" s="1"/>
  <c r="S1012" i="1"/>
  <c r="T1012" i="1" s="1"/>
  <c r="S1013" i="1"/>
  <c r="T1013" i="1" s="1"/>
  <c r="S1014" i="1"/>
  <c r="T1014" i="1" s="1"/>
  <c r="S1015" i="1"/>
  <c r="T1015" i="1" s="1"/>
  <c r="S1016" i="1"/>
  <c r="T1016" i="1" s="1"/>
  <c r="S1017" i="1"/>
  <c r="T1017" i="1" s="1"/>
  <c r="S1018" i="1"/>
  <c r="T1018" i="1" s="1"/>
  <c r="S1019" i="1"/>
  <c r="T1019" i="1" s="1"/>
  <c r="S1020" i="1"/>
  <c r="T1020" i="1" s="1"/>
  <c r="S1021" i="1"/>
  <c r="T1021" i="1" s="1"/>
  <c r="S1022" i="1"/>
  <c r="T1022" i="1" s="1"/>
  <c r="S1023" i="1"/>
  <c r="T1023" i="1" s="1"/>
  <c r="S1024" i="1"/>
  <c r="T1024" i="1" s="1"/>
  <c r="S1025" i="1"/>
  <c r="T1025" i="1" s="1"/>
  <c r="S1026" i="1"/>
  <c r="T1026" i="1" s="1"/>
  <c r="S1027" i="1"/>
  <c r="T1027" i="1" s="1"/>
  <c r="S1028" i="1"/>
  <c r="T1028" i="1" s="1"/>
  <c r="S1029" i="1"/>
  <c r="T1029" i="1" s="1"/>
  <c r="S1030" i="1"/>
  <c r="T1030" i="1" s="1"/>
  <c r="S1031" i="1"/>
  <c r="T1031" i="1" s="1"/>
  <c r="S1032" i="1"/>
  <c r="T1032" i="1" s="1"/>
  <c r="S1033" i="1"/>
  <c r="T1033" i="1" s="1"/>
  <c r="S1034" i="1"/>
  <c r="T1034" i="1" s="1"/>
  <c r="S1035" i="1"/>
  <c r="T1035" i="1" s="1"/>
  <c r="S1036" i="1"/>
  <c r="T1036" i="1" s="1"/>
  <c r="S1037" i="1"/>
  <c r="T1037" i="1" s="1"/>
  <c r="S1038" i="1"/>
  <c r="T1038" i="1" s="1"/>
  <c r="S1039" i="1"/>
  <c r="T1039" i="1" s="1"/>
  <c r="S1040" i="1"/>
  <c r="T1040" i="1" s="1"/>
  <c r="S1041" i="1"/>
  <c r="T1041" i="1" s="1"/>
  <c r="S1042" i="1"/>
  <c r="T1042" i="1" s="1"/>
  <c r="S1043" i="1"/>
  <c r="T1043" i="1" s="1"/>
  <c r="S1044" i="1"/>
  <c r="T1044" i="1" s="1"/>
  <c r="S1045" i="1"/>
  <c r="T1045" i="1" s="1"/>
  <c r="S1046" i="1"/>
  <c r="T1046" i="1" s="1"/>
  <c r="S1047" i="1"/>
  <c r="T1047" i="1" s="1"/>
  <c r="S1048" i="1"/>
  <c r="T1048" i="1" s="1"/>
  <c r="S1049" i="1"/>
  <c r="T1049" i="1" s="1"/>
  <c r="S1050" i="1"/>
  <c r="T1050" i="1" s="1"/>
  <c r="S1051" i="1"/>
  <c r="T1051" i="1" s="1"/>
  <c r="S1052" i="1"/>
  <c r="T1052" i="1" s="1"/>
  <c r="S1053" i="1"/>
  <c r="T1053" i="1" s="1"/>
  <c r="S1054" i="1"/>
  <c r="T1054" i="1" s="1"/>
  <c r="S1055" i="1"/>
  <c r="T1055" i="1" s="1"/>
  <c r="S1056" i="1"/>
  <c r="T1056" i="1" s="1"/>
  <c r="S1057" i="1"/>
  <c r="T1057" i="1" s="1"/>
  <c r="S1058" i="1"/>
  <c r="T1058" i="1" s="1"/>
  <c r="S1059" i="1"/>
  <c r="T1059" i="1" s="1"/>
  <c r="S1060" i="1"/>
  <c r="T1060" i="1" s="1"/>
  <c r="S1061" i="1"/>
  <c r="T1061" i="1" s="1"/>
  <c r="S1062" i="1"/>
  <c r="T1062" i="1" s="1"/>
  <c r="S1063" i="1"/>
  <c r="T1063" i="1" s="1"/>
  <c r="S1064" i="1"/>
  <c r="T1064" i="1" s="1"/>
  <c r="S1065" i="1"/>
  <c r="T1065" i="1" s="1"/>
  <c r="S1066" i="1"/>
  <c r="T1066" i="1" s="1"/>
  <c r="S1067" i="1"/>
  <c r="T1067" i="1" s="1"/>
  <c r="S1068" i="1"/>
  <c r="T1068" i="1" s="1"/>
  <c r="S1069" i="1"/>
  <c r="T1069" i="1" s="1"/>
  <c r="S1070" i="1"/>
  <c r="T1070" i="1" s="1"/>
  <c r="S1071" i="1"/>
  <c r="T1071" i="1" s="1"/>
  <c r="S1072" i="1"/>
  <c r="T1072" i="1" s="1"/>
  <c r="S1073" i="1"/>
  <c r="T1073" i="1" s="1"/>
  <c r="S1074" i="1"/>
  <c r="T1074" i="1" s="1"/>
  <c r="S1075" i="1"/>
  <c r="T1075" i="1" s="1"/>
  <c r="S1076" i="1"/>
  <c r="T1076" i="1" s="1"/>
  <c r="S1077" i="1"/>
  <c r="T1077" i="1" s="1"/>
  <c r="S1078" i="1"/>
  <c r="T1078" i="1" s="1"/>
  <c r="S1079" i="1"/>
  <c r="T1079" i="1" s="1"/>
  <c r="S1080" i="1"/>
  <c r="T1080" i="1" s="1"/>
  <c r="S1081" i="1"/>
  <c r="T1081" i="1" s="1"/>
  <c r="S1082" i="1"/>
  <c r="T1082" i="1" s="1"/>
  <c r="S1083" i="1"/>
  <c r="T1083" i="1" s="1"/>
  <c r="S1084" i="1"/>
  <c r="T1084" i="1" s="1"/>
  <c r="S1085" i="1"/>
  <c r="T1085" i="1" s="1"/>
  <c r="S1086" i="1"/>
  <c r="T1086" i="1" s="1"/>
  <c r="S1087" i="1"/>
  <c r="T1087" i="1" s="1"/>
  <c r="S1088" i="1"/>
  <c r="T1088" i="1" s="1"/>
  <c r="S1089" i="1"/>
  <c r="T1089" i="1" s="1"/>
  <c r="S1090" i="1"/>
  <c r="T1090" i="1" s="1"/>
  <c r="S1091" i="1"/>
  <c r="T1091" i="1" s="1"/>
  <c r="S1092" i="1"/>
  <c r="T1092" i="1" s="1"/>
  <c r="S1093" i="1"/>
  <c r="T1093" i="1" s="1"/>
  <c r="S1094" i="1"/>
  <c r="T1094" i="1" s="1"/>
  <c r="S1095" i="1"/>
  <c r="T1095" i="1" s="1"/>
  <c r="S1096" i="1"/>
  <c r="T1096" i="1" s="1"/>
  <c r="S1097" i="1"/>
  <c r="T1097" i="1" s="1"/>
  <c r="S1098" i="1"/>
  <c r="T1098" i="1" s="1"/>
  <c r="S1099" i="1"/>
  <c r="T1099" i="1" s="1"/>
  <c r="S1100" i="1"/>
  <c r="T1100" i="1" s="1"/>
  <c r="S1101" i="1"/>
  <c r="T1101" i="1" s="1"/>
  <c r="S1102" i="1"/>
  <c r="T1102" i="1" s="1"/>
  <c r="S1103" i="1"/>
  <c r="T1103" i="1" s="1"/>
  <c r="S1104" i="1"/>
  <c r="T1104" i="1" s="1"/>
  <c r="S1105" i="1"/>
  <c r="T1105" i="1" s="1"/>
  <c r="S1106" i="1"/>
  <c r="T1106" i="1" s="1"/>
  <c r="S1107" i="1"/>
  <c r="T1107" i="1" s="1"/>
  <c r="S1108" i="1"/>
  <c r="T1108" i="1" s="1"/>
  <c r="S1109" i="1"/>
  <c r="T1109" i="1" s="1"/>
  <c r="S1110" i="1"/>
  <c r="T1110" i="1" s="1"/>
  <c r="S1111" i="1"/>
  <c r="T1111" i="1" s="1"/>
  <c r="S1112" i="1"/>
  <c r="T1112" i="1" s="1"/>
  <c r="S1113" i="1"/>
  <c r="T1113" i="1" s="1"/>
  <c r="S1114" i="1"/>
  <c r="T1114" i="1" s="1"/>
  <c r="S1115" i="1"/>
  <c r="T1115" i="1" s="1"/>
  <c r="S1116" i="1"/>
  <c r="T1116" i="1" s="1"/>
  <c r="S1117" i="1"/>
  <c r="T1117" i="1" s="1"/>
  <c r="S1118" i="1"/>
  <c r="T1118" i="1" s="1"/>
  <c r="S1119" i="1"/>
  <c r="T1119" i="1" s="1"/>
  <c r="S1120" i="1"/>
  <c r="T1120" i="1" s="1"/>
  <c r="S1121" i="1"/>
  <c r="T1121" i="1" s="1"/>
  <c r="S1122" i="1"/>
  <c r="T1122" i="1" s="1"/>
  <c r="S1123" i="1"/>
  <c r="T1123" i="1" s="1"/>
  <c r="S1124" i="1"/>
  <c r="T1124" i="1" s="1"/>
  <c r="S1125" i="1"/>
  <c r="T1125" i="1" s="1"/>
  <c r="S1126" i="1"/>
  <c r="T1126" i="1" s="1"/>
  <c r="S1127" i="1"/>
  <c r="T1127" i="1" s="1"/>
  <c r="S1128" i="1"/>
  <c r="T1128" i="1" s="1"/>
  <c r="S1129" i="1"/>
  <c r="T1129" i="1" s="1"/>
  <c r="S1130" i="1"/>
  <c r="T1130" i="1" s="1"/>
  <c r="S1131" i="1"/>
  <c r="T1131" i="1" s="1"/>
  <c r="S1132" i="1"/>
  <c r="T1132" i="1" s="1"/>
  <c r="S1133" i="1"/>
  <c r="T1133" i="1" s="1"/>
  <c r="S1134" i="1"/>
  <c r="T1134" i="1" s="1"/>
  <c r="S1135" i="1"/>
  <c r="T1135" i="1" s="1"/>
  <c r="S1136" i="1"/>
  <c r="T1136" i="1" s="1"/>
  <c r="S1137" i="1"/>
  <c r="T1137" i="1" s="1"/>
  <c r="S1138" i="1"/>
  <c r="T1138" i="1" s="1"/>
  <c r="S1139" i="1"/>
  <c r="T1139" i="1" s="1"/>
  <c r="S1140" i="1"/>
  <c r="T1140" i="1" s="1"/>
  <c r="S1141" i="1"/>
  <c r="T1141" i="1" s="1"/>
  <c r="S1142" i="1"/>
  <c r="T1142" i="1" s="1"/>
  <c r="S1143" i="1"/>
  <c r="T1143" i="1" s="1"/>
  <c r="S1144" i="1"/>
  <c r="T1144" i="1" s="1"/>
  <c r="S1145" i="1"/>
  <c r="T1145" i="1" s="1"/>
  <c r="S1146" i="1"/>
  <c r="T1146" i="1" s="1"/>
  <c r="S1147" i="1"/>
  <c r="T1147" i="1" s="1"/>
  <c r="S1148" i="1"/>
  <c r="T1148" i="1" s="1"/>
  <c r="S1149" i="1"/>
  <c r="T1149" i="1" s="1"/>
  <c r="S1150" i="1"/>
  <c r="T1150" i="1" s="1"/>
  <c r="S1151" i="1"/>
  <c r="T1151" i="1" s="1"/>
  <c r="S1152" i="1"/>
  <c r="T1152" i="1" s="1"/>
  <c r="S1153" i="1"/>
  <c r="T1153" i="1" s="1"/>
  <c r="S1154" i="1"/>
  <c r="T1154" i="1" s="1"/>
  <c r="S1155" i="1"/>
  <c r="T1155" i="1" s="1"/>
  <c r="S1156" i="1"/>
  <c r="T1156" i="1" s="1"/>
  <c r="S1157" i="1"/>
  <c r="T1157" i="1" s="1"/>
  <c r="S1158" i="1"/>
  <c r="T1158" i="1" s="1"/>
  <c r="S1159" i="1"/>
  <c r="T1159" i="1" s="1"/>
  <c r="S1160" i="1"/>
  <c r="T1160" i="1" s="1"/>
  <c r="S1161" i="1"/>
  <c r="T1161" i="1" s="1"/>
  <c r="S1162" i="1"/>
  <c r="T1162" i="1" s="1"/>
  <c r="S1163" i="1"/>
  <c r="T1163" i="1" s="1"/>
  <c r="S1164" i="1"/>
  <c r="T1164" i="1" s="1"/>
  <c r="S1165" i="1"/>
  <c r="T1165" i="1" s="1"/>
  <c r="S1166" i="1"/>
  <c r="T1166" i="1" s="1"/>
  <c r="S1167" i="1"/>
  <c r="T1167" i="1" s="1"/>
  <c r="S1168" i="1"/>
  <c r="T1168" i="1" s="1"/>
  <c r="S1169" i="1"/>
  <c r="T1169" i="1" s="1"/>
  <c r="S1170" i="1"/>
  <c r="T1170" i="1" s="1"/>
  <c r="S1171" i="1"/>
  <c r="T1171" i="1" s="1"/>
  <c r="S1172" i="1"/>
  <c r="T1172" i="1" s="1"/>
  <c r="S1173" i="1"/>
  <c r="T1173" i="1" s="1"/>
  <c r="S1174" i="1"/>
  <c r="T1174" i="1" s="1"/>
  <c r="S1175" i="1"/>
  <c r="T1175" i="1" s="1"/>
  <c r="S1176" i="1"/>
  <c r="T1176" i="1" s="1"/>
  <c r="S1177" i="1"/>
  <c r="T1177" i="1" s="1"/>
  <c r="S1178" i="1"/>
  <c r="T1178" i="1" s="1"/>
  <c r="S1179" i="1"/>
  <c r="T1179" i="1" s="1"/>
  <c r="S1180" i="1"/>
  <c r="T1180" i="1" s="1"/>
  <c r="S1181" i="1"/>
  <c r="T1181" i="1" s="1"/>
  <c r="S1182" i="1"/>
  <c r="T1182" i="1" s="1"/>
  <c r="S1183" i="1"/>
  <c r="T1183" i="1" s="1"/>
  <c r="S1184" i="1"/>
  <c r="T1184" i="1" s="1"/>
  <c r="S1185" i="1"/>
  <c r="T1185" i="1" s="1"/>
  <c r="S1186" i="1"/>
  <c r="T1186" i="1" s="1"/>
  <c r="S1187" i="1"/>
  <c r="T1187" i="1" s="1"/>
  <c r="S1188" i="1"/>
  <c r="T1188" i="1" s="1"/>
  <c r="S1189" i="1"/>
  <c r="T1189" i="1" s="1"/>
  <c r="S1190" i="1"/>
  <c r="T1190" i="1" s="1"/>
  <c r="S1191" i="1"/>
  <c r="T1191" i="1" s="1"/>
  <c r="S1192" i="1"/>
  <c r="T1192" i="1" s="1"/>
  <c r="S1193" i="1"/>
  <c r="T1193" i="1" s="1"/>
  <c r="S1194" i="1"/>
  <c r="T1194" i="1" s="1"/>
  <c r="S1195" i="1"/>
  <c r="T1195" i="1" s="1"/>
  <c r="S1196" i="1"/>
  <c r="T1196" i="1" s="1"/>
  <c r="S1197" i="1"/>
  <c r="T1197" i="1" s="1"/>
  <c r="S1198" i="1"/>
  <c r="T1198" i="1" s="1"/>
  <c r="S1199" i="1"/>
  <c r="T1199" i="1" s="1"/>
  <c r="S1200" i="1"/>
  <c r="T1200" i="1" s="1"/>
  <c r="S1201" i="1"/>
  <c r="T1201" i="1" s="1"/>
  <c r="S1202" i="1"/>
  <c r="T1202" i="1" s="1"/>
  <c r="S1203" i="1"/>
  <c r="T1203" i="1" s="1"/>
  <c r="S1204" i="1"/>
  <c r="T1204" i="1" s="1"/>
  <c r="S1205" i="1"/>
  <c r="T1205" i="1" s="1"/>
  <c r="S1206" i="1"/>
  <c r="T1206" i="1" s="1"/>
  <c r="S1207" i="1"/>
  <c r="T1207" i="1" s="1"/>
  <c r="S1208" i="1"/>
  <c r="T1208" i="1" s="1"/>
  <c r="S1209" i="1"/>
  <c r="T1209" i="1" s="1"/>
  <c r="S1210" i="1"/>
  <c r="T1210" i="1" s="1"/>
  <c r="S1211" i="1"/>
  <c r="T1211" i="1" s="1"/>
  <c r="S1212" i="1"/>
  <c r="T1212" i="1" s="1"/>
  <c r="S1213" i="1"/>
  <c r="T1213" i="1" s="1"/>
  <c r="S1214" i="1"/>
  <c r="T1214" i="1" s="1"/>
  <c r="S1215" i="1"/>
  <c r="T1215" i="1" s="1"/>
  <c r="S1216" i="1"/>
  <c r="T1216" i="1" s="1"/>
  <c r="S1217" i="1"/>
  <c r="T1217" i="1" s="1"/>
  <c r="S1218" i="1"/>
  <c r="T1218" i="1" s="1"/>
  <c r="S1219" i="1"/>
  <c r="T1219" i="1" s="1"/>
  <c r="S1220" i="1"/>
  <c r="T1220" i="1" s="1"/>
  <c r="S1221" i="1"/>
  <c r="T1221" i="1" s="1"/>
  <c r="S1222" i="1"/>
  <c r="T1222" i="1" s="1"/>
  <c r="S1223" i="1"/>
  <c r="T1223" i="1" s="1"/>
  <c r="S1224" i="1"/>
  <c r="T1224" i="1" s="1"/>
  <c r="S1225" i="1"/>
  <c r="T1225" i="1" s="1"/>
  <c r="S1226" i="1"/>
  <c r="T1226" i="1" s="1"/>
  <c r="S1227" i="1"/>
  <c r="T1227" i="1" s="1"/>
  <c r="S1228" i="1"/>
  <c r="T1228" i="1" s="1"/>
  <c r="S1229" i="1"/>
  <c r="T1229" i="1" s="1"/>
  <c r="S1230" i="1"/>
  <c r="T1230" i="1" s="1"/>
  <c r="S1231" i="1"/>
  <c r="T1231" i="1" s="1"/>
  <c r="S1232" i="1"/>
  <c r="T1232" i="1" s="1"/>
  <c r="S1233" i="1"/>
  <c r="T1233" i="1" s="1"/>
  <c r="S1234" i="1"/>
  <c r="T1234" i="1" s="1"/>
  <c r="S1235" i="1"/>
  <c r="T1235" i="1" s="1"/>
  <c r="S1236" i="1"/>
  <c r="T1236" i="1" s="1"/>
  <c r="S1237" i="1"/>
  <c r="T1237" i="1" s="1"/>
  <c r="S1238" i="1"/>
  <c r="T1238" i="1" s="1"/>
  <c r="S1239" i="1"/>
  <c r="T1239" i="1" s="1"/>
  <c r="S1240" i="1"/>
  <c r="T1240" i="1" s="1"/>
  <c r="S1241" i="1"/>
  <c r="T1241" i="1" s="1"/>
  <c r="S1242" i="1"/>
  <c r="T1242" i="1" s="1"/>
  <c r="S1243" i="1"/>
  <c r="T1243" i="1" s="1"/>
  <c r="S1244" i="1"/>
  <c r="T1244" i="1" s="1"/>
  <c r="S1245" i="1"/>
  <c r="T1245" i="1" s="1"/>
  <c r="S1246" i="1"/>
  <c r="T1246" i="1" s="1"/>
  <c r="S1247" i="1"/>
  <c r="T1247" i="1" s="1"/>
  <c r="S1248" i="1"/>
  <c r="T1248" i="1" s="1"/>
  <c r="S1249" i="1"/>
  <c r="T1249" i="1" s="1"/>
  <c r="S1250" i="1"/>
  <c r="T1250" i="1" s="1"/>
  <c r="S1251" i="1"/>
  <c r="T1251" i="1" s="1"/>
  <c r="S1252" i="1"/>
  <c r="T1252" i="1" s="1"/>
  <c r="S1253" i="1"/>
  <c r="T1253" i="1" s="1"/>
  <c r="S1254" i="1"/>
  <c r="T1254" i="1" s="1"/>
  <c r="S1255" i="1"/>
  <c r="T1255" i="1" s="1"/>
  <c r="S1256" i="1"/>
  <c r="T1256" i="1" s="1"/>
  <c r="S1257" i="1"/>
  <c r="T1257" i="1" s="1"/>
  <c r="S1258" i="1"/>
  <c r="T1258" i="1" s="1"/>
  <c r="S1259" i="1"/>
  <c r="T1259" i="1" s="1"/>
  <c r="S1260" i="1"/>
  <c r="T1260" i="1" s="1"/>
  <c r="S1261" i="1"/>
  <c r="T1261" i="1" s="1"/>
  <c r="S1262" i="1"/>
  <c r="T1262" i="1" s="1"/>
  <c r="S1263" i="1"/>
  <c r="T1263" i="1" s="1"/>
  <c r="S1264" i="1"/>
  <c r="T1264" i="1" s="1"/>
  <c r="S1265" i="1"/>
  <c r="T1265" i="1" s="1"/>
  <c r="S1266" i="1"/>
  <c r="T1266" i="1" s="1"/>
  <c r="S1267" i="1"/>
  <c r="T1267" i="1" s="1"/>
  <c r="S1268" i="1"/>
  <c r="T1268" i="1" s="1"/>
  <c r="S1269" i="1"/>
  <c r="T1269" i="1" s="1"/>
  <c r="S1270" i="1"/>
  <c r="T1270" i="1" s="1"/>
  <c r="S1271" i="1"/>
  <c r="T1271" i="1" s="1"/>
  <c r="S1272" i="1"/>
  <c r="T1272" i="1" s="1"/>
  <c r="S1273" i="1"/>
  <c r="T1273" i="1" s="1"/>
  <c r="S1274" i="1"/>
  <c r="T1274" i="1" s="1"/>
  <c r="S1275" i="1"/>
  <c r="T1275" i="1" s="1"/>
  <c r="S1276" i="1"/>
  <c r="T1276" i="1" s="1"/>
  <c r="S1277" i="1"/>
  <c r="T1277" i="1" s="1"/>
  <c r="S1278" i="1"/>
  <c r="T1278" i="1" s="1"/>
  <c r="S1279" i="1"/>
  <c r="T1279" i="1" s="1"/>
  <c r="S1280" i="1"/>
  <c r="T1280" i="1" s="1"/>
  <c r="S1281" i="1"/>
  <c r="T1281" i="1" s="1"/>
  <c r="S1282" i="1"/>
  <c r="T1282" i="1" s="1"/>
  <c r="S1283" i="1"/>
  <c r="T1283" i="1" s="1"/>
  <c r="S1284" i="1"/>
  <c r="T1284" i="1" s="1"/>
  <c r="S1285" i="1"/>
  <c r="T1285" i="1" s="1"/>
  <c r="S1286" i="1"/>
  <c r="T1286" i="1" s="1"/>
  <c r="S1287" i="1"/>
  <c r="T1287" i="1" s="1"/>
  <c r="S1288" i="1"/>
  <c r="T1288" i="1" s="1"/>
  <c r="S1289" i="1"/>
  <c r="T1289" i="1" s="1"/>
  <c r="S1290" i="1"/>
  <c r="T1290" i="1" s="1"/>
  <c r="S1291" i="1"/>
  <c r="T1291" i="1" s="1"/>
  <c r="S1292" i="1"/>
  <c r="T1292" i="1" s="1"/>
  <c r="S1293" i="1"/>
  <c r="T1293" i="1" s="1"/>
  <c r="S1294" i="1"/>
  <c r="T1294" i="1" s="1"/>
  <c r="S1295" i="1"/>
  <c r="T1295" i="1" s="1"/>
  <c r="S1296" i="1"/>
  <c r="T1296" i="1" s="1"/>
  <c r="S1297" i="1"/>
  <c r="T1297" i="1" s="1"/>
  <c r="S1298" i="1"/>
  <c r="T1298" i="1" s="1"/>
  <c r="S1299" i="1"/>
  <c r="T1299" i="1" s="1"/>
  <c r="S1300" i="1"/>
  <c r="T1300" i="1" s="1"/>
  <c r="S1301" i="1"/>
  <c r="T1301" i="1" s="1"/>
  <c r="S1302" i="1"/>
  <c r="T1302" i="1" s="1"/>
  <c r="S1303" i="1"/>
  <c r="T1303" i="1" s="1"/>
  <c r="S1304" i="1"/>
  <c r="T1304" i="1" s="1"/>
  <c r="S1305" i="1"/>
  <c r="T1305" i="1" s="1"/>
  <c r="S1306" i="1"/>
  <c r="T1306" i="1" s="1"/>
  <c r="S1307" i="1"/>
  <c r="T1307" i="1" s="1"/>
  <c r="S1308" i="1"/>
  <c r="T1308" i="1" s="1"/>
  <c r="S1309" i="1"/>
  <c r="T1309" i="1" s="1"/>
  <c r="S1310" i="1"/>
  <c r="T1310" i="1" s="1"/>
  <c r="S1311" i="1"/>
  <c r="T1311" i="1" s="1"/>
  <c r="S1312" i="1"/>
  <c r="T1312" i="1" s="1"/>
  <c r="S1313" i="1"/>
  <c r="T1313" i="1" s="1"/>
  <c r="S1314" i="1"/>
  <c r="T1314" i="1" s="1"/>
  <c r="S1315" i="1"/>
  <c r="T1315" i="1" s="1"/>
  <c r="S1316" i="1"/>
  <c r="T1316" i="1" s="1"/>
  <c r="S1317" i="1"/>
  <c r="T1317" i="1" s="1"/>
  <c r="S1318" i="1"/>
  <c r="T1318" i="1" s="1"/>
  <c r="S1319" i="1"/>
  <c r="T1319" i="1" s="1"/>
  <c r="S1320" i="1"/>
  <c r="T1320" i="1" s="1"/>
  <c r="S1321" i="1"/>
  <c r="T1321" i="1" s="1"/>
  <c r="S1322" i="1"/>
  <c r="T1322" i="1" s="1"/>
  <c r="S1323" i="1"/>
  <c r="T1323" i="1" s="1"/>
  <c r="S1324" i="1"/>
  <c r="T1324" i="1" s="1"/>
  <c r="S1325" i="1"/>
  <c r="T1325" i="1" s="1"/>
  <c r="S1326" i="1"/>
  <c r="T1326" i="1" s="1"/>
  <c r="S1327" i="1"/>
  <c r="T1327" i="1" s="1"/>
  <c r="S1328" i="1"/>
  <c r="T1328" i="1" s="1"/>
  <c r="S1329" i="1"/>
  <c r="T1329" i="1" s="1"/>
  <c r="S1330" i="1"/>
  <c r="T1330" i="1" s="1"/>
  <c r="S1331" i="1"/>
  <c r="T1331" i="1" s="1"/>
  <c r="S1332" i="1"/>
  <c r="T1332" i="1" s="1"/>
  <c r="S1333" i="1"/>
  <c r="T1333" i="1" s="1"/>
  <c r="S1334" i="1"/>
  <c r="T1334" i="1" s="1"/>
  <c r="S1335" i="1"/>
  <c r="T1335" i="1" s="1"/>
  <c r="S1336" i="1"/>
  <c r="T1336" i="1" s="1"/>
  <c r="S1337" i="1"/>
  <c r="T1337" i="1" s="1"/>
  <c r="S1338" i="1"/>
  <c r="T1338" i="1" s="1"/>
  <c r="S1339" i="1"/>
  <c r="T1339" i="1" s="1"/>
  <c r="S1340" i="1"/>
  <c r="T1340" i="1" s="1"/>
  <c r="S1341" i="1"/>
  <c r="T1341" i="1" s="1"/>
  <c r="S1342" i="1"/>
  <c r="T1342" i="1" s="1"/>
  <c r="S1343" i="1"/>
  <c r="T1343" i="1" s="1"/>
  <c r="S1344" i="1"/>
  <c r="T1344" i="1" s="1"/>
  <c r="S1345" i="1"/>
  <c r="T1345" i="1" s="1"/>
  <c r="S1346" i="1"/>
  <c r="T1346" i="1" s="1"/>
  <c r="S1347" i="1"/>
  <c r="T1347" i="1" s="1"/>
  <c r="S1348" i="1"/>
  <c r="T1348" i="1" s="1"/>
  <c r="S1349" i="1"/>
  <c r="T1349" i="1" s="1"/>
  <c r="S1350" i="1"/>
  <c r="T1350" i="1" s="1"/>
  <c r="S1351" i="1"/>
  <c r="T1351" i="1" s="1"/>
  <c r="S1352" i="1"/>
  <c r="T1352" i="1" s="1"/>
  <c r="S1353" i="1"/>
  <c r="T1353" i="1" s="1"/>
  <c r="S1354" i="1"/>
  <c r="T1354" i="1" s="1"/>
  <c r="S1355" i="1"/>
  <c r="T1355" i="1" s="1"/>
  <c r="S1356" i="1"/>
  <c r="T1356" i="1" s="1"/>
  <c r="S1357" i="1"/>
  <c r="T1357" i="1" s="1"/>
  <c r="S1358" i="1"/>
  <c r="T1358" i="1" s="1"/>
  <c r="S1359" i="1"/>
  <c r="T1359" i="1" s="1"/>
  <c r="S1360" i="1"/>
  <c r="T1360" i="1" s="1"/>
  <c r="S1361" i="1"/>
  <c r="T1361" i="1" s="1"/>
  <c r="S1362" i="1"/>
  <c r="T1362" i="1" s="1"/>
  <c r="S1363" i="1"/>
  <c r="T1363" i="1" s="1"/>
  <c r="S1364" i="1"/>
  <c r="T1364" i="1" s="1"/>
  <c r="S1365" i="1"/>
  <c r="T1365" i="1" s="1"/>
  <c r="S1366" i="1"/>
  <c r="T1366" i="1" s="1"/>
  <c r="S1367" i="1"/>
  <c r="T1367" i="1" s="1"/>
  <c r="S1368" i="1"/>
  <c r="T1368" i="1" s="1"/>
  <c r="S1369" i="1"/>
  <c r="T1369" i="1" s="1"/>
  <c r="S1370" i="1"/>
  <c r="T1370" i="1" s="1"/>
  <c r="S1371" i="1"/>
  <c r="T1371" i="1" s="1"/>
  <c r="S1372" i="1"/>
  <c r="T1372" i="1" s="1"/>
  <c r="S1373" i="1"/>
  <c r="T1373" i="1" s="1"/>
  <c r="S1374" i="1"/>
  <c r="T1374" i="1" s="1"/>
  <c r="S1375" i="1"/>
  <c r="T1375" i="1" s="1"/>
  <c r="S1376" i="1"/>
  <c r="T1376" i="1" s="1"/>
  <c r="S1377" i="1"/>
  <c r="T1377" i="1" s="1"/>
  <c r="S1378" i="1"/>
  <c r="T1378" i="1" s="1"/>
  <c r="S1379" i="1"/>
  <c r="T1379" i="1" s="1"/>
  <c r="S1380" i="1"/>
  <c r="T1380" i="1" s="1"/>
  <c r="S1381" i="1"/>
  <c r="T1381" i="1" s="1"/>
  <c r="S1382" i="1"/>
  <c r="T1382" i="1" s="1"/>
  <c r="S1383" i="1"/>
  <c r="T1383" i="1" s="1"/>
  <c r="S1384" i="1"/>
  <c r="T1384" i="1" s="1"/>
  <c r="S1385" i="1"/>
  <c r="T1385" i="1" s="1"/>
  <c r="S1386" i="1"/>
  <c r="T1386" i="1" s="1"/>
  <c r="S1387" i="1"/>
  <c r="T1387" i="1" s="1"/>
  <c r="S1388" i="1"/>
  <c r="T1388" i="1" s="1"/>
  <c r="S1389" i="1"/>
  <c r="T1389" i="1" s="1"/>
  <c r="S1390" i="1"/>
  <c r="T1390" i="1" s="1"/>
  <c r="S1391" i="1"/>
  <c r="T1391" i="1" s="1"/>
  <c r="S1392" i="1"/>
  <c r="T1392" i="1" s="1"/>
  <c r="S1393" i="1"/>
  <c r="T1393" i="1" s="1"/>
  <c r="S1394" i="1"/>
  <c r="T1394" i="1" s="1"/>
  <c r="S1395" i="1"/>
  <c r="T1395" i="1" s="1"/>
  <c r="S1396" i="1"/>
  <c r="T1396" i="1" s="1"/>
  <c r="S1397" i="1"/>
  <c r="T1397" i="1" s="1"/>
  <c r="S1398" i="1"/>
  <c r="T1398" i="1" s="1"/>
  <c r="S1399" i="1"/>
  <c r="T1399" i="1" s="1"/>
  <c r="S1400" i="1"/>
  <c r="T1400" i="1" s="1"/>
  <c r="S1401" i="1"/>
  <c r="T1401" i="1" s="1"/>
  <c r="S1402" i="1"/>
  <c r="T1402" i="1" s="1"/>
  <c r="S1403" i="1"/>
  <c r="T1403" i="1" s="1"/>
  <c r="S1404" i="1"/>
  <c r="T1404" i="1" s="1"/>
  <c r="S1405" i="1"/>
  <c r="T1405" i="1" s="1"/>
  <c r="S1406" i="1"/>
  <c r="T1406" i="1" s="1"/>
  <c r="S1407" i="1"/>
  <c r="T1407" i="1" s="1"/>
  <c r="S1408" i="1"/>
  <c r="T1408" i="1" s="1"/>
  <c r="S1409" i="1"/>
  <c r="T1409" i="1" s="1"/>
  <c r="S1410" i="1"/>
  <c r="T1410" i="1" s="1"/>
  <c r="S1411" i="1"/>
  <c r="T1411" i="1" s="1"/>
  <c r="S1412" i="1"/>
  <c r="T1412" i="1" s="1"/>
  <c r="S1413" i="1"/>
  <c r="T1413" i="1" s="1"/>
  <c r="S1414" i="1"/>
  <c r="T1414" i="1" s="1"/>
  <c r="S1415" i="1"/>
  <c r="T1415" i="1" s="1"/>
  <c r="S1416" i="1"/>
  <c r="T1416" i="1" s="1"/>
  <c r="S1417" i="1"/>
  <c r="T1417" i="1" s="1"/>
  <c r="S1418" i="1"/>
  <c r="T1418" i="1" s="1"/>
  <c r="S1419" i="1"/>
  <c r="T1419" i="1" s="1"/>
  <c r="S1420" i="1"/>
  <c r="T1420" i="1" s="1"/>
  <c r="S1421" i="1"/>
  <c r="T1421" i="1" s="1"/>
  <c r="S1422" i="1"/>
  <c r="T1422" i="1" s="1"/>
  <c r="S1423" i="1"/>
  <c r="T1423" i="1" s="1"/>
  <c r="S1424" i="1"/>
  <c r="T1424" i="1" s="1"/>
  <c r="S1425" i="1"/>
  <c r="T1425" i="1" s="1"/>
  <c r="S1426" i="1"/>
  <c r="T1426" i="1" s="1"/>
  <c r="S1427" i="1"/>
  <c r="T1427" i="1" s="1"/>
  <c r="S1428" i="1"/>
  <c r="T1428" i="1" s="1"/>
  <c r="S1429" i="1"/>
  <c r="T1429" i="1" s="1"/>
  <c r="S1430" i="1"/>
  <c r="T1430" i="1" s="1"/>
  <c r="S1431" i="1"/>
  <c r="T1431" i="1" s="1"/>
  <c r="S1432" i="1"/>
  <c r="T1432" i="1" s="1"/>
  <c r="S1433" i="1"/>
  <c r="T1433" i="1" s="1"/>
  <c r="S1434" i="1"/>
  <c r="T1434" i="1" s="1"/>
  <c r="S1435" i="1"/>
  <c r="T1435" i="1" s="1"/>
  <c r="S1436" i="1"/>
  <c r="T1436" i="1" s="1"/>
  <c r="S1437" i="1"/>
  <c r="T1437" i="1" s="1"/>
  <c r="S1438" i="1"/>
  <c r="T1438" i="1" s="1"/>
  <c r="S1439" i="1"/>
  <c r="T1439" i="1" s="1"/>
  <c r="S1440" i="1"/>
  <c r="T1440" i="1" s="1"/>
  <c r="S1441" i="1"/>
  <c r="T1441" i="1" s="1"/>
  <c r="S1442" i="1"/>
  <c r="T1442" i="1" s="1"/>
  <c r="S1443" i="1"/>
  <c r="T1443" i="1" s="1"/>
  <c r="S1444" i="1"/>
  <c r="T1444" i="1" s="1"/>
  <c r="S1445" i="1"/>
  <c r="T1445" i="1" s="1"/>
  <c r="S1446" i="1"/>
  <c r="T1446" i="1" s="1"/>
  <c r="S1447" i="1"/>
  <c r="T1447" i="1" s="1"/>
  <c r="S1448" i="1"/>
  <c r="T1448" i="1" s="1"/>
  <c r="S1449" i="1"/>
  <c r="T1449" i="1" s="1"/>
  <c r="S1450" i="1"/>
  <c r="T1450" i="1" s="1"/>
  <c r="S1451" i="1"/>
  <c r="T1451" i="1" s="1"/>
  <c r="S1452" i="1"/>
  <c r="T1452" i="1" s="1"/>
  <c r="S1453" i="1"/>
  <c r="T1453" i="1" s="1"/>
  <c r="S1454" i="1"/>
  <c r="T1454" i="1" s="1"/>
  <c r="S1455" i="1"/>
  <c r="T1455" i="1" s="1"/>
  <c r="S1456" i="1"/>
  <c r="T1456" i="1" s="1"/>
  <c r="S1457" i="1"/>
  <c r="T1457" i="1" s="1"/>
  <c r="S1458" i="1"/>
  <c r="T1458" i="1" s="1"/>
  <c r="S1459" i="1"/>
  <c r="T1459" i="1" s="1"/>
  <c r="S1460" i="1"/>
  <c r="T1460" i="1" s="1"/>
  <c r="S1461" i="1"/>
  <c r="T1461" i="1" s="1"/>
  <c r="S1462" i="1"/>
  <c r="T1462" i="1" s="1"/>
  <c r="S1463" i="1"/>
  <c r="T1463" i="1" s="1"/>
  <c r="S1464" i="1"/>
  <c r="T1464" i="1" s="1"/>
  <c r="S1465" i="1"/>
  <c r="T1465" i="1" s="1"/>
  <c r="S1466" i="1"/>
  <c r="T1466" i="1" s="1"/>
  <c r="S1467" i="1"/>
  <c r="T1467" i="1" s="1"/>
  <c r="S1468" i="1"/>
  <c r="T1468" i="1" s="1"/>
  <c r="S1469" i="1"/>
  <c r="T1469" i="1" s="1"/>
  <c r="S1470" i="1"/>
  <c r="T1470" i="1" s="1"/>
  <c r="S1471" i="1"/>
  <c r="T1471" i="1" s="1"/>
  <c r="S1472" i="1"/>
  <c r="T1472" i="1" s="1"/>
  <c r="S1473" i="1"/>
  <c r="T1473" i="1" s="1"/>
  <c r="S1474" i="1"/>
  <c r="T1474" i="1" s="1"/>
  <c r="S1475" i="1"/>
  <c r="T1475" i="1" s="1"/>
  <c r="S1476" i="1"/>
  <c r="T1476" i="1" s="1"/>
  <c r="S1477" i="1"/>
  <c r="T1477" i="1" s="1"/>
  <c r="S1478" i="1"/>
  <c r="T1478" i="1" s="1"/>
  <c r="S1479" i="1"/>
  <c r="T1479" i="1" s="1"/>
  <c r="S1480" i="1"/>
  <c r="T1480" i="1" s="1"/>
  <c r="S1481" i="1"/>
  <c r="T1481" i="1" s="1"/>
  <c r="S1482" i="1"/>
  <c r="T1482" i="1" s="1"/>
  <c r="S1483" i="1"/>
  <c r="T1483" i="1" s="1"/>
  <c r="S1484" i="1"/>
  <c r="T1484" i="1" s="1"/>
  <c r="S1485" i="1"/>
  <c r="T1485" i="1" s="1"/>
  <c r="S1486" i="1"/>
  <c r="T1486" i="1" s="1"/>
  <c r="S1487" i="1"/>
  <c r="S1488" i="1"/>
  <c r="T1488" i="1" s="1"/>
  <c r="S1489" i="1"/>
  <c r="T1489" i="1" s="1"/>
  <c r="S1490" i="1"/>
  <c r="T1490" i="1" s="1"/>
  <c r="S1491" i="1"/>
  <c r="T1491" i="1" s="1"/>
  <c r="S1492" i="1"/>
  <c r="T1492" i="1" s="1"/>
  <c r="S1493" i="1"/>
  <c r="T1493" i="1" s="1"/>
  <c r="S1494" i="1"/>
  <c r="T1494" i="1" s="1"/>
  <c r="S1495" i="1"/>
  <c r="T1495" i="1" s="1"/>
  <c r="S1496" i="1"/>
  <c r="T1496" i="1" s="1"/>
  <c r="S1497" i="1"/>
  <c r="T1497" i="1" s="1"/>
  <c r="S1498" i="1"/>
  <c r="T1498" i="1" s="1"/>
  <c r="S1499" i="1"/>
  <c r="T1499" i="1" s="1"/>
  <c r="S1500" i="1"/>
  <c r="T1500" i="1" s="1"/>
  <c r="S1501" i="1"/>
  <c r="T1501" i="1" s="1"/>
  <c r="S1502" i="1"/>
  <c r="T1502" i="1" s="1"/>
  <c r="S1503" i="1"/>
  <c r="T1503" i="1" s="1"/>
  <c r="S1504" i="1"/>
  <c r="T1504" i="1" s="1"/>
  <c r="S1505" i="1"/>
  <c r="T1505" i="1" s="1"/>
  <c r="S1506" i="1"/>
  <c r="T1506" i="1" s="1"/>
  <c r="S1507" i="1"/>
  <c r="T1507" i="1" s="1"/>
  <c r="S1508" i="1"/>
  <c r="T1508" i="1" s="1"/>
  <c r="S1509" i="1"/>
  <c r="T1509" i="1" s="1"/>
  <c r="S1510" i="1"/>
  <c r="T1510" i="1" s="1"/>
  <c r="S1511" i="1"/>
  <c r="T1511" i="1" s="1"/>
  <c r="S1512" i="1"/>
  <c r="T1512" i="1" s="1"/>
  <c r="S1513" i="1"/>
  <c r="T1513" i="1" s="1"/>
  <c r="S1514" i="1"/>
  <c r="T1514" i="1" s="1"/>
  <c r="S1515" i="1"/>
  <c r="T1515" i="1" s="1"/>
  <c r="S1516" i="1"/>
  <c r="T1516" i="1" s="1"/>
  <c r="S1517" i="1"/>
  <c r="T1517" i="1" s="1"/>
  <c r="S1518" i="1"/>
  <c r="T1518" i="1" s="1"/>
  <c r="S1519" i="1"/>
  <c r="T1519" i="1" s="1"/>
  <c r="S1520" i="1"/>
  <c r="T1520" i="1" s="1"/>
  <c r="S1521" i="1"/>
  <c r="T1521" i="1" s="1"/>
  <c r="S1522" i="1"/>
  <c r="T1522" i="1" s="1"/>
  <c r="S1523" i="1"/>
  <c r="T1523" i="1" s="1"/>
  <c r="S1524" i="1"/>
  <c r="T1524" i="1" s="1"/>
  <c r="S1525" i="1"/>
  <c r="T1525" i="1" s="1"/>
  <c r="S1526" i="1"/>
  <c r="T1526" i="1" s="1"/>
  <c r="S1527" i="1"/>
  <c r="T1527" i="1" s="1"/>
  <c r="S1528" i="1"/>
  <c r="T1528" i="1" s="1"/>
  <c r="S1529" i="1"/>
  <c r="T1529" i="1" s="1"/>
  <c r="S1530" i="1"/>
  <c r="T1530" i="1" s="1"/>
  <c r="S1531" i="1"/>
  <c r="T1531" i="1" s="1"/>
  <c r="S1532" i="1"/>
  <c r="T1532" i="1" s="1"/>
  <c r="S1533" i="1"/>
  <c r="T1533" i="1" s="1"/>
  <c r="S1534" i="1"/>
  <c r="T1534" i="1" s="1"/>
  <c r="S1535" i="1"/>
  <c r="T1535" i="1" s="1"/>
  <c r="S1536" i="1"/>
  <c r="T1536" i="1" s="1"/>
  <c r="S1537" i="1"/>
  <c r="T1537" i="1" s="1"/>
  <c r="S1538" i="1"/>
  <c r="T1538" i="1" s="1"/>
  <c r="S1539" i="1"/>
  <c r="T1539" i="1" s="1"/>
  <c r="S1540" i="1"/>
  <c r="T1540" i="1" s="1"/>
  <c r="S1541" i="1"/>
  <c r="T1541" i="1" s="1"/>
  <c r="S1542" i="1"/>
  <c r="T1542" i="1" s="1"/>
  <c r="S1543" i="1"/>
  <c r="T1543" i="1" s="1"/>
  <c r="S1544" i="1"/>
  <c r="T1544" i="1" s="1"/>
  <c r="S1545" i="1"/>
  <c r="T1545" i="1" s="1"/>
  <c r="S1546" i="1"/>
  <c r="T1546" i="1" s="1"/>
  <c r="S1547" i="1"/>
  <c r="T1547" i="1" s="1"/>
  <c r="S1548" i="1"/>
  <c r="T1548" i="1" s="1"/>
  <c r="S1549" i="1"/>
  <c r="T1549" i="1" s="1"/>
  <c r="S1550" i="1"/>
  <c r="T1550" i="1" s="1"/>
  <c r="S1551" i="1"/>
  <c r="T1551" i="1" s="1"/>
  <c r="S1552" i="1"/>
  <c r="T1552" i="1" s="1"/>
  <c r="S1553" i="1"/>
  <c r="T1553" i="1" s="1"/>
  <c r="S1554" i="1"/>
  <c r="T1554" i="1" s="1"/>
  <c r="S1555" i="1"/>
  <c r="T1555" i="1" s="1"/>
  <c r="S1556" i="1"/>
  <c r="T1556" i="1" s="1"/>
  <c r="S1557" i="1"/>
  <c r="T1557" i="1" s="1"/>
  <c r="S1558" i="1"/>
  <c r="T1558" i="1" s="1"/>
  <c r="S1559" i="1"/>
  <c r="T1559" i="1" s="1"/>
  <c r="S1560" i="1"/>
  <c r="T1560" i="1" s="1"/>
  <c r="S1561" i="1"/>
  <c r="T1561" i="1" s="1"/>
  <c r="S1562" i="1"/>
  <c r="T1562" i="1" s="1"/>
  <c r="S1563" i="1"/>
  <c r="T1563" i="1" s="1"/>
  <c r="S1564" i="1"/>
  <c r="T1564" i="1" s="1"/>
  <c r="S1565" i="1"/>
  <c r="T1565" i="1" s="1"/>
  <c r="S1566" i="1"/>
  <c r="T1566" i="1" s="1"/>
  <c r="S1567" i="1"/>
  <c r="T1567" i="1" s="1"/>
  <c r="S1568" i="1"/>
  <c r="T1568" i="1" s="1"/>
  <c r="S1569" i="1"/>
  <c r="T1569" i="1" s="1"/>
  <c r="S1570" i="1"/>
  <c r="T1570" i="1" s="1"/>
  <c r="S1571" i="1"/>
  <c r="T1571" i="1" s="1"/>
  <c r="S1572" i="1"/>
  <c r="T1572" i="1" s="1"/>
  <c r="S1573" i="1"/>
  <c r="T1573" i="1" s="1"/>
  <c r="S1574" i="1"/>
  <c r="T1574" i="1" s="1"/>
  <c r="S1575" i="1"/>
  <c r="T1575" i="1" s="1"/>
  <c r="S1576" i="1"/>
  <c r="T1576" i="1" s="1"/>
  <c r="S1577" i="1"/>
  <c r="T1577" i="1" s="1"/>
  <c r="S1578" i="1"/>
  <c r="T1578" i="1" s="1"/>
  <c r="S1579" i="1"/>
  <c r="T1579" i="1" s="1"/>
  <c r="S1580" i="1"/>
  <c r="T1580" i="1" s="1"/>
  <c r="S1581" i="1"/>
  <c r="T1581" i="1" s="1"/>
  <c r="S1582" i="1"/>
  <c r="T1582" i="1" s="1"/>
  <c r="S1583" i="1"/>
  <c r="T1583" i="1" s="1"/>
  <c r="S1584" i="1"/>
  <c r="T1584" i="1" s="1"/>
  <c r="S1585" i="1"/>
  <c r="T1585" i="1" s="1"/>
  <c r="S1586" i="1"/>
  <c r="T1586" i="1" s="1"/>
  <c r="S1587" i="1"/>
  <c r="T1587" i="1" s="1"/>
  <c r="S1588" i="1"/>
  <c r="T1588" i="1" s="1"/>
  <c r="S1589" i="1"/>
  <c r="T1589" i="1" s="1"/>
  <c r="S1590" i="1"/>
  <c r="T1590" i="1" s="1"/>
  <c r="S1591" i="1"/>
  <c r="T1591" i="1" s="1"/>
  <c r="S1592" i="1"/>
  <c r="T1592" i="1" s="1"/>
  <c r="S1593" i="1"/>
  <c r="T1593" i="1" s="1"/>
  <c r="S1594" i="1"/>
  <c r="T1594" i="1" s="1"/>
  <c r="S1595" i="1"/>
  <c r="T1595" i="1" s="1"/>
  <c r="S1596" i="1"/>
  <c r="T1596" i="1" s="1"/>
  <c r="S1597" i="1"/>
  <c r="T1597" i="1" s="1"/>
  <c r="S1598" i="1"/>
  <c r="T1598" i="1" s="1"/>
  <c r="S1599" i="1"/>
  <c r="T1599" i="1" s="1"/>
  <c r="S1600" i="1"/>
  <c r="T1600" i="1" s="1"/>
  <c r="S1601" i="1"/>
  <c r="T1601" i="1" s="1"/>
  <c r="S1602" i="1"/>
  <c r="T1602" i="1" s="1"/>
  <c r="S1603" i="1"/>
  <c r="T1603" i="1" s="1"/>
  <c r="S1604" i="1"/>
  <c r="T1604" i="1" s="1"/>
  <c r="S1605" i="1"/>
  <c r="T1605" i="1" s="1"/>
  <c r="S1606" i="1"/>
  <c r="T1606" i="1" s="1"/>
  <c r="S1607" i="1"/>
  <c r="T1607" i="1" s="1"/>
  <c r="S1608" i="1"/>
  <c r="T1608" i="1" s="1"/>
  <c r="S1609" i="1"/>
  <c r="T1609" i="1" s="1"/>
  <c r="S1610" i="1"/>
  <c r="T1610" i="1" s="1"/>
  <c r="S1611" i="1"/>
  <c r="T1611" i="1" s="1"/>
  <c r="S1612" i="1"/>
  <c r="T1612" i="1" s="1"/>
  <c r="S1613" i="1"/>
  <c r="T1613" i="1" s="1"/>
  <c r="S1614" i="1"/>
  <c r="T1614" i="1" s="1"/>
  <c r="S1615" i="1"/>
  <c r="T1615" i="1" s="1"/>
  <c r="S1616" i="1"/>
  <c r="T1616" i="1" s="1"/>
  <c r="S1617" i="1"/>
  <c r="T1617" i="1" s="1"/>
  <c r="S1618" i="1"/>
  <c r="T1618" i="1" s="1"/>
  <c r="S1619" i="1"/>
  <c r="T1619" i="1" s="1"/>
  <c r="S1620" i="1"/>
  <c r="T1620" i="1" s="1"/>
  <c r="S1621" i="1"/>
  <c r="T1621" i="1" s="1"/>
  <c r="S1622" i="1"/>
  <c r="T1622" i="1" s="1"/>
  <c r="S1623" i="1"/>
  <c r="T1623" i="1" s="1"/>
  <c r="S1624" i="1"/>
  <c r="T1624" i="1" s="1"/>
  <c r="S1625" i="1"/>
  <c r="T1625" i="1" s="1"/>
  <c r="S1626" i="1"/>
  <c r="T1626" i="1" s="1"/>
  <c r="S1627" i="1"/>
  <c r="T1627" i="1" s="1"/>
  <c r="S1628" i="1"/>
  <c r="T1628" i="1" s="1"/>
  <c r="S1629" i="1"/>
  <c r="T1629" i="1" s="1"/>
  <c r="S1630" i="1"/>
  <c r="T1630" i="1" s="1"/>
  <c r="S1631" i="1"/>
  <c r="T1631" i="1" s="1"/>
  <c r="S1632" i="1"/>
  <c r="T1632" i="1" s="1"/>
  <c r="S1633" i="1"/>
  <c r="T1633" i="1" s="1"/>
  <c r="S1634" i="1"/>
  <c r="T1634" i="1" s="1"/>
  <c r="S1635" i="1"/>
  <c r="T1635" i="1" s="1"/>
  <c r="S1636" i="1"/>
  <c r="T1636" i="1" s="1"/>
  <c r="S1637" i="1"/>
  <c r="T1637" i="1" s="1"/>
  <c r="S1638" i="1"/>
  <c r="T1638" i="1" s="1"/>
  <c r="S1639" i="1"/>
  <c r="T1639" i="1" s="1"/>
  <c r="S1640" i="1"/>
  <c r="T1640" i="1" s="1"/>
  <c r="S1641" i="1"/>
  <c r="T1641" i="1" s="1"/>
  <c r="S1642" i="1"/>
  <c r="T1642" i="1" s="1"/>
  <c r="S1643" i="1"/>
  <c r="T1643" i="1" s="1"/>
  <c r="S1644" i="1"/>
  <c r="T1644" i="1" s="1"/>
  <c r="S1645" i="1"/>
  <c r="T1645" i="1" s="1"/>
  <c r="S1646" i="1"/>
  <c r="T1646" i="1" s="1"/>
  <c r="S1647" i="1"/>
  <c r="T1647" i="1" s="1"/>
  <c r="S1648" i="1"/>
  <c r="T1648" i="1" s="1"/>
  <c r="S1649" i="1"/>
  <c r="T1649" i="1" s="1"/>
  <c r="S1650" i="1"/>
  <c r="T1650" i="1" s="1"/>
  <c r="S1651" i="1"/>
  <c r="T1651" i="1" s="1"/>
  <c r="S1652" i="1"/>
  <c r="T1652" i="1" s="1"/>
  <c r="S1653" i="1"/>
  <c r="T1653" i="1" s="1"/>
  <c r="S1654" i="1"/>
  <c r="T1654" i="1" s="1"/>
  <c r="S1655" i="1"/>
  <c r="T1655" i="1" s="1"/>
  <c r="S1656" i="1"/>
  <c r="T1656" i="1" s="1"/>
  <c r="S1657" i="1"/>
  <c r="T1657" i="1" s="1"/>
  <c r="S1658" i="1"/>
  <c r="T1658" i="1" s="1"/>
  <c r="S1659" i="1"/>
  <c r="T1659" i="1" s="1"/>
  <c r="S1660" i="1"/>
  <c r="T1660" i="1" s="1"/>
  <c r="S1661" i="1"/>
  <c r="T1661" i="1" s="1"/>
  <c r="S1662" i="1"/>
  <c r="T1662" i="1" s="1"/>
  <c r="S1663" i="1"/>
  <c r="T1663" i="1" s="1"/>
  <c r="S1664" i="1"/>
  <c r="T1664" i="1" s="1"/>
  <c r="S1665" i="1"/>
  <c r="T1665" i="1" s="1"/>
  <c r="S1666" i="1"/>
  <c r="T1666" i="1" s="1"/>
  <c r="S1667" i="1"/>
  <c r="T1667" i="1" s="1"/>
  <c r="S1668" i="1"/>
  <c r="T1668" i="1" s="1"/>
  <c r="S1669" i="1"/>
  <c r="T1669" i="1" s="1"/>
  <c r="S1670" i="1"/>
  <c r="T1670" i="1" s="1"/>
  <c r="S1671" i="1"/>
  <c r="T1671" i="1" s="1"/>
  <c r="S1672" i="1"/>
  <c r="T1672" i="1" s="1"/>
  <c r="S1673" i="1"/>
  <c r="T1673" i="1" s="1"/>
  <c r="S1674" i="1"/>
  <c r="T1674" i="1" s="1"/>
  <c r="S1675" i="1"/>
  <c r="T1675" i="1" s="1"/>
  <c r="S1676" i="1"/>
  <c r="T1676" i="1" s="1"/>
  <c r="S1677" i="1"/>
  <c r="T1677" i="1" s="1"/>
  <c r="S1678" i="1"/>
  <c r="T1678" i="1" s="1"/>
  <c r="S1679" i="1"/>
  <c r="T1679" i="1" s="1"/>
  <c r="S1680" i="1"/>
  <c r="T1680" i="1" s="1"/>
  <c r="S1681" i="1"/>
  <c r="T1681" i="1" s="1"/>
  <c r="S1682" i="1"/>
  <c r="T1682" i="1" s="1"/>
  <c r="S1683" i="1"/>
  <c r="T1683" i="1" s="1"/>
  <c r="S1684" i="1"/>
  <c r="T1684" i="1" s="1"/>
  <c r="S1685" i="1"/>
  <c r="T1685" i="1" s="1"/>
  <c r="S1686" i="1"/>
  <c r="T1686" i="1" s="1"/>
  <c r="S1687" i="1"/>
  <c r="T1687" i="1" s="1"/>
  <c r="S1688" i="1"/>
  <c r="T1688" i="1" s="1"/>
  <c r="S1689" i="1"/>
  <c r="T1689" i="1" s="1"/>
  <c r="S1690" i="1"/>
  <c r="T1690" i="1" s="1"/>
  <c r="S1691" i="1"/>
  <c r="T1691" i="1" s="1"/>
  <c r="S1692" i="1"/>
  <c r="T1692" i="1" s="1"/>
  <c r="S1693" i="1"/>
  <c r="T1693" i="1" s="1"/>
  <c r="S1694" i="1"/>
  <c r="T1694" i="1" s="1"/>
  <c r="S1695" i="1"/>
  <c r="T1695" i="1" s="1"/>
  <c r="S1696" i="1"/>
  <c r="T1696" i="1" s="1"/>
  <c r="S1697" i="1"/>
  <c r="T1697" i="1" s="1"/>
  <c r="S1698" i="1"/>
  <c r="T1698" i="1" s="1"/>
  <c r="S1699" i="1"/>
  <c r="T1699" i="1" s="1"/>
  <c r="S1700" i="1"/>
  <c r="T1700" i="1" s="1"/>
  <c r="S1701" i="1"/>
  <c r="T1701" i="1" s="1"/>
  <c r="S1702" i="1"/>
  <c r="T1702" i="1" s="1"/>
  <c r="S1703" i="1"/>
  <c r="T1703" i="1" s="1"/>
  <c r="S1704" i="1"/>
  <c r="T1704" i="1" s="1"/>
  <c r="S1705" i="1"/>
  <c r="T1705" i="1" s="1"/>
  <c r="S1706" i="1"/>
  <c r="T1706" i="1" s="1"/>
  <c r="S1707" i="1"/>
  <c r="T1707" i="1" s="1"/>
  <c r="S1708" i="1"/>
  <c r="T1708" i="1" s="1"/>
  <c r="S1709" i="1"/>
  <c r="T1709" i="1" s="1"/>
  <c r="S1710" i="1"/>
  <c r="T1710" i="1" s="1"/>
  <c r="S1711" i="1"/>
  <c r="T1711" i="1" s="1"/>
  <c r="S1712" i="1"/>
  <c r="T1712" i="1" s="1"/>
  <c r="S1713" i="1"/>
  <c r="T1713" i="1" s="1"/>
  <c r="S1714" i="1"/>
  <c r="T1714" i="1" s="1"/>
  <c r="S1715" i="1"/>
  <c r="T1715" i="1" s="1"/>
  <c r="S1716" i="1"/>
  <c r="T1716" i="1" s="1"/>
  <c r="S1717" i="1"/>
  <c r="T1717" i="1" s="1"/>
  <c r="S1718" i="1"/>
  <c r="T1718" i="1" s="1"/>
  <c r="S1719" i="1"/>
  <c r="T1719" i="1" s="1"/>
  <c r="S1720" i="1"/>
  <c r="T1720" i="1" s="1"/>
  <c r="S1721" i="1"/>
  <c r="T1721" i="1" s="1"/>
  <c r="S1722" i="1"/>
  <c r="T1722" i="1" s="1"/>
  <c r="S1723" i="1"/>
  <c r="T1723" i="1" s="1"/>
  <c r="S1724" i="1"/>
  <c r="T1724" i="1" s="1"/>
  <c r="S1725" i="1"/>
  <c r="T1725" i="1" s="1"/>
  <c r="S1726" i="1"/>
  <c r="T1726" i="1" s="1"/>
  <c r="S1727" i="1"/>
  <c r="T1727" i="1" s="1"/>
  <c r="S1728" i="1"/>
  <c r="T1728" i="1" s="1"/>
  <c r="S1729" i="1"/>
  <c r="T1729" i="1" s="1"/>
  <c r="S1730" i="1"/>
  <c r="T1730" i="1" s="1"/>
  <c r="S1731" i="1"/>
  <c r="T1731" i="1" s="1"/>
  <c r="S1732" i="1"/>
  <c r="T1732" i="1" s="1"/>
  <c r="S1733" i="1"/>
  <c r="T1733" i="1" s="1"/>
  <c r="S1734" i="1"/>
  <c r="T1734" i="1" s="1"/>
  <c r="S1735" i="1"/>
  <c r="T1735" i="1" s="1"/>
  <c r="S1736" i="1"/>
  <c r="T1736" i="1" s="1"/>
  <c r="S1737" i="1"/>
  <c r="T1737" i="1" s="1"/>
  <c r="S1738" i="1"/>
  <c r="T1738" i="1" s="1"/>
  <c r="S1739" i="1"/>
  <c r="T1739" i="1" s="1"/>
  <c r="S1740" i="1"/>
  <c r="T1740" i="1" s="1"/>
  <c r="S1741" i="1"/>
  <c r="T1741" i="1" s="1"/>
  <c r="S1742" i="1"/>
  <c r="T1742" i="1" s="1"/>
  <c r="S1743" i="1"/>
  <c r="T1743" i="1" s="1"/>
  <c r="S1744" i="1"/>
  <c r="T1744" i="1" s="1"/>
  <c r="S1745" i="1"/>
  <c r="T1745" i="1" s="1"/>
  <c r="S1746" i="1"/>
  <c r="T1746" i="1" s="1"/>
  <c r="S1747" i="1"/>
  <c r="T1747" i="1" s="1"/>
  <c r="S1748" i="1"/>
  <c r="T1748" i="1" s="1"/>
  <c r="S1749" i="1"/>
  <c r="T1749" i="1" s="1"/>
  <c r="S1750" i="1"/>
  <c r="T1750" i="1" s="1"/>
  <c r="S1751" i="1"/>
  <c r="T1751" i="1" s="1"/>
  <c r="S1752" i="1"/>
  <c r="T1752" i="1" s="1"/>
  <c r="S1753" i="1"/>
  <c r="T1753" i="1" s="1"/>
  <c r="S1754" i="1"/>
  <c r="T1754" i="1" s="1"/>
  <c r="S1755" i="1"/>
  <c r="T1755" i="1" s="1"/>
  <c r="S1756" i="1"/>
  <c r="T1756" i="1" s="1"/>
  <c r="S1757" i="1"/>
  <c r="T1757" i="1" s="1"/>
  <c r="S1758" i="1"/>
  <c r="T1758" i="1" s="1"/>
  <c r="S1759" i="1"/>
  <c r="T1759" i="1" s="1"/>
  <c r="S1760" i="1"/>
  <c r="T1760" i="1" s="1"/>
  <c r="S1761" i="1"/>
  <c r="T1761" i="1" s="1"/>
  <c r="S1762" i="1"/>
  <c r="T1762" i="1" s="1"/>
  <c r="S1763" i="1"/>
  <c r="T1763" i="1" s="1"/>
  <c r="S1764" i="1"/>
  <c r="T1764" i="1" s="1"/>
  <c r="S1765" i="1"/>
  <c r="T1765" i="1" s="1"/>
  <c r="S1766" i="1"/>
  <c r="T1766" i="1" s="1"/>
  <c r="S1767" i="1"/>
  <c r="T1767" i="1" s="1"/>
  <c r="S1768" i="1"/>
  <c r="T1768" i="1" s="1"/>
  <c r="S1769" i="1"/>
  <c r="T1769" i="1" s="1"/>
  <c r="S1770" i="1"/>
  <c r="T1770" i="1" s="1"/>
  <c r="S1771" i="1"/>
  <c r="T1771" i="1" s="1"/>
  <c r="S1772" i="1"/>
  <c r="T1772" i="1" s="1"/>
  <c r="S1773" i="1"/>
  <c r="T1773" i="1" s="1"/>
  <c r="S1774" i="1"/>
  <c r="T1774" i="1" s="1"/>
  <c r="S1775" i="1"/>
  <c r="T1775" i="1" s="1"/>
  <c r="S1776" i="1"/>
  <c r="T1776" i="1" s="1"/>
  <c r="S1777" i="1"/>
  <c r="T1777" i="1" s="1"/>
  <c r="S1778" i="1"/>
  <c r="T1778" i="1" s="1"/>
  <c r="S1779" i="1"/>
  <c r="T1779" i="1" s="1"/>
  <c r="S1780" i="1"/>
  <c r="T1780" i="1" s="1"/>
  <c r="S1781" i="1"/>
  <c r="T1781" i="1" s="1"/>
  <c r="S1782" i="1"/>
  <c r="T1782" i="1" s="1"/>
  <c r="S1783" i="1"/>
  <c r="T1783" i="1" s="1"/>
  <c r="S1784" i="1"/>
  <c r="T1784" i="1" s="1"/>
  <c r="S1785" i="1"/>
  <c r="T1785" i="1" s="1"/>
  <c r="S1786" i="1"/>
  <c r="T1786" i="1" s="1"/>
  <c r="S1787" i="1"/>
  <c r="T1787" i="1" s="1"/>
  <c r="S1788" i="1"/>
  <c r="T1788" i="1" s="1"/>
  <c r="S1789" i="1"/>
  <c r="T1789" i="1" s="1"/>
  <c r="S1790" i="1"/>
  <c r="T1790" i="1" s="1"/>
  <c r="S1791" i="1"/>
  <c r="T1791" i="1" s="1"/>
  <c r="S1792" i="1"/>
  <c r="T1792" i="1" s="1"/>
  <c r="S1793" i="1"/>
  <c r="T1793" i="1" s="1"/>
  <c r="S1794" i="1"/>
  <c r="T1794" i="1" s="1"/>
  <c r="S1795" i="1"/>
  <c r="T1795" i="1" s="1"/>
  <c r="S1796" i="1"/>
  <c r="T1796" i="1" s="1"/>
  <c r="S1797" i="1"/>
  <c r="T1797" i="1" s="1"/>
  <c r="S1798" i="1"/>
  <c r="T1798" i="1" s="1"/>
  <c r="S1799" i="1"/>
  <c r="T1799" i="1" s="1"/>
  <c r="S1800" i="1"/>
  <c r="T1800" i="1" s="1"/>
  <c r="S1801" i="1"/>
  <c r="T1801" i="1" s="1"/>
  <c r="S1802" i="1"/>
  <c r="T1802" i="1" s="1"/>
  <c r="S1803" i="1"/>
  <c r="T1803" i="1" s="1"/>
  <c r="S1804" i="1"/>
  <c r="T1804" i="1" s="1"/>
  <c r="S1805" i="1"/>
  <c r="T1805" i="1" s="1"/>
  <c r="S1806" i="1"/>
  <c r="T1806" i="1" s="1"/>
  <c r="S1807" i="1"/>
  <c r="T1807" i="1" s="1"/>
  <c r="S1808" i="1"/>
  <c r="T1808" i="1" s="1"/>
  <c r="S8" i="1"/>
  <c r="T8" i="1" s="1"/>
  <c r="I11" i="2"/>
  <c r="K9" i="2"/>
  <c r="O9" i="2"/>
  <c r="K8" i="3"/>
  <c r="O8" i="3"/>
  <c r="I10" i="3"/>
  <c r="K9" i="3"/>
  <c r="O9" i="3" s="1"/>
  <c r="M9" i="3"/>
  <c r="J8" i="3"/>
  <c r="N8" i="3"/>
  <c r="S10" i="3"/>
  <c r="M8" i="3" s="1"/>
  <c r="J9" i="3"/>
  <c r="L9" i="3" s="1"/>
  <c r="M10" i="2"/>
  <c r="K8" i="2"/>
  <c r="O8" i="2" s="1"/>
  <c r="M9" i="2"/>
  <c r="K10" i="2"/>
  <c r="J10" i="2"/>
  <c r="N10" i="2" s="1"/>
  <c r="J8" i="2"/>
  <c r="J11" i="2" s="1"/>
  <c r="S11" i="2"/>
  <c r="M8" i="2" s="1"/>
  <c r="J9" i="2"/>
  <c r="L9" i="2" s="1"/>
  <c r="K11" i="2"/>
  <c r="J10" i="3"/>
  <c r="L8" i="3"/>
  <c r="N8" i="2"/>
  <c r="L8" i="2"/>
  <c r="O10" i="2"/>
  <c r="N9" i="2"/>
  <c r="Q8" i="3"/>
  <c r="P8" i="3"/>
  <c r="Q9" i="3"/>
  <c r="Q8" i="2"/>
  <c r="Q10" i="2"/>
  <c r="P8" i="2"/>
  <c r="P9" i="3"/>
  <c r="P10" i="2"/>
  <c r="Q9" i="2"/>
  <c r="P9" i="2"/>
  <c r="W1523" i="1" l="1"/>
  <c r="W1769" i="1"/>
  <c r="W1709" i="1"/>
  <c r="W1655" i="1"/>
  <c r="W1613" i="1"/>
  <c r="W1547" i="1"/>
  <c r="W10" i="1"/>
  <c r="W1787" i="1"/>
  <c r="W1745" i="1"/>
  <c r="W1721" i="1"/>
  <c r="W1679" i="1"/>
  <c r="W1637" i="1"/>
  <c r="W1619" i="1"/>
  <c r="W1595" i="1"/>
  <c r="W1583" i="1"/>
  <c r="W1804" i="1"/>
  <c r="W1798" i="1"/>
  <c r="W1792" i="1"/>
  <c r="W1786" i="1"/>
  <c r="W1780" i="1"/>
  <c r="W1774" i="1"/>
  <c r="W1768" i="1"/>
  <c r="W1762" i="1"/>
  <c r="W1756" i="1"/>
  <c r="W1750" i="1"/>
  <c r="W1744" i="1"/>
  <c r="W1738" i="1"/>
  <c r="W1732" i="1"/>
  <c r="W1726" i="1"/>
  <c r="W1720" i="1"/>
  <c r="W1714" i="1"/>
  <c r="W1708" i="1"/>
  <c r="W1702" i="1"/>
  <c r="W1696" i="1"/>
  <c r="W1690" i="1"/>
  <c r="W1684" i="1"/>
  <c r="W1678" i="1"/>
  <c r="W1672" i="1"/>
  <c r="W1666" i="1"/>
  <c r="W1660" i="1"/>
  <c r="W1654" i="1"/>
  <c r="W1648" i="1"/>
  <c r="W1642" i="1"/>
  <c r="W1636" i="1"/>
  <c r="W1630" i="1"/>
  <c r="W1624" i="1"/>
  <c r="W1618" i="1"/>
  <c r="W1612" i="1"/>
  <c r="W1606" i="1"/>
  <c r="W1600" i="1"/>
  <c r="W1594" i="1"/>
  <c r="W1588" i="1"/>
  <c r="W1582" i="1"/>
  <c r="W1576" i="1"/>
  <c r="W1570" i="1"/>
  <c r="W1564" i="1"/>
  <c r="W1558" i="1"/>
  <c r="W1552" i="1"/>
  <c r="W1546" i="1"/>
  <c r="W1540" i="1"/>
  <c r="W1727" i="1"/>
  <c r="W1529" i="1"/>
  <c r="W1757" i="1"/>
  <c r="W1673" i="1"/>
  <c r="W1541" i="1"/>
  <c r="W1803" i="1"/>
  <c r="W1797" i="1"/>
  <c r="W1791" i="1"/>
  <c r="W1785" i="1"/>
  <c r="W1779" i="1"/>
  <c r="W1773" i="1"/>
  <c r="W1767" i="1"/>
  <c r="W1761" i="1"/>
  <c r="W1755" i="1"/>
  <c r="W1749" i="1"/>
  <c r="W1743" i="1"/>
  <c r="W1737" i="1"/>
  <c r="W1731" i="1"/>
  <c r="W1725" i="1"/>
  <c r="W1719" i="1"/>
  <c r="W1713" i="1"/>
  <c r="W1707" i="1"/>
  <c r="W1701" i="1"/>
  <c r="W1695" i="1"/>
  <c r="W1689" i="1"/>
  <c r="W1683" i="1"/>
  <c r="W1677" i="1"/>
  <c r="W1671" i="1"/>
  <c r="W1665" i="1"/>
  <c r="W1659" i="1"/>
  <c r="W1653" i="1"/>
  <c r="W1647" i="1"/>
  <c r="W1641" i="1"/>
  <c r="W1635" i="1"/>
  <c r="W1629" i="1"/>
  <c r="W1623" i="1"/>
  <c r="W1617" i="1"/>
  <c r="W1611" i="1"/>
  <c r="W1605" i="1"/>
  <c r="W1599" i="1"/>
  <c r="W1593" i="1"/>
  <c r="W1587" i="1"/>
  <c r="W1581" i="1"/>
  <c r="W1575" i="1"/>
  <c r="W1569" i="1"/>
  <c r="W1563" i="1"/>
  <c r="W1557" i="1"/>
  <c r="W1551" i="1"/>
  <c r="W1545" i="1"/>
  <c r="W1539" i="1"/>
  <c r="W1533" i="1"/>
  <c r="W1527" i="1"/>
  <c r="W1521" i="1"/>
  <c r="W1775" i="1"/>
  <c r="W1703" i="1"/>
  <c r="W1649" i="1"/>
  <c r="W1607" i="1"/>
  <c r="W1553" i="1"/>
  <c r="W1793" i="1"/>
  <c r="W1691" i="1"/>
  <c r="W1535" i="1"/>
  <c r="W1808" i="1"/>
  <c r="W1802" i="1"/>
  <c r="W1796" i="1"/>
  <c r="W1790" i="1"/>
  <c r="W1784" i="1"/>
  <c r="W1778" i="1"/>
  <c r="W1772" i="1"/>
  <c r="W1766" i="1"/>
  <c r="W1760" i="1"/>
  <c r="W1754" i="1"/>
  <c r="W1748" i="1"/>
  <c r="W1742" i="1"/>
  <c r="W1736" i="1"/>
  <c r="W1730" i="1"/>
  <c r="W1724" i="1"/>
  <c r="W1718" i="1"/>
  <c r="W1712" i="1"/>
  <c r="W1706" i="1"/>
  <c r="W1700" i="1"/>
  <c r="W1694" i="1"/>
  <c r="W1688" i="1"/>
  <c r="W1682" i="1"/>
  <c r="W1676" i="1"/>
  <c r="W1670" i="1"/>
  <c r="W1664" i="1"/>
  <c r="W1658" i="1"/>
  <c r="W1652" i="1"/>
  <c r="W1646" i="1"/>
  <c r="W1640" i="1"/>
  <c r="W1634" i="1"/>
  <c r="W1628" i="1"/>
  <c r="W1622" i="1"/>
  <c r="W1616" i="1"/>
  <c r="W1610" i="1"/>
  <c r="W1604" i="1"/>
  <c r="W1598" i="1"/>
  <c r="W1592" i="1"/>
  <c r="W1586" i="1"/>
  <c r="W1580" i="1"/>
  <c r="W1574" i="1"/>
  <c r="W1568" i="1"/>
  <c r="W1562" i="1"/>
  <c r="W1556" i="1"/>
  <c r="W1550" i="1"/>
  <c r="W1544" i="1"/>
  <c r="W1538" i="1"/>
  <c r="W1532" i="1"/>
  <c r="W1589" i="1"/>
  <c r="W1805" i="1"/>
  <c r="W1781" i="1"/>
  <c r="W1733" i="1"/>
  <c r="W1715" i="1"/>
  <c r="W1685" i="1"/>
  <c r="W1643" i="1"/>
  <c r="W1625" i="1"/>
  <c r="W1601" i="1"/>
  <c r="W1565" i="1"/>
  <c r="W1807" i="1"/>
  <c r="W1801" i="1"/>
  <c r="W1795" i="1"/>
  <c r="W1789" i="1"/>
  <c r="W1783" i="1"/>
  <c r="W1777" i="1"/>
  <c r="W1771" i="1"/>
  <c r="W1765" i="1"/>
  <c r="W1759" i="1"/>
  <c r="W1753" i="1"/>
  <c r="W1747" i="1"/>
  <c r="W1741" i="1"/>
  <c r="W1735" i="1"/>
  <c r="W1729" i="1"/>
  <c r="W1723" i="1"/>
  <c r="W1717" i="1"/>
  <c r="W1711" i="1"/>
  <c r="W1705" i="1"/>
  <c r="W1699" i="1"/>
  <c r="W1693" i="1"/>
  <c r="W1687" i="1"/>
  <c r="W1681" i="1"/>
  <c r="W1675" i="1"/>
  <c r="W1669" i="1"/>
  <c r="W1663" i="1"/>
  <c r="W1657" i="1"/>
  <c r="W1651" i="1"/>
  <c r="W1645" i="1"/>
  <c r="W1639" i="1"/>
  <c r="W1633" i="1"/>
  <c r="W1627" i="1"/>
  <c r="W1621" i="1"/>
  <c r="W1615" i="1"/>
  <c r="W1609" i="1"/>
  <c r="W1603" i="1"/>
  <c r="W1597" i="1"/>
  <c r="W1591" i="1"/>
  <c r="W1585" i="1"/>
  <c r="W1579" i="1"/>
  <c r="W1573" i="1"/>
  <c r="W1567" i="1"/>
  <c r="W1561" i="1"/>
  <c r="W1555" i="1"/>
  <c r="W1549" i="1"/>
  <c r="W1543" i="1"/>
  <c r="W1537" i="1"/>
  <c r="W1531" i="1"/>
  <c r="W1525" i="1"/>
  <c r="W1519" i="1"/>
  <c r="W1513" i="1"/>
  <c r="W1507" i="1"/>
  <c r="W1501" i="1"/>
  <c r="W1495" i="1"/>
  <c r="W1489" i="1"/>
  <c r="W1483" i="1"/>
  <c r="W1477" i="1"/>
  <c r="W1471" i="1"/>
  <c r="W1465" i="1"/>
  <c r="W1459" i="1"/>
  <c r="W1453" i="1"/>
  <c r="W1447" i="1"/>
  <c r="W1441" i="1"/>
  <c r="W1435" i="1"/>
  <c r="W1429" i="1"/>
  <c r="W1423" i="1"/>
  <c r="W1417" i="1"/>
  <c r="W1411" i="1"/>
  <c r="W1405" i="1"/>
  <c r="W1399" i="1"/>
  <c r="W1739" i="1"/>
  <c r="W1661" i="1"/>
  <c r="W1571" i="1"/>
  <c r="W1763" i="1"/>
  <c r="W1667" i="1"/>
  <c r="W1559" i="1"/>
  <c r="W1806" i="1"/>
  <c r="W1800" i="1"/>
  <c r="W1794" i="1"/>
  <c r="W1788" i="1"/>
  <c r="W1782" i="1"/>
  <c r="W1776" i="1"/>
  <c r="W1770" i="1"/>
  <c r="W1764" i="1"/>
  <c r="W1799" i="1"/>
  <c r="W1751" i="1"/>
  <c r="W1697" i="1"/>
  <c r="W1631" i="1"/>
  <c r="W1577" i="1"/>
  <c r="W9" i="1"/>
  <c r="W1517" i="1"/>
  <c r="W1511" i="1"/>
  <c r="W1505" i="1"/>
  <c r="W1499" i="1"/>
  <c r="W1493" i="1"/>
  <c r="W1487" i="1"/>
  <c r="W1481" i="1"/>
  <c r="W1475" i="1"/>
  <c r="W1469" i="1"/>
  <c r="W1463" i="1"/>
  <c r="W1457" i="1"/>
  <c r="W1451" i="1"/>
  <c r="W1445" i="1"/>
  <c r="W1439" i="1"/>
  <c r="W1433" i="1"/>
  <c r="W1427" i="1"/>
  <c r="W1421" i="1"/>
  <c r="W1415" i="1"/>
  <c r="W1409" i="1"/>
  <c r="W1403" i="1"/>
  <c r="W1397" i="1"/>
  <c r="W1391" i="1"/>
  <c r="W1385" i="1"/>
  <c r="W1379" i="1"/>
  <c r="W1373" i="1"/>
  <c r="W1367" i="1"/>
  <c r="W1361" i="1"/>
  <c r="W1355" i="1"/>
  <c r="W1349" i="1"/>
  <c r="W1343" i="1"/>
  <c r="W1337" i="1"/>
  <c r="W1331" i="1"/>
  <c r="W1325" i="1"/>
  <c r="W1319" i="1"/>
  <c r="W1313" i="1"/>
  <c r="W1307" i="1"/>
  <c r="W1301" i="1"/>
  <c r="W1295" i="1"/>
  <c r="W1289" i="1"/>
  <c r="W1283" i="1"/>
  <c r="W1277" i="1"/>
  <c r="W1271" i="1"/>
  <c r="W1265" i="1"/>
  <c r="W1259" i="1"/>
  <c r="W1253" i="1"/>
  <c r="W1247" i="1"/>
  <c r="W1241" i="1"/>
  <c r="W1235" i="1"/>
  <c r="W1229" i="1"/>
  <c r="W1223" i="1"/>
  <c r="W1217" i="1"/>
  <c r="W1211" i="1"/>
  <c r="W1205" i="1"/>
  <c r="W1199" i="1"/>
  <c r="W1193" i="1"/>
  <c r="W1187" i="1"/>
  <c r="W1181" i="1"/>
  <c r="W1175" i="1"/>
  <c r="W1169" i="1"/>
  <c r="W1163" i="1"/>
  <c r="W1157" i="1"/>
  <c r="W1151" i="1"/>
  <c r="W1145" i="1"/>
  <c r="W1139" i="1"/>
  <c r="W1133" i="1"/>
  <c r="W1127" i="1"/>
  <c r="W1121" i="1"/>
  <c r="W1115" i="1"/>
  <c r="W1109" i="1"/>
  <c r="W1103" i="1"/>
  <c r="W1097" i="1"/>
  <c r="W1091" i="1"/>
  <c r="W1085" i="1"/>
  <c r="W1079" i="1"/>
  <c r="W1073" i="1"/>
  <c r="W1067" i="1"/>
  <c r="W1061" i="1"/>
  <c r="W1055" i="1"/>
  <c r="W1049" i="1"/>
  <c r="W1043" i="1"/>
  <c r="W1037" i="1"/>
  <c r="W1031" i="1"/>
  <c r="W1025" i="1"/>
  <c r="W1019" i="1"/>
  <c r="W1013" i="1"/>
  <c r="W1007" i="1"/>
  <c r="W1001" i="1"/>
  <c r="W995" i="1"/>
  <c r="W989" i="1"/>
  <c r="W983" i="1"/>
  <c r="W977" i="1"/>
  <c r="W971" i="1"/>
  <c r="W965" i="1"/>
  <c r="W959" i="1"/>
  <c r="W953" i="1"/>
  <c r="W947" i="1"/>
  <c r="W941" i="1"/>
  <c r="W935" i="1"/>
  <c r="W929" i="1"/>
  <c r="W923" i="1"/>
  <c r="W917" i="1"/>
  <c r="W911" i="1"/>
  <c r="W905" i="1"/>
  <c r="W899" i="1"/>
  <c r="W893" i="1"/>
  <c r="W887" i="1"/>
  <c r="W881" i="1"/>
  <c r="W875" i="1"/>
  <c r="W869" i="1"/>
  <c r="W863" i="1"/>
  <c r="W857" i="1"/>
  <c r="W851" i="1"/>
  <c r="W845" i="1"/>
  <c r="W839" i="1"/>
  <c r="W833" i="1"/>
  <c r="W827" i="1"/>
  <c r="W821" i="1"/>
  <c r="W815" i="1"/>
  <c r="W809" i="1"/>
  <c r="W803" i="1"/>
  <c r="W797" i="1"/>
  <c r="W791" i="1"/>
  <c r="W785" i="1"/>
  <c r="W779" i="1"/>
  <c r="W773" i="1"/>
  <c r="W767" i="1"/>
  <c r="W761" i="1"/>
  <c r="W755" i="1"/>
  <c r="W749" i="1"/>
  <c r="W743" i="1"/>
  <c r="W737" i="1"/>
  <c r="W731" i="1"/>
  <c r="W725" i="1"/>
  <c r="W719" i="1"/>
  <c r="W713" i="1"/>
  <c r="W707" i="1"/>
  <c r="W701" i="1"/>
  <c r="W695" i="1"/>
  <c r="W689" i="1"/>
  <c r="W683" i="1"/>
  <c r="W677" i="1"/>
  <c r="W671" i="1"/>
  <c r="W665" i="1"/>
  <c r="W659" i="1"/>
  <c r="W653" i="1"/>
  <c r="W647" i="1"/>
  <c r="W641" i="1"/>
  <c r="W635" i="1"/>
  <c r="W629" i="1"/>
  <c r="W623" i="1"/>
  <c r="W617" i="1"/>
  <c r="W611" i="1"/>
  <c r="W605" i="1"/>
  <c r="W599" i="1"/>
  <c r="W593" i="1"/>
  <c r="W587" i="1"/>
  <c r="W581" i="1"/>
  <c r="W575" i="1"/>
  <c r="W569" i="1"/>
  <c r="W563" i="1"/>
  <c r="W557" i="1"/>
  <c r="W551" i="1"/>
  <c r="W545" i="1"/>
  <c r="W539" i="1"/>
  <c r="W533" i="1"/>
  <c r="W527" i="1"/>
  <c r="W521" i="1"/>
  <c r="W515" i="1"/>
  <c r="W509" i="1"/>
  <c r="W503" i="1"/>
  <c r="W497" i="1"/>
  <c r="W491" i="1"/>
  <c r="W485" i="1"/>
  <c r="W479" i="1"/>
  <c r="W473" i="1"/>
  <c r="W467" i="1"/>
  <c r="W461" i="1"/>
  <c r="W455" i="1"/>
  <c r="W449" i="1"/>
  <c r="W443" i="1"/>
  <c r="W437" i="1"/>
  <c r="W431" i="1"/>
  <c r="W425" i="1"/>
  <c r="W419" i="1"/>
  <c r="W413" i="1"/>
  <c r="W407" i="1"/>
  <c r="W401" i="1"/>
  <c r="W395" i="1"/>
  <c r="W389" i="1"/>
  <c r="W383" i="1"/>
  <c r="W377" i="1"/>
  <c r="W371" i="1"/>
  <c r="W365" i="1"/>
  <c r="W359" i="1"/>
  <c r="W353" i="1"/>
  <c r="W347" i="1"/>
  <c r="W341" i="1"/>
  <c r="W335" i="1"/>
  <c r="W329" i="1"/>
  <c r="W323" i="1"/>
  <c r="W317" i="1"/>
  <c r="W311" i="1"/>
  <c r="W305" i="1"/>
  <c r="W299" i="1"/>
  <c r="W293" i="1"/>
  <c r="W287" i="1"/>
  <c r="W281" i="1"/>
  <c r="W275" i="1"/>
  <c r="W269" i="1"/>
  <c r="W263" i="1"/>
  <c r="W257" i="1"/>
  <c r="W251" i="1"/>
  <c r="W245" i="1"/>
  <c r="W239" i="1"/>
  <c r="W233" i="1"/>
  <c r="W227" i="1"/>
  <c r="W221" i="1"/>
  <c r="W215" i="1"/>
  <c r="W209" i="1"/>
  <c r="W203" i="1"/>
  <c r="W197" i="1"/>
  <c r="W191" i="1"/>
  <c r="W185" i="1"/>
  <c r="W179" i="1"/>
  <c r="W173" i="1"/>
  <c r="W167" i="1"/>
  <c r="W161" i="1"/>
  <c r="W155" i="1"/>
  <c r="W149" i="1"/>
  <c r="W143" i="1"/>
  <c r="W137" i="1"/>
  <c r="W131" i="1"/>
  <c r="W125" i="1"/>
  <c r="W119" i="1"/>
  <c r="W113" i="1"/>
  <c r="W107" i="1"/>
  <c r="W101" i="1"/>
  <c r="W95" i="1"/>
  <c r="W89" i="1"/>
  <c r="W83" i="1"/>
  <c r="W77" i="1"/>
  <c r="W71" i="1"/>
  <c r="W65" i="1"/>
  <c r="W59" i="1"/>
  <c r="W53" i="1"/>
  <c r="W47" i="1"/>
  <c r="W41" i="1"/>
  <c r="W35" i="1"/>
  <c r="W29" i="1"/>
  <c r="W23" i="1"/>
  <c r="W17" i="1"/>
  <c r="W11" i="1"/>
  <c r="W1534" i="1"/>
  <c r="W1528" i="1"/>
  <c r="W1522" i="1"/>
  <c r="W1516" i="1"/>
  <c r="W1510" i="1"/>
  <c r="W1504" i="1"/>
  <c r="W1498" i="1"/>
  <c r="W1492" i="1"/>
  <c r="W1486" i="1"/>
  <c r="W1480" i="1"/>
  <c r="W1474" i="1"/>
  <c r="W1468" i="1"/>
  <c r="W1462" i="1"/>
  <c r="W1456" i="1"/>
  <c r="W1450" i="1"/>
  <c r="W1444" i="1"/>
  <c r="W1438" i="1"/>
  <c r="W1432" i="1"/>
  <c r="W1426" i="1"/>
  <c r="W1420" i="1"/>
  <c r="W1414" i="1"/>
  <c r="W1408" i="1"/>
  <c r="W1402" i="1"/>
  <c r="W1396" i="1"/>
  <c r="W1390" i="1"/>
  <c r="W1384" i="1"/>
  <c r="W1378" i="1"/>
  <c r="W1372" i="1"/>
  <c r="W1366" i="1"/>
  <c r="W1360" i="1"/>
  <c r="W1354" i="1"/>
  <c r="W1348" i="1"/>
  <c r="W1342" i="1"/>
  <c r="W1336" i="1"/>
  <c r="W1330" i="1"/>
  <c r="W1324" i="1"/>
  <c r="W1318" i="1"/>
  <c r="W1312" i="1"/>
  <c r="W1306" i="1"/>
  <c r="W1300" i="1"/>
  <c r="W1294" i="1"/>
  <c r="W1288" i="1"/>
  <c r="W1282" i="1"/>
  <c r="W1276" i="1"/>
  <c r="W1270" i="1"/>
  <c r="W1264" i="1"/>
  <c r="W1258" i="1"/>
  <c r="W1252" i="1"/>
  <c r="W1246" i="1"/>
  <c r="W1240" i="1"/>
  <c r="W1234" i="1"/>
  <c r="W1228" i="1"/>
  <c r="W1222" i="1"/>
  <c r="W1216" i="1"/>
  <c r="W1210" i="1"/>
  <c r="W1204" i="1"/>
  <c r="W1198" i="1"/>
  <c r="W1192" i="1"/>
  <c r="W1186" i="1"/>
  <c r="W1180" i="1"/>
  <c r="W1174" i="1"/>
  <c r="W1168" i="1"/>
  <c r="W1162" i="1"/>
  <c r="W1156" i="1"/>
  <c r="W1150" i="1"/>
  <c r="W1144" i="1"/>
  <c r="W1138" i="1"/>
  <c r="W1132" i="1"/>
  <c r="W1126" i="1"/>
  <c r="W1120" i="1"/>
  <c r="W1114" i="1"/>
  <c r="W1108" i="1"/>
  <c r="W1102" i="1"/>
  <c r="W1096" i="1"/>
  <c r="W1090" i="1"/>
  <c r="W1084" i="1"/>
  <c r="W1078" i="1"/>
  <c r="W1072" i="1"/>
  <c r="W1066" i="1"/>
  <c r="W1060" i="1"/>
  <c r="W1054" i="1"/>
  <c r="W1048" i="1"/>
  <c r="W1042" i="1"/>
  <c r="W1036" i="1"/>
  <c r="W1030" i="1"/>
  <c r="W1024" i="1"/>
  <c r="W1018" i="1"/>
  <c r="W1012" i="1"/>
  <c r="W1006" i="1"/>
  <c r="W1000" i="1"/>
  <c r="W994" i="1"/>
  <c r="W988" i="1"/>
  <c r="W982" i="1"/>
  <c r="W976" i="1"/>
  <c r="W970" i="1"/>
  <c r="W964" i="1"/>
  <c r="W958" i="1"/>
  <c r="W952" i="1"/>
  <c r="W946" i="1"/>
  <c r="W940" i="1"/>
  <c r="W934" i="1"/>
  <c r="W928" i="1"/>
  <c r="W922" i="1"/>
  <c r="W916" i="1"/>
  <c r="W910" i="1"/>
  <c r="W904" i="1"/>
  <c r="W898" i="1"/>
  <c r="W892" i="1"/>
  <c r="W886" i="1"/>
  <c r="W880" i="1"/>
  <c r="W874" i="1"/>
  <c r="W868" i="1"/>
  <c r="W862" i="1"/>
  <c r="W856" i="1"/>
  <c r="W850" i="1"/>
  <c r="W844" i="1"/>
  <c r="W838" i="1"/>
  <c r="W832" i="1"/>
  <c r="W826" i="1"/>
  <c r="W820" i="1"/>
  <c r="W814" i="1"/>
  <c r="W808" i="1"/>
  <c r="W802" i="1"/>
  <c r="W796" i="1"/>
  <c r="W790" i="1"/>
  <c r="W784" i="1"/>
  <c r="W778" i="1"/>
  <c r="W772" i="1"/>
  <c r="W766" i="1"/>
  <c r="W760" i="1"/>
  <c r="W754" i="1"/>
  <c r="W748" i="1"/>
  <c r="W742" i="1"/>
  <c r="W736" i="1"/>
  <c r="W730" i="1"/>
  <c r="W724" i="1"/>
  <c r="W718" i="1"/>
  <c r="W712" i="1"/>
  <c r="W706" i="1"/>
  <c r="W700" i="1"/>
  <c r="W694" i="1"/>
  <c r="W688" i="1"/>
  <c r="W682" i="1"/>
  <c r="W676" i="1"/>
  <c r="W670" i="1"/>
  <c r="W664" i="1"/>
  <c r="W658" i="1"/>
  <c r="W652" i="1"/>
  <c r="W646" i="1"/>
  <c r="W640" i="1"/>
  <c r="W634" i="1"/>
  <c r="W628" i="1"/>
  <c r="W622" i="1"/>
  <c r="W616" i="1"/>
  <c r="W610" i="1"/>
  <c r="W604" i="1"/>
  <c r="W598" i="1"/>
  <c r="W592" i="1"/>
  <c r="W586" i="1"/>
  <c r="W580" i="1"/>
  <c r="W574" i="1"/>
  <c r="W568" i="1"/>
  <c r="W562" i="1"/>
  <c r="W556" i="1"/>
  <c r="W550" i="1"/>
  <c r="W544" i="1"/>
  <c r="W538" i="1"/>
  <c r="W532" i="1"/>
  <c r="W526" i="1"/>
  <c r="W520" i="1"/>
  <c r="W514" i="1"/>
  <c r="W508" i="1"/>
  <c r="W502" i="1"/>
  <c r="W496" i="1"/>
  <c r="W490" i="1"/>
  <c r="W484" i="1"/>
  <c r="W478" i="1"/>
  <c r="W472" i="1"/>
  <c r="W466" i="1"/>
  <c r="W460" i="1"/>
  <c r="W454" i="1"/>
  <c r="W448" i="1"/>
  <c r="W442" i="1"/>
  <c r="W436" i="1"/>
  <c r="W430" i="1"/>
  <c r="W424" i="1"/>
  <c r="W418" i="1"/>
  <c r="W412" i="1"/>
  <c r="W406" i="1"/>
  <c r="W400" i="1"/>
  <c r="W394" i="1"/>
  <c r="W388" i="1"/>
  <c r="W382" i="1"/>
  <c r="W376" i="1"/>
  <c r="W370" i="1"/>
  <c r="W364" i="1"/>
  <c r="W358" i="1"/>
  <c r="W352" i="1"/>
  <c r="W346" i="1"/>
  <c r="W340" i="1"/>
  <c r="W334" i="1"/>
  <c r="W328" i="1"/>
  <c r="W322" i="1"/>
  <c r="W316" i="1"/>
  <c r="W310" i="1"/>
  <c r="W304" i="1"/>
  <c r="W298" i="1"/>
  <c r="W292" i="1"/>
  <c r="W286" i="1"/>
  <c r="W280" i="1"/>
  <c r="W274" i="1"/>
  <c r="W268" i="1"/>
  <c r="W262" i="1"/>
  <c r="W256" i="1"/>
  <c r="W250" i="1"/>
  <c r="W244" i="1"/>
  <c r="W238" i="1"/>
  <c r="W232" i="1"/>
  <c r="W226" i="1"/>
  <c r="W220" i="1"/>
  <c r="W214" i="1"/>
  <c r="W208" i="1"/>
  <c r="W202" i="1"/>
  <c r="W196" i="1"/>
  <c r="W190" i="1"/>
  <c r="W184" i="1"/>
  <c r="W178" i="1"/>
  <c r="W172" i="1"/>
  <c r="W166" i="1"/>
  <c r="W160" i="1"/>
  <c r="W154" i="1"/>
  <c r="W148" i="1"/>
  <c r="W142" i="1"/>
  <c r="W136" i="1"/>
  <c r="W130" i="1"/>
  <c r="W124" i="1"/>
  <c r="W118" i="1"/>
  <c r="W112" i="1"/>
  <c r="W106" i="1"/>
  <c r="W100" i="1"/>
  <c r="W94" i="1"/>
  <c r="W88" i="1"/>
  <c r="W82" i="1"/>
  <c r="W76" i="1"/>
  <c r="W70" i="1"/>
  <c r="W64" i="1"/>
  <c r="W58" i="1"/>
  <c r="W52" i="1"/>
  <c r="W46" i="1"/>
  <c r="W40" i="1"/>
  <c r="W34" i="1"/>
  <c r="W28" i="1"/>
  <c r="W22" i="1"/>
  <c r="W16" i="1"/>
  <c r="W1515" i="1"/>
  <c r="W1509" i="1"/>
  <c r="W1503" i="1"/>
  <c r="W1497" i="1"/>
  <c r="W1491" i="1"/>
  <c r="W1485" i="1"/>
  <c r="W1479" i="1"/>
  <c r="W1473" i="1"/>
  <c r="W1467" i="1"/>
  <c r="W1461" i="1"/>
  <c r="W1455" i="1"/>
  <c r="W1449" i="1"/>
  <c r="W1443" i="1"/>
  <c r="W1437" i="1"/>
  <c r="W1431" i="1"/>
  <c r="W1425" i="1"/>
  <c r="W1419" i="1"/>
  <c r="W1413" i="1"/>
  <c r="W1407" i="1"/>
  <c r="W1401" i="1"/>
  <c r="W1395" i="1"/>
  <c r="W1389" i="1"/>
  <c r="W1383" i="1"/>
  <c r="W1377" i="1"/>
  <c r="W1371" i="1"/>
  <c r="W1365" i="1"/>
  <c r="W1359" i="1"/>
  <c r="W1353" i="1"/>
  <c r="W1347" i="1"/>
  <c r="W1341" i="1"/>
  <c r="W1335" i="1"/>
  <c r="W1329" i="1"/>
  <c r="W1323" i="1"/>
  <c r="W1317" i="1"/>
  <c r="W1311" i="1"/>
  <c r="W1305" i="1"/>
  <c r="W1299" i="1"/>
  <c r="W1293" i="1"/>
  <c r="W1287" i="1"/>
  <c r="W1281" i="1"/>
  <c r="W1275" i="1"/>
  <c r="W1269" i="1"/>
  <c r="W1263" i="1"/>
  <c r="W1257" i="1"/>
  <c r="W1251" i="1"/>
  <c r="W1245" i="1"/>
  <c r="W1239" i="1"/>
  <c r="W1233" i="1"/>
  <c r="W1227" i="1"/>
  <c r="W1221" i="1"/>
  <c r="W1215" i="1"/>
  <c r="W1209" i="1"/>
  <c r="W1203" i="1"/>
  <c r="W1197" i="1"/>
  <c r="W1191" i="1"/>
  <c r="W1185" i="1"/>
  <c r="W1179" i="1"/>
  <c r="W1173" i="1"/>
  <c r="W1167" i="1"/>
  <c r="W1161" i="1"/>
  <c r="W1155" i="1"/>
  <c r="W1149" i="1"/>
  <c r="W1143" i="1"/>
  <c r="W1137" i="1"/>
  <c r="W1131" i="1"/>
  <c r="W1125" i="1"/>
  <c r="W1119" i="1"/>
  <c r="W1113" i="1"/>
  <c r="W1107" i="1"/>
  <c r="W1101" i="1"/>
  <c r="W1095" i="1"/>
  <c r="W1089" i="1"/>
  <c r="W1083" i="1"/>
  <c r="W1077" i="1"/>
  <c r="W1071" i="1"/>
  <c r="W1065" i="1"/>
  <c r="W1059" i="1"/>
  <c r="W1053" i="1"/>
  <c r="W1047" i="1"/>
  <c r="W1041" i="1"/>
  <c r="W1035" i="1"/>
  <c r="W1029" i="1"/>
  <c r="W1023" i="1"/>
  <c r="W1017" i="1"/>
  <c r="W1011" i="1"/>
  <c r="W1005" i="1"/>
  <c r="W999" i="1"/>
  <c r="W993" i="1"/>
  <c r="W987" i="1"/>
  <c r="W981" i="1"/>
  <c r="W975" i="1"/>
  <c r="W969" i="1"/>
  <c r="W963" i="1"/>
  <c r="W957" i="1"/>
  <c r="W951" i="1"/>
  <c r="W945" i="1"/>
  <c r="W939" i="1"/>
  <c r="W933" i="1"/>
  <c r="W927" i="1"/>
  <c r="W921" i="1"/>
  <c r="W915" i="1"/>
  <c r="W909" i="1"/>
  <c r="W903" i="1"/>
  <c r="W897" i="1"/>
  <c r="W891" i="1"/>
  <c r="W885" i="1"/>
  <c r="W879" i="1"/>
  <c r="W873" i="1"/>
  <c r="W867" i="1"/>
  <c r="W861" i="1"/>
  <c r="W855" i="1"/>
  <c r="W849" i="1"/>
  <c r="W843" i="1"/>
  <c r="W837" i="1"/>
  <c r="W831" i="1"/>
  <c r="W825" i="1"/>
  <c r="W819" i="1"/>
  <c r="W813" i="1"/>
  <c r="W807" i="1"/>
  <c r="W801" i="1"/>
  <c r="W795" i="1"/>
  <c r="W789" i="1"/>
  <c r="W783" i="1"/>
  <c r="W777" i="1"/>
  <c r="W771" i="1"/>
  <c r="W765" i="1"/>
  <c r="W759" i="1"/>
  <c r="W753" i="1"/>
  <c r="W747" i="1"/>
  <c r="W741" i="1"/>
  <c r="W735" i="1"/>
  <c r="W729" i="1"/>
  <c r="W723" i="1"/>
  <c r="W717" i="1"/>
  <c r="W711" i="1"/>
  <c r="W705" i="1"/>
  <c r="W699" i="1"/>
  <c r="W693" i="1"/>
  <c r="W687" i="1"/>
  <c r="W681" i="1"/>
  <c r="W675" i="1"/>
  <c r="W669" i="1"/>
  <c r="W663" i="1"/>
  <c r="W657" i="1"/>
  <c r="W651" i="1"/>
  <c r="W645" i="1"/>
  <c r="W639" i="1"/>
  <c r="W633" i="1"/>
  <c r="W627" i="1"/>
  <c r="W621" i="1"/>
  <c r="W615" i="1"/>
  <c r="W609" i="1"/>
  <c r="W603" i="1"/>
  <c r="W597" i="1"/>
  <c r="W591" i="1"/>
  <c r="W585" i="1"/>
  <c r="W579" i="1"/>
  <c r="W573" i="1"/>
  <c r="W567" i="1"/>
  <c r="W561" i="1"/>
  <c r="W555" i="1"/>
  <c r="W549" i="1"/>
  <c r="W543" i="1"/>
  <c r="W537" i="1"/>
  <c r="W531" i="1"/>
  <c r="W525" i="1"/>
  <c r="W519" i="1"/>
  <c r="W513" i="1"/>
  <c r="W507" i="1"/>
  <c r="W501" i="1"/>
  <c r="W495" i="1"/>
  <c r="W489" i="1"/>
  <c r="W483" i="1"/>
  <c r="W477" i="1"/>
  <c r="W471" i="1"/>
  <c r="W465" i="1"/>
  <c r="W459" i="1"/>
  <c r="W453" i="1"/>
  <c r="W447" i="1"/>
  <c r="W441" i="1"/>
  <c r="W435" i="1"/>
  <c r="W429" i="1"/>
  <c r="W423" i="1"/>
  <c r="W417" i="1"/>
  <c r="W411" i="1"/>
  <c r="W405" i="1"/>
  <c r="W399" i="1"/>
  <c r="W393" i="1"/>
  <c r="W387" i="1"/>
  <c r="W381" i="1"/>
  <c r="W375" i="1"/>
  <c r="W369" i="1"/>
  <c r="W363" i="1"/>
  <c r="W357" i="1"/>
  <c r="W351" i="1"/>
  <c r="W345" i="1"/>
  <c r="W339" i="1"/>
  <c r="W333" i="1"/>
  <c r="W327" i="1"/>
  <c r="W321" i="1"/>
  <c r="W315" i="1"/>
  <c r="W309" i="1"/>
  <c r="W303" i="1"/>
  <c r="W297" i="1"/>
  <c r="W291" i="1"/>
  <c r="W285" i="1"/>
  <c r="W279" i="1"/>
  <c r="W273" i="1"/>
  <c r="W267" i="1"/>
  <c r="W261" i="1"/>
  <c r="W255" i="1"/>
  <c r="W249" i="1"/>
  <c r="W243" i="1"/>
  <c r="W237" i="1"/>
  <c r="W231" i="1"/>
  <c r="W225" i="1"/>
  <c r="W219" i="1"/>
  <c r="W213" i="1"/>
  <c r="W207" i="1"/>
  <c r="W201" i="1"/>
  <c r="W195" i="1"/>
  <c r="W189" i="1"/>
  <c r="W183" i="1"/>
  <c r="W177" i="1"/>
  <c r="W171" i="1"/>
  <c r="W165" i="1"/>
  <c r="W159" i="1"/>
  <c r="W153" i="1"/>
  <c r="W147" i="1"/>
  <c r="W141" i="1"/>
  <c r="W135" i="1"/>
  <c r="W129" i="1"/>
  <c r="W123" i="1"/>
  <c r="W117" i="1"/>
  <c r="W111" i="1"/>
  <c r="W105" i="1"/>
  <c r="W99" i="1"/>
  <c r="W93" i="1"/>
  <c r="W87" i="1"/>
  <c r="W81" i="1"/>
  <c r="W75" i="1"/>
  <c r="W69" i="1"/>
  <c r="W63" i="1"/>
  <c r="W57" i="1"/>
  <c r="W51" i="1"/>
  <c r="W45" i="1"/>
  <c r="W39" i="1"/>
  <c r="W33" i="1"/>
  <c r="W27" i="1"/>
  <c r="W21" i="1"/>
  <c r="W15" i="1"/>
  <c r="W1526" i="1"/>
  <c r="W1520" i="1"/>
  <c r="W1514" i="1"/>
  <c r="W1508" i="1"/>
  <c r="W1502" i="1"/>
  <c r="W1496" i="1"/>
  <c r="W1490" i="1"/>
  <c r="W1484" i="1"/>
  <c r="W1478" i="1"/>
  <c r="W1472" i="1"/>
  <c r="W1466" i="1"/>
  <c r="W1460" i="1"/>
  <c r="W1454" i="1"/>
  <c r="W1448" i="1"/>
  <c r="W1442" i="1"/>
  <c r="W1436" i="1"/>
  <c r="W1430" i="1"/>
  <c r="W1424" i="1"/>
  <c r="W1418" i="1"/>
  <c r="W1412" i="1"/>
  <c r="W1406" i="1"/>
  <c r="W1400" i="1"/>
  <c r="W1394" i="1"/>
  <c r="W1388" i="1"/>
  <c r="W1382" i="1"/>
  <c r="W1376" i="1"/>
  <c r="W1370" i="1"/>
  <c r="W1364" i="1"/>
  <c r="W1358" i="1"/>
  <c r="W1352" i="1"/>
  <c r="W1346" i="1"/>
  <c r="W1340" i="1"/>
  <c r="W1334" i="1"/>
  <c r="W1328" i="1"/>
  <c r="W1322" i="1"/>
  <c r="W1316" i="1"/>
  <c r="W1310" i="1"/>
  <c r="W1304" i="1"/>
  <c r="W1298" i="1"/>
  <c r="W1292" i="1"/>
  <c r="W1286" i="1"/>
  <c r="W1280" i="1"/>
  <c r="W1274" i="1"/>
  <c r="W1268" i="1"/>
  <c r="W1262" i="1"/>
  <c r="W1256" i="1"/>
  <c r="W1250" i="1"/>
  <c r="W1244" i="1"/>
  <c r="W1238" i="1"/>
  <c r="W1232" i="1"/>
  <c r="W1226" i="1"/>
  <c r="W1220" i="1"/>
  <c r="W1214" i="1"/>
  <c r="W1208" i="1"/>
  <c r="W1202" i="1"/>
  <c r="W1196" i="1"/>
  <c r="W1190" i="1"/>
  <c r="W1184" i="1"/>
  <c r="W1178" i="1"/>
  <c r="W1172" i="1"/>
  <c r="W1166" i="1"/>
  <c r="W1160" i="1"/>
  <c r="W1154" i="1"/>
  <c r="W1148" i="1"/>
  <c r="W1142" i="1"/>
  <c r="W1136" i="1"/>
  <c r="W1130" i="1"/>
  <c r="W1124" i="1"/>
  <c r="W1118" i="1"/>
  <c r="W1112" i="1"/>
  <c r="W1106" i="1"/>
  <c r="W1100" i="1"/>
  <c r="W1094" i="1"/>
  <c r="W1088" i="1"/>
  <c r="W1082" i="1"/>
  <c r="W1076" i="1"/>
  <c r="W1070" i="1"/>
  <c r="W1064" i="1"/>
  <c r="W1058" i="1"/>
  <c r="W1052" i="1"/>
  <c r="W1046" i="1"/>
  <c r="W1040" i="1"/>
  <c r="W1034" i="1"/>
  <c r="W1028" i="1"/>
  <c r="W1022" i="1"/>
  <c r="W1016" i="1"/>
  <c r="W1010" i="1"/>
  <c r="W1004" i="1"/>
  <c r="W998" i="1"/>
  <c r="W992" i="1"/>
  <c r="W986" i="1"/>
  <c r="W980" i="1"/>
  <c r="W974" i="1"/>
  <c r="W968" i="1"/>
  <c r="W962" i="1"/>
  <c r="W956" i="1"/>
  <c r="W950" i="1"/>
  <c r="W944" i="1"/>
  <c r="W938" i="1"/>
  <c r="W932" i="1"/>
  <c r="W926" i="1"/>
  <c r="W920" i="1"/>
  <c r="W914" i="1"/>
  <c r="W908" i="1"/>
  <c r="W902" i="1"/>
  <c r="W896" i="1"/>
  <c r="W890" i="1"/>
  <c r="W884" i="1"/>
  <c r="W878" i="1"/>
  <c r="W872" i="1"/>
  <c r="W866" i="1"/>
  <c r="W860" i="1"/>
  <c r="W854" i="1"/>
  <c r="W848" i="1"/>
  <c r="W842" i="1"/>
  <c r="W836" i="1"/>
  <c r="W830" i="1"/>
  <c r="W824" i="1"/>
  <c r="W818" i="1"/>
  <c r="W812" i="1"/>
  <c r="W806" i="1"/>
  <c r="W800" i="1"/>
  <c r="W794" i="1"/>
  <c r="W788" i="1"/>
  <c r="W782" i="1"/>
  <c r="W776" i="1"/>
  <c r="W770" i="1"/>
  <c r="W764" i="1"/>
  <c r="W758" i="1"/>
  <c r="W752" i="1"/>
  <c r="W746" i="1"/>
  <c r="W740" i="1"/>
  <c r="W734" i="1"/>
  <c r="W728" i="1"/>
  <c r="W722" i="1"/>
  <c r="W716" i="1"/>
  <c r="W710" i="1"/>
  <c r="W704" i="1"/>
  <c r="W698" i="1"/>
  <c r="W692" i="1"/>
  <c r="W686" i="1"/>
  <c r="W680" i="1"/>
  <c r="W674" i="1"/>
  <c r="W668" i="1"/>
  <c r="W662" i="1"/>
  <c r="W656" i="1"/>
  <c r="W650" i="1"/>
  <c r="W644" i="1"/>
  <c r="W638" i="1"/>
  <c r="W632" i="1"/>
  <c r="W626" i="1"/>
  <c r="W620" i="1"/>
  <c r="W614" i="1"/>
  <c r="W608" i="1"/>
  <c r="W602" i="1"/>
  <c r="W596" i="1"/>
  <c r="W590" i="1"/>
  <c r="W584" i="1"/>
  <c r="W578" i="1"/>
  <c r="W572" i="1"/>
  <c r="W566" i="1"/>
  <c r="W560" i="1"/>
  <c r="W554" i="1"/>
  <c r="W548" i="1"/>
  <c r="W542" i="1"/>
  <c r="W536" i="1"/>
  <c r="W530" i="1"/>
  <c r="W524" i="1"/>
  <c r="W518" i="1"/>
  <c r="W512" i="1"/>
  <c r="W506" i="1"/>
  <c r="W500" i="1"/>
  <c r="W494" i="1"/>
  <c r="W488" i="1"/>
  <c r="W482" i="1"/>
  <c r="W476" i="1"/>
  <c r="W470" i="1"/>
  <c r="W464" i="1"/>
  <c r="W458" i="1"/>
  <c r="W452" i="1"/>
  <c r="W446" i="1"/>
  <c r="W440" i="1"/>
  <c r="W434" i="1"/>
  <c r="W428" i="1"/>
  <c r="W422" i="1"/>
  <c r="W416" i="1"/>
  <c r="W410" i="1"/>
  <c r="W404" i="1"/>
  <c r="W398" i="1"/>
  <c r="W392" i="1"/>
  <c r="W386" i="1"/>
  <c r="W380" i="1"/>
  <c r="W374" i="1"/>
  <c r="W368" i="1"/>
  <c r="W362" i="1"/>
  <c r="W356" i="1"/>
  <c r="W350" i="1"/>
  <c r="W344" i="1"/>
  <c r="W338" i="1"/>
  <c r="W332" i="1"/>
  <c r="W326" i="1"/>
  <c r="W320" i="1"/>
  <c r="W314" i="1"/>
  <c r="W308" i="1"/>
  <c r="W302" i="1"/>
  <c r="W296" i="1"/>
  <c r="W290" i="1"/>
  <c r="W284" i="1"/>
  <c r="W278" i="1"/>
  <c r="W272" i="1"/>
  <c r="W266" i="1"/>
  <c r="W260" i="1"/>
  <c r="W254" i="1"/>
  <c r="W248" i="1"/>
  <c r="W242" i="1"/>
  <c r="W236" i="1"/>
  <c r="W230" i="1"/>
  <c r="W224" i="1"/>
  <c r="W218" i="1"/>
  <c r="W212" i="1"/>
  <c r="W206" i="1"/>
  <c r="W200" i="1"/>
  <c r="W194" i="1"/>
  <c r="W188" i="1"/>
  <c r="W182" i="1"/>
  <c r="W176" i="1"/>
  <c r="W170" i="1"/>
  <c r="W164" i="1"/>
  <c r="W158" i="1"/>
  <c r="W152" i="1"/>
  <c r="W146" i="1"/>
  <c r="W140" i="1"/>
  <c r="W134" i="1"/>
  <c r="W128" i="1"/>
  <c r="W122" i="1"/>
  <c r="W116" i="1"/>
  <c r="W110" i="1"/>
  <c r="W104" i="1"/>
  <c r="W98" i="1"/>
  <c r="W92" i="1"/>
  <c r="W86" i="1"/>
  <c r="W80" i="1"/>
  <c r="W74" i="1"/>
  <c r="W68" i="1"/>
  <c r="W62" i="1"/>
  <c r="W56" i="1"/>
  <c r="W50" i="1"/>
  <c r="W44" i="1"/>
  <c r="W38" i="1"/>
  <c r="W32" i="1"/>
  <c r="W26" i="1"/>
  <c r="W20" i="1"/>
  <c r="W14" i="1"/>
  <c r="W1393" i="1"/>
  <c r="W1387" i="1"/>
  <c r="W1381" i="1"/>
  <c r="W1375" i="1"/>
  <c r="W1369" i="1"/>
  <c r="W1363" i="1"/>
  <c r="W1357" i="1"/>
  <c r="W1351" i="1"/>
  <c r="W1345" i="1"/>
  <c r="W1339" i="1"/>
  <c r="W1333" i="1"/>
  <c r="W1327" i="1"/>
  <c r="W1321" i="1"/>
  <c r="W1315" i="1"/>
  <c r="W1309" i="1"/>
  <c r="W1303" i="1"/>
  <c r="W1297" i="1"/>
  <c r="W1291" i="1"/>
  <c r="W1285" i="1"/>
  <c r="W1279" i="1"/>
  <c r="W1273" i="1"/>
  <c r="W1267" i="1"/>
  <c r="W1261" i="1"/>
  <c r="W1255" i="1"/>
  <c r="W1249" i="1"/>
  <c r="W1243" i="1"/>
  <c r="W1237" i="1"/>
  <c r="W1231" i="1"/>
  <c r="W1225" i="1"/>
  <c r="W1219" i="1"/>
  <c r="W1213" i="1"/>
  <c r="W1207" i="1"/>
  <c r="W1201" i="1"/>
  <c r="W1195" i="1"/>
  <c r="W1189" i="1"/>
  <c r="W1183" i="1"/>
  <c r="W1177" i="1"/>
  <c r="W1171" i="1"/>
  <c r="W1165" i="1"/>
  <c r="W1159" i="1"/>
  <c r="W1153" i="1"/>
  <c r="W1147" i="1"/>
  <c r="W1141" i="1"/>
  <c r="W1135" i="1"/>
  <c r="W1129" i="1"/>
  <c r="W1123" i="1"/>
  <c r="W1117" i="1"/>
  <c r="W1111" i="1"/>
  <c r="W1105" i="1"/>
  <c r="W1099" i="1"/>
  <c r="W1093" i="1"/>
  <c r="W1087" i="1"/>
  <c r="W1081" i="1"/>
  <c r="W1075" i="1"/>
  <c r="W1069" i="1"/>
  <c r="W1063" i="1"/>
  <c r="W1057" i="1"/>
  <c r="W1051" i="1"/>
  <c r="W1045" i="1"/>
  <c r="W1039" i="1"/>
  <c r="W1033" i="1"/>
  <c r="W1027" i="1"/>
  <c r="W1021" i="1"/>
  <c r="W1015" i="1"/>
  <c r="W1009" i="1"/>
  <c r="W1003" i="1"/>
  <c r="W997" i="1"/>
  <c r="W991" i="1"/>
  <c r="W985" i="1"/>
  <c r="W979" i="1"/>
  <c r="W973" i="1"/>
  <c r="W967" i="1"/>
  <c r="W961" i="1"/>
  <c r="W955" i="1"/>
  <c r="W949" i="1"/>
  <c r="W943" i="1"/>
  <c r="W937" i="1"/>
  <c r="W931" i="1"/>
  <c r="W925" i="1"/>
  <c r="W919" i="1"/>
  <c r="W913" i="1"/>
  <c r="W907" i="1"/>
  <c r="W901" i="1"/>
  <c r="W895" i="1"/>
  <c r="W889" i="1"/>
  <c r="W883" i="1"/>
  <c r="W877" i="1"/>
  <c r="W871" i="1"/>
  <c r="W865" i="1"/>
  <c r="W859" i="1"/>
  <c r="W853" i="1"/>
  <c r="W847" i="1"/>
  <c r="W841" i="1"/>
  <c r="W835" i="1"/>
  <c r="W829" i="1"/>
  <c r="W823" i="1"/>
  <c r="W817" i="1"/>
  <c r="W811" i="1"/>
  <c r="W805" i="1"/>
  <c r="W799" i="1"/>
  <c r="W793" i="1"/>
  <c r="W787" i="1"/>
  <c r="W781" i="1"/>
  <c r="W775" i="1"/>
  <c r="W769" i="1"/>
  <c r="W763" i="1"/>
  <c r="W757" i="1"/>
  <c r="W751" i="1"/>
  <c r="W745" i="1"/>
  <c r="W739" i="1"/>
  <c r="W733" i="1"/>
  <c r="W727" i="1"/>
  <c r="W721" i="1"/>
  <c r="W715" i="1"/>
  <c r="W709" i="1"/>
  <c r="W703" i="1"/>
  <c r="W697" i="1"/>
  <c r="W691" i="1"/>
  <c r="W685" i="1"/>
  <c r="W679" i="1"/>
  <c r="W673" i="1"/>
  <c r="W667" i="1"/>
  <c r="W661" i="1"/>
  <c r="W655" i="1"/>
  <c r="W649" i="1"/>
  <c r="W643" i="1"/>
  <c r="W637" i="1"/>
  <c r="W631" i="1"/>
  <c r="W625" i="1"/>
  <c r="W619" i="1"/>
  <c r="W613" i="1"/>
  <c r="W607" i="1"/>
  <c r="W601" i="1"/>
  <c r="W595" i="1"/>
  <c r="W589" i="1"/>
  <c r="W583" i="1"/>
  <c r="W577" i="1"/>
  <c r="W571" i="1"/>
  <c r="W565" i="1"/>
  <c r="W559" i="1"/>
  <c r="W553" i="1"/>
  <c r="W547" i="1"/>
  <c r="W541" i="1"/>
  <c r="W535" i="1"/>
  <c r="W529" i="1"/>
  <c r="W523" i="1"/>
  <c r="W517" i="1"/>
  <c r="W511" i="1"/>
  <c r="W505" i="1"/>
  <c r="W499" i="1"/>
  <c r="W493" i="1"/>
  <c r="W487" i="1"/>
  <c r="W481" i="1"/>
  <c r="W475" i="1"/>
  <c r="W469" i="1"/>
  <c r="W463" i="1"/>
  <c r="W457" i="1"/>
  <c r="W451" i="1"/>
  <c r="W445" i="1"/>
  <c r="W439" i="1"/>
  <c r="W433" i="1"/>
  <c r="W427" i="1"/>
  <c r="W421" i="1"/>
  <c r="W415" i="1"/>
  <c r="W409" i="1"/>
  <c r="W403" i="1"/>
  <c r="W397" i="1"/>
  <c r="W391" i="1"/>
  <c r="W385" i="1"/>
  <c r="W379" i="1"/>
  <c r="W373" i="1"/>
  <c r="W367" i="1"/>
  <c r="W361" i="1"/>
  <c r="W355" i="1"/>
  <c r="W349" i="1"/>
  <c r="W343" i="1"/>
  <c r="W337" i="1"/>
  <c r="W331" i="1"/>
  <c r="W325" i="1"/>
  <c r="W319" i="1"/>
  <c r="W313" i="1"/>
  <c r="W307" i="1"/>
  <c r="W301" i="1"/>
  <c r="W295" i="1"/>
  <c r="W289" i="1"/>
  <c r="W283" i="1"/>
  <c r="W277" i="1"/>
  <c r="W271" i="1"/>
  <c r="W265" i="1"/>
  <c r="W259" i="1"/>
  <c r="W253" i="1"/>
  <c r="W247" i="1"/>
  <c r="W241" i="1"/>
  <c r="W235" i="1"/>
  <c r="W229" i="1"/>
  <c r="W223" i="1"/>
  <c r="W217" i="1"/>
  <c r="W211" i="1"/>
  <c r="W205" i="1"/>
  <c r="W199" i="1"/>
  <c r="W193" i="1"/>
  <c r="W187" i="1"/>
  <c r="W181" i="1"/>
  <c r="W175" i="1"/>
  <c r="W169" i="1"/>
  <c r="W163" i="1"/>
  <c r="W157" i="1"/>
  <c r="W151" i="1"/>
  <c r="W145" i="1"/>
  <c r="W139" i="1"/>
  <c r="W133" i="1"/>
  <c r="W127" i="1"/>
  <c r="W121" i="1"/>
  <c r="W115" i="1"/>
  <c r="W109" i="1"/>
  <c r="W103" i="1"/>
  <c r="W97" i="1"/>
  <c r="W91" i="1"/>
  <c r="W85" i="1"/>
  <c r="W79" i="1"/>
  <c r="W73" i="1"/>
  <c r="W67" i="1"/>
  <c r="W61" i="1"/>
  <c r="W55" i="1"/>
  <c r="W49" i="1"/>
  <c r="W43" i="1"/>
  <c r="W37" i="1"/>
  <c r="W31" i="1"/>
  <c r="W25" i="1"/>
  <c r="W19" i="1"/>
  <c r="W13" i="1"/>
  <c r="W1758" i="1"/>
  <c r="W1752" i="1"/>
  <c r="W1746" i="1"/>
  <c r="W1740" i="1"/>
  <c r="W1734" i="1"/>
  <c r="W1728" i="1"/>
  <c r="W1722" i="1"/>
  <c r="W1716" i="1"/>
  <c r="W1710" i="1"/>
  <c r="W1704" i="1"/>
  <c r="W1698" i="1"/>
  <c r="W1692" i="1"/>
  <c r="W1686" i="1"/>
  <c r="W1680" i="1"/>
  <c r="W1674" i="1"/>
  <c r="W1668" i="1"/>
  <c r="W1662" i="1"/>
  <c r="W1656" i="1"/>
  <c r="W1650" i="1"/>
  <c r="W1644" i="1"/>
  <c r="W1638" i="1"/>
  <c r="W1632" i="1"/>
  <c r="W1626" i="1"/>
  <c r="W1620" i="1"/>
  <c r="W1614" i="1"/>
  <c r="W1608" i="1"/>
  <c r="W1602" i="1"/>
  <c r="W1596" i="1"/>
  <c r="W1590" i="1"/>
  <c r="W1584" i="1"/>
  <c r="W1578" i="1"/>
  <c r="W1572" i="1"/>
  <c r="W1566" i="1"/>
  <c r="W1560" i="1"/>
  <c r="W1554" i="1"/>
  <c r="W1548" i="1"/>
  <c r="W1542" i="1"/>
  <c r="W1536" i="1"/>
  <c r="W1530" i="1"/>
  <c r="W1524" i="1"/>
  <c r="W1518" i="1"/>
  <c r="W1512" i="1"/>
  <c r="W1506" i="1"/>
  <c r="W1500" i="1"/>
  <c r="W1494" i="1"/>
  <c r="W1488" i="1"/>
  <c r="W1482" i="1"/>
  <c r="W1476" i="1"/>
  <c r="W1470" i="1"/>
  <c r="W1464" i="1"/>
  <c r="W1458" i="1"/>
  <c r="W1452" i="1"/>
  <c r="W1446" i="1"/>
  <c r="W1440" i="1"/>
  <c r="W1434" i="1"/>
  <c r="W1428" i="1"/>
  <c r="W1422" i="1"/>
  <c r="W1416" i="1"/>
  <c r="W1410" i="1"/>
  <c r="W1404" i="1"/>
  <c r="W1398" i="1"/>
  <c r="W1392" i="1"/>
  <c r="W1386" i="1"/>
  <c r="W1380" i="1"/>
  <c r="W1374" i="1"/>
  <c r="W1368" i="1"/>
  <c r="W1362" i="1"/>
  <c r="W1356" i="1"/>
  <c r="W1350" i="1"/>
  <c r="W1344" i="1"/>
  <c r="W1338" i="1"/>
  <c r="W1332" i="1"/>
  <c r="W1326" i="1"/>
  <c r="W1320" i="1"/>
  <c r="W1314" i="1"/>
  <c r="W1308" i="1"/>
  <c r="W1302" i="1"/>
  <c r="W1296" i="1"/>
  <c r="W1290" i="1"/>
  <c r="W1284" i="1"/>
  <c r="W1278" i="1"/>
  <c r="W1272" i="1"/>
  <c r="W1266" i="1"/>
  <c r="W1260" i="1"/>
  <c r="W1254" i="1"/>
  <c r="W1248" i="1"/>
  <c r="W1242" i="1"/>
  <c r="W1236" i="1"/>
  <c r="W1230" i="1"/>
  <c r="W1224" i="1"/>
  <c r="W1218" i="1"/>
  <c r="W1212" i="1"/>
  <c r="W1206" i="1"/>
  <c r="W1200" i="1"/>
  <c r="W1194" i="1"/>
  <c r="W1188" i="1"/>
  <c r="W1182" i="1"/>
  <c r="W1176" i="1"/>
  <c r="W1170" i="1"/>
  <c r="W1164" i="1"/>
  <c r="W1158" i="1"/>
  <c r="W1152" i="1"/>
  <c r="W1146" i="1"/>
  <c r="W1140" i="1"/>
  <c r="W1134" i="1"/>
  <c r="W1128" i="1"/>
  <c r="W1122" i="1"/>
  <c r="W1116" i="1"/>
  <c r="W1110" i="1"/>
  <c r="W1104" i="1"/>
  <c r="W1098" i="1"/>
  <c r="W1092" i="1"/>
  <c r="W1086" i="1"/>
  <c r="W1080" i="1"/>
  <c r="W1074" i="1"/>
  <c r="W1068" i="1"/>
  <c r="W1062" i="1"/>
  <c r="W1056" i="1"/>
  <c r="W1050" i="1"/>
  <c r="W1044" i="1"/>
  <c r="W1038" i="1"/>
  <c r="W1032" i="1"/>
  <c r="W1026" i="1"/>
  <c r="W1020" i="1"/>
  <c r="W1014" i="1"/>
  <c r="W1008" i="1"/>
  <c r="W1002" i="1"/>
  <c r="W996" i="1"/>
  <c r="W990" i="1"/>
  <c r="W984" i="1"/>
  <c r="W978" i="1"/>
  <c r="W972" i="1"/>
  <c r="W966" i="1"/>
  <c r="W960" i="1"/>
  <c r="W954" i="1"/>
  <c r="W948" i="1"/>
  <c r="W942" i="1"/>
  <c r="W936" i="1"/>
  <c r="W930" i="1"/>
  <c r="W924" i="1"/>
  <c r="W918" i="1"/>
  <c r="W912" i="1"/>
  <c r="W906" i="1"/>
  <c r="W900" i="1"/>
  <c r="W894" i="1"/>
  <c r="W888" i="1"/>
  <c r="W882" i="1"/>
  <c r="W876" i="1"/>
  <c r="W870" i="1"/>
  <c r="W864" i="1"/>
  <c r="W858" i="1"/>
  <c r="W852" i="1"/>
  <c r="W846" i="1"/>
  <c r="W840" i="1"/>
  <c r="W834" i="1"/>
  <c r="W828" i="1"/>
  <c r="W822" i="1"/>
  <c r="W816" i="1"/>
  <c r="W810" i="1"/>
  <c r="W804" i="1"/>
  <c r="W798" i="1"/>
  <c r="W792" i="1"/>
  <c r="W786" i="1"/>
  <c r="W780" i="1"/>
  <c r="W774" i="1"/>
  <c r="W768" i="1"/>
  <c r="W762" i="1"/>
  <c r="W756" i="1"/>
  <c r="W750" i="1"/>
  <c r="W744" i="1"/>
  <c r="W738" i="1"/>
  <c r="W732" i="1"/>
  <c r="W726" i="1"/>
  <c r="W720" i="1"/>
  <c r="W714" i="1"/>
  <c r="W708" i="1"/>
  <c r="W702" i="1"/>
  <c r="W696" i="1"/>
  <c r="W690" i="1"/>
  <c r="W684" i="1"/>
  <c r="W678" i="1"/>
  <c r="W672" i="1"/>
  <c r="W666" i="1"/>
  <c r="W660" i="1"/>
  <c r="W654" i="1"/>
  <c r="W648" i="1"/>
  <c r="W642" i="1"/>
  <c r="W636" i="1"/>
  <c r="W630" i="1"/>
  <c r="W624" i="1"/>
  <c r="W618" i="1"/>
  <c r="W612" i="1"/>
  <c r="W606" i="1"/>
  <c r="W600" i="1"/>
  <c r="W594" i="1"/>
  <c r="W588" i="1"/>
  <c r="W582" i="1"/>
  <c r="W576" i="1"/>
  <c r="W570" i="1"/>
  <c r="W564" i="1"/>
  <c r="W558" i="1"/>
  <c r="W552" i="1"/>
  <c r="W546" i="1"/>
  <c r="W540" i="1"/>
  <c r="W534" i="1"/>
  <c r="W528" i="1"/>
  <c r="W522" i="1"/>
  <c r="W516" i="1"/>
  <c r="W510" i="1"/>
  <c r="W504" i="1"/>
  <c r="W498" i="1"/>
  <c r="W492" i="1"/>
  <c r="W486" i="1"/>
  <c r="W480" i="1"/>
  <c r="W474" i="1"/>
  <c r="W468" i="1"/>
  <c r="W462" i="1"/>
  <c r="W456" i="1"/>
  <c r="W450" i="1"/>
  <c r="W444" i="1"/>
  <c r="W438" i="1"/>
  <c r="W432" i="1"/>
  <c r="W426" i="1"/>
  <c r="W420" i="1"/>
  <c r="W414" i="1"/>
  <c r="W408" i="1"/>
  <c r="W402" i="1"/>
  <c r="W396" i="1"/>
  <c r="W390" i="1"/>
  <c r="W384" i="1"/>
  <c r="W378" i="1"/>
  <c r="W372" i="1"/>
  <c r="W366" i="1"/>
  <c r="W360" i="1"/>
  <c r="W354" i="1"/>
  <c r="W348" i="1"/>
  <c r="W342" i="1"/>
  <c r="W336" i="1"/>
  <c r="W330" i="1"/>
  <c r="W324" i="1"/>
  <c r="W318" i="1"/>
  <c r="W312" i="1"/>
  <c r="W306" i="1"/>
  <c r="W300" i="1"/>
  <c r="W294" i="1"/>
  <c r="W288" i="1"/>
  <c r="W282" i="1"/>
  <c r="W276" i="1"/>
  <c r="W270" i="1"/>
  <c r="W264" i="1"/>
  <c r="W258" i="1"/>
  <c r="W252" i="1"/>
  <c r="W246" i="1"/>
  <c r="W240" i="1"/>
  <c r="W234" i="1"/>
  <c r="W228" i="1"/>
  <c r="W222" i="1"/>
  <c r="W216" i="1"/>
  <c r="W210" i="1"/>
  <c r="W204" i="1"/>
  <c r="W198" i="1"/>
  <c r="W192" i="1"/>
  <c r="W186" i="1"/>
  <c r="W180" i="1"/>
  <c r="W174" i="1"/>
  <c r="W168" i="1"/>
  <c r="W162" i="1"/>
  <c r="W156" i="1"/>
  <c r="W150" i="1"/>
  <c r="W144" i="1"/>
  <c r="W138" i="1"/>
  <c r="W132" i="1"/>
  <c r="W126" i="1"/>
  <c r="W120" i="1"/>
  <c r="W114" i="1"/>
  <c r="W108" i="1"/>
  <c r="W102" i="1"/>
  <c r="W96" i="1"/>
  <c r="W90" i="1"/>
  <c r="W84" i="1"/>
  <c r="W78" i="1"/>
  <c r="W72" i="1"/>
  <c r="W66" i="1"/>
  <c r="W60" i="1"/>
  <c r="W54" i="1"/>
  <c r="W48" i="1"/>
  <c r="W42" i="1"/>
  <c r="W36" i="1"/>
  <c r="W30" i="1"/>
  <c r="W24" i="1"/>
  <c r="W18" i="1"/>
  <c r="W12" i="1"/>
  <c r="Q8" i="1"/>
  <c r="P11" i="1"/>
  <c r="P10" i="1"/>
  <c r="P8" i="1"/>
  <c r="J9" i="1"/>
  <c r="L9" i="1" s="1"/>
  <c r="K11" i="1"/>
  <c r="K8" i="1"/>
  <c r="K10" i="1"/>
  <c r="K9" i="1"/>
  <c r="J11" i="1"/>
  <c r="L11" i="1" s="1"/>
  <c r="M10" i="1"/>
  <c r="T599" i="1"/>
  <c r="M9" i="1" s="1"/>
  <c r="Q10" i="1"/>
  <c r="T1487" i="1"/>
  <c r="M11" i="1" s="1"/>
  <c r="J8" i="1"/>
  <c r="M8" i="1"/>
  <c r="J10" i="1"/>
  <c r="L10" i="1" s="1"/>
  <c r="N9" i="3"/>
  <c r="K10" i="3"/>
  <c r="L10" i="2"/>
  <c r="I12" i="1"/>
  <c r="Q9" i="1"/>
  <c r="P9" i="1"/>
  <c r="Q11" i="1"/>
  <c r="Z660" i="1" l="1"/>
  <c r="AA660" i="1" s="1"/>
  <c r="AB660" i="1" s="1"/>
  <c r="AD660" i="1" s="1"/>
  <c r="Z1740" i="1"/>
  <c r="AA1740" i="1" s="1"/>
  <c r="AB1740" i="1" s="1"/>
  <c r="AD1740" i="1" s="1"/>
  <c r="Z997" i="1"/>
  <c r="AA997" i="1" s="1"/>
  <c r="AB997" i="1" s="1"/>
  <c r="AD997" i="1" s="1"/>
  <c r="Z692" i="1"/>
  <c r="AA692" i="1" s="1"/>
  <c r="AB692" i="1" s="1"/>
  <c r="AD692" i="1" s="1"/>
  <c r="Z39" i="1"/>
  <c r="AA39" i="1" s="1"/>
  <c r="AB39" i="1" s="1"/>
  <c r="AD39" i="1" s="1"/>
  <c r="Z903" i="1"/>
  <c r="AA903" i="1" s="1"/>
  <c r="AB903" i="1" s="1"/>
  <c r="AD903" i="1" s="1"/>
  <c r="Z334" i="1"/>
  <c r="AA334" i="1" s="1"/>
  <c r="AB334" i="1" s="1"/>
  <c r="AD334" i="1" s="1"/>
  <c r="Z1198" i="1"/>
  <c r="AA1198" i="1" s="1"/>
  <c r="AB1198" i="1" s="1"/>
  <c r="AD1198" i="1" s="1"/>
  <c r="Z821" i="1"/>
  <c r="AA821" i="1" s="1"/>
  <c r="AB821" i="1" s="1"/>
  <c r="AD821" i="1" s="1"/>
  <c r="Z1551" i="1"/>
  <c r="AA1551" i="1" s="1"/>
  <c r="AB1551" i="1" s="1"/>
  <c r="AD1551" i="1" s="1"/>
  <c r="Z18" i="1"/>
  <c r="AA18" i="1" s="1"/>
  <c r="AB18" i="1" s="1"/>
  <c r="AD18" i="1" s="1"/>
  <c r="Z90" i="1"/>
  <c r="AA90" i="1" s="1"/>
  <c r="AB90" i="1" s="1"/>
  <c r="AD90" i="1" s="1"/>
  <c r="Z162" i="1"/>
  <c r="AA162" i="1" s="1"/>
  <c r="AB162" i="1" s="1"/>
  <c r="AD162" i="1" s="1"/>
  <c r="Z234" i="1"/>
  <c r="AA234" i="1" s="1"/>
  <c r="AB234" i="1" s="1"/>
  <c r="AD234" i="1" s="1"/>
  <c r="Z306" i="1"/>
  <c r="AA306" i="1" s="1"/>
  <c r="AB306" i="1" s="1"/>
  <c r="AD306" i="1" s="1"/>
  <c r="Z378" i="1"/>
  <c r="AA378" i="1" s="1"/>
  <c r="AB378" i="1" s="1"/>
  <c r="AD378" i="1" s="1"/>
  <c r="Z450" i="1"/>
  <c r="AA450" i="1" s="1"/>
  <c r="AB450" i="1" s="1"/>
  <c r="AD450" i="1" s="1"/>
  <c r="Z522" i="1"/>
  <c r="AA522" i="1" s="1"/>
  <c r="AB522" i="1" s="1"/>
  <c r="AD522" i="1" s="1"/>
  <c r="Z594" i="1"/>
  <c r="AA594" i="1" s="1"/>
  <c r="AB594" i="1" s="1"/>
  <c r="AD594" i="1" s="1"/>
  <c r="Z666" i="1"/>
  <c r="AA666" i="1" s="1"/>
  <c r="AB666" i="1" s="1"/>
  <c r="AD666" i="1" s="1"/>
  <c r="Z738" i="1"/>
  <c r="AA738" i="1" s="1"/>
  <c r="AB738" i="1" s="1"/>
  <c r="AD738" i="1" s="1"/>
  <c r="Z810" i="1"/>
  <c r="AA810" i="1" s="1"/>
  <c r="AB810" i="1" s="1"/>
  <c r="AD810" i="1" s="1"/>
  <c r="Z882" i="1"/>
  <c r="AA882" i="1" s="1"/>
  <c r="AB882" i="1" s="1"/>
  <c r="AD882" i="1" s="1"/>
  <c r="Z954" i="1"/>
  <c r="AA954" i="1" s="1"/>
  <c r="AB954" i="1" s="1"/>
  <c r="AD954" i="1" s="1"/>
  <c r="Z1026" i="1"/>
  <c r="AA1026" i="1" s="1"/>
  <c r="AB1026" i="1" s="1"/>
  <c r="AD1026" i="1" s="1"/>
  <c r="Z1098" i="1"/>
  <c r="AA1098" i="1" s="1"/>
  <c r="AB1098" i="1" s="1"/>
  <c r="AD1098" i="1" s="1"/>
  <c r="Z1170" i="1"/>
  <c r="AA1170" i="1" s="1"/>
  <c r="AB1170" i="1" s="1"/>
  <c r="AD1170" i="1" s="1"/>
  <c r="Z1242" i="1"/>
  <c r="AA1242" i="1" s="1"/>
  <c r="AB1242" i="1" s="1"/>
  <c r="AD1242" i="1" s="1"/>
  <c r="Z1314" i="1"/>
  <c r="AA1314" i="1" s="1"/>
  <c r="AB1314" i="1" s="1"/>
  <c r="AD1314" i="1" s="1"/>
  <c r="Z1386" i="1"/>
  <c r="AA1386" i="1" s="1"/>
  <c r="AB1386" i="1" s="1"/>
  <c r="AD1386" i="1" s="1"/>
  <c r="Z1458" i="1"/>
  <c r="AA1458" i="1" s="1"/>
  <c r="AB1458" i="1" s="1"/>
  <c r="AD1458" i="1" s="1"/>
  <c r="Z1530" i="1"/>
  <c r="AA1530" i="1" s="1"/>
  <c r="AB1530" i="1" s="1"/>
  <c r="AD1530" i="1" s="1"/>
  <c r="Z1602" i="1"/>
  <c r="AA1602" i="1" s="1"/>
  <c r="AB1602" i="1" s="1"/>
  <c r="AD1602" i="1" s="1"/>
  <c r="Z1674" i="1"/>
  <c r="AA1674" i="1" s="1"/>
  <c r="AB1674" i="1" s="1"/>
  <c r="AD1674" i="1" s="1"/>
  <c r="Z1746" i="1"/>
  <c r="AA1746" i="1" s="1"/>
  <c r="AB1746" i="1" s="1"/>
  <c r="AD1746" i="1" s="1"/>
  <c r="Z67" i="1"/>
  <c r="AA67" i="1" s="1"/>
  <c r="AB67" i="1" s="1"/>
  <c r="AD67" i="1" s="1"/>
  <c r="Z139" i="1"/>
  <c r="AA139" i="1" s="1"/>
  <c r="AB139" i="1" s="1"/>
  <c r="AD139" i="1" s="1"/>
  <c r="Z211" i="1"/>
  <c r="AA211" i="1" s="1"/>
  <c r="AB211" i="1" s="1"/>
  <c r="AD211" i="1" s="1"/>
  <c r="Z283" i="1"/>
  <c r="AA283" i="1" s="1"/>
  <c r="AB283" i="1" s="1"/>
  <c r="AD283" i="1" s="1"/>
  <c r="Z355" i="1"/>
  <c r="AA355" i="1" s="1"/>
  <c r="AB355" i="1" s="1"/>
  <c r="AD355" i="1" s="1"/>
  <c r="Z427" i="1"/>
  <c r="AA427" i="1" s="1"/>
  <c r="AB427" i="1" s="1"/>
  <c r="AD427" i="1" s="1"/>
  <c r="Z499" i="1"/>
  <c r="AA499" i="1" s="1"/>
  <c r="AB499" i="1" s="1"/>
  <c r="AD499" i="1" s="1"/>
  <c r="Z571" i="1"/>
  <c r="AA571" i="1" s="1"/>
  <c r="AB571" i="1" s="1"/>
  <c r="AD571" i="1" s="1"/>
  <c r="Z643" i="1"/>
  <c r="AA643" i="1" s="1"/>
  <c r="AB643" i="1" s="1"/>
  <c r="AD643" i="1" s="1"/>
  <c r="Z715" i="1"/>
  <c r="AA715" i="1" s="1"/>
  <c r="AB715" i="1" s="1"/>
  <c r="AD715" i="1" s="1"/>
  <c r="Z787" i="1"/>
  <c r="AA787" i="1" s="1"/>
  <c r="AB787" i="1" s="1"/>
  <c r="AD787" i="1" s="1"/>
  <c r="Z859" i="1"/>
  <c r="AA859" i="1" s="1"/>
  <c r="AB859" i="1" s="1"/>
  <c r="AD859" i="1" s="1"/>
  <c r="Z931" i="1"/>
  <c r="AA931" i="1" s="1"/>
  <c r="AB931" i="1" s="1"/>
  <c r="AD931" i="1" s="1"/>
  <c r="Z1003" i="1"/>
  <c r="AA1003" i="1" s="1"/>
  <c r="AB1003" i="1" s="1"/>
  <c r="AD1003" i="1" s="1"/>
  <c r="Z1075" i="1"/>
  <c r="AA1075" i="1" s="1"/>
  <c r="AB1075" i="1" s="1"/>
  <c r="AD1075" i="1" s="1"/>
  <c r="Z1147" i="1"/>
  <c r="AA1147" i="1" s="1"/>
  <c r="AB1147" i="1" s="1"/>
  <c r="AD1147" i="1" s="1"/>
  <c r="Z1219" i="1"/>
  <c r="AA1219" i="1" s="1"/>
  <c r="AB1219" i="1" s="1"/>
  <c r="AD1219" i="1" s="1"/>
  <c r="Z1291" i="1"/>
  <c r="AA1291" i="1" s="1"/>
  <c r="AB1291" i="1" s="1"/>
  <c r="AD1291" i="1" s="1"/>
  <c r="Z1363" i="1"/>
  <c r="AA1363" i="1" s="1"/>
  <c r="AB1363" i="1" s="1"/>
  <c r="AD1363" i="1" s="1"/>
  <c r="Z50" i="1"/>
  <c r="AA50" i="1" s="1"/>
  <c r="AB50" i="1" s="1"/>
  <c r="AD50" i="1" s="1"/>
  <c r="Z122" i="1"/>
  <c r="AA122" i="1" s="1"/>
  <c r="AB122" i="1" s="1"/>
  <c r="AD122" i="1" s="1"/>
  <c r="Z194" i="1"/>
  <c r="AA194" i="1" s="1"/>
  <c r="AB194" i="1" s="1"/>
  <c r="AD194" i="1" s="1"/>
  <c r="Z266" i="1"/>
  <c r="AA266" i="1" s="1"/>
  <c r="AB266" i="1" s="1"/>
  <c r="AD266" i="1" s="1"/>
  <c r="Z338" i="1"/>
  <c r="AA338" i="1" s="1"/>
  <c r="AB338" i="1" s="1"/>
  <c r="AD338" i="1" s="1"/>
  <c r="Z410" i="1"/>
  <c r="AA410" i="1" s="1"/>
  <c r="AB410" i="1" s="1"/>
  <c r="AD410" i="1" s="1"/>
  <c r="Z482" i="1"/>
  <c r="AA482" i="1" s="1"/>
  <c r="AB482" i="1" s="1"/>
  <c r="AD482" i="1" s="1"/>
  <c r="Z554" i="1"/>
  <c r="AA554" i="1" s="1"/>
  <c r="AB554" i="1" s="1"/>
  <c r="AD554" i="1" s="1"/>
  <c r="Z626" i="1"/>
  <c r="AA626" i="1" s="1"/>
  <c r="AB626" i="1" s="1"/>
  <c r="AD626" i="1" s="1"/>
  <c r="Z698" i="1"/>
  <c r="AA698" i="1" s="1"/>
  <c r="AB698" i="1" s="1"/>
  <c r="AD698" i="1" s="1"/>
  <c r="Z770" i="1"/>
  <c r="AA770" i="1" s="1"/>
  <c r="AB770" i="1" s="1"/>
  <c r="AD770" i="1" s="1"/>
  <c r="Z842" i="1"/>
  <c r="AA842" i="1" s="1"/>
  <c r="AB842" i="1" s="1"/>
  <c r="AD842" i="1" s="1"/>
  <c r="Z914" i="1"/>
  <c r="AA914" i="1" s="1"/>
  <c r="AB914" i="1" s="1"/>
  <c r="AD914" i="1" s="1"/>
  <c r="Z986" i="1"/>
  <c r="AA986" i="1" s="1"/>
  <c r="AB986" i="1" s="1"/>
  <c r="AD986" i="1" s="1"/>
  <c r="Z1058" i="1"/>
  <c r="AA1058" i="1" s="1"/>
  <c r="AB1058" i="1" s="1"/>
  <c r="AD1058" i="1" s="1"/>
  <c r="Z1130" i="1"/>
  <c r="AA1130" i="1" s="1"/>
  <c r="AB1130" i="1" s="1"/>
  <c r="AD1130" i="1" s="1"/>
  <c r="Z1202" i="1"/>
  <c r="AA1202" i="1" s="1"/>
  <c r="AB1202" i="1" s="1"/>
  <c r="AD1202" i="1" s="1"/>
  <c r="Z1274" i="1"/>
  <c r="AA1274" i="1" s="1"/>
  <c r="AB1274" i="1" s="1"/>
  <c r="AD1274" i="1" s="1"/>
  <c r="Z1346" i="1"/>
  <c r="AA1346" i="1" s="1"/>
  <c r="AB1346" i="1" s="1"/>
  <c r="AD1346" i="1" s="1"/>
  <c r="Z1418" i="1"/>
  <c r="AA1418" i="1" s="1"/>
  <c r="AB1418" i="1" s="1"/>
  <c r="AD1418" i="1" s="1"/>
  <c r="Z1490" i="1"/>
  <c r="AA1490" i="1" s="1"/>
  <c r="AB1490" i="1" s="1"/>
  <c r="AD1490" i="1" s="1"/>
  <c r="Z45" i="1"/>
  <c r="AA45" i="1" s="1"/>
  <c r="AB45" i="1" s="1"/>
  <c r="AD45" i="1" s="1"/>
  <c r="Z117" i="1"/>
  <c r="AA117" i="1" s="1"/>
  <c r="AB117" i="1" s="1"/>
  <c r="AD117" i="1" s="1"/>
  <c r="Z189" i="1"/>
  <c r="AA189" i="1" s="1"/>
  <c r="AB189" i="1" s="1"/>
  <c r="AD189" i="1" s="1"/>
  <c r="Z261" i="1"/>
  <c r="AA261" i="1" s="1"/>
  <c r="AB261" i="1" s="1"/>
  <c r="AD261" i="1" s="1"/>
  <c r="Z333" i="1"/>
  <c r="AA333" i="1" s="1"/>
  <c r="AB333" i="1" s="1"/>
  <c r="AD333" i="1" s="1"/>
  <c r="Z405" i="1"/>
  <c r="AA405" i="1" s="1"/>
  <c r="AB405" i="1" s="1"/>
  <c r="AD405" i="1" s="1"/>
  <c r="Z477" i="1"/>
  <c r="AA477" i="1" s="1"/>
  <c r="AB477" i="1" s="1"/>
  <c r="AD477" i="1" s="1"/>
  <c r="Z549" i="1"/>
  <c r="AA549" i="1" s="1"/>
  <c r="AB549" i="1" s="1"/>
  <c r="AD549" i="1" s="1"/>
  <c r="Z621" i="1"/>
  <c r="AA621" i="1" s="1"/>
  <c r="AB621" i="1" s="1"/>
  <c r="AD621" i="1" s="1"/>
  <c r="Z693" i="1"/>
  <c r="AA693" i="1" s="1"/>
  <c r="AB693" i="1" s="1"/>
  <c r="AD693" i="1" s="1"/>
  <c r="Z765" i="1"/>
  <c r="AA765" i="1" s="1"/>
  <c r="AB765" i="1" s="1"/>
  <c r="AD765" i="1" s="1"/>
  <c r="Z837" i="1"/>
  <c r="AA837" i="1" s="1"/>
  <c r="AB837" i="1" s="1"/>
  <c r="AD837" i="1" s="1"/>
  <c r="Z909" i="1"/>
  <c r="AA909" i="1" s="1"/>
  <c r="AB909" i="1" s="1"/>
  <c r="AD909" i="1" s="1"/>
  <c r="Z981" i="1"/>
  <c r="AA981" i="1" s="1"/>
  <c r="AB981" i="1" s="1"/>
  <c r="AD981" i="1" s="1"/>
  <c r="Z1053" i="1"/>
  <c r="AA1053" i="1" s="1"/>
  <c r="AB1053" i="1" s="1"/>
  <c r="AD1053" i="1" s="1"/>
  <c r="Z1125" i="1"/>
  <c r="AA1125" i="1" s="1"/>
  <c r="AB1125" i="1" s="1"/>
  <c r="AD1125" i="1" s="1"/>
  <c r="Z1197" i="1"/>
  <c r="AA1197" i="1" s="1"/>
  <c r="AB1197" i="1" s="1"/>
  <c r="AD1197" i="1" s="1"/>
  <c r="Z1269" i="1"/>
  <c r="AA1269" i="1" s="1"/>
  <c r="AB1269" i="1" s="1"/>
  <c r="AD1269" i="1" s="1"/>
  <c r="Z1341" i="1"/>
  <c r="AA1341" i="1" s="1"/>
  <c r="AB1341" i="1" s="1"/>
  <c r="AD1341" i="1" s="1"/>
  <c r="Z1413" i="1"/>
  <c r="AA1413" i="1" s="1"/>
  <c r="AB1413" i="1" s="1"/>
  <c r="AD1413" i="1" s="1"/>
  <c r="Z1485" i="1"/>
  <c r="AA1485" i="1" s="1"/>
  <c r="AB1485" i="1" s="1"/>
  <c r="AD1485" i="1" s="1"/>
  <c r="Z52" i="1"/>
  <c r="AA52" i="1" s="1"/>
  <c r="AB52" i="1" s="1"/>
  <c r="AD52" i="1" s="1"/>
  <c r="Z124" i="1"/>
  <c r="AA124" i="1" s="1"/>
  <c r="AB124" i="1" s="1"/>
  <c r="AD124" i="1" s="1"/>
  <c r="Z196" i="1"/>
  <c r="AA196" i="1" s="1"/>
  <c r="AB196" i="1" s="1"/>
  <c r="AD196" i="1" s="1"/>
  <c r="Z268" i="1"/>
  <c r="AA268" i="1" s="1"/>
  <c r="AB268" i="1" s="1"/>
  <c r="AD268" i="1" s="1"/>
  <c r="Z340" i="1"/>
  <c r="AA340" i="1" s="1"/>
  <c r="AB340" i="1" s="1"/>
  <c r="AD340" i="1" s="1"/>
  <c r="Z412" i="1"/>
  <c r="AA412" i="1" s="1"/>
  <c r="AB412" i="1" s="1"/>
  <c r="AD412" i="1" s="1"/>
  <c r="Z484" i="1"/>
  <c r="AA484" i="1" s="1"/>
  <c r="AB484" i="1" s="1"/>
  <c r="AD484" i="1" s="1"/>
  <c r="Z556" i="1"/>
  <c r="AA556" i="1" s="1"/>
  <c r="AB556" i="1" s="1"/>
  <c r="AD556" i="1" s="1"/>
  <c r="Z628" i="1"/>
  <c r="AA628" i="1" s="1"/>
  <c r="AB628" i="1" s="1"/>
  <c r="AD628" i="1" s="1"/>
  <c r="Z700" i="1"/>
  <c r="AA700" i="1" s="1"/>
  <c r="AB700" i="1" s="1"/>
  <c r="AD700" i="1" s="1"/>
  <c r="Z772" i="1"/>
  <c r="AA772" i="1" s="1"/>
  <c r="AB772" i="1" s="1"/>
  <c r="AD772" i="1" s="1"/>
  <c r="Z844" i="1"/>
  <c r="AA844" i="1" s="1"/>
  <c r="AB844" i="1" s="1"/>
  <c r="AD844" i="1" s="1"/>
  <c r="Z916" i="1"/>
  <c r="AA916" i="1" s="1"/>
  <c r="AB916" i="1" s="1"/>
  <c r="AD916" i="1" s="1"/>
  <c r="Z988" i="1"/>
  <c r="AA988" i="1" s="1"/>
  <c r="AB988" i="1" s="1"/>
  <c r="AD988" i="1" s="1"/>
  <c r="Z1060" i="1"/>
  <c r="AA1060" i="1" s="1"/>
  <c r="AB1060" i="1" s="1"/>
  <c r="AD1060" i="1" s="1"/>
  <c r="Z1132" i="1"/>
  <c r="AA1132" i="1" s="1"/>
  <c r="AB1132" i="1" s="1"/>
  <c r="AD1132" i="1" s="1"/>
  <c r="Z1204" i="1"/>
  <c r="AA1204" i="1" s="1"/>
  <c r="AB1204" i="1" s="1"/>
  <c r="AD1204" i="1" s="1"/>
  <c r="Z1276" i="1"/>
  <c r="AA1276" i="1" s="1"/>
  <c r="AB1276" i="1" s="1"/>
  <c r="AD1276" i="1" s="1"/>
  <c r="Z1348" i="1"/>
  <c r="AA1348" i="1" s="1"/>
  <c r="AB1348" i="1" s="1"/>
  <c r="AD1348" i="1" s="1"/>
  <c r="Z1420" i="1"/>
  <c r="AA1420" i="1" s="1"/>
  <c r="AB1420" i="1" s="1"/>
  <c r="AD1420" i="1" s="1"/>
  <c r="Z1492" i="1"/>
  <c r="AA1492" i="1" s="1"/>
  <c r="AB1492" i="1" s="1"/>
  <c r="AD1492" i="1" s="1"/>
  <c r="Z35" i="1"/>
  <c r="AA35" i="1" s="1"/>
  <c r="AB35" i="1" s="1"/>
  <c r="AD35" i="1" s="1"/>
  <c r="Z107" i="1"/>
  <c r="AA107" i="1" s="1"/>
  <c r="AB107" i="1" s="1"/>
  <c r="AD107" i="1" s="1"/>
  <c r="Z179" i="1"/>
  <c r="AA179" i="1" s="1"/>
  <c r="AB179" i="1" s="1"/>
  <c r="AD179" i="1" s="1"/>
  <c r="Z251" i="1"/>
  <c r="AA251" i="1" s="1"/>
  <c r="AB251" i="1" s="1"/>
  <c r="AD251" i="1" s="1"/>
  <c r="Z323" i="1"/>
  <c r="AA323" i="1" s="1"/>
  <c r="AB323" i="1" s="1"/>
  <c r="AD323" i="1" s="1"/>
  <c r="Z395" i="1"/>
  <c r="AA395" i="1" s="1"/>
  <c r="AB395" i="1" s="1"/>
  <c r="AD395" i="1" s="1"/>
  <c r="Z467" i="1"/>
  <c r="AA467" i="1" s="1"/>
  <c r="AB467" i="1" s="1"/>
  <c r="AD467" i="1" s="1"/>
  <c r="Z539" i="1"/>
  <c r="AA539" i="1" s="1"/>
  <c r="AB539" i="1" s="1"/>
  <c r="AD539" i="1" s="1"/>
  <c r="Z611" i="1"/>
  <c r="AA611" i="1" s="1"/>
  <c r="AB611" i="1" s="1"/>
  <c r="AD611" i="1" s="1"/>
  <c r="Z683" i="1"/>
  <c r="AA683" i="1" s="1"/>
  <c r="AB683" i="1" s="1"/>
  <c r="AD683" i="1" s="1"/>
  <c r="Z755" i="1"/>
  <c r="AA755" i="1" s="1"/>
  <c r="AB755" i="1" s="1"/>
  <c r="AD755" i="1" s="1"/>
  <c r="Z827" i="1"/>
  <c r="AA827" i="1" s="1"/>
  <c r="AB827" i="1" s="1"/>
  <c r="AD827" i="1" s="1"/>
  <c r="Z899" i="1"/>
  <c r="AA899" i="1" s="1"/>
  <c r="AB899" i="1" s="1"/>
  <c r="AD899" i="1" s="1"/>
  <c r="Z971" i="1"/>
  <c r="AA971" i="1" s="1"/>
  <c r="AB971" i="1" s="1"/>
  <c r="AD971" i="1" s="1"/>
  <c r="Z1043" i="1"/>
  <c r="AA1043" i="1" s="1"/>
  <c r="AB1043" i="1" s="1"/>
  <c r="AD1043" i="1" s="1"/>
  <c r="Z1115" i="1"/>
  <c r="AA1115" i="1" s="1"/>
  <c r="AB1115" i="1" s="1"/>
  <c r="AD1115" i="1" s="1"/>
  <c r="Z1187" i="1"/>
  <c r="AA1187" i="1" s="1"/>
  <c r="AB1187" i="1" s="1"/>
  <c r="AD1187" i="1" s="1"/>
  <c r="Z1259" i="1"/>
  <c r="AA1259" i="1" s="1"/>
  <c r="AB1259" i="1" s="1"/>
  <c r="AD1259" i="1" s="1"/>
  <c r="Z1331" i="1"/>
  <c r="AA1331" i="1" s="1"/>
  <c r="AB1331" i="1" s="1"/>
  <c r="AD1331" i="1" s="1"/>
  <c r="Z1403" i="1"/>
  <c r="AA1403" i="1" s="1"/>
  <c r="AB1403" i="1" s="1"/>
  <c r="AD1403" i="1" s="1"/>
  <c r="Z1475" i="1"/>
  <c r="AA1475" i="1" s="1"/>
  <c r="AB1475" i="1" s="1"/>
  <c r="AD1475" i="1" s="1"/>
  <c r="Z1751" i="1"/>
  <c r="AA1751" i="1" s="1"/>
  <c r="AB1751" i="1" s="1"/>
  <c r="AD1751" i="1" s="1"/>
  <c r="Z1763" i="1"/>
  <c r="AA1763" i="1" s="1"/>
  <c r="AB1763" i="1" s="1"/>
  <c r="AD1763" i="1" s="1"/>
  <c r="Z1447" i="1"/>
  <c r="AA1447" i="1" s="1"/>
  <c r="AB1447" i="1" s="1"/>
  <c r="AD1447" i="1" s="1"/>
  <c r="Z1519" i="1"/>
  <c r="AA1519" i="1" s="1"/>
  <c r="AB1519" i="1" s="1"/>
  <c r="AD1519" i="1" s="1"/>
  <c r="Z1591" i="1"/>
  <c r="AA1591" i="1" s="1"/>
  <c r="AB1591" i="1" s="1"/>
  <c r="AD1591" i="1" s="1"/>
  <c r="Z1663" i="1"/>
  <c r="AA1663" i="1" s="1"/>
  <c r="AB1663" i="1" s="1"/>
  <c r="AD1663" i="1" s="1"/>
  <c r="Z1735" i="1"/>
  <c r="AA1735" i="1" s="1"/>
  <c r="AB1735" i="1" s="1"/>
  <c r="AD1735" i="1" s="1"/>
  <c r="Z1807" i="1"/>
  <c r="AA1807" i="1" s="1"/>
  <c r="AB1807" i="1" s="1"/>
  <c r="AD1807" i="1" s="1"/>
  <c r="Z1538" i="1"/>
  <c r="AA1538" i="1" s="1"/>
  <c r="AB1538" i="1" s="1"/>
  <c r="AD1538" i="1" s="1"/>
  <c r="Z1610" i="1"/>
  <c r="AA1610" i="1" s="1"/>
  <c r="AB1610" i="1" s="1"/>
  <c r="AD1610" i="1" s="1"/>
  <c r="Z1682" i="1"/>
  <c r="AA1682" i="1" s="1"/>
  <c r="AB1682" i="1" s="1"/>
  <c r="AD1682" i="1" s="1"/>
  <c r="Z1754" i="1"/>
  <c r="AA1754" i="1" s="1"/>
  <c r="AB1754" i="1" s="1"/>
  <c r="AD1754" i="1" s="1"/>
  <c r="Z1793" i="1"/>
  <c r="AA1793" i="1" s="1"/>
  <c r="AB1793" i="1" s="1"/>
  <c r="AD1793" i="1" s="1"/>
  <c r="Z1557" i="1"/>
  <c r="AA1557" i="1" s="1"/>
  <c r="AB1557" i="1" s="1"/>
  <c r="AD1557" i="1" s="1"/>
  <c r="Z1629" i="1"/>
  <c r="AA1629" i="1" s="1"/>
  <c r="AB1629" i="1" s="1"/>
  <c r="AD1629" i="1" s="1"/>
  <c r="Z1701" i="1"/>
  <c r="AA1701" i="1" s="1"/>
  <c r="AB1701" i="1" s="1"/>
  <c r="AD1701" i="1" s="1"/>
  <c r="Z1773" i="1"/>
  <c r="AA1773" i="1" s="1"/>
  <c r="AB1773" i="1" s="1"/>
  <c r="AD1773" i="1" s="1"/>
  <c r="Z1546" i="1"/>
  <c r="AA1546" i="1" s="1"/>
  <c r="AB1546" i="1" s="1"/>
  <c r="AD1546" i="1" s="1"/>
  <c r="Z1618" i="1"/>
  <c r="AA1618" i="1" s="1"/>
  <c r="AB1618" i="1" s="1"/>
  <c r="AD1618" i="1" s="1"/>
  <c r="Z1690" i="1"/>
  <c r="AA1690" i="1" s="1"/>
  <c r="AB1690" i="1" s="1"/>
  <c r="AD1690" i="1" s="1"/>
  <c r="Z1762" i="1"/>
  <c r="AA1762" i="1" s="1"/>
  <c r="AB1762" i="1" s="1"/>
  <c r="AD1762" i="1" s="1"/>
  <c r="Z1679" i="1"/>
  <c r="AA1679" i="1" s="1"/>
  <c r="AB1679" i="1" s="1"/>
  <c r="AD1679" i="1" s="1"/>
  <c r="Z300" i="1"/>
  <c r="AA300" i="1" s="1"/>
  <c r="AB300" i="1" s="1"/>
  <c r="AD300" i="1" s="1"/>
  <c r="Z1380" i="1"/>
  <c r="AA1380" i="1" s="1"/>
  <c r="AB1380" i="1" s="1"/>
  <c r="AD1380" i="1" s="1"/>
  <c r="Z637" i="1"/>
  <c r="AA637" i="1" s="1"/>
  <c r="AB637" i="1" s="1"/>
  <c r="AD637" i="1" s="1"/>
  <c r="Z188" i="1"/>
  <c r="AA188" i="1" s="1"/>
  <c r="AB188" i="1" s="1"/>
  <c r="AD188" i="1" s="1"/>
  <c r="Z1052" i="1"/>
  <c r="AA1052" i="1" s="1"/>
  <c r="AB1052" i="1" s="1"/>
  <c r="AD1052" i="1" s="1"/>
  <c r="Z399" i="1"/>
  <c r="AA399" i="1" s="1"/>
  <c r="AB399" i="1" s="1"/>
  <c r="AD399" i="1" s="1"/>
  <c r="Z1335" i="1"/>
  <c r="AA1335" i="1" s="1"/>
  <c r="AB1335" i="1" s="1"/>
  <c r="AD1335" i="1" s="1"/>
  <c r="Z910" i="1"/>
  <c r="AA910" i="1" s="1"/>
  <c r="AB910" i="1" s="1"/>
  <c r="AD910" i="1" s="1"/>
  <c r="Z605" i="1"/>
  <c r="AA605" i="1" s="1"/>
  <c r="AB605" i="1" s="1"/>
  <c r="AD605" i="1" s="1"/>
  <c r="Z1691" i="1"/>
  <c r="AA1691" i="1" s="1"/>
  <c r="AB1691" i="1" s="1"/>
  <c r="AD1691" i="1" s="1"/>
  <c r="Z24" i="1"/>
  <c r="AA24" i="1" s="1"/>
  <c r="AB24" i="1" s="1"/>
  <c r="AD24" i="1" s="1"/>
  <c r="Z240" i="1"/>
  <c r="AA240" i="1" s="1"/>
  <c r="AB240" i="1" s="1"/>
  <c r="AD240" i="1" s="1"/>
  <c r="Z384" i="1"/>
  <c r="AA384" i="1" s="1"/>
  <c r="AB384" i="1" s="1"/>
  <c r="AD384" i="1" s="1"/>
  <c r="Z528" i="1"/>
  <c r="AA528" i="1" s="1"/>
  <c r="AB528" i="1" s="1"/>
  <c r="AD528" i="1" s="1"/>
  <c r="Z672" i="1"/>
  <c r="AA672" i="1" s="1"/>
  <c r="AB672" i="1" s="1"/>
  <c r="AD672" i="1" s="1"/>
  <c r="Z744" i="1"/>
  <c r="AA744" i="1" s="1"/>
  <c r="AB744" i="1" s="1"/>
  <c r="AD744" i="1" s="1"/>
  <c r="Z816" i="1"/>
  <c r="AA816" i="1" s="1"/>
  <c r="AB816" i="1" s="1"/>
  <c r="AD816" i="1" s="1"/>
  <c r="Z888" i="1"/>
  <c r="AA888" i="1" s="1"/>
  <c r="AB888" i="1" s="1"/>
  <c r="AD888" i="1" s="1"/>
  <c r="Z960" i="1"/>
  <c r="AA960" i="1" s="1"/>
  <c r="AB960" i="1" s="1"/>
  <c r="AD960" i="1" s="1"/>
  <c r="Z1032" i="1"/>
  <c r="AA1032" i="1" s="1"/>
  <c r="AB1032" i="1" s="1"/>
  <c r="AD1032" i="1" s="1"/>
  <c r="AF1032" i="1" s="1"/>
  <c r="Z1176" i="1"/>
  <c r="AA1176" i="1" s="1"/>
  <c r="AB1176" i="1" s="1"/>
  <c r="AD1176" i="1" s="1"/>
  <c r="Z1248" i="1"/>
  <c r="AA1248" i="1" s="1"/>
  <c r="AB1248" i="1" s="1"/>
  <c r="AD1248" i="1" s="1"/>
  <c r="Z1320" i="1"/>
  <c r="AA1320" i="1" s="1"/>
  <c r="AB1320" i="1" s="1"/>
  <c r="AD1320" i="1" s="1"/>
  <c r="Z1392" i="1"/>
  <c r="AA1392" i="1" s="1"/>
  <c r="AB1392" i="1" s="1"/>
  <c r="AD1392" i="1" s="1"/>
  <c r="Z1464" i="1"/>
  <c r="AA1464" i="1" s="1"/>
  <c r="AB1464" i="1" s="1"/>
  <c r="AD1464" i="1" s="1"/>
  <c r="Z1536" i="1"/>
  <c r="AA1536" i="1" s="1"/>
  <c r="AB1536" i="1" s="1"/>
  <c r="AD1536" i="1" s="1"/>
  <c r="Z1608" i="1"/>
  <c r="AA1608" i="1" s="1"/>
  <c r="AB1608" i="1" s="1"/>
  <c r="AD1608" i="1" s="1"/>
  <c r="Z1680" i="1"/>
  <c r="AA1680" i="1" s="1"/>
  <c r="AB1680" i="1" s="1"/>
  <c r="AD1680" i="1" s="1"/>
  <c r="Z1752" i="1"/>
  <c r="AA1752" i="1" s="1"/>
  <c r="AB1752" i="1" s="1"/>
  <c r="AD1752" i="1" s="1"/>
  <c r="Z73" i="1"/>
  <c r="AA73" i="1" s="1"/>
  <c r="AB73" i="1" s="1"/>
  <c r="AD73" i="1" s="1"/>
  <c r="Z145" i="1"/>
  <c r="AA145" i="1" s="1"/>
  <c r="AB145" i="1" s="1"/>
  <c r="AD145" i="1" s="1"/>
  <c r="Z217" i="1"/>
  <c r="AA217" i="1" s="1"/>
  <c r="AB217" i="1" s="1"/>
  <c r="AD217" i="1" s="1"/>
  <c r="Z289" i="1"/>
  <c r="AA289" i="1" s="1"/>
  <c r="AB289" i="1" s="1"/>
  <c r="AD289" i="1" s="1"/>
  <c r="Z361" i="1"/>
  <c r="AA361" i="1" s="1"/>
  <c r="AB361" i="1" s="1"/>
  <c r="AD361" i="1" s="1"/>
  <c r="Z433" i="1"/>
  <c r="AA433" i="1" s="1"/>
  <c r="AB433" i="1" s="1"/>
  <c r="AD433" i="1" s="1"/>
  <c r="Z505" i="1"/>
  <c r="AA505" i="1" s="1"/>
  <c r="AB505" i="1" s="1"/>
  <c r="AD505" i="1" s="1"/>
  <c r="Z577" i="1"/>
  <c r="AA577" i="1" s="1"/>
  <c r="AB577" i="1" s="1"/>
  <c r="AD577" i="1" s="1"/>
  <c r="Z649" i="1"/>
  <c r="AA649" i="1" s="1"/>
  <c r="AB649" i="1" s="1"/>
  <c r="AD649" i="1" s="1"/>
  <c r="Z721" i="1"/>
  <c r="AA721" i="1" s="1"/>
  <c r="AB721" i="1" s="1"/>
  <c r="AD721" i="1" s="1"/>
  <c r="Z793" i="1"/>
  <c r="AA793" i="1" s="1"/>
  <c r="AB793" i="1" s="1"/>
  <c r="AD793" i="1" s="1"/>
  <c r="Z865" i="1"/>
  <c r="AA865" i="1" s="1"/>
  <c r="AB865" i="1" s="1"/>
  <c r="AD865" i="1" s="1"/>
  <c r="Z937" i="1"/>
  <c r="AA937" i="1" s="1"/>
  <c r="AB937" i="1" s="1"/>
  <c r="AD937" i="1" s="1"/>
  <c r="Z1009" i="1"/>
  <c r="AA1009" i="1" s="1"/>
  <c r="AB1009" i="1" s="1"/>
  <c r="AD1009" i="1" s="1"/>
  <c r="Z1081" i="1"/>
  <c r="AA1081" i="1" s="1"/>
  <c r="AB1081" i="1" s="1"/>
  <c r="AD1081" i="1" s="1"/>
  <c r="Z1153" i="1"/>
  <c r="AA1153" i="1" s="1"/>
  <c r="AB1153" i="1" s="1"/>
  <c r="AD1153" i="1" s="1"/>
  <c r="Z1225" i="1"/>
  <c r="AA1225" i="1" s="1"/>
  <c r="AB1225" i="1" s="1"/>
  <c r="AD1225" i="1" s="1"/>
  <c r="Z1297" i="1"/>
  <c r="AA1297" i="1" s="1"/>
  <c r="AB1297" i="1" s="1"/>
  <c r="AD1297" i="1" s="1"/>
  <c r="Z1369" i="1"/>
  <c r="AA1369" i="1" s="1"/>
  <c r="AB1369" i="1" s="1"/>
  <c r="AD1369" i="1" s="1"/>
  <c r="Z56" i="1"/>
  <c r="AA56" i="1" s="1"/>
  <c r="AB56" i="1" s="1"/>
  <c r="AD56" i="1" s="1"/>
  <c r="Z128" i="1"/>
  <c r="AA128" i="1" s="1"/>
  <c r="AB128" i="1" s="1"/>
  <c r="AD128" i="1" s="1"/>
  <c r="Z200" i="1"/>
  <c r="AA200" i="1" s="1"/>
  <c r="AB200" i="1" s="1"/>
  <c r="AD200" i="1" s="1"/>
  <c r="Z272" i="1"/>
  <c r="AA272" i="1" s="1"/>
  <c r="AB272" i="1" s="1"/>
  <c r="AD272" i="1" s="1"/>
  <c r="Z344" i="1"/>
  <c r="AA344" i="1" s="1"/>
  <c r="AB344" i="1" s="1"/>
  <c r="AD344" i="1" s="1"/>
  <c r="Z416" i="1"/>
  <c r="AA416" i="1" s="1"/>
  <c r="AB416" i="1" s="1"/>
  <c r="AD416" i="1" s="1"/>
  <c r="Z488" i="1"/>
  <c r="AA488" i="1" s="1"/>
  <c r="AB488" i="1" s="1"/>
  <c r="AD488" i="1" s="1"/>
  <c r="Z560" i="1"/>
  <c r="AA560" i="1" s="1"/>
  <c r="AB560" i="1" s="1"/>
  <c r="AD560" i="1" s="1"/>
  <c r="Z632" i="1"/>
  <c r="AA632" i="1" s="1"/>
  <c r="AB632" i="1" s="1"/>
  <c r="AD632" i="1" s="1"/>
  <c r="Z704" i="1"/>
  <c r="AA704" i="1" s="1"/>
  <c r="AB704" i="1" s="1"/>
  <c r="AD704" i="1" s="1"/>
  <c r="Z776" i="1"/>
  <c r="AA776" i="1" s="1"/>
  <c r="AB776" i="1" s="1"/>
  <c r="AD776" i="1" s="1"/>
  <c r="Z848" i="1"/>
  <c r="AA848" i="1" s="1"/>
  <c r="AB848" i="1" s="1"/>
  <c r="AD848" i="1" s="1"/>
  <c r="Z920" i="1"/>
  <c r="AA920" i="1" s="1"/>
  <c r="AB920" i="1" s="1"/>
  <c r="AD920" i="1" s="1"/>
  <c r="Z992" i="1"/>
  <c r="AA992" i="1" s="1"/>
  <c r="AB992" i="1" s="1"/>
  <c r="AD992" i="1" s="1"/>
  <c r="Z1064" i="1"/>
  <c r="AA1064" i="1" s="1"/>
  <c r="AB1064" i="1" s="1"/>
  <c r="AD1064" i="1" s="1"/>
  <c r="Z1136" i="1"/>
  <c r="AA1136" i="1" s="1"/>
  <c r="AB1136" i="1" s="1"/>
  <c r="AD1136" i="1" s="1"/>
  <c r="Z1208" i="1"/>
  <c r="AA1208" i="1" s="1"/>
  <c r="AB1208" i="1" s="1"/>
  <c r="AD1208" i="1" s="1"/>
  <c r="Z1280" i="1"/>
  <c r="AA1280" i="1" s="1"/>
  <c r="AB1280" i="1" s="1"/>
  <c r="AD1280" i="1" s="1"/>
  <c r="Z1352" i="1"/>
  <c r="AA1352" i="1" s="1"/>
  <c r="AB1352" i="1" s="1"/>
  <c r="AD1352" i="1" s="1"/>
  <c r="Z1424" i="1"/>
  <c r="AA1424" i="1" s="1"/>
  <c r="AB1424" i="1" s="1"/>
  <c r="AD1424" i="1" s="1"/>
  <c r="Z1496" i="1"/>
  <c r="AA1496" i="1" s="1"/>
  <c r="AB1496" i="1" s="1"/>
  <c r="AD1496" i="1" s="1"/>
  <c r="Z51" i="1"/>
  <c r="AA51" i="1" s="1"/>
  <c r="AB51" i="1" s="1"/>
  <c r="AD51" i="1" s="1"/>
  <c r="Z123" i="1"/>
  <c r="AA123" i="1" s="1"/>
  <c r="AB123" i="1" s="1"/>
  <c r="AD123" i="1" s="1"/>
  <c r="Z195" i="1"/>
  <c r="AA195" i="1" s="1"/>
  <c r="AB195" i="1" s="1"/>
  <c r="AD195" i="1" s="1"/>
  <c r="Z267" i="1"/>
  <c r="AA267" i="1" s="1"/>
  <c r="AB267" i="1" s="1"/>
  <c r="AD267" i="1" s="1"/>
  <c r="Z339" i="1"/>
  <c r="AA339" i="1" s="1"/>
  <c r="AB339" i="1" s="1"/>
  <c r="AD339" i="1" s="1"/>
  <c r="Z411" i="1"/>
  <c r="AA411" i="1" s="1"/>
  <c r="AB411" i="1" s="1"/>
  <c r="AD411" i="1" s="1"/>
  <c r="Z483" i="1"/>
  <c r="AA483" i="1" s="1"/>
  <c r="AB483" i="1" s="1"/>
  <c r="AD483" i="1" s="1"/>
  <c r="Z555" i="1"/>
  <c r="AA555" i="1" s="1"/>
  <c r="AB555" i="1" s="1"/>
  <c r="AD555" i="1" s="1"/>
  <c r="Z627" i="1"/>
  <c r="AA627" i="1" s="1"/>
  <c r="AB627" i="1" s="1"/>
  <c r="AD627" i="1" s="1"/>
  <c r="Z699" i="1"/>
  <c r="AA699" i="1" s="1"/>
  <c r="AB699" i="1" s="1"/>
  <c r="AD699" i="1" s="1"/>
  <c r="Z771" i="1"/>
  <c r="AA771" i="1" s="1"/>
  <c r="AB771" i="1" s="1"/>
  <c r="AD771" i="1" s="1"/>
  <c r="Z843" i="1"/>
  <c r="AA843" i="1" s="1"/>
  <c r="AB843" i="1" s="1"/>
  <c r="AD843" i="1" s="1"/>
  <c r="Z915" i="1"/>
  <c r="AA915" i="1" s="1"/>
  <c r="AB915" i="1" s="1"/>
  <c r="AD915" i="1" s="1"/>
  <c r="Z987" i="1"/>
  <c r="AA987" i="1" s="1"/>
  <c r="AB987" i="1" s="1"/>
  <c r="AD987" i="1" s="1"/>
  <c r="Z1059" i="1"/>
  <c r="AA1059" i="1" s="1"/>
  <c r="AB1059" i="1" s="1"/>
  <c r="AD1059" i="1" s="1"/>
  <c r="Z1131" i="1"/>
  <c r="AA1131" i="1" s="1"/>
  <c r="AB1131" i="1" s="1"/>
  <c r="AD1131" i="1" s="1"/>
  <c r="Z1203" i="1"/>
  <c r="AA1203" i="1" s="1"/>
  <c r="AB1203" i="1" s="1"/>
  <c r="AD1203" i="1" s="1"/>
  <c r="Z1275" i="1"/>
  <c r="AA1275" i="1" s="1"/>
  <c r="AB1275" i="1" s="1"/>
  <c r="AD1275" i="1" s="1"/>
  <c r="Z1347" i="1"/>
  <c r="AA1347" i="1" s="1"/>
  <c r="AB1347" i="1" s="1"/>
  <c r="AD1347" i="1" s="1"/>
  <c r="Z1419" i="1"/>
  <c r="AA1419" i="1" s="1"/>
  <c r="AB1419" i="1" s="1"/>
  <c r="AD1419" i="1" s="1"/>
  <c r="Z1491" i="1"/>
  <c r="AA1491" i="1" s="1"/>
  <c r="AB1491" i="1" s="1"/>
  <c r="AD1491" i="1" s="1"/>
  <c r="Z58" i="1"/>
  <c r="AA58" i="1" s="1"/>
  <c r="AB58" i="1" s="1"/>
  <c r="AD58" i="1" s="1"/>
  <c r="Z130" i="1"/>
  <c r="AA130" i="1" s="1"/>
  <c r="AB130" i="1" s="1"/>
  <c r="AD130" i="1" s="1"/>
  <c r="Z202" i="1"/>
  <c r="AA202" i="1" s="1"/>
  <c r="AB202" i="1" s="1"/>
  <c r="AD202" i="1" s="1"/>
  <c r="Z274" i="1"/>
  <c r="AA274" i="1" s="1"/>
  <c r="AB274" i="1" s="1"/>
  <c r="AD274" i="1" s="1"/>
  <c r="Z346" i="1"/>
  <c r="AA346" i="1" s="1"/>
  <c r="AB346" i="1" s="1"/>
  <c r="AD346" i="1" s="1"/>
  <c r="Z418" i="1"/>
  <c r="AA418" i="1" s="1"/>
  <c r="AB418" i="1" s="1"/>
  <c r="AD418" i="1" s="1"/>
  <c r="Z490" i="1"/>
  <c r="AA490" i="1" s="1"/>
  <c r="AB490" i="1" s="1"/>
  <c r="AD490" i="1" s="1"/>
  <c r="Z562" i="1"/>
  <c r="AA562" i="1" s="1"/>
  <c r="AB562" i="1" s="1"/>
  <c r="AD562" i="1" s="1"/>
  <c r="Z634" i="1"/>
  <c r="AA634" i="1" s="1"/>
  <c r="AB634" i="1" s="1"/>
  <c r="AD634" i="1" s="1"/>
  <c r="Z706" i="1"/>
  <c r="AA706" i="1" s="1"/>
  <c r="AB706" i="1" s="1"/>
  <c r="AD706" i="1" s="1"/>
  <c r="Z778" i="1"/>
  <c r="AA778" i="1" s="1"/>
  <c r="AB778" i="1" s="1"/>
  <c r="AD778" i="1" s="1"/>
  <c r="Z850" i="1"/>
  <c r="AA850" i="1" s="1"/>
  <c r="AB850" i="1" s="1"/>
  <c r="AD850" i="1" s="1"/>
  <c r="Z922" i="1"/>
  <c r="AA922" i="1" s="1"/>
  <c r="AB922" i="1" s="1"/>
  <c r="AD922" i="1" s="1"/>
  <c r="Z994" i="1"/>
  <c r="AA994" i="1" s="1"/>
  <c r="AB994" i="1" s="1"/>
  <c r="AD994" i="1" s="1"/>
  <c r="Z1066" i="1"/>
  <c r="AA1066" i="1" s="1"/>
  <c r="AB1066" i="1" s="1"/>
  <c r="AD1066" i="1" s="1"/>
  <c r="Z1138" i="1"/>
  <c r="AA1138" i="1" s="1"/>
  <c r="AB1138" i="1" s="1"/>
  <c r="AD1138" i="1" s="1"/>
  <c r="Z1210" i="1"/>
  <c r="AA1210" i="1" s="1"/>
  <c r="AB1210" i="1" s="1"/>
  <c r="AD1210" i="1" s="1"/>
  <c r="Z1282" i="1"/>
  <c r="AA1282" i="1" s="1"/>
  <c r="AB1282" i="1" s="1"/>
  <c r="AD1282" i="1" s="1"/>
  <c r="Z1354" i="1"/>
  <c r="AA1354" i="1" s="1"/>
  <c r="AB1354" i="1" s="1"/>
  <c r="AD1354" i="1" s="1"/>
  <c r="Z1426" i="1"/>
  <c r="AA1426" i="1" s="1"/>
  <c r="AB1426" i="1" s="1"/>
  <c r="AD1426" i="1" s="1"/>
  <c r="Z1498" i="1"/>
  <c r="AA1498" i="1" s="1"/>
  <c r="AB1498" i="1" s="1"/>
  <c r="AD1498" i="1" s="1"/>
  <c r="Z41" i="1"/>
  <c r="AA41" i="1" s="1"/>
  <c r="AB41" i="1" s="1"/>
  <c r="AD41" i="1" s="1"/>
  <c r="Z113" i="1"/>
  <c r="AA113" i="1" s="1"/>
  <c r="AB113" i="1" s="1"/>
  <c r="AD113" i="1" s="1"/>
  <c r="Z185" i="1"/>
  <c r="AA185" i="1" s="1"/>
  <c r="AB185" i="1" s="1"/>
  <c r="AD185" i="1" s="1"/>
  <c r="Z257" i="1"/>
  <c r="AA257" i="1" s="1"/>
  <c r="AB257" i="1" s="1"/>
  <c r="AD257" i="1" s="1"/>
  <c r="Z329" i="1"/>
  <c r="AA329" i="1" s="1"/>
  <c r="AB329" i="1" s="1"/>
  <c r="AD329" i="1" s="1"/>
  <c r="Z401" i="1"/>
  <c r="AA401" i="1" s="1"/>
  <c r="AB401" i="1" s="1"/>
  <c r="AD401" i="1" s="1"/>
  <c r="Z473" i="1"/>
  <c r="AA473" i="1" s="1"/>
  <c r="AB473" i="1" s="1"/>
  <c r="AD473" i="1" s="1"/>
  <c r="Z545" i="1"/>
  <c r="AA545" i="1" s="1"/>
  <c r="AB545" i="1" s="1"/>
  <c r="AD545" i="1" s="1"/>
  <c r="Z617" i="1"/>
  <c r="AA617" i="1" s="1"/>
  <c r="AB617" i="1" s="1"/>
  <c r="AD617" i="1" s="1"/>
  <c r="Z689" i="1"/>
  <c r="AA689" i="1" s="1"/>
  <c r="AB689" i="1" s="1"/>
  <c r="AD689" i="1" s="1"/>
  <c r="Z761" i="1"/>
  <c r="AA761" i="1" s="1"/>
  <c r="AB761" i="1" s="1"/>
  <c r="AD761" i="1" s="1"/>
  <c r="Z833" i="1"/>
  <c r="AA833" i="1" s="1"/>
  <c r="AB833" i="1" s="1"/>
  <c r="AD833" i="1" s="1"/>
  <c r="Z905" i="1"/>
  <c r="AA905" i="1" s="1"/>
  <c r="AB905" i="1" s="1"/>
  <c r="AD905" i="1" s="1"/>
  <c r="Z977" i="1"/>
  <c r="AA977" i="1" s="1"/>
  <c r="AB977" i="1" s="1"/>
  <c r="AD977" i="1" s="1"/>
  <c r="Z1049" i="1"/>
  <c r="AA1049" i="1" s="1"/>
  <c r="AB1049" i="1" s="1"/>
  <c r="AD1049" i="1" s="1"/>
  <c r="Z1121" i="1"/>
  <c r="AA1121" i="1" s="1"/>
  <c r="AB1121" i="1" s="1"/>
  <c r="AD1121" i="1" s="1"/>
  <c r="Z1193" i="1"/>
  <c r="AA1193" i="1" s="1"/>
  <c r="AB1193" i="1" s="1"/>
  <c r="AD1193" i="1" s="1"/>
  <c r="Z1265" i="1"/>
  <c r="AA1265" i="1" s="1"/>
  <c r="AB1265" i="1" s="1"/>
  <c r="AD1265" i="1" s="1"/>
  <c r="Z1337" i="1"/>
  <c r="AA1337" i="1" s="1"/>
  <c r="AB1337" i="1" s="1"/>
  <c r="AD1337" i="1" s="1"/>
  <c r="Z1409" i="1"/>
  <c r="AA1409" i="1" s="1"/>
  <c r="AB1409" i="1" s="1"/>
  <c r="AD1409" i="1" s="1"/>
  <c r="Z1481" i="1"/>
  <c r="AA1481" i="1" s="1"/>
  <c r="AB1481" i="1" s="1"/>
  <c r="AD1481" i="1" s="1"/>
  <c r="Z1799" i="1"/>
  <c r="AA1799" i="1" s="1"/>
  <c r="AB1799" i="1" s="1"/>
  <c r="AD1799" i="1" s="1"/>
  <c r="Z1571" i="1"/>
  <c r="AA1571" i="1" s="1"/>
  <c r="AB1571" i="1" s="1"/>
  <c r="AD1571" i="1" s="1"/>
  <c r="Z1453" i="1"/>
  <c r="AA1453" i="1" s="1"/>
  <c r="AB1453" i="1" s="1"/>
  <c r="AD1453" i="1" s="1"/>
  <c r="Z1525" i="1"/>
  <c r="AA1525" i="1" s="1"/>
  <c r="AB1525" i="1" s="1"/>
  <c r="AD1525" i="1" s="1"/>
  <c r="Z1597" i="1"/>
  <c r="AA1597" i="1" s="1"/>
  <c r="AB1597" i="1" s="1"/>
  <c r="AD1597" i="1" s="1"/>
  <c r="Z1669" i="1"/>
  <c r="AA1669" i="1" s="1"/>
  <c r="AB1669" i="1" s="1"/>
  <c r="AD1669" i="1" s="1"/>
  <c r="Z1741" i="1"/>
  <c r="AA1741" i="1" s="1"/>
  <c r="AB1741" i="1" s="1"/>
  <c r="AD1741" i="1" s="1"/>
  <c r="Z1565" i="1"/>
  <c r="AA1565" i="1" s="1"/>
  <c r="AB1565" i="1" s="1"/>
  <c r="AD1565" i="1" s="1"/>
  <c r="Z1544" i="1"/>
  <c r="AA1544" i="1" s="1"/>
  <c r="AB1544" i="1" s="1"/>
  <c r="AD1544" i="1" s="1"/>
  <c r="Z1616" i="1"/>
  <c r="AA1616" i="1" s="1"/>
  <c r="AB1616" i="1" s="1"/>
  <c r="AD1616" i="1" s="1"/>
  <c r="Z1688" i="1"/>
  <c r="AA1688" i="1" s="1"/>
  <c r="AB1688" i="1" s="1"/>
  <c r="AD1688" i="1" s="1"/>
  <c r="Z1760" i="1"/>
  <c r="AA1760" i="1" s="1"/>
  <c r="AB1760" i="1" s="1"/>
  <c r="AD1760" i="1" s="1"/>
  <c r="Z1553" i="1"/>
  <c r="AA1553" i="1" s="1"/>
  <c r="AB1553" i="1" s="1"/>
  <c r="AD1553" i="1" s="1"/>
  <c r="Z1563" i="1"/>
  <c r="AA1563" i="1" s="1"/>
  <c r="AB1563" i="1" s="1"/>
  <c r="AD1563" i="1" s="1"/>
  <c r="Z1635" i="1"/>
  <c r="AA1635" i="1" s="1"/>
  <c r="AB1635" i="1" s="1"/>
  <c r="AD1635" i="1" s="1"/>
  <c r="Z1707" i="1"/>
  <c r="AA1707" i="1" s="1"/>
  <c r="AB1707" i="1" s="1"/>
  <c r="AD1707" i="1" s="1"/>
  <c r="Z1779" i="1"/>
  <c r="AA1779" i="1" s="1"/>
  <c r="AB1779" i="1" s="1"/>
  <c r="AD1779" i="1" s="1"/>
  <c r="Z1552" i="1"/>
  <c r="AA1552" i="1" s="1"/>
  <c r="AB1552" i="1" s="1"/>
  <c r="AD1552" i="1" s="1"/>
  <c r="Z1624" i="1"/>
  <c r="AA1624" i="1" s="1"/>
  <c r="AB1624" i="1" s="1"/>
  <c r="AD1624" i="1" s="1"/>
  <c r="Z1696" i="1"/>
  <c r="AA1696" i="1" s="1"/>
  <c r="AB1696" i="1" s="1"/>
  <c r="AD1696" i="1" s="1"/>
  <c r="Z1768" i="1"/>
  <c r="AA1768" i="1" s="1"/>
  <c r="AB1768" i="1" s="1"/>
  <c r="AD1768" i="1" s="1"/>
  <c r="Z1721" i="1"/>
  <c r="AA1721" i="1" s="1"/>
  <c r="AB1721" i="1" s="1"/>
  <c r="AD1721" i="1" s="1"/>
  <c r="Z588" i="1"/>
  <c r="AA588" i="1" s="1"/>
  <c r="AB588" i="1" s="1"/>
  <c r="AD588" i="1" s="1"/>
  <c r="Z1668" i="1"/>
  <c r="AA1668" i="1" s="1"/>
  <c r="AB1668" i="1" s="1"/>
  <c r="AD1668" i="1" s="1"/>
  <c r="Z853" i="1"/>
  <c r="AA853" i="1" s="1"/>
  <c r="AB853" i="1" s="1"/>
  <c r="AD853" i="1" s="1"/>
  <c r="Z332" i="1"/>
  <c r="AA332" i="1" s="1"/>
  <c r="AB332" i="1" s="1"/>
  <c r="AD332" i="1" s="1"/>
  <c r="Z1340" i="1"/>
  <c r="AA1340" i="1" s="1"/>
  <c r="AB1340" i="1" s="1"/>
  <c r="AD1340" i="1" s="1"/>
  <c r="Z975" i="1"/>
  <c r="AA975" i="1" s="1"/>
  <c r="AB975" i="1" s="1"/>
  <c r="AD975" i="1" s="1"/>
  <c r="Z622" i="1"/>
  <c r="AA622" i="1" s="1"/>
  <c r="AB622" i="1" s="1"/>
  <c r="AD622" i="1" s="1"/>
  <c r="Z317" i="1"/>
  <c r="AA317" i="1" s="1"/>
  <c r="AB317" i="1" s="1"/>
  <c r="AD317" i="1" s="1"/>
  <c r="Z1623" i="1"/>
  <c r="AA1623" i="1" s="1"/>
  <c r="AB1623" i="1" s="1"/>
  <c r="AD1623" i="1" s="1"/>
  <c r="Z96" i="1"/>
  <c r="AA96" i="1" s="1"/>
  <c r="AB96" i="1" s="1"/>
  <c r="AD96" i="1" s="1"/>
  <c r="Z168" i="1"/>
  <c r="AA168" i="1" s="1"/>
  <c r="AB168" i="1" s="1"/>
  <c r="AD168" i="1" s="1"/>
  <c r="Z312" i="1"/>
  <c r="AA312" i="1" s="1"/>
  <c r="AB312" i="1" s="1"/>
  <c r="AD312" i="1" s="1"/>
  <c r="Z456" i="1"/>
  <c r="AA456" i="1" s="1"/>
  <c r="AB456" i="1" s="1"/>
  <c r="AD456" i="1" s="1"/>
  <c r="Z600" i="1"/>
  <c r="AA600" i="1" s="1"/>
  <c r="AB600" i="1" s="1"/>
  <c r="AD600" i="1" s="1"/>
  <c r="Z1104" i="1"/>
  <c r="AA1104" i="1" s="1"/>
  <c r="AB1104" i="1" s="1"/>
  <c r="AD1104" i="1" s="1"/>
  <c r="Z30" i="1"/>
  <c r="AA30" i="1" s="1"/>
  <c r="AB30" i="1" s="1"/>
  <c r="AD30" i="1" s="1"/>
  <c r="Z102" i="1"/>
  <c r="AA102" i="1" s="1"/>
  <c r="AB102" i="1" s="1"/>
  <c r="AD102" i="1" s="1"/>
  <c r="Z174" i="1"/>
  <c r="AA174" i="1" s="1"/>
  <c r="AB174" i="1" s="1"/>
  <c r="AD174" i="1" s="1"/>
  <c r="Z246" i="1"/>
  <c r="AA246" i="1" s="1"/>
  <c r="AB246" i="1" s="1"/>
  <c r="AD246" i="1" s="1"/>
  <c r="Z318" i="1"/>
  <c r="AA318" i="1" s="1"/>
  <c r="AB318" i="1" s="1"/>
  <c r="AD318" i="1" s="1"/>
  <c r="Z390" i="1"/>
  <c r="AA390" i="1" s="1"/>
  <c r="AB390" i="1" s="1"/>
  <c r="AD390" i="1" s="1"/>
  <c r="Z462" i="1"/>
  <c r="AA462" i="1" s="1"/>
  <c r="AB462" i="1" s="1"/>
  <c r="AD462" i="1" s="1"/>
  <c r="Z534" i="1"/>
  <c r="AA534" i="1" s="1"/>
  <c r="AB534" i="1" s="1"/>
  <c r="AD534" i="1" s="1"/>
  <c r="Z606" i="1"/>
  <c r="AA606" i="1" s="1"/>
  <c r="AB606" i="1" s="1"/>
  <c r="AD606" i="1" s="1"/>
  <c r="Z678" i="1"/>
  <c r="AA678" i="1" s="1"/>
  <c r="AB678" i="1" s="1"/>
  <c r="AD678" i="1" s="1"/>
  <c r="Z750" i="1"/>
  <c r="AA750" i="1" s="1"/>
  <c r="AB750" i="1" s="1"/>
  <c r="AD750" i="1" s="1"/>
  <c r="Z822" i="1"/>
  <c r="AA822" i="1" s="1"/>
  <c r="AB822" i="1" s="1"/>
  <c r="AD822" i="1" s="1"/>
  <c r="Z894" i="1"/>
  <c r="AA894" i="1" s="1"/>
  <c r="AB894" i="1" s="1"/>
  <c r="AD894" i="1" s="1"/>
  <c r="Z966" i="1"/>
  <c r="AA966" i="1" s="1"/>
  <c r="AB966" i="1" s="1"/>
  <c r="AD966" i="1" s="1"/>
  <c r="Z1038" i="1"/>
  <c r="AA1038" i="1" s="1"/>
  <c r="AB1038" i="1" s="1"/>
  <c r="AD1038" i="1" s="1"/>
  <c r="Z1110" i="1"/>
  <c r="AA1110" i="1" s="1"/>
  <c r="AB1110" i="1" s="1"/>
  <c r="AD1110" i="1" s="1"/>
  <c r="Z1182" i="1"/>
  <c r="AA1182" i="1" s="1"/>
  <c r="AB1182" i="1" s="1"/>
  <c r="AD1182" i="1" s="1"/>
  <c r="Z1254" i="1"/>
  <c r="AA1254" i="1" s="1"/>
  <c r="AB1254" i="1" s="1"/>
  <c r="AD1254" i="1" s="1"/>
  <c r="Z1326" i="1"/>
  <c r="AA1326" i="1" s="1"/>
  <c r="AB1326" i="1" s="1"/>
  <c r="AD1326" i="1" s="1"/>
  <c r="Z1398" i="1"/>
  <c r="AA1398" i="1" s="1"/>
  <c r="AB1398" i="1" s="1"/>
  <c r="AD1398" i="1" s="1"/>
  <c r="Z1470" i="1"/>
  <c r="AA1470" i="1" s="1"/>
  <c r="AB1470" i="1" s="1"/>
  <c r="AD1470" i="1" s="1"/>
  <c r="Z1542" i="1"/>
  <c r="AA1542" i="1" s="1"/>
  <c r="AB1542" i="1" s="1"/>
  <c r="AD1542" i="1" s="1"/>
  <c r="Z1614" i="1"/>
  <c r="AA1614" i="1" s="1"/>
  <c r="AB1614" i="1" s="1"/>
  <c r="AD1614" i="1" s="1"/>
  <c r="Z1686" i="1"/>
  <c r="AA1686" i="1" s="1"/>
  <c r="AB1686" i="1" s="1"/>
  <c r="AD1686" i="1" s="1"/>
  <c r="Z1758" i="1"/>
  <c r="AA1758" i="1" s="1"/>
  <c r="AB1758" i="1" s="1"/>
  <c r="AD1758" i="1" s="1"/>
  <c r="Z79" i="1"/>
  <c r="AA79" i="1" s="1"/>
  <c r="AB79" i="1" s="1"/>
  <c r="AD79" i="1" s="1"/>
  <c r="Z151" i="1"/>
  <c r="AA151" i="1" s="1"/>
  <c r="AB151" i="1" s="1"/>
  <c r="AD151" i="1" s="1"/>
  <c r="Z223" i="1"/>
  <c r="AA223" i="1" s="1"/>
  <c r="AB223" i="1" s="1"/>
  <c r="AD223" i="1" s="1"/>
  <c r="Z295" i="1"/>
  <c r="AA295" i="1" s="1"/>
  <c r="AB295" i="1" s="1"/>
  <c r="AD295" i="1" s="1"/>
  <c r="Z367" i="1"/>
  <c r="AA367" i="1" s="1"/>
  <c r="AB367" i="1" s="1"/>
  <c r="AD367" i="1" s="1"/>
  <c r="Z439" i="1"/>
  <c r="AA439" i="1" s="1"/>
  <c r="AB439" i="1" s="1"/>
  <c r="AD439" i="1" s="1"/>
  <c r="Z511" i="1"/>
  <c r="AA511" i="1" s="1"/>
  <c r="AB511" i="1" s="1"/>
  <c r="AD511" i="1" s="1"/>
  <c r="Z583" i="1"/>
  <c r="AA583" i="1" s="1"/>
  <c r="AB583" i="1" s="1"/>
  <c r="AD583" i="1" s="1"/>
  <c r="Z655" i="1"/>
  <c r="AA655" i="1" s="1"/>
  <c r="AB655" i="1" s="1"/>
  <c r="AD655" i="1" s="1"/>
  <c r="Z727" i="1"/>
  <c r="AA727" i="1" s="1"/>
  <c r="AB727" i="1" s="1"/>
  <c r="AD727" i="1" s="1"/>
  <c r="Z799" i="1"/>
  <c r="AA799" i="1" s="1"/>
  <c r="AB799" i="1" s="1"/>
  <c r="AD799" i="1" s="1"/>
  <c r="Z871" i="1"/>
  <c r="AA871" i="1" s="1"/>
  <c r="AB871" i="1" s="1"/>
  <c r="AD871" i="1" s="1"/>
  <c r="Z943" i="1"/>
  <c r="AA943" i="1" s="1"/>
  <c r="AB943" i="1" s="1"/>
  <c r="AD943" i="1" s="1"/>
  <c r="Z1015" i="1"/>
  <c r="AA1015" i="1" s="1"/>
  <c r="AB1015" i="1" s="1"/>
  <c r="AD1015" i="1" s="1"/>
  <c r="Z1087" i="1"/>
  <c r="AA1087" i="1" s="1"/>
  <c r="AB1087" i="1" s="1"/>
  <c r="AD1087" i="1" s="1"/>
  <c r="Z1159" i="1"/>
  <c r="AA1159" i="1" s="1"/>
  <c r="AB1159" i="1" s="1"/>
  <c r="AD1159" i="1" s="1"/>
  <c r="Z1231" i="1"/>
  <c r="AA1231" i="1" s="1"/>
  <c r="AB1231" i="1" s="1"/>
  <c r="AD1231" i="1" s="1"/>
  <c r="Z1303" i="1"/>
  <c r="AA1303" i="1" s="1"/>
  <c r="AB1303" i="1" s="1"/>
  <c r="AD1303" i="1" s="1"/>
  <c r="Z1375" i="1"/>
  <c r="AA1375" i="1" s="1"/>
  <c r="AB1375" i="1" s="1"/>
  <c r="AD1375" i="1" s="1"/>
  <c r="Z62" i="1"/>
  <c r="AA62" i="1" s="1"/>
  <c r="AB62" i="1" s="1"/>
  <c r="AD62" i="1" s="1"/>
  <c r="Z134" i="1"/>
  <c r="AA134" i="1" s="1"/>
  <c r="AB134" i="1" s="1"/>
  <c r="AD134" i="1" s="1"/>
  <c r="Z206" i="1"/>
  <c r="AA206" i="1" s="1"/>
  <c r="AB206" i="1" s="1"/>
  <c r="AD206" i="1" s="1"/>
  <c r="Z278" i="1"/>
  <c r="AA278" i="1" s="1"/>
  <c r="AB278" i="1" s="1"/>
  <c r="AD278" i="1" s="1"/>
  <c r="Z350" i="1"/>
  <c r="AA350" i="1" s="1"/>
  <c r="AB350" i="1" s="1"/>
  <c r="AD350" i="1" s="1"/>
  <c r="Z422" i="1"/>
  <c r="AA422" i="1" s="1"/>
  <c r="AB422" i="1" s="1"/>
  <c r="AD422" i="1" s="1"/>
  <c r="Z494" i="1"/>
  <c r="AA494" i="1" s="1"/>
  <c r="AB494" i="1" s="1"/>
  <c r="AD494" i="1" s="1"/>
  <c r="Z566" i="1"/>
  <c r="AA566" i="1" s="1"/>
  <c r="AB566" i="1" s="1"/>
  <c r="AD566" i="1" s="1"/>
  <c r="Z638" i="1"/>
  <c r="AA638" i="1" s="1"/>
  <c r="AB638" i="1" s="1"/>
  <c r="AD638" i="1" s="1"/>
  <c r="Z710" i="1"/>
  <c r="AA710" i="1" s="1"/>
  <c r="AB710" i="1" s="1"/>
  <c r="AD710" i="1" s="1"/>
  <c r="Z782" i="1"/>
  <c r="AA782" i="1" s="1"/>
  <c r="AB782" i="1" s="1"/>
  <c r="AD782" i="1" s="1"/>
  <c r="Z854" i="1"/>
  <c r="AA854" i="1" s="1"/>
  <c r="AB854" i="1" s="1"/>
  <c r="AD854" i="1" s="1"/>
  <c r="Z926" i="1"/>
  <c r="AA926" i="1" s="1"/>
  <c r="AB926" i="1" s="1"/>
  <c r="AD926" i="1" s="1"/>
  <c r="Z998" i="1"/>
  <c r="AA998" i="1" s="1"/>
  <c r="AB998" i="1" s="1"/>
  <c r="AD998" i="1" s="1"/>
  <c r="Z1070" i="1"/>
  <c r="AA1070" i="1" s="1"/>
  <c r="AB1070" i="1" s="1"/>
  <c r="AD1070" i="1" s="1"/>
  <c r="Z1142" i="1"/>
  <c r="AA1142" i="1" s="1"/>
  <c r="AB1142" i="1" s="1"/>
  <c r="AD1142" i="1" s="1"/>
  <c r="Z1214" i="1"/>
  <c r="AA1214" i="1" s="1"/>
  <c r="AB1214" i="1" s="1"/>
  <c r="AD1214" i="1" s="1"/>
  <c r="Z1286" i="1"/>
  <c r="AA1286" i="1" s="1"/>
  <c r="AB1286" i="1" s="1"/>
  <c r="AD1286" i="1" s="1"/>
  <c r="Z1358" i="1"/>
  <c r="AA1358" i="1" s="1"/>
  <c r="AB1358" i="1" s="1"/>
  <c r="AD1358" i="1" s="1"/>
  <c r="Z1430" i="1"/>
  <c r="AA1430" i="1" s="1"/>
  <c r="AB1430" i="1" s="1"/>
  <c r="AD1430" i="1" s="1"/>
  <c r="Z1502" i="1"/>
  <c r="AA1502" i="1" s="1"/>
  <c r="AB1502" i="1" s="1"/>
  <c r="AD1502" i="1" s="1"/>
  <c r="Z57" i="1"/>
  <c r="AA57" i="1" s="1"/>
  <c r="AB57" i="1" s="1"/>
  <c r="AD57" i="1" s="1"/>
  <c r="Z129" i="1"/>
  <c r="AA129" i="1" s="1"/>
  <c r="AB129" i="1" s="1"/>
  <c r="AD129" i="1" s="1"/>
  <c r="Z201" i="1"/>
  <c r="AA201" i="1" s="1"/>
  <c r="AB201" i="1" s="1"/>
  <c r="AD201" i="1" s="1"/>
  <c r="Z273" i="1"/>
  <c r="AA273" i="1" s="1"/>
  <c r="AB273" i="1" s="1"/>
  <c r="AD273" i="1" s="1"/>
  <c r="Z345" i="1"/>
  <c r="AA345" i="1" s="1"/>
  <c r="AB345" i="1" s="1"/>
  <c r="AD345" i="1" s="1"/>
  <c r="Z417" i="1"/>
  <c r="AA417" i="1" s="1"/>
  <c r="AB417" i="1" s="1"/>
  <c r="AD417" i="1" s="1"/>
  <c r="Z489" i="1"/>
  <c r="AA489" i="1" s="1"/>
  <c r="AB489" i="1" s="1"/>
  <c r="AD489" i="1" s="1"/>
  <c r="Z561" i="1"/>
  <c r="AA561" i="1" s="1"/>
  <c r="AB561" i="1" s="1"/>
  <c r="AD561" i="1" s="1"/>
  <c r="Z633" i="1"/>
  <c r="AA633" i="1" s="1"/>
  <c r="AB633" i="1" s="1"/>
  <c r="AD633" i="1" s="1"/>
  <c r="Z705" i="1"/>
  <c r="AA705" i="1" s="1"/>
  <c r="AB705" i="1" s="1"/>
  <c r="AD705" i="1" s="1"/>
  <c r="Z777" i="1"/>
  <c r="AA777" i="1" s="1"/>
  <c r="AB777" i="1" s="1"/>
  <c r="AD777" i="1" s="1"/>
  <c r="Z849" i="1"/>
  <c r="AA849" i="1" s="1"/>
  <c r="AB849" i="1" s="1"/>
  <c r="AD849" i="1" s="1"/>
  <c r="Z921" i="1"/>
  <c r="AA921" i="1" s="1"/>
  <c r="AB921" i="1" s="1"/>
  <c r="AD921" i="1" s="1"/>
  <c r="Z993" i="1"/>
  <c r="AA993" i="1" s="1"/>
  <c r="AB993" i="1" s="1"/>
  <c r="AD993" i="1" s="1"/>
  <c r="Z1065" i="1"/>
  <c r="AA1065" i="1" s="1"/>
  <c r="AB1065" i="1" s="1"/>
  <c r="AD1065" i="1" s="1"/>
  <c r="Z1137" i="1"/>
  <c r="AA1137" i="1" s="1"/>
  <c r="AB1137" i="1" s="1"/>
  <c r="AD1137" i="1" s="1"/>
  <c r="Z1209" i="1"/>
  <c r="AA1209" i="1" s="1"/>
  <c r="AB1209" i="1" s="1"/>
  <c r="AD1209" i="1" s="1"/>
  <c r="Z1281" i="1"/>
  <c r="AA1281" i="1" s="1"/>
  <c r="AB1281" i="1" s="1"/>
  <c r="AD1281" i="1" s="1"/>
  <c r="Z1353" i="1"/>
  <c r="AA1353" i="1" s="1"/>
  <c r="AB1353" i="1" s="1"/>
  <c r="AD1353" i="1" s="1"/>
  <c r="Z1425" i="1"/>
  <c r="AA1425" i="1" s="1"/>
  <c r="AB1425" i="1" s="1"/>
  <c r="AD1425" i="1" s="1"/>
  <c r="Z1497" i="1"/>
  <c r="AA1497" i="1" s="1"/>
  <c r="AB1497" i="1" s="1"/>
  <c r="AD1497" i="1" s="1"/>
  <c r="Z64" i="1"/>
  <c r="AA64" i="1" s="1"/>
  <c r="AB64" i="1" s="1"/>
  <c r="AD64" i="1" s="1"/>
  <c r="Z136" i="1"/>
  <c r="AA136" i="1" s="1"/>
  <c r="AB136" i="1" s="1"/>
  <c r="AD136" i="1" s="1"/>
  <c r="Z208" i="1"/>
  <c r="AA208" i="1" s="1"/>
  <c r="AB208" i="1" s="1"/>
  <c r="AD208" i="1" s="1"/>
  <c r="Z280" i="1"/>
  <c r="AA280" i="1" s="1"/>
  <c r="AB280" i="1" s="1"/>
  <c r="AD280" i="1" s="1"/>
  <c r="Z352" i="1"/>
  <c r="AA352" i="1" s="1"/>
  <c r="AB352" i="1" s="1"/>
  <c r="AD352" i="1" s="1"/>
  <c r="Z424" i="1"/>
  <c r="AA424" i="1" s="1"/>
  <c r="AB424" i="1" s="1"/>
  <c r="AD424" i="1" s="1"/>
  <c r="Z496" i="1"/>
  <c r="AA496" i="1" s="1"/>
  <c r="AB496" i="1" s="1"/>
  <c r="AD496" i="1" s="1"/>
  <c r="Z568" i="1"/>
  <c r="AA568" i="1" s="1"/>
  <c r="AB568" i="1" s="1"/>
  <c r="AD568" i="1" s="1"/>
  <c r="Z640" i="1"/>
  <c r="AA640" i="1" s="1"/>
  <c r="AB640" i="1" s="1"/>
  <c r="AD640" i="1" s="1"/>
  <c r="Z712" i="1"/>
  <c r="AA712" i="1" s="1"/>
  <c r="AB712" i="1" s="1"/>
  <c r="AD712" i="1" s="1"/>
  <c r="Z784" i="1"/>
  <c r="AA784" i="1" s="1"/>
  <c r="AB784" i="1" s="1"/>
  <c r="AD784" i="1" s="1"/>
  <c r="Z856" i="1"/>
  <c r="AA856" i="1" s="1"/>
  <c r="AB856" i="1" s="1"/>
  <c r="AD856" i="1" s="1"/>
  <c r="Z928" i="1"/>
  <c r="AA928" i="1" s="1"/>
  <c r="AB928" i="1" s="1"/>
  <c r="AD928" i="1" s="1"/>
  <c r="Z1000" i="1"/>
  <c r="AA1000" i="1" s="1"/>
  <c r="AB1000" i="1" s="1"/>
  <c r="AD1000" i="1" s="1"/>
  <c r="Z1072" i="1"/>
  <c r="AA1072" i="1" s="1"/>
  <c r="AB1072" i="1" s="1"/>
  <c r="AD1072" i="1" s="1"/>
  <c r="Z1144" i="1"/>
  <c r="AA1144" i="1" s="1"/>
  <c r="AB1144" i="1" s="1"/>
  <c r="AD1144" i="1" s="1"/>
  <c r="Z1216" i="1"/>
  <c r="AA1216" i="1" s="1"/>
  <c r="AB1216" i="1" s="1"/>
  <c r="AD1216" i="1" s="1"/>
  <c r="Z1288" i="1"/>
  <c r="AA1288" i="1" s="1"/>
  <c r="AB1288" i="1" s="1"/>
  <c r="AD1288" i="1" s="1"/>
  <c r="Z1360" i="1"/>
  <c r="AA1360" i="1" s="1"/>
  <c r="AB1360" i="1" s="1"/>
  <c r="AD1360" i="1" s="1"/>
  <c r="Z1432" i="1"/>
  <c r="AA1432" i="1" s="1"/>
  <c r="AB1432" i="1" s="1"/>
  <c r="AD1432" i="1" s="1"/>
  <c r="Z1504" i="1"/>
  <c r="AA1504" i="1" s="1"/>
  <c r="AB1504" i="1" s="1"/>
  <c r="AD1504" i="1" s="1"/>
  <c r="Z47" i="1"/>
  <c r="AA47" i="1" s="1"/>
  <c r="AB47" i="1" s="1"/>
  <c r="AD47" i="1" s="1"/>
  <c r="Z119" i="1"/>
  <c r="AA119" i="1" s="1"/>
  <c r="AB119" i="1" s="1"/>
  <c r="AD119" i="1" s="1"/>
  <c r="Z191" i="1"/>
  <c r="AA191" i="1" s="1"/>
  <c r="AB191" i="1" s="1"/>
  <c r="AD191" i="1" s="1"/>
  <c r="Z263" i="1"/>
  <c r="AA263" i="1" s="1"/>
  <c r="AB263" i="1" s="1"/>
  <c r="AD263" i="1" s="1"/>
  <c r="Z335" i="1"/>
  <c r="AA335" i="1" s="1"/>
  <c r="AB335" i="1" s="1"/>
  <c r="AD335" i="1" s="1"/>
  <c r="Z407" i="1"/>
  <c r="AA407" i="1" s="1"/>
  <c r="AB407" i="1" s="1"/>
  <c r="AD407" i="1" s="1"/>
  <c r="Z479" i="1"/>
  <c r="AA479" i="1" s="1"/>
  <c r="AB479" i="1" s="1"/>
  <c r="AD479" i="1" s="1"/>
  <c r="Z551" i="1"/>
  <c r="AA551" i="1" s="1"/>
  <c r="AB551" i="1" s="1"/>
  <c r="AD551" i="1" s="1"/>
  <c r="Z623" i="1"/>
  <c r="AA623" i="1" s="1"/>
  <c r="AB623" i="1" s="1"/>
  <c r="AD623" i="1" s="1"/>
  <c r="Z695" i="1"/>
  <c r="AA695" i="1" s="1"/>
  <c r="AB695" i="1" s="1"/>
  <c r="AD695" i="1" s="1"/>
  <c r="Z767" i="1"/>
  <c r="AA767" i="1" s="1"/>
  <c r="AB767" i="1" s="1"/>
  <c r="AD767" i="1" s="1"/>
  <c r="Z839" i="1"/>
  <c r="AA839" i="1" s="1"/>
  <c r="AB839" i="1" s="1"/>
  <c r="AD839" i="1" s="1"/>
  <c r="Z911" i="1"/>
  <c r="AA911" i="1" s="1"/>
  <c r="AB911" i="1" s="1"/>
  <c r="AD911" i="1" s="1"/>
  <c r="Z983" i="1"/>
  <c r="AA983" i="1" s="1"/>
  <c r="AB983" i="1" s="1"/>
  <c r="AD983" i="1" s="1"/>
  <c r="Z1055" i="1"/>
  <c r="AA1055" i="1" s="1"/>
  <c r="AB1055" i="1" s="1"/>
  <c r="AD1055" i="1" s="1"/>
  <c r="Z1127" i="1"/>
  <c r="AA1127" i="1" s="1"/>
  <c r="AB1127" i="1" s="1"/>
  <c r="AD1127" i="1" s="1"/>
  <c r="Z1199" i="1"/>
  <c r="AA1199" i="1" s="1"/>
  <c r="AB1199" i="1" s="1"/>
  <c r="AD1199" i="1" s="1"/>
  <c r="Z1271" i="1"/>
  <c r="AA1271" i="1" s="1"/>
  <c r="AB1271" i="1" s="1"/>
  <c r="AD1271" i="1" s="1"/>
  <c r="Z1343" i="1"/>
  <c r="AA1343" i="1" s="1"/>
  <c r="AB1343" i="1" s="1"/>
  <c r="AD1343" i="1" s="1"/>
  <c r="Z1415" i="1"/>
  <c r="AA1415" i="1" s="1"/>
  <c r="AB1415" i="1" s="1"/>
  <c r="AD1415" i="1" s="1"/>
  <c r="Z1487" i="1"/>
  <c r="AA1487" i="1" s="1"/>
  <c r="AB1487" i="1" s="1"/>
  <c r="AD1487" i="1" s="1"/>
  <c r="Z1764" i="1"/>
  <c r="AA1764" i="1" s="1"/>
  <c r="AB1764" i="1" s="1"/>
  <c r="AD1764" i="1" s="1"/>
  <c r="Z1661" i="1"/>
  <c r="AA1661" i="1" s="1"/>
  <c r="AB1661" i="1" s="1"/>
  <c r="AD1661" i="1" s="1"/>
  <c r="Z1459" i="1"/>
  <c r="AA1459" i="1" s="1"/>
  <c r="AB1459" i="1" s="1"/>
  <c r="AD1459" i="1" s="1"/>
  <c r="Z1531" i="1"/>
  <c r="AA1531" i="1" s="1"/>
  <c r="AB1531" i="1" s="1"/>
  <c r="AD1531" i="1" s="1"/>
  <c r="Z1603" i="1"/>
  <c r="AA1603" i="1" s="1"/>
  <c r="AB1603" i="1" s="1"/>
  <c r="AD1603" i="1" s="1"/>
  <c r="Z1675" i="1"/>
  <c r="AA1675" i="1" s="1"/>
  <c r="AB1675" i="1" s="1"/>
  <c r="AD1675" i="1" s="1"/>
  <c r="Z1747" i="1"/>
  <c r="AA1747" i="1" s="1"/>
  <c r="AB1747" i="1" s="1"/>
  <c r="AD1747" i="1" s="1"/>
  <c r="Z1601" i="1"/>
  <c r="AA1601" i="1" s="1"/>
  <c r="AB1601" i="1" s="1"/>
  <c r="AD1601" i="1" s="1"/>
  <c r="Z1550" i="1"/>
  <c r="AA1550" i="1" s="1"/>
  <c r="AB1550" i="1" s="1"/>
  <c r="AD1550" i="1" s="1"/>
  <c r="Z1622" i="1"/>
  <c r="AA1622" i="1" s="1"/>
  <c r="AB1622" i="1" s="1"/>
  <c r="AD1622" i="1" s="1"/>
  <c r="Z1694" i="1"/>
  <c r="AA1694" i="1" s="1"/>
  <c r="AB1694" i="1" s="1"/>
  <c r="AD1694" i="1" s="1"/>
  <c r="Z1766" i="1"/>
  <c r="AA1766" i="1" s="1"/>
  <c r="AB1766" i="1" s="1"/>
  <c r="AD1766" i="1" s="1"/>
  <c r="Z1607" i="1"/>
  <c r="AA1607" i="1" s="1"/>
  <c r="AB1607" i="1" s="1"/>
  <c r="AD1607" i="1" s="1"/>
  <c r="Z1569" i="1"/>
  <c r="AA1569" i="1" s="1"/>
  <c r="AB1569" i="1" s="1"/>
  <c r="AD1569" i="1" s="1"/>
  <c r="Z1641" i="1"/>
  <c r="AA1641" i="1" s="1"/>
  <c r="AB1641" i="1" s="1"/>
  <c r="AD1641" i="1" s="1"/>
  <c r="Z1713" i="1"/>
  <c r="AA1713" i="1" s="1"/>
  <c r="AB1713" i="1" s="1"/>
  <c r="AD1713" i="1" s="1"/>
  <c r="Z1785" i="1"/>
  <c r="AA1785" i="1" s="1"/>
  <c r="AB1785" i="1" s="1"/>
  <c r="AD1785" i="1" s="1"/>
  <c r="Z1558" i="1"/>
  <c r="AA1558" i="1" s="1"/>
  <c r="AB1558" i="1" s="1"/>
  <c r="AD1558" i="1" s="1"/>
  <c r="Z1630" i="1"/>
  <c r="AA1630" i="1" s="1"/>
  <c r="AB1630" i="1" s="1"/>
  <c r="AD1630" i="1" s="1"/>
  <c r="Z1702" i="1"/>
  <c r="AA1702" i="1" s="1"/>
  <c r="AB1702" i="1" s="1"/>
  <c r="AD1702" i="1" s="1"/>
  <c r="Z1774" i="1"/>
  <c r="AA1774" i="1" s="1"/>
  <c r="AB1774" i="1" s="1"/>
  <c r="AD1774" i="1" s="1"/>
  <c r="Z1745" i="1"/>
  <c r="AA1745" i="1" s="1"/>
  <c r="AB1745" i="1" s="1"/>
  <c r="AD1745" i="1" s="1"/>
  <c r="Z84" i="1"/>
  <c r="AA84" i="1" s="1"/>
  <c r="AB84" i="1" s="1"/>
  <c r="AD84" i="1" s="1"/>
  <c r="Z444" i="1"/>
  <c r="AA444" i="1" s="1"/>
  <c r="AB444" i="1" s="1"/>
  <c r="AD444" i="1" s="1"/>
  <c r="Z876" i="1"/>
  <c r="AA876" i="1" s="1"/>
  <c r="AB876" i="1" s="1"/>
  <c r="AD876" i="1" s="1"/>
  <c r="Z1452" i="1"/>
  <c r="AA1452" i="1" s="1"/>
  <c r="AB1452" i="1" s="1"/>
  <c r="AD1452" i="1" s="1"/>
  <c r="Z61" i="1"/>
  <c r="AA61" i="1" s="1"/>
  <c r="AB61" i="1" s="1"/>
  <c r="AD61" i="1" s="1"/>
  <c r="Z421" i="1"/>
  <c r="AA421" i="1" s="1"/>
  <c r="AB421" i="1" s="1"/>
  <c r="AD421" i="1" s="1"/>
  <c r="Z925" i="1"/>
  <c r="AA925" i="1" s="1"/>
  <c r="AB925" i="1" s="1"/>
  <c r="AD925" i="1" s="1"/>
  <c r="Z44" i="1"/>
  <c r="AA44" i="1" s="1"/>
  <c r="AB44" i="1" s="1"/>
  <c r="AD44" i="1" s="1"/>
  <c r="Z404" i="1"/>
  <c r="AA404" i="1" s="1"/>
  <c r="AB404" i="1" s="1"/>
  <c r="AD404" i="1" s="1"/>
  <c r="Z908" i="1"/>
  <c r="AA908" i="1" s="1"/>
  <c r="AB908" i="1" s="1"/>
  <c r="AD908" i="1" s="1"/>
  <c r="Z1412" i="1"/>
  <c r="AA1412" i="1" s="1"/>
  <c r="AB1412" i="1" s="1"/>
  <c r="AD1412" i="1" s="1"/>
  <c r="Z471" i="1"/>
  <c r="AA471" i="1" s="1"/>
  <c r="AB471" i="1" s="1"/>
  <c r="AD471" i="1" s="1"/>
  <c r="Z1047" i="1"/>
  <c r="AA1047" i="1" s="1"/>
  <c r="AB1047" i="1" s="1"/>
  <c r="AD1047" i="1" s="1"/>
  <c r="Z1479" i="1"/>
  <c r="AA1479" i="1" s="1"/>
  <c r="AB1479" i="1" s="1"/>
  <c r="AD1479" i="1" s="1"/>
  <c r="Z550" i="1"/>
  <c r="AA550" i="1" s="1"/>
  <c r="AB550" i="1" s="1"/>
  <c r="AD550" i="1" s="1"/>
  <c r="Z982" i="1"/>
  <c r="AA982" i="1" s="1"/>
  <c r="AB982" i="1" s="1"/>
  <c r="AD982" i="1" s="1"/>
  <c r="Z29" i="1"/>
  <c r="AA29" i="1" s="1"/>
  <c r="AB29" i="1" s="1"/>
  <c r="AD29" i="1" s="1"/>
  <c r="Z461" i="1"/>
  <c r="AA461" i="1" s="1"/>
  <c r="AB461" i="1" s="1"/>
  <c r="AD461" i="1" s="1"/>
  <c r="Z965" i="1"/>
  <c r="AA965" i="1" s="1"/>
  <c r="AB965" i="1" s="1"/>
  <c r="AD965" i="1" s="1"/>
  <c r="Z1325" i="1"/>
  <c r="AA1325" i="1" s="1"/>
  <c r="AB1325" i="1" s="1"/>
  <c r="AD1325" i="1" s="1"/>
  <c r="Z1667" i="1"/>
  <c r="AA1667" i="1" s="1"/>
  <c r="AB1667" i="1" s="1"/>
  <c r="AD1667" i="1" s="1"/>
  <c r="Z1729" i="1"/>
  <c r="AA1729" i="1" s="1"/>
  <c r="AB1729" i="1" s="1"/>
  <c r="AD1729" i="1" s="1"/>
  <c r="Z1612" i="1"/>
  <c r="AA1612" i="1" s="1"/>
  <c r="AB1612" i="1" s="1"/>
  <c r="AD1612" i="1" s="1"/>
  <c r="Z108" i="1"/>
  <c r="AA108" i="1" s="1"/>
  <c r="AB108" i="1" s="1"/>
  <c r="AD108" i="1" s="1"/>
  <c r="Z468" i="1"/>
  <c r="AA468" i="1" s="1"/>
  <c r="AB468" i="1" s="1"/>
  <c r="AD468" i="1" s="1"/>
  <c r="Z756" i="1"/>
  <c r="AA756" i="1" s="1"/>
  <c r="AB756" i="1" s="1"/>
  <c r="AD756" i="1" s="1"/>
  <c r="Z972" i="1"/>
  <c r="AA972" i="1" s="1"/>
  <c r="AB972" i="1" s="1"/>
  <c r="AD972" i="1" s="1"/>
  <c r="Z1116" i="1"/>
  <c r="AA1116" i="1" s="1"/>
  <c r="AB1116" i="1" s="1"/>
  <c r="AD1116" i="1" s="1"/>
  <c r="Z1260" i="1"/>
  <c r="AA1260" i="1" s="1"/>
  <c r="AB1260" i="1" s="1"/>
  <c r="AD1260" i="1" s="1"/>
  <c r="Z1404" i="1"/>
  <c r="AA1404" i="1" s="1"/>
  <c r="AB1404" i="1" s="1"/>
  <c r="AD1404" i="1" s="1"/>
  <c r="Z1476" i="1"/>
  <c r="AA1476" i="1" s="1"/>
  <c r="AB1476" i="1" s="1"/>
  <c r="AD1476" i="1" s="1"/>
  <c r="Z1620" i="1"/>
  <c r="AA1620" i="1" s="1"/>
  <c r="AB1620" i="1" s="1"/>
  <c r="AD1620" i="1" s="1"/>
  <c r="Z85" i="1"/>
  <c r="AA85" i="1" s="1"/>
  <c r="AB85" i="1" s="1"/>
  <c r="AD85" i="1" s="1"/>
  <c r="Z157" i="1"/>
  <c r="AA157" i="1" s="1"/>
  <c r="AB157" i="1" s="1"/>
  <c r="AD157" i="1" s="1"/>
  <c r="Z301" i="1"/>
  <c r="AA301" i="1" s="1"/>
  <c r="AB301" i="1" s="1"/>
  <c r="AD301" i="1" s="1"/>
  <c r="Z373" i="1"/>
  <c r="AA373" i="1" s="1"/>
  <c r="AB373" i="1" s="1"/>
  <c r="AD373" i="1" s="1"/>
  <c r="Z445" i="1"/>
  <c r="AA445" i="1" s="1"/>
  <c r="AB445" i="1" s="1"/>
  <c r="AD445" i="1" s="1"/>
  <c r="Z517" i="1"/>
  <c r="AA517" i="1" s="1"/>
  <c r="AB517" i="1" s="1"/>
  <c r="AD517" i="1" s="1"/>
  <c r="Z589" i="1"/>
  <c r="AA589" i="1" s="1"/>
  <c r="AB589" i="1" s="1"/>
  <c r="AD589" i="1" s="1"/>
  <c r="Z661" i="1"/>
  <c r="AA661" i="1" s="1"/>
  <c r="AB661" i="1" s="1"/>
  <c r="AD661" i="1" s="1"/>
  <c r="Z733" i="1"/>
  <c r="AA733" i="1" s="1"/>
  <c r="AB733" i="1" s="1"/>
  <c r="AD733" i="1" s="1"/>
  <c r="Z805" i="1"/>
  <c r="AA805" i="1" s="1"/>
  <c r="AB805" i="1" s="1"/>
  <c r="AD805" i="1" s="1"/>
  <c r="Z877" i="1"/>
  <c r="AA877" i="1" s="1"/>
  <c r="AB877" i="1" s="1"/>
  <c r="AD877" i="1" s="1"/>
  <c r="Z949" i="1"/>
  <c r="AA949" i="1" s="1"/>
  <c r="AB949" i="1" s="1"/>
  <c r="AD949" i="1" s="1"/>
  <c r="Z1021" i="1"/>
  <c r="AA1021" i="1" s="1"/>
  <c r="AB1021" i="1" s="1"/>
  <c r="AD1021" i="1" s="1"/>
  <c r="Z1093" i="1"/>
  <c r="AA1093" i="1" s="1"/>
  <c r="AB1093" i="1" s="1"/>
  <c r="AD1093" i="1" s="1"/>
  <c r="Z1165" i="1"/>
  <c r="AA1165" i="1" s="1"/>
  <c r="AB1165" i="1" s="1"/>
  <c r="AD1165" i="1" s="1"/>
  <c r="Z1237" i="1"/>
  <c r="AA1237" i="1" s="1"/>
  <c r="AB1237" i="1" s="1"/>
  <c r="AD1237" i="1" s="1"/>
  <c r="Z1309" i="1"/>
  <c r="AA1309" i="1" s="1"/>
  <c r="AB1309" i="1" s="1"/>
  <c r="AD1309" i="1" s="1"/>
  <c r="Z1381" i="1"/>
  <c r="AA1381" i="1" s="1"/>
  <c r="AB1381" i="1" s="1"/>
  <c r="AD1381" i="1" s="1"/>
  <c r="Z68" i="1"/>
  <c r="AA68" i="1" s="1"/>
  <c r="AB68" i="1" s="1"/>
  <c r="AD68" i="1" s="1"/>
  <c r="Z212" i="1"/>
  <c r="AA212" i="1" s="1"/>
  <c r="AB212" i="1" s="1"/>
  <c r="AD212" i="1" s="1"/>
  <c r="Z284" i="1"/>
  <c r="AA284" i="1" s="1"/>
  <c r="AB284" i="1" s="1"/>
  <c r="AD284" i="1" s="1"/>
  <c r="Z356" i="1"/>
  <c r="AA356" i="1" s="1"/>
  <c r="AB356" i="1" s="1"/>
  <c r="AD356" i="1" s="1"/>
  <c r="Z428" i="1"/>
  <c r="AA428" i="1" s="1"/>
  <c r="AB428" i="1" s="1"/>
  <c r="AD428" i="1" s="1"/>
  <c r="Z500" i="1"/>
  <c r="AA500" i="1" s="1"/>
  <c r="AB500" i="1" s="1"/>
  <c r="AD500" i="1" s="1"/>
  <c r="Z572" i="1"/>
  <c r="AA572" i="1" s="1"/>
  <c r="AB572" i="1" s="1"/>
  <c r="AD572" i="1" s="1"/>
  <c r="Z644" i="1"/>
  <c r="AA644" i="1" s="1"/>
  <c r="AB644" i="1" s="1"/>
  <c r="AD644" i="1" s="1"/>
  <c r="Z716" i="1"/>
  <c r="AA716" i="1" s="1"/>
  <c r="AB716" i="1" s="1"/>
  <c r="AD716" i="1" s="1"/>
  <c r="Z788" i="1"/>
  <c r="AA788" i="1" s="1"/>
  <c r="AB788" i="1" s="1"/>
  <c r="AD788" i="1" s="1"/>
  <c r="Z860" i="1"/>
  <c r="AA860" i="1" s="1"/>
  <c r="AB860" i="1" s="1"/>
  <c r="AD860" i="1" s="1"/>
  <c r="Z932" i="1"/>
  <c r="AA932" i="1" s="1"/>
  <c r="AB932" i="1" s="1"/>
  <c r="AD932" i="1" s="1"/>
  <c r="Z1004" i="1"/>
  <c r="AA1004" i="1" s="1"/>
  <c r="AB1004" i="1" s="1"/>
  <c r="AD1004" i="1" s="1"/>
  <c r="Z1076" i="1"/>
  <c r="AA1076" i="1" s="1"/>
  <c r="AB1076" i="1" s="1"/>
  <c r="AD1076" i="1" s="1"/>
  <c r="Z1148" i="1"/>
  <c r="AA1148" i="1" s="1"/>
  <c r="AB1148" i="1" s="1"/>
  <c r="AD1148" i="1" s="1"/>
  <c r="Z1220" i="1"/>
  <c r="AA1220" i="1" s="1"/>
  <c r="AB1220" i="1" s="1"/>
  <c r="AD1220" i="1" s="1"/>
  <c r="Z1292" i="1"/>
  <c r="AA1292" i="1" s="1"/>
  <c r="AB1292" i="1" s="1"/>
  <c r="AD1292" i="1" s="1"/>
  <c r="Z1364" i="1"/>
  <c r="AA1364" i="1" s="1"/>
  <c r="AB1364" i="1" s="1"/>
  <c r="AD1364" i="1" s="1"/>
  <c r="Z1436" i="1"/>
  <c r="AA1436" i="1" s="1"/>
  <c r="AB1436" i="1" s="1"/>
  <c r="AD1436" i="1" s="1"/>
  <c r="Z1508" i="1"/>
  <c r="AA1508" i="1" s="1"/>
  <c r="AB1508" i="1" s="1"/>
  <c r="AD1508" i="1" s="1"/>
  <c r="Z63" i="1"/>
  <c r="AA63" i="1" s="1"/>
  <c r="AB63" i="1" s="1"/>
  <c r="AD63" i="1" s="1"/>
  <c r="Z135" i="1"/>
  <c r="AA135" i="1" s="1"/>
  <c r="AB135" i="1" s="1"/>
  <c r="AD135" i="1" s="1"/>
  <c r="Z207" i="1"/>
  <c r="AA207" i="1" s="1"/>
  <c r="AB207" i="1" s="1"/>
  <c r="AD207" i="1" s="1"/>
  <c r="Z279" i="1"/>
  <c r="AA279" i="1" s="1"/>
  <c r="AB279" i="1" s="1"/>
  <c r="AD279" i="1" s="1"/>
  <c r="Z351" i="1"/>
  <c r="AA351" i="1" s="1"/>
  <c r="AB351" i="1" s="1"/>
  <c r="AD351" i="1" s="1"/>
  <c r="Z423" i="1"/>
  <c r="AA423" i="1" s="1"/>
  <c r="AB423" i="1" s="1"/>
  <c r="AD423" i="1" s="1"/>
  <c r="Z495" i="1"/>
  <c r="AA495" i="1" s="1"/>
  <c r="AB495" i="1" s="1"/>
  <c r="AD495" i="1" s="1"/>
  <c r="Z567" i="1"/>
  <c r="AA567" i="1" s="1"/>
  <c r="AB567" i="1" s="1"/>
  <c r="AD567" i="1" s="1"/>
  <c r="Z639" i="1"/>
  <c r="AA639" i="1" s="1"/>
  <c r="AB639" i="1" s="1"/>
  <c r="AD639" i="1" s="1"/>
  <c r="Z711" i="1"/>
  <c r="AA711" i="1" s="1"/>
  <c r="AB711" i="1" s="1"/>
  <c r="AD711" i="1" s="1"/>
  <c r="Z783" i="1"/>
  <c r="AA783" i="1" s="1"/>
  <c r="AB783" i="1" s="1"/>
  <c r="AD783" i="1" s="1"/>
  <c r="Z855" i="1"/>
  <c r="AA855" i="1" s="1"/>
  <c r="AB855" i="1" s="1"/>
  <c r="AD855" i="1" s="1"/>
  <c r="Z927" i="1"/>
  <c r="AA927" i="1" s="1"/>
  <c r="AB927" i="1" s="1"/>
  <c r="AD927" i="1" s="1"/>
  <c r="Z999" i="1"/>
  <c r="AA999" i="1" s="1"/>
  <c r="AB999" i="1" s="1"/>
  <c r="AD999" i="1" s="1"/>
  <c r="Z1071" i="1"/>
  <c r="AA1071" i="1" s="1"/>
  <c r="AB1071" i="1" s="1"/>
  <c r="AD1071" i="1" s="1"/>
  <c r="Z1143" i="1"/>
  <c r="AA1143" i="1" s="1"/>
  <c r="AB1143" i="1" s="1"/>
  <c r="AD1143" i="1" s="1"/>
  <c r="Z1215" i="1"/>
  <c r="AA1215" i="1" s="1"/>
  <c r="AB1215" i="1" s="1"/>
  <c r="AD1215" i="1" s="1"/>
  <c r="Z1287" i="1"/>
  <c r="AA1287" i="1" s="1"/>
  <c r="AB1287" i="1" s="1"/>
  <c r="AD1287" i="1" s="1"/>
  <c r="Z1359" i="1"/>
  <c r="AA1359" i="1" s="1"/>
  <c r="AB1359" i="1" s="1"/>
  <c r="AD1359" i="1" s="1"/>
  <c r="Z1431" i="1"/>
  <c r="AA1431" i="1" s="1"/>
  <c r="AB1431" i="1" s="1"/>
  <c r="AD1431" i="1" s="1"/>
  <c r="Z1503" i="1"/>
  <c r="AA1503" i="1" s="1"/>
  <c r="AB1503" i="1" s="1"/>
  <c r="AD1503" i="1" s="1"/>
  <c r="Z70" i="1"/>
  <c r="AA70" i="1" s="1"/>
  <c r="AB70" i="1" s="1"/>
  <c r="AD70" i="1" s="1"/>
  <c r="Z142" i="1"/>
  <c r="AA142" i="1" s="1"/>
  <c r="AB142" i="1" s="1"/>
  <c r="AD142" i="1" s="1"/>
  <c r="Z214" i="1"/>
  <c r="AA214" i="1" s="1"/>
  <c r="AB214" i="1" s="1"/>
  <c r="AD214" i="1" s="1"/>
  <c r="Z286" i="1"/>
  <c r="AA286" i="1" s="1"/>
  <c r="AB286" i="1" s="1"/>
  <c r="AD286" i="1" s="1"/>
  <c r="Z358" i="1"/>
  <c r="AA358" i="1" s="1"/>
  <c r="AB358" i="1" s="1"/>
  <c r="AD358" i="1" s="1"/>
  <c r="Z430" i="1"/>
  <c r="AA430" i="1" s="1"/>
  <c r="AB430" i="1" s="1"/>
  <c r="AD430" i="1" s="1"/>
  <c r="Z502" i="1"/>
  <c r="AA502" i="1" s="1"/>
  <c r="AB502" i="1" s="1"/>
  <c r="AD502" i="1" s="1"/>
  <c r="Z574" i="1"/>
  <c r="AA574" i="1" s="1"/>
  <c r="AB574" i="1" s="1"/>
  <c r="AD574" i="1" s="1"/>
  <c r="Z646" i="1"/>
  <c r="AA646" i="1" s="1"/>
  <c r="AB646" i="1" s="1"/>
  <c r="AD646" i="1" s="1"/>
  <c r="Z718" i="1"/>
  <c r="AA718" i="1" s="1"/>
  <c r="AB718" i="1" s="1"/>
  <c r="AD718" i="1" s="1"/>
  <c r="Z790" i="1"/>
  <c r="AA790" i="1" s="1"/>
  <c r="AB790" i="1" s="1"/>
  <c r="AD790" i="1" s="1"/>
  <c r="Z862" i="1"/>
  <c r="AA862" i="1" s="1"/>
  <c r="AB862" i="1" s="1"/>
  <c r="AD862" i="1" s="1"/>
  <c r="Z934" i="1"/>
  <c r="AA934" i="1" s="1"/>
  <c r="AB934" i="1" s="1"/>
  <c r="AD934" i="1" s="1"/>
  <c r="Z1006" i="1"/>
  <c r="AA1006" i="1" s="1"/>
  <c r="AB1006" i="1" s="1"/>
  <c r="AD1006" i="1" s="1"/>
  <c r="Z1078" i="1"/>
  <c r="AA1078" i="1" s="1"/>
  <c r="AB1078" i="1" s="1"/>
  <c r="AD1078" i="1" s="1"/>
  <c r="Z1150" i="1"/>
  <c r="AA1150" i="1" s="1"/>
  <c r="AB1150" i="1" s="1"/>
  <c r="AD1150" i="1" s="1"/>
  <c r="Z1222" i="1"/>
  <c r="AA1222" i="1" s="1"/>
  <c r="AB1222" i="1" s="1"/>
  <c r="AD1222" i="1" s="1"/>
  <c r="Z1294" i="1"/>
  <c r="AA1294" i="1" s="1"/>
  <c r="AB1294" i="1" s="1"/>
  <c r="AD1294" i="1" s="1"/>
  <c r="Z1366" i="1"/>
  <c r="AA1366" i="1" s="1"/>
  <c r="AB1366" i="1" s="1"/>
  <c r="AD1366" i="1" s="1"/>
  <c r="Z1438" i="1"/>
  <c r="AA1438" i="1" s="1"/>
  <c r="AB1438" i="1" s="1"/>
  <c r="AD1438" i="1" s="1"/>
  <c r="Z1510" i="1"/>
  <c r="AA1510" i="1" s="1"/>
  <c r="AB1510" i="1" s="1"/>
  <c r="AD1510" i="1" s="1"/>
  <c r="Z53" i="1"/>
  <c r="AA53" i="1" s="1"/>
  <c r="AB53" i="1" s="1"/>
  <c r="AD53" i="1" s="1"/>
  <c r="Z125" i="1"/>
  <c r="AA125" i="1" s="1"/>
  <c r="AB125" i="1" s="1"/>
  <c r="AD125" i="1" s="1"/>
  <c r="Z197" i="1"/>
  <c r="AA197" i="1" s="1"/>
  <c r="AB197" i="1" s="1"/>
  <c r="AD197" i="1" s="1"/>
  <c r="Z269" i="1"/>
  <c r="AA269" i="1" s="1"/>
  <c r="AB269" i="1" s="1"/>
  <c r="AD269" i="1" s="1"/>
  <c r="Z341" i="1"/>
  <c r="AA341" i="1" s="1"/>
  <c r="AB341" i="1" s="1"/>
  <c r="AD341" i="1" s="1"/>
  <c r="Z413" i="1"/>
  <c r="AA413" i="1" s="1"/>
  <c r="AB413" i="1" s="1"/>
  <c r="AD413" i="1" s="1"/>
  <c r="Z485" i="1"/>
  <c r="AA485" i="1" s="1"/>
  <c r="AB485" i="1" s="1"/>
  <c r="AD485" i="1" s="1"/>
  <c r="Z557" i="1"/>
  <c r="AA557" i="1" s="1"/>
  <c r="AB557" i="1" s="1"/>
  <c r="AD557" i="1" s="1"/>
  <c r="Z629" i="1"/>
  <c r="AA629" i="1" s="1"/>
  <c r="AB629" i="1" s="1"/>
  <c r="AD629" i="1" s="1"/>
  <c r="Z701" i="1"/>
  <c r="AA701" i="1" s="1"/>
  <c r="AB701" i="1" s="1"/>
  <c r="AD701" i="1" s="1"/>
  <c r="Z773" i="1"/>
  <c r="AA773" i="1" s="1"/>
  <c r="AB773" i="1" s="1"/>
  <c r="AD773" i="1" s="1"/>
  <c r="Z845" i="1"/>
  <c r="AA845" i="1" s="1"/>
  <c r="AB845" i="1" s="1"/>
  <c r="AD845" i="1" s="1"/>
  <c r="Z917" i="1"/>
  <c r="AA917" i="1" s="1"/>
  <c r="AB917" i="1" s="1"/>
  <c r="AD917" i="1" s="1"/>
  <c r="Z989" i="1"/>
  <c r="AA989" i="1" s="1"/>
  <c r="AB989" i="1" s="1"/>
  <c r="AD989" i="1" s="1"/>
  <c r="Z1061" i="1"/>
  <c r="AA1061" i="1" s="1"/>
  <c r="AB1061" i="1" s="1"/>
  <c r="AD1061" i="1" s="1"/>
  <c r="Z1133" i="1"/>
  <c r="AA1133" i="1" s="1"/>
  <c r="AB1133" i="1" s="1"/>
  <c r="AD1133" i="1" s="1"/>
  <c r="Z1205" i="1"/>
  <c r="AA1205" i="1" s="1"/>
  <c r="AB1205" i="1" s="1"/>
  <c r="AD1205" i="1" s="1"/>
  <c r="Z1277" i="1"/>
  <c r="AA1277" i="1" s="1"/>
  <c r="AB1277" i="1" s="1"/>
  <c r="AD1277" i="1" s="1"/>
  <c r="Z1349" i="1"/>
  <c r="AA1349" i="1" s="1"/>
  <c r="AB1349" i="1" s="1"/>
  <c r="AD1349" i="1" s="1"/>
  <c r="Z1421" i="1"/>
  <c r="AA1421" i="1" s="1"/>
  <c r="AB1421" i="1" s="1"/>
  <c r="AD1421" i="1" s="1"/>
  <c r="Z1493" i="1"/>
  <c r="AA1493" i="1" s="1"/>
  <c r="AB1493" i="1" s="1"/>
  <c r="AD1493" i="1" s="1"/>
  <c r="Z1770" i="1"/>
  <c r="AA1770" i="1" s="1"/>
  <c r="AB1770" i="1" s="1"/>
  <c r="AD1770" i="1" s="1"/>
  <c r="Z1739" i="1"/>
  <c r="AA1739" i="1" s="1"/>
  <c r="AB1739" i="1" s="1"/>
  <c r="AD1739" i="1" s="1"/>
  <c r="Z1465" i="1"/>
  <c r="AA1465" i="1" s="1"/>
  <c r="AB1465" i="1" s="1"/>
  <c r="AD1465" i="1" s="1"/>
  <c r="Z1537" i="1"/>
  <c r="AA1537" i="1" s="1"/>
  <c r="AB1537" i="1" s="1"/>
  <c r="AD1537" i="1" s="1"/>
  <c r="Z1609" i="1"/>
  <c r="AA1609" i="1" s="1"/>
  <c r="AB1609" i="1" s="1"/>
  <c r="AD1609" i="1" s="1"/>
  <c r="Z1681" i="1"/>
  <c r="AA1681" i="1" s="1"/>
  <c r="AB1681" i="1" s="1"/>
  <c r="AD1681" i="1" s="1"/>
  <c r="Z1753" i="1"/>
  <c r="AA1753" i="1" s="1"/>
  <c r="AB1753" i="1" s="1"/>
  <c r="AD1753" i="1" s="1"/>
  <c r="Z1625" i="1"/>
  <c r="AA1625" i="1" s="1"/>
  <c r="AB1625" i="1" s="1"/>
  <c r="AD1625" i="1" s="1"/>
  <c r="Z1556" i="1"/>
  <c r="AA1556" i="1" s="1"/>
  <c r="AB1556" i="1" s="1"/>
  <c r="AD1556" i="1" s="1"/>
  <c r="Z1628" i="1"/>
  <c r="AA1628" i="1" s="1"/>
  <c r="AB1628" i="1" s="1"/>
  <c r="AD1628" i="1" s="1"/>
  <c r="Z1700" i="1"/>
  <c r="AA1700" i="1" s="1"/>
  <c r="AB1700" i="1" s="1"/>
  <c r="AD1700" i="1" s="1"/>
  <c r="Z1772" i="1"/>
  <c r="AA1772" i="1" s="1"/>
  <c r="AB1772" i="1" s="1"/>
  <c r="AD1772" i="1" s="1"/>
  <c r="Z1649" i="1"/>
  <c r="AA1649" i="1" s="1"/>
  <c r="AB1649" i="1" s="1"/>
  <c r="AD1649" i="1" s="1"/>
  <c r="Z1575" i="1"/>
  <c r="AA1575" i="1" s="1"/>
  <c r="AB1575" i="1" s="1"/>
  <c r="AD1575" i="1" s="1"/>
  <c r="Z1647" i="1"/>
  <c r="AA1647" i="1" s="1"/>
  <c r="AB1647" i="1" s="1"/>
  <c r="AD1647" i="1" s="1"/>
  <c r="Z1719" i="1"/>
  <c r="AA1719" i="1" s="1"/>
  <c r="AB1719" i="1" s="1"/>
  <c r="AD1719" i="1" s="1"/>
  <c r="Z1791" i="1"/>
  <c r="AA1791" i="1" s="1"/>
  <c r="AB1791" i="1" s="1"/>
  <c r="AD1791" i="1" s="1"/>
  <c r="Z1564" i="1"/>
  <c r="AA1564" i="1" s="1"/>
  <c r="AB1564" i="1" s="1"/>
  <c r="AD1564" i="1" s="1"/>
  <c r="Z1636" i="1"/>
  <c r="AA1636" i="1" s="1"/>
  <c r="AB1636" i="1" s="1"/>
  <c r="AD1636" i="1" s="1"/>
  <c r="Z1708" i="1"/>
  <c r="AA1708" i="1" s="1"/>
  <c r="AB1708" i="1" s="1"/>
  <c r="AD1708" i="1" s="1"/>
  <c r="Z1780" i="1"/>
  <c r="AA1780" i="1" s="1"/>
  <c r="AB1780" i="1" s="1"/>
  <c r="AD1780" i="1" s="1"/>
  <c r="Z1787" i="1"/>
  <c r="AA1787" i="1" s="1"/>
  <c r="AB1787" i="1" s="1"/>
  <c r="AD1787" i="1" s="1"/>
  <c r="Z156" i="1"/>
  <c r="AA156" i="1" s="1"/>
  <c r="AB156" i="1" s="1"/>
  <c r="AD156" i="1" s="1"/>
  <c r="Z1164" i="1"/>
  <c r="AA1164" i="1" s="1"/>
  <c r="AB1164" i="1" s="1"/>
  <c r="AD1164" i="1" s="1"/>
  <c r="Z349" i="1"/>
  <c r="AA349" i="1" s="1"/>
  <c r="AB349" i="1" s="1"/>
  <c r="AD349" i="1" s="1"/>
  <c r="Z1285" i="1"/>
  <c r="AA1285" i="1" s="1"/>
  <c r="AB1285" i="1" s="1"/>
  <c r="AD1285" i="1" s="1"/>
  <c r="Z764" i="1"/>
  <c r="AA764" i="1" s="1"/>
  <c r="AB764" i="1" s="1"/>
  <c r="AD764" i="1" s="1"/>
  <c r="Z1484" i="1"/>
  <c r="AA1484" i="1" s="1"/>
  <c r="AB1484" i="1" s="1"/>
  <c r="AD1484" i="1" s="1"/>
  <c r="Z759" i="1"/>
  <c r="AA759" i="1" s="1"/>
  <c r="AB759" i="1" s="1"/>
  <c r="AD759" i="1" s="1"/>
  <c r="Z118" i="1"/>
  <c r="AA118" i="1" s="1"/>
  <c r="AB118" i="1" s="1"/>
  <c r="AD118" i="1" s="1"/>
  <c r="Z1054" i="1"/>
  <c r="AA1054" i="1" s="1"/>
  <c r="AB1054" i="1" s="1"/>
  <c r="AD1054" i="1" s="1"/>
  <c r="Z749" i="1"/>
  <c r="AA749" i="1" s="1"/>
  <c r="AB749" i="1" s="1"/>
  <c r="AD749" i="1" s="1"/>
  <c r="Z1767" i="1"/>
  <c r="AA1767" i="1" s="1"/>
  <c r="AB1767" i="1" s="1"/>
  <c r="AD1767" i="1" s="1"/>
  <c r="Z1332" i="1"/>
  <c r="AA1332" i="1" s="1"/>
  <c r="AB1332" i="1" s="1"/>
  <c r="AD1332" i="1" s="1"/>
  <c r="Z42" i="1"/>
  <c r="AA42" i="1" s="1"/>
  <c r="AB42" i="1" s="1"/>
  <c r="AD42" i="1" s="1"/>
  <c r="Z114" i="1"/>
  <c r="AA114" i="1" s="1"/>
  <c r="AB114" i="1" s="1"/>
  <c r="AD114" i="1" s="1"/>
  <c r="Z186" i="1"/>
  <c r="AA186" i="1" s="1"/>
  <c r="AB186" i="1" s="1"/>
  <c r="AD186" i="1" s="1"/>
  <c r="Z258" i="1"/>
  <c r="AA258" i="1" s="1"/>
  <c r="AB258" i="1" s="1"/>
  <c r="AD258" i="1" s="1"/>
  <c r="Z330" i="1"/>
  <c r="AA330" i="1" s="1"/>
  <c r="AB330" i="1" s="1"/>
  <c r="AD330" i="1" s="1"/>
  <c r="Z402" i="1"/>
  <c r="AA402" i="1" s="1"/>
  <c r="AB402" i="1" s="1"/>
  <c r="AD402" i="1" s="1"/>
  <c r="Z474" i="1"/>
  <c r="AA474" i="1" s="1"/>
  <c r="AB474" i="1" s="1"/>
  <c r="AD474" i="1" s="1"/>
  <c r="Z546" i="1"/>
  <c r="AA546" i="1" s="1"/>
  <c r="AB546" i="1" s="1"/>
  <c r="AD546" i="1" s="1"/>
  <c r="Z618" i="1"/>
  <c r="AA618" i="1" s="1"/>
  <c r="AB618" i="1" s="1"/>
  <c r="AD618" i="1" s="1"/>
  <c r="Z690" i="1"/>
  <c r="AA690" i="1" s="1"/>
  <c r="AB690" i="1" s="1"/>
  <c r="AD690" i="1" s="1"/>
  <c r="Z762" i="1"/>
  <c r="AA762" i="1" s="1"/>
  <c r="AB762" i="1" s="1"/>
  <c r="AD762" i="1" s="1"/>
  <c r="Z834" i="1"/>
  <c r="AA834" i="1" s="1"/>
  <c r="AB834" i="1" s="1"/>
  <c r="AD834" i="1" s="1"/>
  <c r="Z906" i="1"/>
  <c r="AA906" i="1" s="1"/>
  <c r="AB906" i="1" s="1"/>
  <c r="AD906" i="1" s="1"/>
  <c r="Z978" i="1"/>
  <c r="AA978" i="1" s="1"/>
  <c r="AB978" i="1" s="1"/>
  <c r="AD978" i="1" s="1"/>
  <c r="Z1050" i="1"/>
  <c r="AA1050" i="1" s="1"/>
  <c r="AB1050" i="1" s="1"/>
  <c r="AD1050" i="1" s="1"/>
  <c r="Z1122" i="1"/>
  <c r="AA1122" i="1" s="1"/>
  <c r="AB1122" i="1" s="1"/>
  <c r="AD1122" i="1" s="1"/>
  <c r="Z1194" i="1"/>
  <c r="AA1194" i="1" s="1"/>
  <c r="AB1194" i="1" s="1"/>
  <c r="AD1194" i="1" s="1"/>
  <c r="Z1266" i="1"/>
  <c r="AA1266" i="1" s="1"/>
  <c r="AB1266" i="1" s="1"/>
  <c r="AD1266" i="1" s="1"/>
  <c r="Z1338" i="1"/>
  <c r="AA1338" i="1" s="1"/>
  <c r="AB1338" i="1" s="1"/>
  <c r="AD1338" i="1" s="1"/>
  <c r="Z1410" i="1"/>
  <c r="AA1410" i="1" s="1"/>
  <c r="AB1410" i="1" s="1"/>
  <c r="AD1410" i="1" s="1"/>
  <c r="Z1482" i="1"/>
  <c r="AA1482" i="1" s="1"/>
  <c r="AB1482" i="1" s="1"/>
  <c r="AD1482" i="1" s="1"/>
  <c r="Z1554" i="1"/>
  <c r="AA1554" i="1" s="1"/>
  <c r="AB1554" i="1" s="1"/>
  <c r="AD1554" i="1" s="1"/>
  <c r="Z1626" i="1"/>
  <c r="AA1626" i="1" s="1"/>
  <c r="AB1626" i="1" s="1"/>
  <c r="AD1626" i="1" s="1"/>
  <c r="Z1698" i="1"/>
  <c r="AA1698" i="1" s="1"/>
  <c r="AB1698" i="1" s="1"/>
  <c r="AD1698" i="1" s="1"/>
  <c r="Z19" i="1"/>
  <c r="AA19" i="1" s="1"/>
  <c r="AB19" i="1" s="1"/>
  <c r="AD19" i="1" s="1"/>
  <c r="Z91" i="1"/>
  <c r="AA91" i="1" s="1"/>
  <c r="AB91" i="1" s="1"/>
  <c r="AD91" i="1" s="1"/>
  <c r="Z163" i="1"/>
  <c r="AA163" i="1" s="1"/>
  <c r="AB163" i="1" s="1"/>
  <c r="AD163" i="1" s="1"/>
  <c r="Z235" i="1"/>
  <c r="AA235" i="1" s="1"/>
  <c r="AB235" i="1" s="1"/>
  <c r="AD235" i="1" s="1"/>
  <c r="Z307" i="1"/>
  <c r="AA307" i="1" s="1"/>
  <c r="AB307" i="1" s="1"/>
  <c r="AD307" i="1" s="1"/>
  <c r="Z379" i="1"/>
  <c r="AA379" i="1" s="1"/>
  <c r="AB379" i="1" s="1"/>
  <c r="AD379" i="1" s="1"/>
  <c r="Z451" i="1"/>
  <c r="AA451" i="1" s="1"/>
  <c r="AB451" i="1" s="1"/>
  <c r="AD451" i="1" s="1"/>
  <c r="Z523" i="1"/>
  <c r="AA523" i="1" s="1"/>
  <c r="AB523" i="1" s="1"/>
  <c r="AD523" i="1" s="1"/>
  <c r="Z595" i="1"/>
  <c r="AA595" i="1" s="1"/>
  <c r="AB595" i="1" s="1"/>
  <c r="AD595" i="1" s="1"/>
  <c r="Z667" i="1"/>
  <c r="AA667" i="1" s="1"/>
  <c r="AB667" i="1" s="1"/>
  <c r="AD667" i="1" s="1"/>
  <c r="Z739" i="1"/>
  <c r="AA739" i="1" s="1"/>
  <c r="AB739" i="1" s="1"/>
  <c r="AD739" i="1" s="1"/>
  <c r="Z811" i="1"/>
  <c r="AA811" i="1" s="1"/>
  <c r="AB811" i="1" s="1"/>
  <c r="AD811" i="1" s="1"/>
  <c r="Z883" i="1"/>
  <c r="AA883" i="1" s="1"/>
  <c r="AB883" i="1" s="1"/>
  <c r="AD883" i="1" s="1"/>
  <c r="Z955" i="1"/>
  <c r="AA955" i="1" s="1"/>
  <c r="AB955" i="1" s="1"/>
  <c r="AD955" i="1" s="1"/>
  <c r="Z1027" i="1"/>
  <c r="AA1027" i="1" s="1"/>
  <c r="AB1027" i="1" s="1"/>
  <c r="AD1027" i="1" s="1"/>
  <c r="Z1099" i="1"/>
  <c r="AA1099" i="1" s="1"/>
  <c r="AB1099" i="1" s="1"/>
  <c r="AD1099" i="1" s="1"/>
  <c r="Z1171" i="1"/>
  <c r="AA1171" i="1" s="1"/>
  <c r="AB1171" i="1" s="1"/>
  <c r="AD1171" i="1" s="1"/>
  <c r="Z1243" i="1"/>
  <c r="AA1243" i="1" s="1"/>
  <c r="AB1243" i="1" s="1"/>
  <c r="AD1243" i="1" s="1"/>
  <c r="Z1315" i="1"/>
  <c r="AA1315" i="1" s="1"/>
  <c r="AB1315" i="1" s="1"/>
  <c r="AD1315" i="1" s="1"/>
  <c r="Z1387" i="1"/>
  <c r="AA1387" i="1" s="1"/>
  <c r="AB1387" i="1" s="1"/>
  <c r="AD1387" i="1" s="1"/>
  <c r="Z74" i="1"/>
  <c r="AA74" i="1" s="1"/>
  <c r="AB74" i="1" s="1"/>
  <c r="AD74" i="1" s="1"/>
  <c r="Z146" i="1"/>
  <c r="AA146" i="1" s="1"/>
  <c r="AB146" i="1" s="1"/>
  <c r="AD146" i="1" s="1"/>
  <c r="Z218" i="1"/>
  <c r="AA218" i="1" s="1"/>
  <c r="AB218" i="1" s="1"/>
  <c r="AD218" i="1" s="1"/>
  <c r="Z290" i="1"/>
  <c r="AA290" i="1" s="1"/>
  <c r="AB290" i="1" s="1"/>
  <c r="AD290" i="1" s="1"/>
  <c r="Z362" i="1"/>
  <c r="AA362" i="1" s="1"/>
  <c r="AB362" i="1" s="1"/>
  <c r="AD362" i="1" s="1"/>
  <c r="Z434" i="1"/>
  <c r="AA434" i="1" s="1"/>
  <c r="AB434" i="1" s="1"/>
  <c r="AD434" i="1" s="1"/>
  <c r="Z506" i="1"/>
  <c r="AA506" i="1" s="1"/>
  <c r="AB506" i="1" s="1"/>
  <c r="AD506" i="1" s="1"/>
  <c r="Z578" i="1"/>
  <c r="AA578" i="1" s="1"/>
  <c r="AB578" i="1" s="1"/>
  <c r="AD578" i="1" s="1"/>
  <c r="Z650" i="1"/>
  <c r="AA650" i="1" s="1"/>
  <c r="AB650" i="1" s="1"/>
  <c r="AD650" i="1" s="1"/>
  <c r="Z722" i="1"/>
  <c r="AA722" i="1" s="1"/>
  <c r="AB722" i="1" s="1"/>
  <c r="AD722" i="1" s="1"/>
  <c r="Z794" i="1"/>
  <c r="AA794" i="1" s="1"/>
  <c r="AB794" i="1" s="1"/>
  <c r="AD794" i="1" s="1"/>
  <c r="Z866" i="1"/>
  <c r="AA866" i="1" s="1"/>
  <c r="AB866" i="1" s="1"/>
  <c r="AD866" i="1" s="1"/>
  <c r="Z938" i="1"/>
  <c r="AA938" i="1" s="1"/>
  <c r="AB938" i="1" s="1"/>
  <c r="AD938" i="1" s="1"/>
  <c r="Z1010" i="1"/>
  <c r="AA1010" i="1" s="1"/>
  <c r="AB1010" i="1" s="1"/>
  <c r="AD1010" i="1" s="1"/>
  <c r="Z1082" i="1"/>
  <c r="AA1082" i="1" s="1"/>
  <c r="AB1082" i="1" s="1"/>
  <c r="AD1082" i="1" s="1"/>
  <c r="Z1154" i="1"/>
  <c r="AA1154" i="1" s="1"/>
  <c r="AB1154" i="1" s="1"/>
  <c r="AD1154" i="1" s="1"/>
  <c r="Z1226" i="1"/>
  <c r="AA1226" i="1" s="1"/>
  <c r="AB1226" i="1" s="1"/>
  <c r="AD1226" i="1" s="1"/>
  <c r="Z1298" i="1"/>
  <c r="AA1298" i="1" s="1"/>
  <c r="AB1298" i="1" s="1"/>
  <c r="AD1298" i="1" s="1"/>
  <c r="Z1370" i="1"/>
  <c r="AA1370" i="1" s="1"/>
  <c r="AB1370" i="1" s="1"/>
  <c r="AD1370" i="1" s="1"/>
  <c r="Z1442" i="1"/>
  <c r="AA1442" i="1" s="1"/>
  <c r="AB1442" i="1" s="1"/>
  <c r="AD1442" i="1" s="1"/>
  <c r="Z1514" i="1"/>
  <c r="AA1514" i="1" s="1"/>
  <c r="AB1514" i="1" s="1"/>
  <c r="AD1514" i="1" s="1"/>
  <c r="Z69" i="1"/>
  <c r="AA69" i="1" s="1"/>
  <c r="AB69" i="1" s="1"/>
  <c r="AD69" i="1" s="1"/>
  <c r="Z141" i="1"/>
  <c r="AA141" i="1" s="1"/>
  <c r="AB141" i="1" s="1"/>
  <c r="AD141" i="1" s="1"/>
  <c r="Z213" i="1"/>
  <c r="AA213" i="1" s="1"/>
  <c r="AB213" i="1" s="1"/>
  <c r="AD213" i="1" s="1"/>
  <c r="Z285" i="1"/>
  <c r="AA285" i="1" s="1"/>
  <c r="AB285" i="1" s="1"/>
  <c r="AD285" i="1" s="1"/>
  <c r="Z357" i="1"/>
  <c r="AA357" i="1" s="1"/>
  <c r="AB357" i="1" s="1"/>
  <c r="AD357" i="1" s="1"/>
  <c r="Z429" i="1"/>
  <c r="AA429" i="1" s="1"/>
  <c r="AB429" i="1" s="1"/>
  <c r="AD429" i="1" s="1"/>
  <c r="Z501" i="1"/>
  <c r="AA501" i="1" s="1"/>
  <c r="AB501" i="1" s="1"/>
  <c r="AD501" i="1" s="1"/>
  <c r="Z573" i="1"/>
  <c r="AA573" i="1" s="1"/>
  <c r="AB573" i="1" s="1"/>
  <c r="AD573" i="1" s="1"/>
  <c r="Z645" i="1"/>
  <c r="AA645" i="1" s="1"/>
  <c r="AB645" i="1" s="1"/>
  <c r="AD645" i="1" s="1"/>
  <c r="Z717" i="1"/>
  <c r="AA717" i="1" s="1"/>
  <c r="AB717" i="1" s="1"/>
  <c r="AD717" i="1" s="1"/>
  <c r="Z789" i="1"/>
  <c r="AA789" i="1" s="1"/>
  <c r="AB789" i="1" s="1"/>
  <c r="AD789" i="1" s="1"/>
  <c r="Z861" i="1"/>
  <c r="AA861" i="1" s="1"/>
  <c r="AB861" i="1" s="1"/>
  <c r="AD861" i="1" s="1"/>
  <c r="Z933" i="1"/>
  <c r="AA933" i="1" s="1"/>
  <c r="AB933" i="1" s="1"/>
  <c r="AD933" i="1" s="1"/>
  <c r="Z1005" i="1"/>
  <c r="AA1005" i="1" s="1"/>
  <c r="AB1005" i="1" s="1"/>
  <c r="AD1005" i="1" s="1"/>
  <c r="Z1077" i="1"/>
  <c r="AA1077" i="1" s="1"/>
  <c r="AB1077" i="1" s="1"/>
  <c r="AD1077" i="1" s="1"/>
  <c r="Z1149" i="1"/>
  <c r="AA1149" i="1" s="1"/>
  <c r="AB1149" i="1" s="1"/>
  <c r="AD1149" i="1" s="1"/>
  <c r="Z1221" i="1"/>
  <c r="AA1221" i="1" s="1"/>
  <c r="AB1221" i="1" s="1"/>
  <c r="AD1221" i="1" s="1"/>
  <c r="Z1293" i="1"/>
  <c r="AA1293" i="1" s="1"/>
  <c r="AB1293" i="1" s="1"/>
  <c r="AD1293" i="1" s="1"/>
  <c r="Z1365" i="1"/>
  <c r="AA1365" i="1" s="1"/>
  <c r="AB1365" i="1" s="1"/>
  <c r="AD1365" i="1" s="1"/>
  <c r="Z1437" i="1"/>
  <c r="AA1437" i="1" s="1"/>
  <c r="AB1437" i="1" s="1"/>
  <c r="AD1437" i="1" s="1"/>
  <c r="Z1509" i="1"/>
  <c r="AA1509" i="1" s="1"/>
  <c r="AB1509" i="1" s="1"/>
  <c r="AD1509" i="1" s="1"/>
  <c r="Z76" i="1"/>
  <c r="AA76" i="1" s="1"/>
  <c r="AB76" i="1" s="1"/>
  <c r="AD76" i="1" s="1"/>
  <c r="Z148" i="1"/>
  <c r="AA148" i="1" s="1"/>
  <c r="AB148" i="1" s="1"/>
  <c r="AD148" i="1" s="1"/>
  <c r="Z220" i="1"/>
  <c r="AA220" i="1" s="1"/>
  <c r="AB220" i="1" s="1"/>
  <c r="AD220" i="1" s="1"/>
  <c r="Z292" i="1"/>
  <c r="AA292" i="1" s="1"/>
  <c r="AB292" i="1" s="1"/>
  <c r="AD292" i="1" s="1"/>
  <c r="Z364" i="1"/>
  <c r="AA364" i="1" s="1"/>
  <c r="AB364" i="1" s="1"/>
  <c r="AD364" i="1" s="1"/>
  <c r="Z436" i="1"/>
  <c r="AA436" i="1" s="1"/>
  <c r="AB436" i="1" s="1"/>
  <c r="AD436" i="1" s="1"/>
  <c r="Z508" i="1"/>
  <c r="AA508" i="1" s="1"/>
  <c r="AB508" i="1" s="1"/>
  <c r="AD508" i="1" s="1"/>
  <c r="Z580" i="1"/>
  <c r="AA580" i="1" s="1"/>
  <c r="AB580" i="1" s="1"/>
  <c r="AD580" i="1" s="1"/>
  <c r="Z652" i="1"/>
  <c r="AA652" i="1" s="1"/>
  <c r="AB652" i="1" s="1"/>
  <c r="AD652" i="1" s="1"/>
  <c r="Z724" i="1"/>
  <c r="AA724" i="1" s="1"/>
  <c r="AB724" i="1" s="1"/>
  <c r="AD724" i="1" s="1"/>
  <c r="Z796" i="1"/>
  <c r="AA796" i="1" s="1"/>
  <c r="AB796" i="1" s="1"/>
  <c r="AD796" i="1" s="1"/>
  <c r="Z868" i="1"/>
  <c r="AA868" i="1" s="1"/>
  <c r="AB868" i="1" s="1"/>
  <c r="AD868" i="1" s="1"/>
  <c r="Z940" i="1"/>
  <c r="AA940" i="1" s="1"/>
  <c r="AB940" i="1" s="1"/>
  <c r="AD940" i="1" s="1"/>
  <c r="Z1012" i="1"/>
  <c r="AA1012" i="1" s="1"/>
  <c r="AB1012" i="1" s="1"/>
  <c r="AD1012" i="1" s="1"/>
  <c r="Z1084" i="1"/>
  <c r="AA1084" i="1" s="1"/>
  <c r="AB1084" i="1" s="1"/>
  <c r="AD1084" i="1" s="1"/>
  <c r="Z1156" i="1"/>
  <c r="AA1156" i="1" s="1"/>
  <c r="AB1156" i="1" s="1"/>
  <c r="AD1156" i="1" s="1"/>
  <c r="Z1228" i="1"/>
  <c r="AA1228" i="1" s="1"/>
  <c r="AB1228" i="1" s="1"/>
  <c r="AD1228" i="1" s="1"/>
  <c r="Z1300" i="1"/>
  <c r="AA1300" i="1" s="1"/>
  <c r="AB1300" i="1" s="1"/>
  <c r="AD1300" i="1" s="1"/>
  <c r="Z1372" i="1"/>
  <c r="AA1372" i="1" s="1"/>
  <c r="AB1372" i="1" s="1"/>
  <c r="AD1372" i="1" s="1"/>
  <c r="Z1444" i="1"/>
  <c r="AA1444" i="1" s="1"/>
  <c r="AB1444" i="1" s="1"/>
  <c r="AD1444" i="1" s="1"/>
  <c r="Z1516" i="1"/>
  <c r="AA1516" i="1" s="1"/>
  <c r="AB1516" i="1" s="1"/>
  <c r="AD1516" i="1" s="1"/>
  <c r="Z59" i="1"/>
  <c r="AA59" i="1" s="1"/>
  <c r="AB59" i="1" s="1"/>
  <c r="AD59" i="1" s="1"/>
  <c r="Z131" i="1"/>
  <c r="AA131" i="1" s="1"/>
  <c r="AB131" i="1" s="1"/>
  <c r="AD131" i="1" s="1"/>
  <c r="Z203" i="1"/>
  <c r="AA203" i="1" s="1"/>
  <c r="AB203" i="1" s="1"/>
  <c r="AD203" i="1" s="1"/>
  <c r="Z275" i="1"/>
  <c r="AA275" i="1" s="1"/>
  <c r="AB275" i="1" s="1"/>
  <c r="AD275" i="1" s="1"/>
  <c r="Z347" i="1"/>
  <c r="AA347" i="1" s="1"/>
  <c r="AB347" i="1" s="1"/>
  <c r="AD347" i="1" s="1"/>
  <c r="Z419" i="1"/>
  <c r="AA419" i="1" s="1"/>
  <c r="AB419" i="1" s="1"/>
  <c r="AD419" i="1" s="1"/>
  <c r="Z491" i="1"/>
  <c r="AA491" i="1" s="1"/>
  <c r="AB491" i="1" s="1"/>
  <c r="AD491" i="1" s="1"/>
  <c r="Z563" i="1"/>
  <c r="AA563" i="1" s="1"/>
  <c r="AB563" i="1" s="1"/>
  <c r="AD563" i="1" s="1"/>
  <c r="Z635" i="1"/>
  <c r="AA635" i="1" s="1"/>
  <c r="AB635" i="1" s="1"/>
  <c r="AD635" i="1" s="1"/>
  <c r="Z707" i="1"/>
  <c r="AA707" i="1" s="1"/>
  <c r="AB707" i="1" s="1"/>
  <c r="AD707" i="1" s="1"/>
  <c r="Z779" i="1"/>
  <c r="AA779" i="1" s="1"/>
  <c r="AB779" i="1" s="1"/>
  <c r="AD779" i="1" s="1"/>
  <c r="Z851" i="1"/>
  <c r="AA851" i="1" s="1"/>
  <c r="AB851" i="1" s="1"/>
  <c r="AD851" i="1" s="1"/>
  <c r="Z923" i="1"/>
  <c r="AA923" i="1" s="1"/>
  <c r="AB923" i="1" s="1"/>
  <c r="AD923" i="1" s="1"/>
  <c r="Z995" i="1"/>
  <c r="AA995" i="1" s="1"/>
  <c r="AB995" i="1" s="1"/>
  <c r="AD995" i="1" s="1"/>
  <c r="Z1067" i="1"/>
  <c r="AA1067" i="1" s="1"/>
  <c r="AB1067" i="1" s="1"/>
  <c r="AD1067" i="1" s="1"/>
  <c r="Z1139" i="1"/>
  <c r="AA1139" i="1" s="1"/>
  <c r="AB1139" i="1" s="1"/>
  <c r="AD1139" i="1" s="1"/>
  <c r="Z1211" i="1"/>
  <c r="AA1211" i="1" s="1"/>
  <c r="AB1211" i="1" s="1"/>
  <c r="AD1211" i="1" s="1"/>
  <c r="Z1283" i="1"/>
  <c r="AA1283" i="1" s="1"/>
  <c r="AB1283" i="1" s="1"/>
  <c r="AD1283" i="1" s="1"/>
  <c r="Z1355" i="1"/>
  <c r="AA1355" i="1" s="1"/>
  <c r="AB1355" i="1" s="1"/>
  <c r="AD1355" i="1" s="1"/>
  <c r="Z1427" i="1"/>
  <c r="AA1427" i="1" s="1"/>
  <c r="AB1427" i="1" s="1"/>
  <c r="AD1427" i="1" s="1"/>
  <c r="Z1499" i="1"/>
  <c r="AA1499" i="1" s="1"/>
  <c r="AB1499" i="1" s="1"/>
  <c r="AD1499" i="1" s="1"/>
  <c r="Z1776" i="1"/>
  <c r="AA1776" i="1" s="1"/>
  <c r="AB1776" i="1" s="1"/>
  <c r="AD1776" i="1" s="1"/>
  <c r="Z1399" i="1"/>
  <c r="AA1399" i="1" s="1"/>
  <c r="AB1399" i="1" s="1"/>
  <c r="AD1399" i="1" s="1"/>
  <c r="Z1471" i="1"/>
  <c r="AA1471" i="1" s="1"/>
  <c r="AB1471" i="1" s="1"/>
  <c r="AD1471" i="1" s="1"/>
  <c r="Z1543" i="1"/>
  <c r="AA1543" i="1" s="1"/>
  <c r="AB1543" i="1" s="1"/>
  <c r="AD1543" i="1" s="1"/>
  <c r="Z1615" i="1"/>
  <c r="AA1615" i="1" s="1"/>
  <c r="AB1615" i="1" s="1"/>
  <c r="AD1615" i="1" s="1"/>
  <c r="Z1687" i="1"/>
  <c r="AA1687" i="1" s="1"/>
  <c r="AB1687" i="1" s="1"/>
  <c r="AD1687" i="1" s="1"/>
  <c r="Z1759" i="1"/>
  <c r="AA1759" i="1" s="1"/>
  <c r="AB1759" i="1" s="1"/>
  <c r="AD1759" i="1" s="1"/>
  <c r="Z1643" i="1"/>
  <c r="AA1643" i="1" s="1"/>
  <c r="AB1643" i="1" s="1"/>
  <c r="AD1643" i="1" s="1"/>
  <c r="Z1562" i="1"/>
  <c r="AA1562" i="1" s="1"/>
  <c r="AB1562" i="1" s="1"/>
  <c r="AD1562" i="1" s="1"/>
  <c r="Z1634" i="1"/>
  <c r="AA1634" i="1" s="1"/>
  <c r="AB1634" i="1" s="1"/>
  <c r="AD1634" i="1" s="1"/>
  <c r="Z1706" i="1"/>
  <c r="AA1706" i="1" s="1"/>
  <c r="AB1706" i="1" s="1"/>
  <c r="AD1706" i="1" s="1"/>
  <c r="Z1778" i="1"/>
  <c r="AA1778" i="1" s="1"/>
  <c r="AB1778" i="1" s="1"/>
  <c r="AD1778" i="1" s="1"/>
  <c r="Z1703" i="1"/>
  <c r="AA1703" i="1" s="1"/>
  <c r="AB1703" i="1" s="1"/>
  <c r="AD1703" i="1" s="1"/>
  <c r="Z1581" i="1"/>
  <c r="AA1581" i="1" s="1"/>
  <c r="AB1581" i="1" s="1"/>
  <c r="AD1581" i="1" s="1"/>
  <c r="Z1653" i="1"/>
  <c r="AA1653" i="1" s="1"/>
  <c r="AB1653" i="1" s="1"/>
  <c r="AD1653" i="1" s="1"/>
  <c r="Z1725" i="1"/>
  <c r="AA1725" i="1" s="1"/>
  <c r="AB1725" i="1" s="1"/>
  <c r="AD1725" i="1" s="1"/>
  <c r="Z1797" i="1"/>
  <c r="AA1797" i="1" s="1"/>
  <c r="AB1797" i="1" s="1"/>
  <c r="AD1797" i="1" s="1"/>
  <c r="Z1570" i="1"/>
  <c r="AA1570" i="1" s="1"/>
  <c r="AB1570" i="1" s="1"/>
  <c r="AD1570" i="1" s="1"/>
  <c r="Z1642" i="1"/>
  <c r="AA1642" i="1" s="1"/>
  <c r="AB1642" i="1" s="1"/>
  <c r="AD1642" i="1" s="1"/>
  <c r="Z1714" i="1"/>
  <c r="AA1714" i="1" s="1"/>
  <c r="AB1714" i="1" s="1"/>
  <c r="AD1714" i="1" s="1"/>
  <c r="Z1786" i="1"/>
  <c r="AA1786" i="1" s="1"/>
  <c r="AB1786" i="1" s="1"/>
  <c r="AD1786" i="1" s="1"/>
  <c r="Z10" i="1"/>
  <c r="AA10" i="1" s="1"/>
  <c r="AB10" i="1" s="1"/>
  <c r="AD10" i="1" s="1"/>
  <c r="AH10" i="1" s="1"/>
  <c r="Z516" i="1"/>
  <c r="AA516" i="1" s="1"/>
  <c r="AB516" i="1" s="1"/>
  <c r="AD516" i="1" s="1"/>
  <c r="Z1308" i="1"/>
  <c r="AA1308" i="1" s="1"/>
  <c r="AB1308" i="1" s="1"/>
  <c r="AD1308" i="1" s="1"/>
  <c r="Z133" i="1"/>
  <c r="AA133" i="1" s="1"/>
  <c r="AB133" i="1" s="1"/>
  <c r="AD133" i="1" s="1"/>
  <c r="Z781" i="1"/>
  <c r="AA781" i="1" s="1"/>
  <c r="AB781" i="1" s="1"/>
  <c r="AD781" i="1" s="1"/>
  <c r="Z1357" i="1"/>
  <c r="AA1357" i="1" s="1"/>
  <c r="AB1357" i="1" s="1"/>
  <c r="AD1357" i="1" s="1"/>
  <c r="Z548" i="1"/>
  <c r="AA548" i="1" s="1"/>
  <c r="AB548" i="1" s="1"/>
  <c r="AD548" i="1" s="1"/>
  <c r="Z1268" i="1"/>
  <c r="AA1268" i="1" s="1"/>
  <c r="AB1268" i="1" s="1"/>
  <c r="AD1268" i="1" s="1"/>
  <c r="Z327" i="1"/>
  <c r="AA327" i="1" s="1"/>
  <c r="AB327" i="1" s="1"/>
  <c r="AD327" i="1" s="1"/>
  <c r="Z831" i="1"/>
  <c r="AA831" i="1" s="1"/>
  <c r="AB831" i="1" s="1"/>
  <c r="AD831" i="1" s="1"/>
  <c r="Z1407" i="1"/>
  <c r="AA1407" i="1" s="1"/>
  <c r="AB1407" i="1" s="1"/>
  <c r="AD1407" i="1" s="1"/>
  <c r="Z406" i="1"/>
  <c r="AA406" i="1" s="1"/>
  <c r="AB406" i="1" s="1"/>
  <c r="AD406" i="1" s="1"/>
  <c r="Z838" i="1"/>
  <c r="AA838" i="1" s="1"/>
  <c r="AB838" i="1" s="1"/>
  <c r="AD838" i="1" s="1"/>
  <c r="Z1342" i="1"/>
  <c r="AA1342" i="1" s="1"/>
  <c r="AB1342" i="1" s="1"/>
  <c r="AD1342" i="1" s="1"/>
  <c r="Z389" i="1"/>
  <c r="AA389" i="1" s="1"/>
  <c r="AB389" i="1" s="1"/>
  <c r="AD389" i="1" s="1"/>
  <c r="Z1181" i="1"/>
  <c r="AA1181" i="1" s="1"/>
  <c r="AB1181" i="1" s="1"/>
  <c r="AD1181" i="1" s="1"/>
  <c r="Z1441" i="1"/>
  <c r="AA1441" i="1" s="1"/>
  <c r="AB1441" i="1" s="1"/>
  <c r="AD1441" i="1" s="1"/>
  <c r="Z1695" i="1"/>
  <c r="AA1695" i="1" s="1"/>
  <c r="AB1695" i="1" s="1"/>
  <c r="AD1695" i="1" s="1"/>
  <c r="Z612" i="1"/>
  <c r="AA612" i="1" s="1"/>
  <c r="AB612" i="1" s="1"/>
  <c r="AD612" i="1" s="1"/>
  <c r="Z1548" i="1"/>
  <c r="AA1548" i="1" s="1"/>
  <c r="AB1548" i="1" s="1"/>
  <c r="AD1548" i="1" s="1"/>
  <c r="Z140" i="1"/>
  <c r="AA140" i="1" s="1"/>
  <c r="AB140" i="1" s="1"/>
  <c r="AD140" i="1" s="1"/>
  <c r="Z48" i="1"/>
  <c r="AA48" i="1" s="1"/>
  <c r="AB48" i="1" s="1"/>
  <c r="AD48" i="1" s="1"/>
  <c r="Z120" i="1"/>
  <c r="AA120" i="1" s="1"/>
  <c r="AB120" i="1" s="1"/>
  <c r="AD120" i="1" s="1"/>
  <c r="Z192" i="1"/>
  <c r="AA192" i="1" s="1"/>
  <c r="AB192" i="1" s="1"/>
  <c r="AD192" i="1" s="1"/>
  <c r="Z264" i="1"/>
  <c r="AA264" i="1" s="1"/>
  <c r="AB264" i="1" s="1"/>
  <c r="AD264" i="1" s="1"/>
  <c r="Z336" i="1"/>
  <c r="AA336" i="1" s="1"/>
  <c r="AB336" i="1" s="1"/>
  <c r="AD336" i="1" s="1"/>
  <c r="Z408" i="1"/>
  <c r="AA408" i="1" s="1"/>
  <c r="AB408" i="1" s="1"/>
  <c r="AD408" i="1" s="1"/>
  <c r="Z480" i="1"/>
  <c r="AA480" i="1" s="1"/>
  <c r="AB480" i="1" s="1"/>
  <c r="AD480" i="1" s="1"/>
  <c r="Z552" i="1"/>
  <c r="AA552" i="1" s="1"/>
  <c r="AB552" i="1" s="1"/>
  <c r="AD552" i="1" s="1"/>
  <c r="Z624" i="1"/>
  <c r="AA624" i="1" s="1"/>
  <c r="AB624" i="1" s="1"/>
  <c r="AD624" i="1" s="1"/>
  <c r="Z696" i="1"/>
  <c r="AA696" i="1" s="1"/>
  <c r="AB696" i="1" s="1"/>
  <c r="AD696" i="1" s="1"/>
  <c r="Z768" i="1"/>
  <c r="AA768" i="1" s="1"/>
  <c r="AB768" i="1" s="1"/>
  <c r="AD768" i="1" s="1"/>
  <c r="Z840" i="1"/>
  <c r="AA840" i="1" s="1"/>
  <c r="AB840" i="1" s="1"/>
  <c r="AD840" i="1" s="1"/>
  <c r="Z912" i="1"/>
  <c r="AA912" i="1" s="1"/>
  <c r="AB912" i="1" s="1"/>
  <c r="AD912" i="1" s="1"/>
  <c r="Z984" i="1"/>
  <c r="AA984" i="1" s="1"/>
  <c r="AB984" i="1" s="1"/>
  <c r="AD984" i="1" s="1"/>
  <c r="Z1056" i="1"/>
  <c r="AA1056" i="1" s="1"/>
  <c r="AB1056" i="1" s="1"/>
  <c r="AD1056" i="1" s="1"/>
  <c r="Z1128" i="1"/>
  <c r="AA1128" i="1" s="1"/>
  <c r="AB1128" i="1" s="1"/>
  <c r="AD1128" i="1" s="1"/>
  <c r="Z1200" i="1"/>
  <c r="AA1200" i="1" s="1"/>
  <c r="AB1200" i="1" s="1"/>
  <c r="AD1200" i="1" s="1"/>
  <c r="Z1272" i="1"/>
  <c r="AA1272" i="1" s="1"/>
  <c r="AB1272" i="1" s="1"/>
  <c r="AD1272" i="1" s="1"/>
  <c r="Z1344" i="1"/>
  <c r="AA1344" i="1" s="1"/>
  <c r="AB1344" i="1" s="1"/>
  <c r="AD1344" i="1" s="1"/>
  <c r="Z1416" i="1"/>
  <c r="AA1416" i="1" s="1"/>
  <c r="AB1416" i="1" s="1"/>
  <c r="AD1416" i="1" s="1"/>
  <c r="Z1488" i="1"/>
  <c r="AA1488" i="1" s="1"/>
  <c r="AB1488" i="1" s="1"/>
  <c r="AD1488" i="1" s="1"/>
  <c r="Z1560" i="1"/>
  <c r="AA1560" i="1" s="1"/>
  <c r="AB1560" i="1" s="1"/>
  <c r="AD1560" i="1" s="1"/>
  <c r="Z1632" i="1"/>
  <c r="AA1632" i="1" s="1"/>
  <c r="AB1632" i="1" s="1"/>
  <c r="AD1632" i="1" s="1"/>
  <c r="Z1704" i="1"/>
  <c r="AA1704" i="1" s="1"/>
  <c r="AB1704" i="1" s="1"/>
  <c r="AD1704" i="1" s="1"/>
  <c r="Z25" i="1"/>
  <c r="AA25" i="1" s="1"/>
  <c r="AB25" i="1" s="1"/>
  <c r="AD25" i="1" s="1"/>
  <c r="Z97" i="1"/>
  <c r="AA97" i="1" s="1"/>
  <c r="AB97" i="1" s="1"/>
  <c r="AD97" i="1" s="1"/>
  <c r="Z169" i="1"/>
  <c r="AA169" i="1" s="1"/>
  <c r="AB169" i="1" s="1"/>
  <c r="AD169" i="1" s="1"/>
  <c r="Z241" i="1"/>
  <c r="AA241" i="1" s="1"/>
  <c r="AB241" i="1" s="1"/>
  <c r="AD241" i="1" s="1"/>
  <c r="Z313" i="1"/>
  <c r="AA313" i="1" s="1"/>
  <c r="AB313" i="1" s="1"/>
  <c r="AD313" i="1" s="1"/>
  <c r="Z385" i="1"/>
  <c r="AA385" i="1" s="1"/>
  <c r="AB385" i="1" s="1"/>
  <c r="AD385" i="1" s="1"/>
  <c r="Z457" i="1"/>
  <c r="AA457" i="1" s="1"/>
  <c r="AB457" i="1" s="1"/>
  <c r="AD457" i="1" s="1"/>
  <c r="Z529" i="1"/>
  <c r="AA529" i="1" s="1"/>
  <c r="AB529" i="1" s="1"/>
  <c r="AD529" i="1" s="1"/>
  <c r="Z601" i="1"/>
  <c r="AA601" i="1" s="1"/>
  <c r="AB601" i="1" s="1"/>
  <c r="AD601" i="1" s="1"/>
  <c r="Z673" i="1"/>
  <c r="AA673" i="1" s="1"/>
  <c r="AB673" i="1" s="1"/>
  <c r="AD673" i="1" s="1"/>
  <c r="Z745" i="1"/>
  <c r="AA745" i="1" s="1"/>
  <c r="AB745" i="1" s="1"/>
  <c r="AD745" i="1" s="1"/>
  <c r="Z817" i="1"/>
  <c r="AA817" i="1" s="1"/>
  <c r="AB817" i="1" s="1"/>
  <c r="AD817" i="1" s="1"/>
  <c r="Z889" i="1"/>
  <c r="AA889" i="1" s="1"/>
  <c r="AB889" i="1" s="1"/>
  <c r="AD889" i="1" s="1"/>
  <c r="Z961" i="1"/>
  <c r="AA961" i="1" s="1"/>
  <c r="AB961" i="1" s="1"/>
  <c r="AD961" i="1" s="1"/>
  <c r="Z1033" i="1"/>
  <c r="AA1033" i="1" s="1"/>
  <c r="AB1033" i="1" s="1"/>
  <c r="AD1033" i="1" s="1"/>
  <c r="Z1105" i="1"/>
  <c r="AA1105" i="1" s="1"/>
  <c r="AB1105" i="1" s="1"/>
  <c r="AD1105" i="1" s="1"/>
  <c r="Z1177" i="1"/>
  <c r="AA1177" i="1" s="1"/>
  <c r="AB1177" i="1" s="1"/>
  <c r="AD1177" i="1" s="1"/>
  <c r="Z1249" i="1"/>
  <c r="AA1249" i="1" s="1"/>
  <c r="AB1249" i="1" s="1"/>
  <c r="AD1249" i="1" s="1"/>
  <c r="Z1321" i="1"/>
  <c r="AA1321" i="1" s="1"/>
  <c r="AB1321" i="1" s="1"/>
  <c r="AD1321" i="1" s="1"/>
  <c r="Z1393" i="1"/>
  <c r="AA1393" i="1" s="1"/>
  <c r="AB1393" i="1" s="1"/>
  <c r="AD1393" i="1" s="1"/>
  <c r="Z80" i="1"/>
  <c r="AA80" i="1" s="1"/>
  <c r="AB80" i="1" s="1"/>
  <c r="AD80" i="1" s="1"/>
  <c r="Z152" i="1"/>
  <c r="AA152" i="1" s="1"/>
  <c r="AB152" i="1" s="1"/>
  <c r="AD152" i="1" s="1"/>
  <c r="Z224" i="1"/>
  <c r="AA224" i="1" s="1"/>
  <c r="AB224" i="1" s="1"/>
  <c r="AD224" i="1" s="1"/>
  <c r="Z296" i="1"/>
  <c r="AA296" i="1" s="1"/>
  <c r="AB296" i="1" s="1"/>
  <c r="AD296" i="1" s="1"/>
  <c r="Z368" i="1"/>
  <c r="AA368" i="1" s="1"/>
  <c r="AB368" i="1" s="1"/>
  <c r="AD368" i="1" s="1"/>
  <c r="Z440" i="1"/>
  <c r="AA440" i="1" s="1"/>
  <c r="AB440" i="1" s="1"/>
  <c r="AD440" i="1" s="1"/>
  <c r="Z512" i="1"/>
  <c r="AA512" i="1" s="1"/>
  <c r="AB512" i="1" s="1"/>
  <c r="AD512" i="1" s="1"/>
  <c r="Z584" i="1"/>
  <c r="AA584" i="1" s="1"/>
  <c r="AB584" i="1" s="1"/>
  <c r="AD584" i="1" s="1"/>
  <c r="Z656" i="1"/>
  <c r="AA656" i="1" s="1"/>
  <c r="AB656" i="1" s="1"/>
  <c r="AD656" i="1" s="1"/>
  <c r="Z728" i="1"/>
  <c r="AA728" i="1" s="1"/>
  <c r="AB728" i="1" s="1"/>
  <c r="AD728" i="1" s="1"/>
  <c r="Z800" i="1"/>
  <c r="AA800" i="1" s="1"/>
  <c r="AB800" i="1" s="1"/>
  <c r="AD800" i="1" s="1"/>
  <c r="Z872" i="1"/>
  <c r="AA872" i="1" s="1"/>
  <c r="AB872" i="1" s="1"/>
  <c r="AD872" i="1" s="1"/>
  <c r="Z944" i="1"/>
  <c r="AA944" i="1" s="1"/>
  <c r="AB944" i="1" s="1"/>
  <c r="AD944" i="1" s="1"/>
  <c r="Z1016" i="1"/>
  <c r="AA1016" i="1" s="1"/>
  <c r="AB1016" i="1" s="1"/>
  <c r="AD1016" i="1" s="1"/>
  <c r="Z1088" i="1"/>
  <c r="AA1088" i="1" s="1"/>
  <c r="AB1088" i="1" s="1"/>
  <c r="AD1088" i="1" s="1"/>
  <c r="Z1160" i="1"/>
  <c r="AA1160" i="1" s="1"/>
  <c r="AB1160" i="1" s="1"/>
  <c r="AD1160" i="1" s="1"/>
  <c r="Z1232" i="1"/>
  <c r="AA1232" i="1" s="1"/>
  <c r="AB1232" i="1" s="1"/>
  <c r="AD1232" i="1" s="1"/>
  <c r="Z1304" i="1"/>
  <c r="AA1304" i="1" s="1"/>
  <c r="AB1304" i="1" s="1"/>
  <c r="AD1304" i="1" s="1"/>
  <c r="Z1376" i="1"/>
  <c r="AA1376" i="1" s="1"/>
  <c r="AB1376" i="1" s="1"/>
  <c r="AD1376" i="1" s="1"/>
  <c r="Z1448" i="1"/>
  <c r="AA1448" i="1" s="1"/>
  <c r="AB1448" i="1" s="1"/>
  <c r="AD1448" i="1" s="1"/>
  <c r="Z1520" i="1"/>
  <c r="AA1520" i="1" s="1"/>
  <c r="AB1520" i="1" s="1"/>
  <c r="AD1520" i="1" s="1"/>
  <c r="Z75" i="1"/>
  <c r="AA75" i="1" s="1"/>
  <c r="AB75" i="1" s="1"/>
  <c r="AD75" i="1" s="1"/>
  <c r="Z147" i="1"/>
  <c r="AA147" i="1" s="1"/>
  <c r="AB147" i="1" s="1"/>
  <c r="AD147" i="1" s="1"/>
  <c r="Z219" i="1"/>
  <c r="AA219" i="1" s="1"/>
  <c r="AB219" i="1" s="1"/>
  <c r="AD219" i="1" s="1"/>
  <c r="Z291" i="1"/>
  <c r="AA291" i="1" s="1"/>
  <c r="AB291" i="1" s="1"/>
  <c r="AD291" i="1" s="1"/>
  <c r="Z363" i="1"/>
  <c r="AA363" i="1" s="1"/>
  <c r="AB363" i="1" s="1"/>
  <c r="AD363" i="1" s="1"/>
  <c r="Z435" i="1"/>
  <c r="AA435" i="1" s="1"/>
  <c r="AB435" i="1" s="1"/>
  <c r="AD435" i="1" s="1"/>
  <c r="Z507" i="1"/>
  <c r="AA507" i="1" s="1"/>
  <c r="AB507" i="1" s="1"/>
  <c r="AD507" i="1" s="1"/>
  <c r="Z579" i="1"/>
  <c r="AA579" i="1" s="1"/>
  <c r="AB579" i="1" s="1"/>
  <c r="AD579" i="1" s="1"/>
  <c r="Z651" i="1"/>
  <c r="AA651" i="1" s="1"/>
  <c r="AB651" i="1" s="1"/>
  <c r="AD651" i="1" s="1"/>
  <c r="Z723" i="1"/>
  <c r="AA723" i="1" s="1"/>
  <c r="AB723" i="1" s="1"/>
  <c r="AD723" i="1" s="1"/>
  <c r="Z795" i="1"/>
  <c r="AA795" i="1" s="1"/>
  <c r="AB795" i="1" s="1"/>
  <c r="AD795" i="1" s="1"/>
  <c r="Z867" i="1"/>
  <c r="AA867" i="1" s="1"/>
  <c r="AB867" i="1" s="1"/>
  <c r="AD867" i="1" s="1"/>
  <c r="Z939" i="1"/>
  <c r="AA939" i="1" s="1"/>
  <c r="AB939" i="1" s="1"/>
  <c r="AD939" i="1" s="1"/>
  <c r="Z1011" i="1"/>
  <c r="AA1011" i="1" s="1"/>
  <c r="AB1011" i="1" s="1"/>
  <c r="AD1011" i="1" s="1"/>
  <c r="Z1083" i="1"/>
  <c r="AA1083" i="1" s="1"/>
  <c r="AB1083" i="1" s="1"/>
  <c r="AD1083" i="1" s="1"/>
  <c r="Z1155" i="1"/>
  <c r="AA1155" i="1" s="1"/>
  <c r="AB1155" i="1" s="1"/>
  <c r="AD1155" i="1" s="1"/>
  <c r="Z1227" i="1"/>
  <c r="AA1227" i="1" s="1"/>
  <c r="AB1227" i="1" s="1"/>
  <c r="AD1227" i="1" s="1"/>
  <c r="Z1299" i="1"/>
  <c r="AA1299" i="1" s="1"/>
  <c r="AB1299" i="1" s="1"/>
  <c r="AD1299" i="1" s="1"/>
  <c r="Z1371" i="1"/>
  <c r="AA1371" i="1" s="1"/>
  <c r="AB1371" i="1" s="1"/>
  <c r="AD1371" i="1" s="1"/>
  <c r="Z1443" i="1"/>
  <c r="AA1443" i="1" s="1"/>
  <c r="AB1443" i="1" s="1"/>
  <c r="AD1443" i="1" s="1"/>
  <c r="Z1515" i="1"/>
  <c r="AA1515" i="1" s="1"/>
  <c r="AB1515" i="1" s="1"/>
  <c r="AD1515" i="1" s="1"/>
  <c r="Z82" i="1"/>
  <c r="AA82" i="1" s="1"/>
  <c r="AB82" i="1" s="1"/>
  <c r="AD82" i="1" s="1"/>
  <c r="Z154" i="1"/>
  <c r="AA154" i="1" s="1"/>
  <c r="AB154" i="1" s="1"/>
  <c r="AD154" i="1" s="1"/>
  <c r="Z226" i="1"/>
  <c r="AA226" i="1" s="1"/>
  <c r="AB226" i="1" s="1"/>
  <c r="AD226" i="1" s="1"/>
  <c r="Z298" i="1"/>
  <c r="AA298" i="1" s="1"/>
  <c r="AB298" i="1" s="1"/>
  <c r="AD298" i="1" s="1"/>
  <c r="Z370" i="1"/>
  <c r="AA370" i="1" s="1"/>
  <c r="AB370" i="1" s="1"/>
  <c r="AD370" i="1" s="1"/>
  <c r="Z442" i="1"/>
  <c r="AA442" i="1" s="1"/>
  <c r="AB442" i="1" s="1"/>
  <c r="AD442" i="1" s="1"/>
  <c r="Z514" i="1"/>
  <c r="AA514" i="1" s="1"/>
  <c r="AB514" i="1" s="1"/>
  <c r="AD514" i="1" s="1"/>
  <c r="Z586" i="1"/>
  <c r="AA586" i="1" s="1"/>
  <c r="AB586" i="1" s="1"/>
  <c r="AD586" i="1" s="1"/>
  <c r="Z658" i="1"/>
  <c r="AA658" i="1" s="1"/>
  <c r="AB658" i="1" s="1"/>
  <c r="AD658" i="1" s="1"/>
  <c r="Z730" i="1"/>
  <c r="AA730" i="1" s="1"/>
  <c r="AB730" i="1" s="1"/>
  <c r="AD730" i="1" s="1"/>
  <c r="Z802" i="1"/>
  <c r="AA802" i="1" s="1"/>
  <c r="AB802" i="1" s="1"/>
  <c r="AD802" i="1" s="1"/>
  <c r="Z874" i="1"/>
  <c r="AA874" i="1" s="1"/>
  <c r="AB874" i="1" s="1"/>
  <c r="AD874" i="1" s="1"/>
  <c r="Z946" i="1"/>
  <c r="AA946" i="1" s="1"/>
  <c r="AB946" i="1" s="1"/>
  <c r="AD946" i="1" s="1"/>
  <c r="Z1018" i="1"/>
  <c r="AA1018" i="1" s="1"/>
  <c r="AB1018" i="1" s="1"/>
  <c r="AD1018" i="1" s="1"/>
  <c r="Z1090" i="1"/>
  <c r="AA1090" i="1" s="1"/>
  <c r="AB1090" i="1" s="1"/>
  <c r="AD1090" i="1" s="1"/>
  <c r="Z1162" i="1"/>
  <c r="AA1162" i="1" s="1"/>
  <c r="AB1162" i="1" s="1"/>
  <c r="AD1162" i="1" s="1"/>
  <c r="Z1234" i="1"/>
  <c r="AA1234" i="1" s="1"/>
  <c r="AB1234" i="1" s="1"/>
  <c r="AD1234" i="1" s="1"/>
  <c r="Z1306" i="1"/>
  <c r="AA1306" i="1" s="1"/>
  <c r="AB1306" i="1" s="1"/>
  <c r="AD1306" i="1" s="1"/>
  <c r="Z1378" i="1"/>
  <c r="AA1378" i="1" s="1"/>
  <c r="AB1378" i="1" s="1"/>
  <c r="AD1378" i="1" s="1"/>
  <c r="Z1450" i="1"/>
  <c r="AA1450" i="1" s="1"/>
  <c r="AB1450" i="1" s="1"/>
  <c r="AD1450" i="1" s="1"/>
  <c r="Z1522" i="1"/>
  <c r="AA1522" i="1" s="1"/>
  <c r="AB1522" i="1" s="1"/>
  <c r="AD1522" i="1" s="1"/>
  <c r="Z65" i="1"/>
  <c r="AA65" i="1" s="1"/>
  <c r="AB65" i="1" s="1"/>
  <c r="AD65" i="1" s="1"/>
  <c r="Z137" i="1"/>
  <c r="AA137" i="1" s="1"/>
  <c r="AB137" i="1" s="1"/>
  <c r="AD137" i="1" s="1"/>
  <c r="Z209" i="1"/>
  <c r="AA209" i="1" s="1"/>
  <c r="AB209" i="1" s="1"/>
  <c r="AD209" i="1" s="1"/>
  <c r="Z281" i="1"/>
  <c r="AA281" i="1" s="1"/>
  <c r="AB281" i="1" s="1"/>
  <c r="AD281" i="1" s="1"/>
  <c r="Z353" i="1"/>
  <c r="AA353" i="1" s="1"/>
  <c r="AB353" i="1" s="1"/>
  <c r="AD353" i="1" s="1"/>
  <c r="Z425" i="1"/>
  <c r="AA425" i="1" s="1"/>
  <c r="AB425" i="1" s="1"/>
  <c r="AD425" i="1" s="1"/>
  <c r="Z497" i="1"/>
  <c r="AA497" i="1" s="1"/>
  <c r="AB497" i="1" s="1"/>
  <c r="AD497" i="1" s="1"/>
  <c r="Z569" i="1"/>
  <c r="AA569" i="1" s="1"/>
  <c r="AB569" i="1" s="1"/>
  <c r="AD569" i="1" s="1"/>
  <c r="Z641" i="1"/>
  <c r="AA641" i="1" s="1"/>
  <c r="AB641" i="1" s="1"/>
  <c r="AD641" i="1" s="1"/>
  <c r="Z713" i="1"/>
  <c r="AA713" i="1" s="1"/>
  <c r="AB713" i="1" s="1"/>
  <c r="AD713" i="1" s="1"/>
  <c r="Z785" i="1"/>
  <c r="AA785" i="1" s="1"/>
  <c r="AB785" i="1" s="1"/>
  <c r="AD785" i="1" s="1"/>
  <c r="Z857" i="1"/>
  <c r="AA857" i="1" s="1"/>
  <c r="AB857" i="1" s="1"/>
  <c r="AD857" i="1" s="1"/>
  <c r="Z929" i="1"/>
  <c r="AA929" i="1" s="1"/>
  <c r="AB929" i="1" s="1"/>
  <c r="AD929" i="1" s="1"/>
  <c r="Z1001" i="1"/>
  <c r="AA1001" i="1" s="1"/>
  <c r="AB1001" i="1" s="1"/>
  <c r="AD1001" i="1" s="1"/>
  <c r="Z1073" i="1"/>
  <c r="AA1073" i="1" s="1"/>
  <c r="AB1073" i="1" s="1"/>
  <c r="AD1073" i="1" s="1"/>
  <c r="Z1145" i="1"/>
  <c r="AA1145" i="1" s="1"/>
  <c r="AB1145" i="1" s="1"/>
  <c r="AD1145" i="1" s="1"/>
  <c r="Z1217" i="1"/>
  <c r="AA1217" i="1" s="1"/>
  <c r="AB1217" i="1" s="1"/>
  <c r="AD1217" i="1" s="1"/>
  <c r="Z1289" i="1"/>
  <c r="AA1289" i="1" s="1"/>
  <c r="AB1289" i="1" s="1"/>
  <c r="AD1289" i="1" s="1"/>
  <c r="Z1361" i="1"/>
  <c r="AA1361" i="1" s="1"/>
  <c r="AB1361" i="1" s="1"/>
  <c r="AD1361" i="1" s="1"/>
  <c r="Z1433" i="1"/>
  <c r="AA1433" i="1" s="1"/>
  <c r="AB1433" i="1" s="1"/>
  <c r="AD1433" i="1" s="1"/>
  <c r="Z1505" i="1"/>
  <c r="AA1505" i="1" s="1"/>
  <c r="AB1505" i="1" s="1"/>
  <c r="AD1505" i="1" s="1"/>
  <c r="Z1782" i="1"/>
  <c r="AA1782" i="1" s="1"/>
  <c r="AB1782" i="1" s="1"/>
  <c r="AD1782" i="1" s="1"/>
  <c r="Z1405" i="1"/>
  <c r="AA1405" i="1" s="1"/>
  <c r="AB1405" i="1" s="1"/>
  <c r="AD1405" i="1" s="1"/>
  <c r="Z1477" i="1"/>
  <c r="AA1477" i="1" s="1"/>
  <c r="AB1477" i="1" s="1"/>
  <c r="AD1477" i="1" s="1"/>
  <c r="Z1549" i="1"/>
  <c r="AA1549" i="1" s="1"/>
  <c r="AB1549" i="1" s="1"/>
  <c r="AD1549" i="1" s="1"/>
  <c r="Z1621" i="1"/>
  <c r="AA1621" i="1" s="1"/>
  <c r="AB1621" i="1" s="1"/>
  <c r="AD1621" i="1" s="1"/>
  <c r="Z1693" i="1"/>
  <c r="AA1693" i="1" s="1"/>
  <c r="AB1693" i="1" s="1"/>
  <c r="AD1693" i="1" s="1"/>
  <c r="Z1765" i="1"/>
  <c r="AA1765" i="1" s="1"/>
  <c r="AB1765" i="1" s="1"/>
  <c r="AD1765" i="1" s="1"/>
  <c r="Z1685" i="1"/>
  <c r="AA1685" i="1" s="1"/>
  <c r="AB1685" i="1" s="1"/>
  <c r="AD1685" i="1" s="1"/>
  <c r="Z1568" i="1"/>
  <c r="AA1568" i="1" s="1"/>
  <c r="AB1568" i="1" s="1"/>
  <c r="AD1568" i="1" s="1"/>
  <c r="Z1640" i="1"/>
  <c r="AA1640" i="1" s="1"/>
  <c r="AB1640" i="1" s="1"/>
  <c r="AD1640" i="1" s="1"/>
  <c r="Z1712" i="1"/>
  <c r="AA1712" i="1" s="1"/>
  <c r="AB1712" i="1" s="1"/>
  <c r="AD1712" i="1" s="1"/>
  <c r="Z1784" i="1"/>
  <c r="AA1784" i="1" s="1"/>
  <c r="AB1784" i="1" s="1"/>
  <c r="AD1784" i="1" s="1"/>
  <c r="Z1775" i="1"/>
  <c r="AA1775" i="1" s="1"/>
  <c r="AB1775" i="1" s="1"/>
  <c r="AD1775" i="1" s="1"/>
  <c r="Z1587" i="1"/>
  <c r="AA1587" i="1" s="1"/>
  <c r="AB1587" i="1" s="1"/>
  <c r="AD1587" i="1" s="1"/>
  <c r="Z1659" i="1"/>
  <c r="AA1659" i="1" s="1"/>
  <c r="AB1659" i="1" s="1"/>
  <c r="AD1659" i="1" s="1"/>
  <c r="Z1731" i="1"/>
  <c r="AA1731" i="1" s="1"/>
  <c r="AB1731" i="1" s="1"/>
  <c r="AD1731" i="1" s="1"/>
  <c r="Z1803" i="1"/>
  <c r="AA1803" i="1" s="1"/>
  <c r="AB1803" i="1" s="1"/>
  <c r="AD1803" i="1" s="1"/>
  <c r="Z1576" i="1"/>
  <c r="AA1576" i="1" s="1"/>
  <c r="AB1576" i="1" s="1"/>
  <c r="AD1576" i="1" s="1"/>
  <c r="Z1648" i="1"/>
  <c r="AA1648" i="1" s="1"/>
  <c r="AB1648" i="1" s="1"/>
  <c r="AD1648" i="1" s="1"/>
  <c r="Z1720" i="1"/>
  <c r="AA1720" i="1" s="1"/>
  <c r="AB1720" i="1" s="1"/>
  <c r="AD1720" i="1" s="1"/>
  <c r="Z1792" i="1"/>
  <c r="AA1792" i="1" s="1"/>
  <c r="AB1792" i="1" s="1"/>
  <c r="AD1792" i="1" s="1"/>
  <c r="Z1547" i="1"/>
  <c r="AA1547" i="1" s="1"/>
  <c r="AB1547" i="1" s="1"/>
  <c r="AD1547" i="1" s="1"/>
  <c r="Z1092" i="1"/>
  <c r="AA1092" i="1" s="1"/>
  <c r="AB1092" i="1" s="1"/>
  <c r="AD1092" i="1" s="1"/>
  <c r="Z1756" i="1"/>
  <c r="AA1756" i="1" s="1"/>
  <c r="AB1756" i="1" s="1"/>
  <c r="AD1756" i="1" s="1"/>
  <c r="Z180" i="1"/>
  <c r="AA180" i="1" s="1"/>
  <c r="AB180" i="1" s="1"/>
  <c r="AD180" i="1" s="1"/>
  <c r="Z396" i="1"/>
  <c r="AA396" i="1" s="1"/>
  <c r="AB396" i="1" s="1"/>
  <c r="AD396" i="1" s="1"/>
  <c r="Z684" i="1"/>
  <c r="AA684" i="1" s="1"/>
  <c r="AB684" i="1" s="1"/>
  <c r="AD684" i="1" s="1"/>
  <c r="Z828" i="1"/>
  <c r="AA828" i="1" s="1"/>
  <c r="AB828" i="1" s="1"/>
  <c r="AD828" i="1" s="1"/>
  <c r="Z1044" i="1"/>
  <c r="AA1044" i="1" s="1"/>
  <c r="AB1044" i="1" s="1"/>
  <c r="AD1044" i="1" s="1"/>
  <c r="Z1692" i="1"/>
  <c r="AA1692" i="1" s="1"/>
  <c r="AB1692" i="1" s="1"/>
  <c r="AD1692" i="1" s="1"/>
  <c r="Z126" i="1"/>
  <c r="AA126" i="1" s="1"/>
  <c r="AB126" i="1" s="1"/>
  <c r="AD126" i="1" s="1"/>
  <c r="Z414" i="1"/>
  <c r="AA414" i="1" s="1"/>
  <c r="AB414" i="1" s="1"/>
  <c r="AD414" i="1" s="1"/>
  <c r="Z630" i="1"/>
  <c r="AA630" i="1" s="1"/>
  <c r="AB630" i="1" s="1"/>
  <c r="AD630" i="1" s="1"/>
  <c r="Z774" i="1"/>
  <c r="AA774" i="1" s="1"/>
  <c r="AB774" i="1" s="1"/>
  <c r="AD774" i="1" s="1"/>
  <c r="Z990" i="1"/>
  <c r="AA990" i="1" s="1"/>
  <c r="AB990" i="1" s="1"/>
  <c r="AD990" i="1" s="1"/>
  <c r="Z1062" i="1"/>
  <c r="AA1062" i="1" s="1"/>
  <c r="AB1062" i="1" s="1"/>
  <c r="AD1062" i="1" s="1"/>
  <c r="Z1134" i="1"/>
  <c r="AA1134" i="1" s="1"/>
  <c r="AB1134" i="1" s="1"/>
  <c r="AD1134" i="1" s="1"/>
  <c r="Z1278" i="1"/>
  <c r="AA1278" i="1" s="1"/>
  <c r="AB1278" i="1" s="1"/>
  <c r="AD1278" i="1" s="1"/>
  <c r="Z1350" i="1"/>
  <c r="AA1350" i="1" s="1"/>
  <c r="AB1350" i="1" s="1"/>
  <c r="AD1350" i="1" s="1"/>
  <c r="Z1422" i="1"/>
  <c r="AA1422" i="1" s="1"/>
  <c r="AB1422" i="1" s="1"/>
  <c r="AD1422" i="1" s="1"/>
  <c r="Z1494" i="1"/>
  <c r="AA1494" i="1" s="1"/>
  <c r="AB1494" i="1" s="1"/>
  <c r="AD1494" i="1" s="1"/>
  <c r="Z1566" i="1"/>
  <c r="AA1566" i="1" s="1"/>
  <c r="AB1566" i="1" s="1"/>
  <c r="AD1566" i="1" s="1"/>
  <c r="Z1638" i="1"/>
  <c r="AA1638" i="1" s="1"/>
  <c r="AB1638" i="1" s="1"/>
  <c r="AD1638" i="1" s="1"/>
  <c r="Z1710" i="1"/>
  <c r="AA1710" i="1" s="1"/>
  <c r="AB1710" i="1" s="1"/>
  <c r="AD1710" i="1" s="1"/>
  <c r="Z31" i="1"/>
  <c r="AA31" i="1" s="1"/>
  <c r="AB31" i="1" s="1"/>
  <c r="AD31" i="1" s="1"/>
  <c r="Z103" i="1"/>
  <c r="AA103" i="1" s="1"/>
  <c r="AB103" i="1" s="1"/>
  <c r="AD103" i="1" s="1"/>
  <c r="Z175" i="1"/>
  <c r="AA175" i="1" s="1"/>
  <c r="AB175" i="1" s="1"/>
  <c r="AD175" i="1" s="1"/>
  <c r="Z247" i="1"/>
  <c r="AA247" i="1" s="1"/>
  <c r="AB247" i="1" s="1"/>
  <c r="AD247" i="1" s="1"/>
  <c r="Z319" i="1"/>
  <c r="AA319" i="1" s="1"/>
  <c r="AB319" i="1" s="1"/>
  <c r="AD319" i="1" s="1"/>
  <c r="Z391" i="1"/>
  <c r="AA391" i="1" s="1"/>
  <c r="AB391" i="1" s="1"/>
  <c r="AD391" i="1" s="1"/>
  <c r="Z463" i="1"/>
  <c r="AA463" i="1" s="1"/>
  <c r="AB463" i="1" s="1"/>
  <c r="AD463" i="1" s="1"/>
  <c r="Z535" i="1"/>
  <c r="AA535" i="1" s="1"/>
  <c r="AB535" i="1" s="1"/>
  <c r="AD535" i="1" s="1"/>
  <c r="Z607" i="1"/>
  <c r="AA607" i="1" s="1"/>
  <c r="AB607" i="1" s="1"/>
  <c r="AD607" i="1" s="1"/>
  <c r="Z679" i="1"/>
  <c r="AA679" i="1" s="1"/>
  <c r="AB679" i="1" s="1"/>
  <c r="AD679" i="1" s="1"/>
  <c r="Z751" i="1"/>
  <c r="AA751" i="1" s="1"/>
  <c r="AB751" i="1" s="1"/>
  <c r="AD751" i="1" s="1"/>
  <c r="Z823" i="1"/>
  <c r="AA823" i="1" s="1"/>
  <c r="AB823" i="1" s="1"/>
  <c r="AD823" i="1" s="1"/>
  <c r="Z895" i="1"/>
  <c r="AA895" i="1" s="1"/>
  <c r="AB895" i="1" s="1"/>
  <c r="AD895" i="1" s="1"/>
  <c r="Z967" i="1"/>
  <c r="AA967" i="1" s="1"/>
  <c r="AB967" i="1" s="1"/>
  <c r="AD967" i="1" s="1"/>
  <c r="Z1039" i="1"/>
  <c r="AA1039" i="1" s="1"/>
  <c r="AB1039" i="1" s="1"/>
  <c r="AD1039" i="1" s="1"/>
  <c r="Z1111" i="1"/>
  <c r="AA1111" i="1" s="1"/>
  <c r="AB1111" i="1" s="1"/>
  <c r="AD1111" i="1" s="1"/>
  <c r="Z1183" i="1"/>
  <c r="AA1183" i="1" s="1"/>
  <c r="AB1183" i="1" s="1"/>
  <c r="AD1183" i="1" s="1"/>
  <c r="Z1255" i="1"/>
  <c r="AA1255" i="1" s="1"/>
  <c r="AB1255" i="1" s="1"/>
  <c r="AD1255" i="1" s="1"/>
  <c r="Z1327" i="1"/>
  <c r="AA1327" i="1" s="1"/>
  <c r="AB1327" i="1" s="1"/>
  <c r="AD1327" i="1" s="1"/>
  <c r="Z14" i="1"/>
  <c r="AA14" i="1" s="1"/>
  <c r="AB14" i="1" s="1"/>
  <c r="AD14" i="1" s="1"/>
  <c r="Z86" i="1"/>
  <c r="AA86" i="1" s="1"/>
  <c r="AB86" i="1" s="1"/>
  <c r="AD86" i="1" s="1"/>
  <c r="Z158" i="1"/>
  <c r="AA158" i="1" s="1"/>
  <c r="AB158" i="1" s="1"/>
  <c r="AD158" i="1" s="1"/>
  <c r="Z230" i="1"/>
  <c r="AA230" i="1" s="1"/>
  <c r="AB230" i="1" s="1"/>
  <c r="AD230" i="1" s="1"/>
  <c r="Z302" i="1"/>
  <c r="AA302" i="1" s="1"/>
  <c r="AB302" i="1" s="1"/>
  <c r="AD302" i="1" s="1"/>
  <c r="Z374" i="1"/>
  <c r="AA374" i="1" s="1"/>
  <c r="AB374" i="1" s="1"/>
  <c r="AD374" i="1" s="1"/>
  <c r="Z446" i="1"/>
  <c r="AA446" i="1" s="1"/>
  <c r="AB446" i="1" s="1"/>
  <c r="AD446" i="1" s="1"/>
  <c r="Z518" i="1"/>
  <c r="AA518" i="1" s="1"/>
  <c r="AB518" i="1" s="1"/>
  <c r="AD518" i="1" s="1"/>
  <c r="Z590" i="1"/>
  <c r="AA590" i="1" s="1"/>
  <c r="AB590" i="1" s="1"/>
  <c r="AD590" i="1" s="1"/>
  <c r="Z662" i="1"/>
  <c r="AA662" i="1" s="1"/>
  <c r="AB662" i="1" s="1"/>
  <c r="AD662" i="1" s="1"/>
  <c r="Z734" i="1"/>
  <c r="AA734" i="1" s="1"/>
  <c r="AB734" i="1" s="1"/>
  <c r="AD734" i="1" s="1"/>
  <c r="Z806" i="1"/>
  <c r="AA806" i="1" s="1"/>
  <c r="AB806" i="1" s="1"/>
  <c r="AD806" i="1" s="1"/>
  <c r="Z878" i="1"/>
  <c r="AA878" i="1" s="1"/>
  <c r="AB878" i="1" s="1"/>
  <c r="AD878" i="1" s="1"/>
  <c r="Z950" i="1"/>
  <c r="AA950" i="1" s="1"/>
  <c r="AB950" i="1" s="1"/>
  <c r="AD950" i="1" s="1"/>
  <c r="Z1022" i="1"/>
  <c r="AA1022" i="1" s="1"/>
  <c r="AB1022" i="1" s="1"/>
  <c r="AD1022" i="1" s="1"/>
  <c r="Z1094" i="1"/>
  <c r="AA1094" i="1" s="1"/>
  <c r="AB1094" i="1" s="1"/>
  <c r="AD1094" i="1" s="1"/>
  <c r="Z1166" i="1"/>
  <c r="AA1166" i="1" s="1"/>
  <c r="AB1166" i="1" s="1"/>
  <c r="AD1166" i="1" s="1"/>
  <c r="Z1238" i="1"/>
  <c r="AA1238" i="1" s="1"/>
  <c r="AB1238" i="1" s="1"/>
  <c r="AD1238" i="1" s="1"/>
  <c r="Z1310" i="1"/>
  <c r="AA1310" i="1" s="1"/>
  <c r="AB1310" i="1" s="1"/>
  <c r="AD1310" i="1" s="1"/>
  <c r="Z1382" i="1"/>
  <c r="AA1382" i="1" s="1"/>
  <c r="AB1382" i="1" s="1"/>
  <c r="AD1382" i="1" s="1"/>
  <c r="Z1454" i="1"/>
  <c r="AA1454" i="1" s="1"/>
  <c r="AB1454" i="1" s="1"/>
  <c r="AD1454" i="1" s="1"/>
  <c r="Z1526" i="1"/>
  <c r="AA1526" i="1" s="1"/>
  <c r="AB1526" i="1" s="1"/>
  <c r="AD1526" i="1" s="1"/>
  <c r="Z81" i="1"/>
  <c r="AA81" i="1" s="1"/>
  <c r="AB81" i="1" s="1"/>
  <c r="AD81" i="1" s="1"/>
  <c r="Z153" i="1"/>
  <c r="AA153" i="1" s="1"/>
  <c r="AB153" i="1" s="1"/>
  <c r="AD153" i="1" s="1"/>
  <c r="Z225" i="1"/>
  <c r="AA225" i="1" s="1"/>
  <c r="AB225" i="1" s="1"/>
  <c r="AD225" i="1" s="1"/>
  <c r="Z297" i="1"/>
  <c r="AA297" i="1" s="1"/>
  <c r="AB297" i="1" s="1"/>
  <c r="AD297" i="1" s="1"/>
  <c r="Z369" i="1"/>
  <c r="AA369" i="1" s="1"/>
  <c r="AB369" i="1" s="1"/>
  <c r="AD369" i="1" s="1"/>
  <c r="Z441" i="1"/>
  <c r="AA441" i="1" s="1"/>
  <c r="AB441" i="1" s="1"/>
  <c r="AD441" i="1" s="1"/>
  <c r="Z513" i="1"/>
  <c r="AA513" i="1" s="1"/>
  <c r="AB513" i="1" s="1"/>
  <c r="AD513" i="1" s="1"/>
  <c r="Z585" i="1"/>
  <c r="AA585" i="1" s="1"/>
  <c r="AB585" i="1" s="1"/>
  <c r="AD585" i="1" s="1"/>
  <c r="Z657" i="1"/>
  <c r="AA657" i="1" s="1"/>
  <c r="AB657" i="1" s="1"/>
  <c r="AD657" i="1" s="1"/>
  <c r="Z729" i="1"/>
  <c r="AA729" i="1" s="1"/>
  <c r="AB729" i="1" s="1"/>
  <c r="AD729" i="1" s="1"/>
  <c r="Z801" i="1"/>
  <c r="AA801" i="1" s="1"/>
  <c r="AB801" i="1" s="1"/>
  <c r="AD801" i="1" s="1"/>
  <c r="Z873" i="1"/>
  <c r="AA873" i="1" s="1"/>
  <c r="AB873" i="1" s="1"/>
  <c r="AD873" i="1" s="1"/>
  <c r="Z945" i="1"/>
  <c r="AA945" i="1" s="1"/>
  <c r="AB945" i="1" s="1"/>
  <c r="AD945" i="1" s="1"/>
  <c r="Z1017" i="1"/>
  <c r="AA1017" i="1" s="1"/>
  <c r="AB1017" i="1" s="1"/>
  <c r="AD1017" i="1" s="1"/>
  <c r="Z1089" i="1"/>
  <c r="AA1089" i="1" s="1"/>
  <c r="AB1089" i="1" s="1"/>
  <c r="AD1089" i="1" s="1"/>
  <c r="Z1161" i="1"/>
  <c r="AA1161" i="1" s="1"/>
  <c r="AB1161" i="1" s="1"/>
  <c r="AD1161" i="1" s="1"/>
  <c r="Z1233" i="1"/>
  <c r="AA1233" i="1" s="1"/>
  <c r="AB1233" i="1" s="1"/>
  <c r="AD1233" i="1" s="1"/>
  <c r="Z1305" i="1"/>
  <c r="AA1305" i="1" s="1"/>
  <c r="AB1305" i="1" s="1"/>
  <c r="AD1305" i="1" s="1"/>
  <c r="Z1377" i="1"/>
  <c r="AA1377" i="1" s="1"/>
  <c r="AB1377" i="1" s="1"/>
  <c r="AD1377" i="1" s="1"/>
  <c r="Z1449" i="1"/>
  <c r="AA1449" i="1" s="1"/>
  <c r="AB1449" i="1" s="1"/>
  <c r="AD1449" i="1" s="1"/>
  <c r="Z16" i="1"/>
  <c r="AA16" i="1" s="1"/>
  <c r="AB16" i="1" s="1"/>
  <c r="AD16" i="1" s="1"/>
  <c r="Z88" i="1"/>
  <c r="AA88" i="1" s="1"/>
  <c r="AB88" i="1" s="1"/>
  <c r="AD88" i="1" s="1"/>
  <c r="Z160" i="1"/>
  <c r="AA160" i="1" s="1"/>
  <c r="AB160" i="1" s="1"/>
  <c r="AD160" i="1" s="1"/>
  <c r="Z232" i="1"/>
  <c r="AA232" i="1" s="1"/>
  <c r="AB232" i="1" s="1"/>
  <c r="AD232" i="1" s="1"/>
  <c r="Z304" i="1"/>
  <c r="AA304" i="1" s="1"/>
  <c r="AB304" i="1" s="1"/>
  <c r="AD304" i="1" s="1"/>
  <c r="Z376" i="1"/>
  <c r="AA376" i="1" s="1"/>
  <c r="AB376" i="1" s="1"/>
  <c r="AD376" i="1" s="1"/>
  <c r="Z448" i="1"/>
  <c r="AA448" i="1" s="1"/>
  <c r="AB448" i="1" s="1"/>
  <c r="AD448" i="1" s="1"/>
  <c r="Z520" i="1"/>
  <c r="AA520" i="1" s="1"/>
  <c r="AB520" i="1" s="1"/>
  <c r="AD520" i="1" s="1"/>
  <c r="Z592" i="1"/>
  <c r="AA592" i="1" s="1"/>
  <c r="AB592" i="1" s="1"/>
  <c r="AD592" i="1" s="1"/>
  <c r="Z664" i="1"/>
  <c r="AA664" i="1" s="1"/>
  <c r="AB664" i="1" s="1"/>
  <c r="AD664" i="1" s="1"/>
  <c r="Z736" i="1"/>
  <c r="AA736" i="1" s="1"/>
  <c r="AB736" i="1" s="1"/>
  <c r="AD736" i="1" s="1"/>
  <c r="Z808" i="1"/>
  <c r="AA808" i="1" s="1"/>
  <c r="AB808" i="1" s="1"/>
  <c r="AD808" i="1" s="1"/>
  <c r="Z880" i="1"/>
  <c r="AA880" i="1" s="1"/>
  <c r="AB880" i="1" s="1"/>
  <c r="AD880" i="1" s="1"/>
  <c r="Z952" i="1"/>
  <c r="AA952" i="1" s="1"/>
  <c r="AB952" i="1" s="1"/>
  <c r="AD952" i="1" s="1"/>
  <c r="Z1024" i="1"/>
  <c r="AA1024" i="1" s="1"/>
  <c r="AB1024" i="1" s="1"/>
  <c r="AD1024" i="1" s="1"/>
  <c r="Z1096" i="1"/>
  <c r="AA1096" i="1" s="1"/>
  <c r="AB1096" i="1" s="1"/>
  <c r="AD1096" i="1" s="1"/>
  <c r="Z1168" i="1"/>
  <c r="AA1168" i="1" s="1"/>
  <c r="AB1168" i="1" s="1"/>
  <c r="AD1168" i="1" s="1"/>
  <c r="Z1240" i="1"/>
  <c r="AA1240" i="1" s="1"/>
  <c r="AB1240" i="1" s="1"/>
  <c r="AD1240" i="1" s="1"/>
  <c r="Z1312" i="1"/>
  <c r="AA1312" i="1" s="1"/>
  <c r="AB1312" i="1" s="1"/>
  <c r="AD1312" i="1" s="1"/>
  <c r="Z1384" i="1"/>
  <c r="AA1384" i="1" s="1"/>
  <c r="AB1384" i="1" s="1"/>
  <c r="AD1384" i="1" s="1"/>
  <c r="Z1456" i="1"/>
  <c r="AA1456" i="1" s="1"/>
  <c r="AB1456" i="1" s="1"/>
  <c r="AD1456" i="1" s="1"/>
  <c r="Z1528" i="1"/>
  <c r="AA1528" i="1" s="1"/>
  <c r="AB1528" i="1" s="1"/>
  <c r="AD1528" i="1" s="1"/>
  <c r="Z71" i="1"/>
  <c r="AA71" i="1" s="1"/>
  <c r="AB71" i="1" s="1"/>
  <c r="AD71" i="1" s="1"/>
  <c r="Z143" i="1"/>
  <c r="AA143" i="1" s="1"/>
  <c r="AB143" i="1" s="1"/>
  <c r="AD143" i="1" s="1"/>
  <c r="Z215" i="1"/>
  <c r="AA215" i="1" s="1"/>
  <c r="AB215" i="1" s="1"/>
  <c r="AD215" i="1" s="1"/>
  <c r="Z287" i="1"/>
  <c r="AA287" i="1" s="1"/>
  <c r="AB287" i="1" s="1"/>
  <c r="AD287" i="1" s="1"/>
  <c r="Z359" i="1"/>
  <c r="AA359" i="1" s="1"/>
  <c r="AB359" i="1" s="1"/>
  <c r="AD359" i="1" s="1"/>
  <c r="Z431" i="1"/>
  <c r="AA431" i="1" s="1"/>
  <c r="AB431" i="1" s="1"/>
  <c r="AD431" i="1" s="1"/>
  <c r="Z503" i="1"/>
  <c r="AA503" i="1" s="1"/>
  <c r="AB503" i="1" s="1"/>
  <c r="AD503" i="1" s="1"/>
  <c r="Z575" i="1"/>
  <c r="AA575" i="1" s="1"/>
  <c r="AB575" i="1" s="1"/>
  <c r="AD575" i="1" s="1"/>
  <c r="Z647" i="1"/>
  <c r="AA647" i="1" s="1"/>
  <c r="AB647" i="1" s="1"/>
  <c r="AD647" i="1" s="1"/>
  <c r="Z719" i="1"/>
  <c r="AA719" i="1" s="1"/>
  <c r="AB719" i="1" s="1"/>
  <c r="AD719" i="1" s="1"/>
  <c r="Z791" i="1"/>
  <c r="AA791" i="1" s="1"/>
  <c r="AB791" i="1" s="1"/>
  <c r="AD791" i="1" s="1"/>
  <c r="Z863" i="1"/>
  <c r="AA863" i="1" s="1"/>
  <c r="AB863" i="1" s="1"/>
  <c r="AD863" i="1" s="1"/>
  <c r="Z935" i="1"/>
  <c r="AA935" i="1" s="1"/>
  <c r="AB935" i="1" s="1"/>
  <c r="AD935" i="1" s="1"/>
  <c r="Z1007" i="1"/>
  <c r="AA1007" i="1" s="1"/>
  <c r="AB1007" i="1" s="1"/>
  <c r="AD1007" i="1" s="1"/>
  <c r="Z1079" i="1"/>
  <c r="AA1079" i="1" s="1"/>
  <c r="AB1079" i="1" s="1"/>
  <c r="AD1079" i="1" s="1"/>
  <c r="Z1151" i="1"/>
  <c r="AA1151" i="1" s="1"/>
  <c r="AB1151" i="1" s="1"/>
  <c r="AD1151" i="1" s="1"/>
  <c r="Z1223" i="1"/>
  <c r="AA1223" i="1" s="1"/>
  <c r="AB1223" i="1" s="1"/>
  <c r="AD1223" i="1" s="1"/>
  <c r="Z1295" i="1"/>
  <c r="AA1295" i="1" s="1"/>
  <c r="AB1295" i="1" s="1"/>
  <c r="AD1295" i="1" s="1"/>
  <c r="Z1367" i="1"/>
  <c r="AA1367" i="1" s="1"/>
  <c r="AB1367" i="1" s="1"/>
  <c r="AD1367" i="1" s="1"/>
  <c r="Z1439" i="1"/>
  <c r="AA1439" i="1" s="1"/>
  <c r="AB1439" i="1" s="1"/>
  <c r="AD1439" i="1" s="1"/>
  <c r="Z1511" i="1"/>
  <c r="AA1511" i="1" s="1"/>
  <c r="AB1511" i="1" s="1"/>
  <c r="AD1511" i="1" s="1"/>
  <c r="Z1788" i="1"/>
  <c r="AA1788" i="1" s="1"/>
  <c r="AB1788" i="1" s="1"/>
  <c r="AD1788" i="1" s="1"/>
  <c r="Z1411" i="1"/>
  <c r="AA1411" i="1" s="1"/>
  <c r="AB1411" i="1" s="1"/>
  <c r="AD1411" i="1" s="1"/>
  <c r="Z1483" i="1"/>
  <c r="AA1483" i="1" s="1"/>
  <c r="AB1483" i="1" s="1"/>
  <c r="AD1483" i="1" s="1"/>
  <c r="Z1555" i="1"/>
  <c r="AA1555" i="1" s="1"/>
  <c r="AB1555" i="1" s="1"/>
  <c r="AD1555" i="1" s="1"/>
  <c r="Z1627" i="1"/>
  <c r="AA1627" i="1" s="1"/>
  <c r="AB1627" i="1" s="1"/>
  <c r="AD1627" i="1" s="1"/>
  <c r="Z1699" i="1"/>
  <c r="AA1699" i="1" s="1"/>
  <c r="AB1699" i="1" s="1"/>
  <c r="AD1699" i="1" s="1"/>
  <c r="Z1771" i="1"/>
  <c r="AA1771" i="1" s="1"/>
  <c r="AB1771" i="1" s="1"/>
  <c r="AD1771" i="1" s="1"/>
  <c r="Z1715" i="1"/>
  <c r="AA1715" i="1" s="1"/>
  <c r="AB1715" i="1" s="1"/>
  <c r="AD1715" i="1" s="1"/>
  <c r="Z1574" i="1"/>
  <c r="AA1574" i="1" s="1"/>
  <c r="AB1574" i="1" s="1"/>
  <c r="AD1574" i="1" s="1"/>
  <c r="Z1646" i="1"/>
  <c r="AA1646" i="1" s="1"/>
  <c r="AB1646" i="1" s="1"/>
  <c r="AD1646" i="1" s="1"/>
  <c r="Z1718" i="1"/>
  <c r="AA1718" i="1" s="1"/>
  <c r="AB1718" i="1" s="1"/>
  <c r="AD1718" i="1" s="1"/>
  <c r="Z1790" i="1"/>
  <c r="AA1790" i="1" s="1"/>
  <c r="AB1790" i="1" s="1"/>
  <c r="AD1790" i="1" s="1"/>
  <c r="Z1521" i="1"/>
  <c r="AA1521" i="1" s="1"/>
  <c r="AB1521" i="1" s="1"/>
  <c r="AD1521" i="1" s="1"/>
  <c r="Z1593" i="1"/>
  <c r="AA1593" i="1" s="1"/>
  <c r="AB1593" i="1" s="1"/>
  <c r="AD1593" i="1" s="1"/>
  <c r="Z1665" i="1"/>
  <c r="AA1665" i="1" s="1"/>
  <c r="AB1665" i="1" s="1"/>
  <c r="AD1665" i="1" s="1"/>
  <c r="Z1737" i="1"/>
  <c r="AA1737" i="1" s="1"/>
  <c r="AB1737" i="1" s="1"/>
  <c r="AD1737" i="1" s="1"/>
  <c r="Z1541" i="1"/>
  <c r="AA1541" i="1" s="1"/>
  <c r="AB1541" i="1" s="1"/>
  <c r="AD1541" i="1" s="1"/>
  <c r="Z1582" i="1"/>
  <c r="AA1582" i="1" s="1"/>
  <c r="AB1582" i="1" s="1"/>
  <c r="AD1582" i="1" s="1"/>
  <c r="Z1654" i="1"/>
  <c r="AA1654" i="1" s="1"/>
  <c r="AB1654" i="1" s="1"/>
  <c r="AD1654" i="1" s="1"/>
  <c r="Z1726" i="1"/>
  <c r="AA1726" i="1" s="1"/>
  <c r="AB1726" i="1" s="1"/>
  <c r="AD1726" i="1" s="1"/>
  <c r="Z1798" i="1"/>
  <c r="AA1798" i="1" s="1"/>
  <c r="AB1798" i="1" s="1"/>
  <c r="AD1798" i="1" s="1"/>
  <c r="Z1613" i="1"/>
  <c r="AA1613" i="1" s="1"/>
  <c r="AB1613" i="1" s="1"/>
  <c r="AD1613" i="1" s="1"/>
  <c r="Z1020" i="1"/>
  <c r="AA1020" i="1" s="1"/>
  <c r="AB1020" i="1" s="1"/>
  <c r="AD1020" i="1" s="1"/>
  <c r="Z565" i="1"/>
  <c r="AA565" i="1" s="1"/>
  <c r="AB565" i="1" s="1"/>
  <c r="AD565" i="1" s="1"/>
  <c r="Z116" i="1"/>
  <c r="AA116" i="1" s="1"/>
  <c r="AB116" i="1" s="1"/>
  <c r="AD116" i="1" s="1"/>
  <c r="Z980" i="1"/>
  <c r="AA980" i="1" s="1"/>
  <c r="AB980" i="1" s="1"/>
  <c r="AD980" i="1" s="1"/>
  <c r="Z543" i="1"/>
  <c r="AA543" i="1" s="1"/>
  <c r="AB543" i="1" s="1"/>
  <c r="AD543" i="1" s="1"/>
  <c r="Z190" i="1"/>
  <c r="AA190" i="1" s="1"/>
  <c r="AB190" i="1" s="1"/>
  <c r="AD190" i="1" s="1"/>
  <c r="Z101" i="1"/>
  <c r="AA101" i="1" s="1"/>
  <c r="AB101" i="1" s="1"/>
  <c r="AD101" i="1" s="1"/>
  <c r="Z1540" i="1"/>
  <c r="AA1540" i="1" s="1"/>
  <c r="AB1540" i="1" s="1"/>
  <c r="AD1540" i="1" s="1"/>
  <c r="Z324" i="1"/>
  <c r="AA324" i="1" s="1"/>
  <c r="AB324" i="1" s="1"/>
  <c r="AD324" i="1" s="1"/>
  <c r="Z13" i="1"/>
  <c r="AA13" i="1" s="1"/>
  <c r="AB13" i="1" s="1"/>
  <c r="AD13" i="1" s="1"/>
  <c r="Z60" i="1"/>
  <c r="AA60" i="1" s="1"/>
  <c r="AB60" i="1" s="1"/>
  <c r="AD60" i="1" s="1"/>
  <c r="Z132" i="1"/>
  <c r="AA132" i="1" s="1"/>
  <c r="AB132" i="1" s="1"/>
  <c r="AD132" i="1" s="1"/>
  <c r="Z204" i="1"/>
  <c r="AA204" i="1" s="1"/>
  <c r="AB204" i="1" s="1"/>
  <c r="AD204" i="1" s="1"/>
  <c r="Z276" i="1"/>
  <c r="AA276" i="1" s="1"/>
  <c r="AB276" i="1" s="1"/>
  <c r="AD276" i="1" s="1"/>
  <c r="Z348" i="1"/>
  <c r="AA348" i="1" s="1"/>
  <c r="AB348" i="1" s="1"/>
  <c r="AD348" i="1" s="1"/>
  <c r="Z420" i="1"/>
  <c r="AA420" i="1" s="1"/>
  <c r="AB420" i="1" s="1"/>
  <c r="AD420" i="1" s="1"/>
  <c r="Z492" i="1"/>
  <c r="AA492" i="1" s="1"/>
  <c r="AB492" i="1" s="1"/>
  <c r="AD492" i="1" s="1"/>
  <c r="Z564" i="1"/>
  <c r="AA564" i="1" s="1"/>
  <c r="AB564" i="1" s="1"/>
  <c r="AD564" i="1" s="1"/>
  <c r="Z636" i="1"/>
  <c r="AA636" i="1" s="1"/>
  <c r="AB636" i="1" s="1"/>
  <c r="AD636" i="1" s="1"/>
  <c r="Z708" i="1"/>
  <c r="AA708" i="1" s="1"/>
  <c r="AB708" i="1" s="1"/>
  <c r="AD708" i="1" s="1"/>
  <c r="Z780" i="1"/>
  <c r="AA780" i="1" s="1"/>
  <c r="AB780" i="1" s="1"/>
  <c r="AD780" i="1" s="1"/>
  <c r="Z852" i="1"/>
  <c r="AA852" i="1" s="1"/>
  <c r="AB852" i="1" s="1"/>
  <c r="AD852" i="1" s="1"/>
  <c r="Z924" i="1"/>
  <c r="AA924" i="1" s="1"/>
  <c r="AB924" i="1" s="1"/>
  <c r="AD924" i="1" s="1"/>
  <c r="Z996" i="1"/>
  <c r="AA996" i="1" s="1"/>
  <c r="AB996" i="1" s="1"/>
  <c r="AD996" i="1" s="1"/>
  <c r="Z1068" i="1"/>
  <c r="AA1068" i="1" s="1"/>
  <c r="AB1068" i="1" s="1"/>
  <c r="AD1068" i="1" s="1"/>
  <c r="Z1140" i="1"/>
  <c r="AA1140" i="1" s="1"/>
  <c r="AB1140" i="1" s="1"/>
  <c r="AD1140" i="1" s="1"/>
  <c r="Z1212" i="1"/>
  <c r="AA1212" i="1" s="1"/>
  <c r="AB1212" i="1" s="1"/>
  <c r="AD1212" i="1" s="1"/>
  <c r="Z1284" i="1"/>
  <c r="AA1284" i="1" s="1"/>
  <c r="AB1284" i="1" s="1"/>
  <c r="AD1284" i="1" s="1"/>
  <c r="Z1356" i="1"/>
  <c r="AA1356" i="1" s="1"/>
  <c r="AB1356" i="1" s="1"/>
  <c r="AD1356" i="1" s="1"/>
  <c r="Z1428" i="1"/>
  <c r="AA1428" i="1" s="1"/>
  <c r="AB1428" i="1" s="1"/>
  <c r="AD1428" i="1" s="1"/>
  <c r="Z1500" i="1"/>
  <c r="AA1500" i="1" s="1"/>
  <c r="AB1500" i="1" s="1"/>
  <c r="AD1500" i="1" s="1"/>
  <c r="Z1572" i="1"/>
  <c r="AA1572" i="1" s="1"/>
  <c r="AB1572" i="1" s="1"/>
  <c r="AD1572" i="1" s="1"/>
  <c r="Z1644" i="1"/>
  <c r="AA1644" i="1" s="1"/>
  <c r="AB1644" i="1" s="1"/>
  <c r="AD1644" i="1" s="1"/>
  <c r="Z1716" i="1"/>
  <c r="AA1716" i="1" s="1"/>
  <c r="AB1716" i="1" s="1"/>
  <c r="AD1716" i="1" s="1"/>
  <c r="Z37" i="1"/>
  <c r="AA37" i="1" s="1"/>
  <c r="AB37" i="1" s="1"/>
  <c r="AD37" i="1" s="1"/>
  <c r="Z109" i="1"/>
  <c r="AA109" i="1" s="1"/>
  <c r="AB109" i="1" s="1"/>
  <c r="AD109" i="1" s="1"/>
  <c r="Z181" i="1"/>
  <c r="AA181" i="1" s="1"/>
  <c r="AB181" i="1" s="1"/>
  <c r="AD181" i="1" s="1"/>
  <c r="Z253" i="1"/>
  <c r="AA253" i="1" s="1"/>
  <c r="AB253" i="1" s="1"/>
  <c r="AD253" i="1" s="1"/>
  <c r="Z325" i="1"/>
  <c r="AA325" i="1" s="1"/>
  <c r="AB325" i="1" s="1"/>
  <c r="AD325" i="1" s="1"/>
  <c r="Z397" i="1"/>
  <c r="AA397" i="1" s="1"/>
  <c r="AB397" i="1" s="1"/>
  <c r="AD397" i="1" s="1"/>
  <c r="Z469" i="1"/>
  <c r="AA469" i="1" s="1"/>
  <c r="AB469" i="1" s="1"/>
  <c r="AD469" i="1" s="1"/>
  <c r="Z541" i="1"/>
  <c r="AA541" i="1" s="1"/>
  <c r="AB541" i="1" s="1"/>
  <c r="AD541" i="1" s="1"/>
  <c r="Z613" i="1"/>
  <c r="AA613" i="1" s="1"/>
  <c r="AB613" i="1" s="1"/>
  <c r="AD613" i="1" s="1"/>
  <c r="Z685" i="1"/>
  <c r="AA685" i="1" s="1"/>
  <c r="AB685" i="1" s="1"/>
  <c r="AD685" i="1" s="1"/>
  <c r="Z757" i="1"/>
  <c r="AA757" i="1" s="1"/>
  <c r="AB757" i="1" s="1"/>
  <c r="AD757" i="1" s="1"/>
  <c r="Z829" i="1"/>
  <c r="AA829" i="1" s="1"/>
  <c r="AB829" i="1" s="1"/>
  <c r="AD829" i="1" s="1"/>
  <c r="Z901" i="1"/>
  <c r="AA901" i="1" s="1"/>
  <c r="AB901" i="1" s="1"/>
  <c r="AD901" i="1" s="1"/>
  <c r="Z973" i="1"/>
  <c r="AA973" i="1" s="1"/>
  <c r="AB973" i="1" s="1"/>
  <c r="AD973" i="1" s="1"/>
  <c r="Z1045" i="1"/>
  <c r="AA1045" i="1" s="1"/>
  <c r="AB1045" i="1" s="1"/>
  <c r="AD1045" i="1" s="1"/>
  <c r="Z1117" i="1"/>
  <c r="AA1117" i="1" s="1"/>
  <c r="AB1117" i="1" s="1"/>
  <c r="AD1117" i="1" s="1"/>
  <c r="Z1189" i="1"/>
  <c r="AA1189" i="1" s="1"/>
  <c r="AB1189" i="1" s="1"/>
  <c r="AD1189" i="1" s="1"/>
  <c r="Z1261" i="1"/>
  <c r="AA1261" i="1" s="1"/>
  <c r="AB1261" i="1" s="1"/>
  <c r="AD1261" i="1" s="1"/>
  <c r="Z1333" i="1"/>
  <c r="AA1333" i="1" s="1"/>
  <c r="AB1333" i="1" s="1"/>
  <c r="AD1333" i="1" s="1"/>
  <c r="Z20" i="1"/>
  <c r="AA20" i="1" s="1"/>
  <c r="AB20" i="1" s="1"/>
  <c r="AD20" i="1" s="1"/>
  <c r="Z92" i="1"/>
  <c r="AA92" i="1" s="1"/>
  <c r="AB92" i="1" s="1"/>
  <c r="AD92" i="1" s="1"/>
  <c r="Z164" i="1"/>
  <c r="AA164" i="1" s="1"/>
  <c r="AB164" i="1" s="1"/>
  <c r="AD164" i="1" s="1"/>
  <c r="Z236" i="1"/>
  <c r="AA236" i="1" s="1"/>
  <c r="AB236" i="1" s="1"/>
  <c r="AD236" i="1" s="1"/>
  <c r="Z308" i="1"/>
  <c r="AA308" i="1" s="1"/>
  <c r="AB308" i="1" s="1"/>
  <c r="AD308" i="1" s="1"/>
  <c r="Z380" i="1"/>
  <c r="AA380" i="1" s="1"/>
  <c r="AB380" i="1" s="1"/>
  <c r="AD380" i="1" s="1"/>
  <c r="Z452" i="1"/>
  <c r="AA452" i="1" s="1"/>
  <c r="AB452" i="1" s="1"/>
  <c r="AD452" i="1" s="1"/>
  <c r="Z524" i="1"/>
  <c r="AA524" i="1" s="1"/>
  <c r="AB524" i="1" s="1"/>
  <c r="AD524" i="1" s="1"/>
  <c r="Z596" i="1"/>
  <c r="AA596" i="1" s="1"/>
  <c r="AB596" i="1" s="1"/>
  <c r="AD596" i="1" s="1"/>
  <c r="Z668" i="1"/>
  <c r="AA668" i="1" s="1"/>
  <c r="AB668" i="1" s="1"/>
  <c r="AD668" i="1" s="1"/>
  <c r="Z740" i="1"/>
  <c r="AA740" i="1" s="1"/>
  <c r="AB740" i="1" s="1"/>
  <c r="AD740" i="1" s="1"/>
  <c r="Z812" i="1"/>
  <c r="AA812" i="1" s="1"/>
  <c r="AB812" i="1" s="1"/>
  <c r="AD812" i="1" s="1"/>
  <c r="Z884" i="1"/>
  <c r="AA884" i="1" s="1"/>
  <c r="AB884" i="1" s="1"/>
  <c r="AD884" i="1" s="1"/>
  <c r="Z956" i="1"/>
  <c r="AA956" i="1" s="1"/>
  <c r="AB956" i="1" s="1"/>
  <c r="AD956" i="1" s="1"/>
  <c r="Z1028" i="1"/>
  <c r="AA1028" i="1" s="1"/>
  <c r="AB1028" i="1" s="1"/>
  <c r="AD1028" i="1" s="1"/>
  <c r="Z1100" i="1"/>
  <c r="AA1100" i="1" s="1"/>
  <c r="AB1100" i="1" s="1"/>
  <c r="AD1100" i="1" s="1"/>
  <c r="Z1172" i="1"/>
  <c r="AA1172" i="1" s="1"/>
  <c r="AB1172" i="1" s="1"/>
  <c r="AD1172" i="1" s="1"/>
  <c r="Z1244" i="1"/>
  <c r="AA1244" i="1" s="1"/>
  <c r="AB1244" i="1" s="1"/>
  <c r="AD1244" i="1" s="1"/>
  <c r="Z1316" i="1"/>
  <c r="AA1316" i="1" s="1"/>
  <c r="AB1316" i="1" s="1"/>
  <c r="AD1316" i="1" s="1"/>
  <c r="Z1388" i="1"/>
  <c r="AA1388" i="1" s="1"/>
  <c r="AB1388" i="1" s="1"/>
  <c r="AD1388" i="1" s="1"/>
  <c r="Z1460" i="1"/>
  <c r="AA1460" i="1" s="1"/>
  <c r="AB1460" i="1" s="1"/>
  <c r="AD1460" i="1" s="1"/>
  <c r="Z15" i="1"/>
  <c r="AA15" i="1" s="1"/>
  <c r="AB15" i="1" s="1"/>
  <c r="AD15" i="1" s="1"/>
  <c r="Z87" i="1"/>
  <c r="AA87" i="1" s="1"/>
  <c r="AB87" i="1" s="1"/>
  <c r="AD87" i="1" s="1"/>
  <c r="Z159" i="1"/>
  <c r="AA159" i="1" s="1"/>
  <c r="AB159" i="1" s="1"/>
  <c r="AD159" i="1" s="1"/>
  <c r="Z231" i="1"/>
  <c r="AA231" i="1" s="1"/>
  <c r="AB231" i="1" s="1"/>
  <c r="AD231" i="1" s="1"/>
  <c r="Z303" i="1"/>
  <c r="AA303" i="1" s="1"/>
  <c r="AB303" i="1" s="1"/>
  <c r="AD303" i="1" s="1"/>
  <c r="Z375" i="1"/>
  <c r="AA375" i="1" s="1"/>
  <c r="AB375" i="1" s="1"/>
  <c r="AD375" i="1" s="1"/>
  <c r="Z447" i="1"/>
  <c r="AA447" i="1" s="1"/>
  <c r="AB447" i="1" s="1"/>
  <c r="AD447" i="1" s="1"/>
  <c r="Z519" i="1"/>
  <c r="AA519" i="1" s="1"/>
  <c r="AB519" i="1" s="1"/>
  <c r="AD519" i="1" s="1"/>
  <c r="Z591" i="1"/>
  <c r="AA591" i="1" s="1"/>
  <c r="AB591" i="1" s="1"/>
  <c r="AD591" i="1" s="1"/>
  <c r="Z663" i="1"/>
  <c r="AA663" i="1" s="1"/>
  <c r="AB663" i="1" s="1"/>
  <c r="AD663" i="1" s="1"/>
  <c r="Z735" i="1"/>
  <c r="AA735" i="1" s="1"/>
  <c r="AB735" i="1" s="1"/>
  <c r="AD735" i="1" s="1"/>
  <c r="Z807" i="1"/>
  <c r="AA807" i="1" s="1"/>
  <c r="AB807" i="1" s="1"/>
  <c r="AD807" i="1" s="1"/>
  <c r="Z879" i="1"/>
  <c r="AA879" i="1" s="1"/>
  <c r="AB879" i="1" s="1"/>
  <c r="AD879" i="1" s="1"/>
  <c r="Z951" i="1"/>
  <c r="AA951" i="1" s="1"/>
  <c r="AB951" i="1" s="1"/>
  <c r="AD951" i="1" s="1"/>
  <c r="Z1023" i="1"/>
  <c r="AA1023" i="1" s="1"/>
  <c r="AB1023" i="1" s="1"/>
  <c r="AD1023" i="1" s="1"/>
  <c r="Z1095" i="1"/>
  <c r="AA1095" i="1" s="1"/>
  <c r="AB1095" i="1" s="1"/>
  <c r="AD1095" i="1" s="1"/>
  <c r="Z1167" i="1"/>
  <c r="AA1167" i="1" s="1"/>
  <c r="AB1167" i="1" s="1"/>
  <c r="AD1167" i="1" s="1"/>
  <c r="Z1239" i="1"/>
  <c r="AA1239" i="1" s="1"/>
  <c r="AB1239" i="1" s="1"/>
  <c r="AD1239" i="1" s="1"/>
  <c r="Z1311" i="1"/>
  <c r="AA1311" i="1" s="1"/>
  <c r="AB1311" i="1" s="1"/>
  <c r="AD1311" i="1" s="1"/>
  <c r="Z1383" i="1"/>
  <c r="AA1383" i="1" s="1"/>
  <c r="AB1383" i="1" s="1"/>
  <c r="AD1383" i="1" s="1"/>
  <c r="Z1455" i="1"/>
  <c r="AA1455" i="1" s="1"/>
  <c r="AB1455" i="1" s="1"/>
  <c r="AD1455" i="1" s="1"/>
  <c r="Z22" i="1"/>
  <c r="AA22" i="1" s="1"/>
  <c r="AB22" i="1" s="1"/>
  <c r="AD22" i="1" s="1"/>
  <c r="Z94" i="1"/>
  <c r="AA94" i="1" s="1"/>
  <c r="AB94" i="1" s="1"/>
  <c r="AD94" i="1" s="1"/>
  <c r="Z166" i="1"/>
  <c r="AA166" i="1" s="1"/>
  <c r="AB166" i="1" s="1"/>
  <c r="AD166" i="1" s="1"/>
  <c r="Z238" i="1"/>
  <c r="AA238" i="1" s="1"/>
  <c r="AB238" i="1" s="1"/>
  <c r="AD238" i="1" s="1"/>
  <c r="Z310" i="1"/>
  <c r="AA310" i="1" s="1"/>
  <c r="AB310" i="1" s="1"/>
  <c r="AD310" i="1" s="1"/>
  <c r="Z382" i="1"/>
  <c r="AA382" i="1" s="1"/>
  <c r="AB382" i="1" s="1"/>
  <c r="AD382" i="1" s="1"/>
  <c r="Z454" i="1"/>
  <c r="AA454" i="1" s="1"/>
  <c r="AB454" i="1" s="1"/>
  <c r="AD454" i="1" s="1"/>
  <c r="Z526" i="1"/>
  <c r="AA526" i="1" s="1"/>
  <c r="AB526" i="1" s="1"/>
  <c r="AD526" i="1" s="1"/>
  <c r="Z598" i="1"/>
  <c r="AA598" i="1" s="1"/>
  <c r="AB598" i="1" s="1"/>
  <c r="AD598" i="1" s="1"/>
  <c r="AF598" i="1" s="1"/>
  <c r="Z670" i="1"/>
  <c r="AA670" i="1" s="1"/>
  <c r="AB670" i="1" s="1"/>
  <c r="AD670" i="1" s="1"/>
  <c r="Z742" i="1"/>
  <c r="AA742" i="1" s="1"/>
  <c r="AB742" i="1" s="1"/>
  <c r="AD742" i="1" s="1"/>
  <c r="Z814" i="1"/>
  <c r="AA814" i="1" s="1"/>
  <c r="AB814" i="1" s="1"/>
  <c r="AD814" i="1" s="1"/>
  <c r="Z886" i="1"/>
  <c r="AA886" i="1" s="1"/>
  <c r="AB886" i="1" s="1"/>
  <c r="AD886" i="1" s="1"/>
  <c r="Z958" i="1"/>
  <c r="AA958" i="1" s="1"/>
  <c r="AB958" i="1" s="1"/>
  <c r="AD958" i="1" s="1"/>
  <c r="Z1030" i="1"/>
  <c r="AA1030" i="1" s="1"/>
  <c r="AB1030" i="1" s="1"/>
  <c r="AD1030" i="1" s="1"/>
  <c r="Z1102" i="1"/>
  <c r="AA1102" i="1" s="1"/>
  <c r="AB1102" i="1" s="1"/>
  <c r="AD1102" i="1" s="1"/>
  <c r="Z1174" i="1"/>
  <c r="AA1174" i="1" s="1"/>
  <c r="AB1174" i="1" s="1"/>
  <c r="AD1174" i="1" s="1"/>
  <c r="Z1246" i="1"/>
  <c r="AA1246" i="1" s="1"/>
  <c r="AB1246" i="1" s="1"/>
  <c r="AD1246" i="1" s="1"/>
  <c r="Z1318" i="1"/>
  <c r="AA1318" i="1" s="1"/>
  <c r="AB1318" i="1" s="1"/>
  <c r="AD1318" i="1" s="1"/>
  <c r="Z1390" i="1"/>
  <c r="AA1390" i="1" s="1"/>
  <c r="AB1390" i="1" s="1"/>
  <c r="AD1390" i="1" s="1"/>
  <c r="Z1462" i="1"/>
  <c r="AA1462" i="1" s="1"/>
  <c r="AB1462" i="1" s="1"/>
  <c r="AD1462" i="1" s="1"/>
  <c r="Z1534" i="1"/>
  <c r="AA1534" i="1" s="1"/>
  <c r="AB1534" i="1" s="1"/>
  <c r="AD1534" i="1" s="1"/>
  <c r="Z77" i="1"/>
  <c r="AA77" i="1" s="1"/>
  <c r="AB77" i="1" s="1"/>
  <c r="AD77" i="1" s="1"/>
  <c r="Z149" i="1"/>
  <c r="AA149" i="1" s="1"/>
  <c r="AB149" i="1" s="1"/>
  <c r="AD149" i="1" s="1"/>
  <c r="Z221" i="1"/>
  <c r="AA221" i="1" s="1"/>
  <c r="AB221" i="1" s="1"/>
  <c r="AD221" i="1" s="1"/>
  <c r="Z293" i="1"/>
  <c r="AA293" i="1" s="1"/>
  <c r="AB293" i="1" s="1"/>
  <c r="AD293" i="1" s="1"/>
  <c r="Z365" i="1"/>
  <c r="AA365" i="1" s="1"/>
  <c r="AB365" i="1" s="1"/>
  <c r="AD365" i="1" s="1"/>
  <c r="Z437" i="1"/>
  <c r="AA437" i="1" s="1"/>
  <c r="AB437" i="1" s="1"/>
  <c r="AD437" i="1" s="1"/>
  <c r="Z509" i="1"/>
  <c r="AA509" i="1" s="1"/>
  <c r="AB509" i="1" s="1"/>
  <c r="AD509" i="1" s="1"/>
  <c r="Z581" i="1"/>
  <c r="AA581" i="1" s="1"/>
  <c r="AB581" i="1" s="1"/>
  <c r="AD581" i="1" s="1"/>
  <c r="Z653" i="1"/>
  <c r="AA653" i="1" s="1"/>
  <c r="AB653" i="1" s="1"/>
  <c r="AD653" i="1" s="1"/>
  <c r="Z725" i="1"/>
  <c r="AA725" i="1" s="1"/>
  <c r="AB725" i="1" s="1"/>
  <c r="AD725" i="1" s="1"/>
  <c r="Z797" i="1"/>
  <c r="AA797" i="1" s="1"/>
  <c r="AB797" i="1" s="1"/>
  <c r="AD797" i="1" s="1"/>
  <c r="Z869" i="1"/>
  <c r="AA869" i="1" s="1"/>
  <c r="AB869" i="1" s="1"/>
  <c r="AD869" i="1" s="1"/>
  <c r="Z941" i="1"/>
  <c r="AA941" i="1" s="1"/>
  <c r="AB941" i="1" s="1"/>
  <c r="AD941" i="1" s="1"/>
  <c r="Z1013" i="1"/>
  <c r="AA1013" i="1" s="1"/>
  <c r="AB1013" i="1" s="1"/>
  <c r="AD1013" i="1" s="1"/>
  <c r="Z1085" i="1"/>
  <c r="AA1085" i="1" s="1"/>
  <c r="AB1085" i="1" s="1"/>
  <c r="AD1085" i="1" s="1"/>
  <c r="Z1157" i="1"/>
  <c r="AA1157" i="1" s="1"/>
  <c r="AB1157" i="1" s="1"/>
  <c r="AD1157" i="1" s="1"/>
  <c r="Z1229" i="1"/>
  <c r="AA1229" i="1" s="1"/>
  <c r="AB1229" i="1" s="1"/>
  <c r="AD1229" i="1" s="1"/>
  <c r="Z1301" i="1"/>
  <c r="AA1301" i="1" s="1"/>
  <c r="AB1301" i="1" s="1"/>
  <c r="AD1301" i="1" s="1"/>
  <c r="Z1373" i="1"/>
  <c r="AA1373" i="1" s="1"/>
  <c r="AB1373" i="1" s="1"/>
  <c r="AD1373" i="1" s="1"/>
  <c r="Z1445" i="1"/>
  <c r="AA1445" i="1" s="1"/>
  <c r="AB1445" i="1" s="1"/>
  <c r="AD1445" i="1" s="1"/>
  <c r="Z1517" i="1"/>
  <c r="AA1517" i="1" s="1"/>
  <c r="AB1517" i="1" s="1"/>
  <c r="AD1517" i="1" s="1"/>
  <c r="Z1794" i="1"/>
  <c r="AA1794" i="1" s="1"/>
  <c r="AB1794" i="1" s="1"/>
  <c r="AD1794" i="1" s="1"/>
  <c r="Z1417" i="1"/>
  <c r="AA1417" i="1" s="1"/>
  <c r="AB1417" i="1" s="1"/>
  <c r="AD1417" i="1" s="1"/>
  <c r="Z1489" i="1"/>
  <c r="AA1489" i="1" s="1"/>
  <c r="AB1489" i="1" s="1"/>
  <c r="AD1489" i="1" s="1"/>
  <c r="Z1561" i="1"/>
  <c r="AA1561" i="1" s="1"/>
  <c r="AB1561" i="1" s="1"/>
  <c r="AD1561" i="1" s="1"/>
  <c r="Z1633" i="1"/>
  <c r="AA1633" i="1" s="1"/>
  <c r="AB1633" i="1" s="1"/>
  <c r="AD1633" i="1" s="1"/>
  <c r="Z1705" i="1"/>
  <c r="AA1705" i="1" s="1"/>
  <c r="AB1705" i="1" s="1"/>
  <c r="AD1705" i="1" s="1"/>
  <c r="Z1777" i="1"/>
  <c r="AA1777" i="1" s="1"/>
  <c r="AB1777" i="1" s="1"/>
  <c r="AD1777" i="1" s="1"/>
  <c r="Z1733" i="1"/>
  <c r="AA1733" i="1" s="1"/>
  <c r="AB1733" i="1" s="1"/>
  <c r="AD1733" i="1" s="1"/>
  <c r="Z1580" i="1"/>
  <c r="AA1580" i="1" s="1"/>
  <c r="AB1580" i="1" s="1"/>
  <c r="AD1580" i="1" s="1"/>
  <c r="Z1652" i="1"/>
  <c r="AA1652" i="1" s="1"/>
  <c r="AB1652" i="1" s="1"/>
  <c r="AD1652" i="1" s="1"/>
  <c r="Z1724" i="1"/>
  <c r="AA1724" i="1" s="1"/>
  <c r="AB1724" i="1" s="1"/>
  <c r="AD1724" i="1" s="1"/>
  <c r="Z1796" i="1"/>
  <c r="AA1796" i="1" s="1"/>
  <c r="AB1796" i="1" s="1"/>
  <c r="AD1796" i="1" s="1"/>
  <c r="Z1527" i="1"/>
  <c r="AA1527" i="1" s="1"/>
  <c r="AB1527" i="1" s="1"/>
  <c r="AD1527" i="1" s="1"/>
  <c r="Z1599" i="1"/>
  <c r="AA1599" i="1" s="1"/>
  <c r="AB1599" i="1" s="1"/>
  <c r="AD1599" i="1" s="1"/>
  <c r="Z1671" i="1"/>
  <c r="AA1671" i="1" s="1"/>
  <c r="AB1671" i="1" s="1"/>
  <c r="AD1671" i="1" s="1"/>
  <c r="Z1743" i="1"/>
  <c r="AA1743" i="1" s="1"/>
  <c r="AB1743" i="1" s="1"/>
  <c r="AD1743" i="1" s="1"/>
  <c r="Z1673" i="1"/>
  <c r="AA1673" i="1" s="1"/>
  <c r="AB1673" i="1" s="1"/>
  <c r="AD1673" i="1" s="1"/>
  <c r="Z1588" i="1"/>
  <c r="AA1588" i="1" s="1"/>
  <c r="AB1588" i="1" s="1"/>
  <c r="AD1588" i="1" s="1"/>
  <c r="Z1660" i="1"/>
  <c r="AA1660" i="1" s="1"/>
  <c r="AB1660" i="1" s="1"/>
  <c r="AD1660" i="1" s="1"/>
  <c r="Z1732" i="1"/>
  <c r="AA1732" i="1" s="1"/>
  <c r="AB1732" i="1" s="1"/>
  <c r="AD1732" i="1" s="1"/>
  <c r="Z1804" i="1"/>
  <c r="AA1804" i="1" s="1"/>
  <c r="AB1804" i="1" s="1"/>
  <c r="AD1804" i="1" s="1"/>
  <c r="Z1655" i="1"/>
  <c r="AA1655" i="1" s="1"/>
  <c r="AB1655" i="1" s="1"/>
  <c r="AD1655" i="1" s="1"/>
  <c r="Z948" i="1"/>
  <c r="AA948" i="1" s="1"/>
  <c r="AB948" i="1" s="1"/>
  <c r="AD948" i="1" s="1"/>
  <c r="Z205" i="1"/>
  <c r="AA205" i="1" s="1"/>
  <c r="AB205" i="1" s="1"/>
  <c r="AD205" i="1" s="1"/>
  <c r="Z1141" i="1"/>
  <c r="AA1141" i="1" s="1"/>
  <c r="AB1141" i="1" s="1"/>
  <c r="AD1141" i="1" s="1"/>
  <c r="Z836" i="1"/>
  <c r="AA836" i="1" s="1"/>
  <c r="AB836" i="1" s="1"/>
  <c r="AD836" i="1" s="1"/>
  <c r="Z183" i="1"/>
  <c r="AA183" i="1" s="1"/>
  <c r="AB183" i="1" s="1"/>
  <c r="AD183" i="1" s="1"/>
  <c r="Z1263" i="1"/>
  <c r="AA1263" i="1" s="1"/>
  <c r="AB1263" i="1" s="1"/>
  <c r="AD1263" i="1" s="1"/>
  <c r="Z1486" i="1"/>
  <c r="AA1486" i="1" s="1"/>
  <c r="AB1486" i="1" s="1"/>
  <c r="AD1486" i="1" s="1"/>
  <c r="AF1486" i="1" s="1"/>
  <c r="AF1487" i="1" s="1"/>
  <c r="AF1488" i="1" s="1"/>
  <c r="AF1489" i="1" s="1"/>
  <c r="AF1490" i="1" s="1"/>
  <c r="AF1491" i="1" s="1"/>
  <c r="AF1492" i="1" s="1"/>
  <c r="Z1637" i="1"/>
  <c r="AA1637" i="1" s="1"/>
  <c r="AB1637" i="1" s="1"/>
  <c r="AD1637" i="1" s="1"/>
  <c r="Z66" i="1"/>
  <c r="AA66" i="1" s="1"/>
  <c r="AB66" i="1" s="1"/>
  <c r="AD66" i="1" s="1"/>
  <c r="Z138" i="1"/>
  <c r="AA138" i="1" s="1"/>
  <c r="AB138" i="1" s="1"/>
  <c r="AD138" i="1" s="1"/>
  <c r="Z210" i="1"/>
  <c r="AA210" i="1" s="1"/>
  <c r="AB210" i="1" s="1"/>
  <c r="AD210" i="1" s="1"/>
  <c r="Z282" i="1"/>
  <c r="AA282" i="1" s="1"/>
  <c r="AB282" i="1" s="1"/>
  <c r="AD282" i="1" s="1"/>
  <c r="Z354" i="1"/>
  <c r="AA354" i="1" s="1"/>
  <c r="AB354" i="1" s="1"/>
  <c r="AD354" i="1" s="1"/>
  <c r="Z426" i="1"/>
  <c r="AA426" i="1" s="1"/>
  <c r="AB426" i="1" s="1"/>
  <c r="AD426" i="1" s="1"/>
  <c r="Z498" i="1"/>
  <c r="AA498" i="1" s="1"/>
  <c r="AB498" i="1" s="1"/>
  <c r="AD498" i="1" s="1"/>
  <c r="Z570" i="1"/>
  <c r="AA570" i="1" s="1"/>
  <c r="AB570" i="1" s="1"/>
  <c r="AD570" i="1" s="1"/>
  <c r="Z642" i="1"/>
  <c r="AA642" i="1" s="1"/>
  <c r="AB642" i="1" s="1"/>
  <c r="AD642" i="1" s="1"/>
  <c r="Z714" i="1"/>
  <c r="AA714" i="1" s="1"/>
  <c r="AB714" i="1" s="1"/>
  <c r="AD714" i="1" s="1"/>
  <c r="Z786" i="1"/>
  <c r="AA786" i="1" s="1"/>
  <c r="AB786" i="1" s="1"/>
  <c r="AD786" i="1" s="1"/>
  <c r="Z858" i="1"/>
  <c r="AA858" i="1" s="1"/>
  <c r="AB858" i="1" s="1"/>
  <c r="AD858" i="1" s="1"/>
  <c r="Z930" i="1"/>
  <c r="AA930" i="1" s="1"/>
  <c r="AB930" i="1" s="1"/>
  <c r="AD930" i="1" s="1"/>
  <c r="Z1002" i="1"/>
  <c r="AA1002" i="1" s="1"/>
  <c r="AB1002" i="1" s="1"/>
  <c r="AD1002" i="1" s="1"/>
  <c r="Z1074" i="1"/>
  <c r="AA1074" i="1" s="1"/>
  <c r="AB1074" i="1" s="1"/>
  <c r="AD1074" i="1" s="1"/>
  <c r="Z1146" i="1"/>
  <c r="AA1146" i="1" s="1"/>
  <c r="AB1146" i="1" s="1"/>
  <c r="AD1146" i="1" s="1"/>
  <c r="Z1218" i="1"/>
  <c r="AA1218" i="1" s="1"/>
  <c r="AB1218" i="1" s="1"/>
  <c r="AD1218" i="1" s="1"/>
  <c r="Z1290" i="1"/>
  <c r="AA1290" i="1" s="1"/>
  <c r="AB1290" i="1" s="1"/>
  <c r="AD1290" i="1" s="1"/>
  <c r="Z1362" i="1"/>
  <c r="AA1362" i="1" s="1"/>
  <c r="AB1362" i="1" s="1"/>
  <c r="AD1362" i="1" s="1"/>
  <c r="Z1434" i="1"/>
  <c r="AA1434" i="1" s="1"/>
  <c r="AB1434" i="1" s="1"/>
  <c r="AD1434" i="1" s="1"/>
  <c r="Z1506" i="1"/>
  <c r="AA1506" i="1" s="1"/>
  <c r="AB1506" i="1" s="1"/>
  <c r="AD1506" i="1" s="1"/>
  <c r="Z1578" i="1"/>
  <c r="AA1578" i="1" s="1"/>
  <c r="AB1578" i="1" s="1"/>
  <c r="AD1578" i="1" s="1"/>
  <c r="Z1650" i="1"/>
  <c r="AA1650" i="1" s="1"/>
  <c r="AB1650" i="1" s="1"/>
  <c r="AD1650" i="1" s="1"/>
  <c r="Z1722" i="1"/>
  <c r="AA1722" i="1" s="1"/>
  <c r="AB1722" i="1" s="1"/>
  <c r="AD1722" i="1" s="1"/>
  <c r="Z43" i="1"/>
  <c r="AA43" i="1" s="1"/>
  <c r="AB43" i="1" s="1"/>
  <c r="AD43" i="1" s="1"/>
  <c r="Z115" i="1"/>
  <c r="AA115" i="1" s="1"/>
  <c r="AB115" i="1" s="1"/>
  <c r="AD115" i="1" s="1"/>
  <c r="Z187" i="1"/>
  <c r="AA187" i="1" s="1"/>
  <c r="AB187" i="1" s="1"/>
  <c r="AD187" i="1" s="1"/>
  <c r="Z259" i="1"/>
  <c r="AA259" i="1" s="1"/>
  <c r="AB259" i="1" s="1"/>
  <c r="AD259" i="1" s="1"/>
  <c r="Z331" i="1"/>
  <c r="AA331" i="1" s="1"/>
  <c r="AB331" i="1" s="1"/>
  <c r="AD331" i="1" s="1"/>
  <c r="Z403" i="1"/>
  <c r="AA403" i="1" s="1"/>
  <c r="AB403" i="1" s="1"/>
  <c r="AD403" i="1" s="1"/>
  <c r="Z475" i="1"/>
  <c r="AA475" i="1" s="1"/>
  <c r="AB475" i="1" s="1"/>
  <c r="AD475" i="1" s="1"/>
  <c r="Z547" i="1"/>
  <c r="AA547" i="1" s="1"/>
  <c r="AB547" i="1" s="1"/>
  <c r="AD547" i="1" s="1"/>
  <c r="Z619" i="1"/>
  <c r="AA619" i="1" s="1"/>
  <c r="AB619" i="1" s="1"/>
  <c r="AD619" i="1" s="1"/>
  <c r="Z691" i="1"/>
  <c r="AA691" i="1" s="1"/>
  <c r="AB691" i="1" s="1"/>
  <c r="AD691" i="1" s="1"/>
  <c r="Z763" i="1"/>
  <c r="AA763" i="1" s="1"/>
  <c r="AB763" i="1" s="1"/>
  <c r="AD763" i="1" s="1"/>
  <c r="Z835" i="1"/>
  <c r="AA835" i="1" s="1"/>
  <c r="AB835" i="1" s="1"/>
  <c r="AD835" i="1" s="1"/>
  <c r="Z907" i="1"/>
  <c r="AA907" i="1" s="1"/>
  <c r="AB907" i="1" s="1"/>
  <c r="AD907" i="1" s="1"/>
  <c r="Z979" i="1"/>
  <c r="AA979" i="1" s="1"/>
  <c r="AB979" i="1" s="1"/>
  <c r="AD979" i="1" s="1"/>
  <c r="Z1051" i="1"/>
  <c r="AA1051" i="1" s="1"/>
  <c r="AB1051" i="1" s="1"/>
  <c r="AD1051" i="1" s="1"/>
  <c r="Z1123" i="1"/>
  <c r="AA1123" i="1" s="1"/>
  <c r="AB1123" i="1" s="1"/>
  <c r="AD1123" i="1" s="1"/>
  <c r="Z1195" i="1"/>
  <c r="AA1195" i="1" s="1"/>
  <c r="AB1195" i="1" s="1"/>
  <c r="AD1195" i="1" s="1"/>
  <c r="Z1267" i="1"/>
  <c r="AA1267" i="1" s="1"/>
  <c r="AB1267" i="1" s="1"/>
  <c r="AD1267" i="1" s="1"/>
  <c r="Z1339" i="1"/>
  <c r="AA1339" i="1" s="1"/>
  <c r="AB1339" i="1" s="1"/>
  <c r="AD1339" i="1" s="1"/>
  <c r="Z26" i="1"/>
  <c r="AA26" i="1" s="1"/>
  <c r="AB26" i="1" s="1"/>
  <c r="AD26" i="1" s="1"/>
  <c r="Z98" i="1"/>
  <c r="AA98" i="1" s="1"/>
  <c r="AB98" i="1" s="1"/>
  <c r="AD98" i="1" s="1"/>
  <c r="Z170" i="1"/>
  <c r="AA170" i="1" s="1"/>
  <c r="AB170" i="1" s="1"/>
  <c r="AD170" i="1" s="1"/>
  <c r="Z242" i="1"/>
  <c r="AA242" i="1" s="1"/>
  <c r="AB242" i="1" s="1"/>
  <c r="AD242" i="1" s="1"/>
  <c r="Z314" i="1"/>
  <c r="AA314" i="1" s="1"/>
  <c r="AB314" i="1" s="1"/>
  <c r="AD314" i="1" s="1"/>
  <c r="Z386" i="1"/>
  <c r="AA386" i="1" s="1"/>
  <c r="AB386" i="1" s="1"/>
  <c r="AD386" i="1" s="1"/>
  <c r="Z458" i="1"/>
  <c r="AA458" i="1" s="1"/>
  <c r="AB458" i="1" s="1"/>
  <c r="AD458" i="1" s="1"/>
  <c r="Z530" i="1"/>
  <c r="AA530" i="1" s="1"/>
  <c r="AB530" i="1" s="1"/>
  <c r="AD530" i="1" s="1"/>
  <c r="Z602" i="1"/>
  <c r="AA602" i="1" s="1"/>
  <c r="AB602" i="1" s="1"/>
  <c r="AD602" i="1" s="1"/>
  <c r="Z674" i="1"/>
  <c r="AA674" i="1" s="1"/>
  <c r="AB674" i="1" s="1"/>
  <c r="AD674" i="1" s="1"/>
  <c r="Z746" i="1"/>
  <c r="AA746" i="1" s="1"/>
  <c r="AB746" i="1" s="1"/>
  <c r="AD746" i="1" s="1"/>
  <c r="Z818" i="1"/>
  <c r="AA818" i="1" s="1"/>
  <c r="AB818" i="1" s="1"/>
  <c r="AD818" i="1" s="1"/>
  <c r="Z890" i="1"/>
  <c r="AA890" i="1" s="1"/>
  <c r="AB890" i="1" s="1"/>
  <c r="AD890" i="1" s="1"/>
  <c r="Z962" i="1"/>
  <c r="AA962" i="1" s="1"/>
  <c r="AB962" i="1" s="1"/>
  <c r="AD962" i="1" s="1"/>
  <c r="Z1034" i="1"/>
  <c r="AA1034" i="1" s="1"/>
  <c r="AB1034" i="1" s="1"/>
  <c r="AD1034" i="1" s="1"/>
  <c r="Z1106" i="1"/>
  <c r="AA1106" i="1" s="1"/>
  <c r="AB1106" i="1" s="1"/>
  <c r="AD1106" i="1" s="1"/>
  <c r="Z1178" i="1"/>
  <c r="AA1178" i="1" s="1"/>
  <c r="AB1178" i="1" s="1"/>
  <c r="AD1178" i="1" s="1"/>
  <c r="Z1250" i="1"/>
  <c r="AA1250" i="1" s="1"/>
  <c r="AB1250" i="1" s="1"/>
  <c r="AD1250" i="1" s="1"/>
  <c r="Z1322" i="1"/>
  <c r="AA1322" i="1" s="1"/>
  <c r="AB1322" i="1" s="1"/>
  <c r="AD1322" i="1" s="1"/>
  <c r="Z1394" i="1"/>
  <c r="AA1394" i="1" s="1"/>
  <c r="AB1394" i="1" s="1"/>
  <c r="AD1394" i="1" s="1"/>
  <c r="Z1466" i="1"/>
  <c r="AA1466" i="1" s="1"/>
  <c r="AB1466" i="1" s="1"/>
  <c r="AD1466" i="1" s="1"/>
  <c r="Z21" i="1"/>
  <c r="AA21" i="1" s="1"/>
  <c r="AB21" i="1" s="1"/>
  <c r="AD21" i="1" s="1"/>
  <c r="Z93" i="1"/>
  <c r="AA93" i="1" s="1"/>
  <c r="AB93" i="1" s="1"/>
  <c r="AD93" i="1" s="1"/>
  <c r="Z165" i="1"/>
  <c r="AA165" i="1" s="1"/>
  <c r="AB165" i="1" s="1"/>
  <c r="AD165" i="1" s="1"/>
  <c r="Z237" i="1"/>
  <c r="AA237" i="1" s="1"/>
  <c r="AB237" i="1" s="1"/>
  <c r="AD237" i="1" s="1"/>
  <c r="Z309" i="1"/>
  <c r="AA309" i="1" s="1"/>
  <c r="AB309" i="1" s="1"/>
  <c r="AD309" i="1" s="1"/>
  <c r="Z381" i="1"/>
  <c r="AA381" i="1" s="1"/>
  <c r="AB381" i="1" s="1"/>
  <c r="AD381" i="1" s="1"/>
  <c r="Z453" i="1"/>
  <c r="AA453" i="1" s="1"/>
  <c r="AB453" i="1" s="1"/>
  <c r="AD453" i="1" s="1"/>
  <c r="Z525" i="1"/>
  <c r="AA525" i="1" s="1"/>
  <c r="AB525" i="1" s="1"/>
  <c r="AD525" i="1" s="1"/>
  <c r="Z597" i="1"/>
  <c r="AA597" i="1" s="1"/>
  <c r="AB597" i="1" s="1"/>
  <c r="AD597" i="1" s="1"/>
  <c r="Z669" i="1"/>
  <c r="AA669" i="1" s="1"/>
  <c r="AB669" i="1" s="1"/>
  <c r="AD669" i="1" s="1"/>
  <c r="Z741" i="1"/>
  <c r="AA741" i="1" s="1"/>
  <c r="AB741" i="1" s="1"/>
  <c r="AD741" i="1" s="1"/>
  <c r="Z813" i="1"/>
  <c r="AA813" i="1" s="1"/>
  <c r="AB813" i="1" s="1"/>
  <c r="AD813" i="1" s="1"/>
  <c r="Z885" i="1"/>
  <c r="AA885" i="1" s="1"/>
  <c r="AB885" i="1" s="1"/>
  <c r="AD885" i="1" s="1"/>
  <c r="Z957" i="1"/>
  <c r="AA957" i="1" s="1"/>
  <c r="AB957" i="1" s="1"/>
  <c r="AD957" i="1" s="1"/>
  <c r="Z1029" i="1"/>
  <c r="AA1029" i="1" s="1"/>
  <c r="AB1029" i="1" s="1"/>
  <c r="AD1029" i="1" s="1"/>
  <c r="Z1101" i="1"/>
  <c r="AA1101" i="1" s="1"/>
  <c r="AB1101" i="1" s="1"/>
  <c r="AD1101" i="1" s="1"/>
  <c r="Z1173" i="1"/>
  <c r="AA1173" i="1" s="1"/>
  <c r="AB1173" i="1" s="1"/>
  <c r="AD1173" i="1" s="1"/>
  <c r="Z1245" i="1"/>
  <c r="AA1245" i="1" s="1"/>
  <c r="AB1245" i="1" s="1"/>
  <c r="AD1245" i="1" s="1"/>
  <c r="Z1317" i="1"/>
  <c r="AA1317" i="1" s="1"/>
  <c r="AB1317" i="1" s="1"/>
  <c r="AD1317" i="1" s="1"/>
  <c r="Z1389" i="1"/>
  <c r="AA1389" i="1" s="1"/>
  <c r="AB1389" i="1" s="1"/>
  <c r="AD1389" i="1" s="1"/>
  <c r="Z1461" i="1"/>
  <c r="AA1461" i="1" s="1"/>
  <c r="AB1461" i="1" s="1"/>
  <c r="AD1461" i="1" s="1"/>
  <c r="Z28" i="1"/>
  <c r="AA28" i="1" s="1"/>
  <c r="AB28" i="1" s="1"/>
  <c r="AD28" i="1" s="1"/>
  <c r="Z100" i="1"/>
  <c r="AA100" i="1" s="1"/>
  <c r="AB100" i="1" s="1"/>
  <c r="AD100" i="1" s="1"/>
  <c r="Z172" i="1"/>
  <c r="AA172" i="1" s="1"/>
  <c r="AB172" i="1" s="1"/>
  <c r="AD172" i="1" s="1"/>
  <c r="Z244" i="1"/>
  <c r="AA244" i="1" s="1"/>
  <c r="AB244" i="1" s="1"/>
  <c r="AD244" i="1" s="1"/>
  <c r="Z316" i="1"/>
  <c r="AA316" i="1" s="1"/>
  <c r="AB316" i="1" s="1"/>
  <c r="AD316" i="1" s="1"/>
  <c r="Z388" i="1"/>
  <c r="AA388" i="1" s="1"/>
  <c r="AB388" i="1" s="1"/>
  <c r="AD388" i="1" s="1"/>
  <c r="Z460" i="1"/>
  <c r="AA460" i="1" s="1"/>
  <c r="AB460" i="1" s="1"/>
  <c r="AD460" i="1" s="1"/>
  <c r="Z532" i="1"/>
  <c r="AA532" i="1" s="1"/>
  <c r="AB532" i="1" s="1"/>
  <c r="AD532" i="1" s="1"/>
  <c r="Z604" i="1"/>
  <c r="AA604" i="1" s="1"/>
  <c r="AB604" i="1" s="1"/>
  <c r="AD604" i="1" s="1"/>
  <c r="Z676" i="1"/>
  <c r="AA676" i="1" s="1"/>
  <c r="AB676" i="1" s="1"/>
  <c r="AD676" i="1" s="1"/>
  <c r="Z748" i="1"/>
  <c r="AA748" i="1" s="1"/>
  <c r="AB748" i="1" s="1"/>
  <c r="AD748" i="1" s="1"/>
  <c r="Z820" i="1"/>
  <c r="AA820" i="1" s="1"/>
  <c r="AB820" i="1" s="1"/>
  <c r="AD820" i="1" s="1"/>
  <c r="Z892" i="1"/>
  <c r="AA892" i="1" s="1"/>
  <c r="AB892" i="1" s="1"/>
  <c r="AD892" i="1" s="1"/>
  <c r="Z964" i="1"/>
  <c r="AA964" i="1" s="1"/>
  <c r="AB964" i="1" s="1"/>
  <c r="AD964" i="1" s="1"/>
  <c r="Z1036" i="1"/>
  <c r="AA1036" i="1" s="1"/>
  <c r="AB1036" i="1" s="1"/>
  <c r="AD1036" i="1" s="1"/>
  <c r="Z1108" i="1"/>
  <c r="AA1108" i="1" s="1"/>
  <c r="AB1108" i="1" s="1"/>
  <c r="AD1108" i="1" s="1"/>
  <c r="Z1180" i="1"/>
  <c r="AA1180" i="1" s="1"/>
  <c r="AB1180" i="1" s="1"/>
  <c r="AD1180" i="1" s="1"/>
  <c r="Z1252" i="1"/>
  <c r="AA1252" i="1" s="1"/>
  <c r="AB1252" i="1" s="1"/>
  <c r="AD1252" i="1" s="1"/>
  <c r="Z1324" i="1"/>
  <c r="AA1324" i="1" s="1"/>
  <c r="AB1324" i="1" s="1"/>
  <c r="AD1324" i="1" s="1"/>
  <c r="Z1396" i="1"/>
  <c r="AA1396" i="1" s="1"/>
  <c r="AB1396" i="1" s="1"/>
  <c r="AD1396" i="1" s="1"/>
  <c r="Z1468" i="1"/>
  <c r="AA1468" i="1" s="1"/>
  <c r="AB1468" i="1" s="1"/>
  <c r="AD1468" i="1" s="1"/>
  <c r="Z11" i="1"/>
  <c r="AA11" i="1" s="1"/>
  <c r="AB11" i="1" s="1"/>
  <c r="AD11" i="1" s="1"/>
  <c r="AF11" i="1" s="1"/>
  <c r="AF12" i="1" s="1"/>
  <c r="AF13" i="1" s="1"/>
  <c r="Z83" i="1"/>
  <c r="AA83" i="1" s="1"/>
  <c r="AB83" i="1" s="1"/>
  <c r="AD83" i="1" s="1"/>
  <c r="Z155" i="1"/>
  <c r="AA155" i="1" s="1"/>
  <c r="AB155" i="1" s="1"/>
  <c r="AD155" i="1" s="1"/>
  <c r="Z227" i="1"/>
  <c r="AA227" i="1" s="1"/>
  <c r="AB227" i="1" s="1"/>
  <c r="AD227" i="1" s="1"/>
  <c r="Z299" i="1"/>
  <c r="AA299" i="1" s="1"/>
  <c r="AB299" i="1" s="1"/>
  <c r="AD299" i="1" s="1"/>
  <c r="Z371" i="1"/>
  <c r="AA371" i="1" s="1"/>
  <c r="AB371" i="1" s="1"/>
  <c r="AD371" i="1" s="1"/>
  <c r="Z443" i="1"/>
  <c r="AA443" i="1" s="1"/>
  <c r="AB443" i="1" s="1"/>
  <c r="AD443" i="1" s="1"/>
  <c r="Z515" i="1"/>
  <c r="AA515" i="1" s="1"/>
  <c r="AB515" i="1" s="1"/>
  <c r="AD515" i="1" s="1"/>
  <c r="Z587" i="1"/>
  <c r="AA587" i="1" s="1"/>
  <c r="AB587" i="1" s="1"/>
  <c r="AD587" i="1" s="1"/>
  <c r="Z659" i="1"/>
  <c r="AA659" i="1" s="1"/>
  <c r="AB659" i="1" s="1"/>
  <c r="AD659" i="1" s="1"/>
  <c r="Z731" i="1"/>
  <c r="AA731" i="1" s="1"/>
  <c r="AB731" i="1" s="1"/>
  <c r="AD731" i="1" s="1"/>
  <c r="Z803" i="1"/>
  <c r="AA803" i="1" s="1"/>
  <c r="AB803" i="1" s="1"/>
  <c r="AD803" i="1" s="1"/>
  <c r="Z875" i="1"/>
  <c r="AA875" i="1" s="1"/>
  <c r="AB875" i="1" s="1"/>
  <c r="AD875" i="1" s="1"/>
  <c r="Z947" i="1"/>
  <c r="AA947" i="1" s="1"/>
  <c r="AB947" i="1" s="1"/>
  <c r="AD947" i="1" s="1"/>
  <c r="Z1019" i="1"/>
  <c r="AA1019" i="1" s="1"/>
  <c r="AB1019" i="1" s="1"/>
  <c r="AD1019" i="1" s="1"/>
  <c r="Z1091" i="1"/>
  <c r="AA1091" i="1" s="1"/>
  <c r="AB1091" i="1" s="1"/>
  <c r="AD1091" i="1" s="1"/>
  <c r="Z1163" i="1"/>
  <c r="AA1163" i="1" s="1"/>
  <c r="AB1163" i="1" s="1"/>
  <c r="AD1163" i="1" s="1"/>
  <c r="Z1235" i="1"/>
  <c r="AA1235" i="1" s="1"/>
  <c r="AB1235" i="1" s="1"/>
  <c r="AD1235" i="1" s="1"/>
  <c r="Z1307" i="1"/>
  <c r="AA1307" i="1" s="1"/>
  <c r="AB1307" i="1" s="1"/>
  <c r="AD1307" i="1" s="1"/>
  <c r="Z1379" i="1"/>
  <c r="AA1379" i="1" s="1"/>
  <c r="AB1379" i="1" s="1"/>
  <c r="AD1379" i="1" s="1"/>
  <c r="Z1451" i="1"/>
  <c r="AA1451" i="1" s="1"/>
  <c r="AB1451" i="1" s="1"/>
  <c r="AD1451" i="1" s="1"/>
  <c r="Z9" i="1"/>
  <c r="AA9" i="1" s="1"/>
  <c r="AB9" i="1" s="1"/>
  <c r="AD9" i="1" s="1"/>
  <c r="Z1800" i="1"/>
  <c r="AA1800" i="1" s="1"/>
  <c r="AB1800" i="1" s="1"/>
  <c r="AD1800" i="1" s="1"/>
  <c r="Z1423" i="1"/>
  <c r="AA1423" i="1" s="1"/>
  <c r="AB1423" i="1" s="1"/>
  <c r="AD1423" i="1" s="1"/>
  <c r="Z1495" i="1"/>
  <c r="AA1495" i="1" s="1"/>
  <c r="AB1495" i="1" s="1"/>
  <c r="AD1495" i="1" s="1"/>
  <c r="Z1567" i="1"/>
  <c r="AA1567" i="1" s="1"/>
  <c r="AB1567" i="1" s="1"/>
  <c r="AD1567" i="1" s="1"/>
  <c r="Z1639" i="1"/>
  <c r="AA1639" i="1" s="1"/>
  <c r="AB1639" i="1" s="1"/>
  <c r="AD1639" i="1" s="1"/>
  <c r="Z1711" i="1"/>
  <c r="AA1711" i="1" s="1"/>
  <c r="AB1711" i="1" s="1"/>
  <c r="AD1711" i="1" s="1"/>
  <c r="Z1783" i="1"/>
  <c r="AA1783" i="1" s="1"/>
  <c r="AB1783" i="1" s="1"/>
  <c r="AD1783" i="1" s="1"/>
  <c r="Z1781" i="1"/>
  <c r="AA1781" i="1" s="1"/>
  <c r="AB1781" i="1" s="1"/>
  <c r="AD1781" i="1" s="1"/>
  <c r="Z1586" i="1"/>
  <c r="AA1586" i="1" s="1"/>
  <c r="AB1586" i="1" s="1"/>
  <c r="AD1586" i="1" s="1"/>
  <c r="Z1658" i="1"/>
  <c r="AA1658" i="1" s="1"/>
  <c r="AB1658" i="1" s="1"/>
  <c r="AD1658" i="1" s="1"/>
  <c r="Z1730" i="1"/>
  <c r="AA1730" i="1" s="1"/>
  <c r="AB1730" i="1" s="1"/>
  <c r="AD1730" i="1" s="1"/>
  <c r="Z1802" i="1"/>
  <c r="AA1802" i="1" s="1"/>
  <c r="AB1802" i="1" s="1"/>
  <c r="AD1802" i="1" s="1"/>
  <c r="Z1533" i="1"/>
  <c r="AA1533" i="1" s="1"/>
  <c r="AB1533" i="1" s="1"/>
  <c r="AD1533" i="1" s="1"/>
  <c r="Z1605" i="1"/>
  <c r="AA1605" i="1" s="1"/>
  <c r="AB1605" i="1" s="1"/>
  <c r="AD1605" i="1" s="1"/>
  <c r="Z1677" i="1"/>
  <c r="AA1677" i="1" s="1"/>
  <c r="AB1677" i="1" s="1"/>
  <c r="AD1677" i="1" s="1"/>
  <c r="Z1749" i="1"/>
  <c r="AA1749" i="1" s="1"/>
  <c r="AB1749" i="1" s="1"/>
  <c r="AD1749" i="1" s="1"/>
  <c r="Z1757" i="1"/>
  <c r="AA1757" i="1" s="1"/>
  <c r="AB1757" i="1" s="1"/>
  <c r="AD1757" i="1" s="1"/>
  <c r="Z1594" i="1"/>
  <c r="AA1594" i="1" s="1"/>
  <c r="AB1594" i="1" s="1"/>
  <c r="AD1594" i="1" s="1"/>
  <c r="Z1666" i="1"/>
  <c r="AA1666" i="1" s="1"/>
  <c r="AB1666" i="1" s="1"/>
  <c r="AD1666" i="1" s="1"/>
  <c r="Z1738" i="1"/>
  <c r="AA1738" i="1" s="1"/>
  <c r="AB1738" i="1" s="1"/>
  <c r="AD1738" i="1" s="1"/>
  <c r="Z1583" i="1"/>
  <c r="AA1583" i="1" s="1"/>
  <c r="AB1583" i="1" s="1"/>
  <c r="AD1583" i="1" s="1"/>
  <c r="Z1709" i="1"/>
  <c r="AA1709" i="1" s="1"/>
  <c r="AB1709" i="1" s="1"/>
  <c r="AD1709" i="1" s="1"/>
  <c r="Z12" i="1"/>
  <c r="AA12" i="1" s="1"/>
  <c r="AB12" i="1" s="1"/>
  <c r="AD12" i="1" s="1"/>
  <c r="Z372" i="1"/>
  <c r="AA372" i="1" s="1"/>
  <c r="AB372" i="1" s="1"/>
  <c r="AD372" i="1" s="1"/>
  <c r="Z732" i="1"/>
  <c r="AA732" i="1" s="1"/>
  <c r="AB732" i="1" s="1"/>
  <c r="AD732" i="1" s="1"/>
  <c r="Z1236" i="1"/>
  <c r="AA1236" i="1" s="1"/>
  <c r="AB1236" i="1" s="1"/>
  <c r="AD1236" i="1" s="1"/>
  <c r="Z1596" i="1"/>
  <c r="AA1596" i="1" s="1"/>
  <c r="AB1596" i="1" s="1"/>
  <c r="AD1596" i="1" s="1"/>
  <c r="Z277" i="1"/>
  <c r="AA277" i="1" s="1"/>
  <c r="AB277" i="1" s="1"/>
  <c r="AD277" i="1" s="1"/>
  <c r="Z709" i="1"/>
  <c r="AA709" i="1" s="1"/>
  <c r="AB709" i="1" s="1"/>
  <c r="AD709" i="1" s="1"/>
  <c r="Z1069" i="1"/>
  <c r="AA1069" i="1" s="1"/>
  <c r="AB1069" i="1" s="1"/>
  <c r="AD1069" i="1" s="1"/>
  <c r="Z260" i="1"/>
  <c r="AA260" i="1" s="1"/>
  <c r="AB260" i="1" s="1"/>
  <c r="AD260" i="1" s="1"/>
  <c r="Z620" i="1"/>
  <c r="AA620" i="1" s="1"/>
  <c r="AB620" i="1" s="1"/>
  <c r="AD620" i="1" s="1"/>
  <c r="Z1124" i="1"/>
  <c r="AA1124" i="1" s="1"/>
  <c r="AB1124" i="1" s="1"/>
  <c r="AD1124" i="1" s="1"/>
  <c r="Z111" i="1"/>
  <c r="AA111" i="1" s="1"/>
  <c r="AB111" i="1" s="1"/>
  <c r="AD111" i="1" s="1"/>
  <c r="Z615" i="1"/>
  <c r="AA615" i="1" s="1"/>
  <c r="AB615" i="1" s="1"/>
  <c r="AD615" i="1" s="1"/>
  <c r="Z1119" i="1"/>
  <c r="AA1119" i="1" s="1"/>
  <c r="AB1119" i="1" s="1"/>
  <c r="AD1119" i="1" s="1"/>
  <c r="Z46" i="1"/>
  <c r="AA46" i="1" s="1"/>
  <c r="AB46" i="1" s="1"/>
  <c r="AD46" i="1" s="1"/>
  <c r="Z478" i="1"/>
  <c r="AA478" i="1" s="1"/>
  <c r="AB478" i="1" s="1"/>
  <c r="AD478" i="1" s="1"/>
  <c r="Z766" i="1"/>
  <c r="AA766" i="1" s="1"/>
  <c r="AB766" i="1" s="1"/>
  <c r="AD766" i="1" s="1"/>
  <c r="Z1270" i="1"/>
  <c r="AA1270" i="1" s="1"/>
  <c r="AB1270" i="1" s="1"/>
  <c r="AD1270" i="1" s="1"/>
  <c r="Z173" i="1"/>
  <c r="AA173" i="1" s="1"/>
  <c r="AB173" i="1" s="1"/>
  <c r="AD173" i="1" s="1"/>
  <c r="Z677" i="1"/>
  <c r="AA677" i="1" s="1"/>
  <c r="AB677" i="1" s="1"/>
  <c r="AD677" i="1" s="1"/>
  <c r="Z1109" i="1"/>
  <c r="AA1109" i="1" s="1"/>
  <c r="AB1109" i="1" s="1"/>
  <c r="AD1109" i="1" s="1"/>
  <c r="Z1469" i="1"/>
  <c r="AA1469" i="1" s="1"/>
  <c r="AB1469" i="1" s="1"/>
  <c r="AD1469" i="1" s="1"/>
  <c r="Z1585" i="1"/>
  <c r="AA1585" i="1" s="1"/>
  <c r="AB1585" i="1" s="1"/>
  <c r="AD1585" i="1" s="1"/>
  <c r="Z1684" i="1"/>
  <c r="AA1684" i="1" s="1"/>
  <c r="AB1684" i="1" s="1"/>
  <c r="AD1684" i="1" s="1"/>
  <c r="Z36" i="1"/>
  <c r="AA36" i="1" s="1"/>
  <c r="AB36" i="1" s="1"/>
  <c r="AD36" i="1" s="1"/>
  <c r="Z252" i="1"/>
  <c r="AA252" i="1" s="1"/>
  <c r="AB252" i="1" s="1"/>
  <c r="AD252" i="1" s="1"/>
  <c r="Z540" i="1"/>
  <c r="AA540" i="1" s="1"/>
  <c r="AB540" i="1" s="1"/>
  <c r="AD540" i="1" s="1"/>
  <c r="Z900" i="1"/>
  <c r="AA900" i="1" s="1"/>
  <c r="AB900" i="1" s="1"/>
  <c r="AD900" i="1" s="1"/>
  <c r="Z1188" i="1"/>
  <c r="AA1188" i="1" s="1"/>
  <c r="AB1188" i="1" s="1"/>
  <c r="AD1188" i="1" s="1"/>
  <c r="Z229" i="1"/>
  <c r="AA229" i="1" s="1"/>
  <c r="AB229" i="1" s="1"/>
  <c r="AD229" i="1" s="1"/>
  <c r="Z54" i="1"/>
  <c r="AA54" i="1" s="1"/>
  <c r="AB54" i="1" s="1"/>
  <c r="AD54" i="1" s="1"/>
  <c r="Z918" i="1"/>
  <c r="AA918" i="1" s="1"/>
  <c r="AB918" i="1" s="1"/>
  <c r="AD918" i="1" s="1"/>
  <c r="Z72" i="1"/>
  <c r="AA72" i="1" s="1"/>
  <c r="AB72" i="1" s="1"/>
  <c r="AD72" i="1" s="1"/>
  <c r="Z144" i="1"/>
  <c r="AA144" i="1" s="1"/>
  <c r="AB144" i="1" s="1"/>
  <c r="AD144" i="1" s="1"/>
  <c r="Z216" i="1"/>
  <c r="AA216" i="1" s="1"/>
  <c r="AB216" i="1" s="1"/>
  <c r="AD216" i="1" s="1"/>
  <c r="Z288" i="1"/>
  <c r="AA288" i="1" s="1"/>
  <c r="AB288" i="1" s="1"/>
  <c r="AD288" i="1" s="1"/>
  <c r="Z360" i="1"/>
  <c r="AA360" i="1" s="1"/>
  <c r="AB360" i="1" s="1"/>
  <c r="AD360" i="1" s="1"/>
  <c r="Z432" i="1"/>
  <c r="AA432" i="1" s="1"/>
  <c r="AB432" i="1" s="1"/>
  <c r="AD432" i="1" s="1"/>
  <c r="Z504" i="1"/>
  <c r="AA504" i="1" s="1"/>
  <c r="AB504" i="1" s="1"/>
  <c r="AD504" i="1" s="1"/>
  <c r="Z576" i="1"/>
  <c r="AA576" i="1" s="1"/>
  <c r="AB576" i="1" s="1"/>
  <c r="AD576" i="1" s="1"/>
  <c r="Z648" i="1"/>
  <c r="AA648" i="1" s="1"/>
  <c r="AB648" i="1" s="1"/>
  <c r="AD648" i="1" s="1"/>
  <c r="Z720" i="1"/>
  <c r="AA720" i="1" s="1"/>
  <c r="AB720" i="1" s="1"/>
  <c r="AD720" i="1" s="1"/>
  <c r="Z792" i="1"/>
  <c r="AA792" i="1" s="1"/>
  <c r="AB792" i="1" s="1"/>
  <c r="AD792" i="1" s="1"/>
  <c r="Z864" i="1"/>
  <c r="AA864" i="1" s="1"/>
  <c r="AB864" i="1" s="1"/>
  <c r="AD864" i="1" s="1"/>
  <c r="Z936" i="1"/>
  <c r="AA936" i="1" s="1"/>
  <c r="AB936" i="1" s="1"/>
  <c r="AD936" i="1" s="1"/>
  <c r="Z1008" i="1"/>
  <c r="AA1008" i="1" s="1"/>
  <c r="AB1008" i="1" s="1"/>
  <c r="AD1008" i="1" s="1"/>
  <c r="Z1080" i="1"/>
  <c r="AA1080" i="1" s="1"/>
  <c r="AB1080" i="1" s="1"/>
  <c r="AD1080" i="1" s="1"/>
  <c r="Z1152" i="1"/>
  <c r="AA1152" i="1" s="1"/>
  <c r="AB1152" i="1" s="1"/>
  <c r="AD1152" i="1" s="1"/>
  <c r="Z1224" i="1"/>
  <c r="AA1224" i="1" s="1"/>
  <c r="AB1224" i="1" s="1"/>
  <c r="AD1224" i="1" s="1"/>
  <c r="Z1296" i="1"/>
  <c r="AA1296" i="1" s="1"/>
  <c r="AB1296" i="1" s="1"/>
  <c r="AD1296" i="1" s="1"/>
  <c r="Z1368" i="1"/>
  <c r="AA1368" i="1" s="1"/>
  <c r="AB1368" i="1" s="1"/>
  <c r="AD1368" i="1" s="1"/>
  <c r="Z1440" i="1"/>
  <c r="AA1440" i="1" s="1"/>
  <c r="AB1440" i="1" s="1"/>
  <c r="AD1440" i="1" s="1"/>
  <c r="Z1512" i="1"/>
  <c r="AA1512" i="1" s="1"/>
  <c r="AB1512" i="1" s="1"/>
  <c r="AD1512" i="1" s="1"/>
  <c r="Z1584" i="1"/>
  <c r="AA1584" i="1" s="1"/>
  <c r="AB1584" i="1" s="1"/>
  <c r="AD1584" i="1" s="1"/>
  <c r="Z1656" i="1"/>
  <c r="AA1656" i="1" s="1"/>
  <c r="AB1656" i="1" s="1"/>
  <c r="AD1656" i="1" s="1"/>
  <c r="Z1728" i="1"/>
  <c r="AA1728" i="1" s="1"/>
  <c r="AB1728" i="1" s="1"/>
  <c r="AD1728" i="1" s="1"/>
  <c r="Z49" i="1"/>
  <c r="AA49" i="1" s="1"/>
  <c r="AB49" i="1" s="1"/>
  <c r="AD49" i="1" s="1"/>
  <c r="Z121" i="1"/>
  <c r="AA121" i="1" s="1"/>
  <c r="AB121" i="1" s="1"/>
  <c r="AD121" i="1" s="1"/>
  <c r="Z193" i="1"/>
  <c r="AA193" i="1" s="1"/>
  <c r="AB193" i="1" s="1"/>
  <c r="AD193" i="1" s="1"/>
  <c r="Z265" i="1"/>
  <c r="AA265" i="1" s="1"/>
  <c r="AB265" i="1" s="1"/>
  <c r="AD265" i="1" s="1"/>
  <c r="Z337" i="1"/>
  <c r="AA337" i="1" s="1"/>
  <c r="AB337" i="1" s="1"/>
  <c r="AD337" i="1" s="1"/>
  <c r="Z409" i="1"/>
  <c r="AA409" i="1" s="1"/>
  <c r="AB409" i="1" s="1"/>
  <c r="AD409" i="1" s="1"/>
  <c r="Z481" i="1"/>
  <c r="AA481" i="1" s="1"/>
  <c r="AB481" i="1" s="1"/>
  <c r="AD481" i="1" s="1"/>
  <c r="Z553" i="1"/>
  <c r="AA553" i="1" s="1"/>
  <c r="AB553" i="1" s="1"/>
  <c r="AD553" i="1" s="1"/>
  <c r="Z625" i="1"/>
  <c r="AA625" i="1" s="1"/>
  <c r="AB625" i="1" s="1"/>
  <c r="AD625" i="1" s="1"/>
  <c r="Z697" i="1"/>
  <c r="AA697" i="1" s="1"/>
  <c r="AB697" i="1" s="1"/>
  <c r="AD697" i="1" s="1"/>
  <c r="Z769" i="1"/>
  <c r="AA769" i="1" s="1"/>
  <c r="AB769" i="1" s="1"/>
  <c r="AD769" i="1" s="1"/>
  <c r="Z841" i="1"/>
  <c r="AA841" i="1" s="1"/>
  <c r="AB841" i="1" s="1"/>
  <c r="AD841" i="1" s="1"/>
  <c r="Z913" i="1"/>
  <c r="AA913" i="1" s="1"/>
  <c r="AB913" i="1" s="1"/>
  <c r="AD913" i="1" s="1"/>
  <c r="Z985" i="1"/>
  <c r="AA985" i="1" s="1"/>
  <c r="AB985" i="1" s="1"/>
  <c r="AD985" i="1" s="1"/>
  <c r="Z1057" i="1"/>
  <c r="AA1057" i="1" s="1"/>
  <c r="AB1057" i="1" s="1"/>
  <c r="AD1057" i="1" s="1"/>
  <c r="Z1129" i="1"/>
  <c r="AA1129" i="1" s="1"/>
  <c r="AB1129" i="1" s="1"/>
  <c r="AD1129" i="1" s="1"/>
  <c r="Z1201" i="1"/>
  <c r="AA1201" i="1" s="1"/>
  <c r="AB1201" i="1" s="1"/>
  <c r="AD1201" i="1" s="1"/>
  <c r="Z1273" i="1"/>
  <c r="AA1273" i="1" s="1"/>
  <c r="AB1273" i="1" s="1"/>
  <c r="AD1273" i="1" s="1"/>
  <c r="Z1345" i="1"/>
  <c r="AA1345" i="1" s="1"/>
  <c r="AB1345" i="1" s="1"/>
  <c r="AD1345" i="1" s="1"/>
  <c r="Z32" i="1"/>
  <c r="AA32" i="1" s="1"/>
  <c r="AB32" i="1" s="1"/>
  <c r="AD32" i="1" s="1"/>
  <c r="Z104" i="1"/>
  <c r="AA104" i="1" s="1"/>
  <c r="AB104" i="1" s="1"/>
  <c r="AD104" i="1" s="1"/>
  <c r="Z176" i="1"/>
  <c r="AA176" i="1" s="1"/>
  <c r="AB176" i="1" s="1"/>
  <c r="AD176" i="1" s="1"/>
  <c r="Z248" i="1"/>
  <c r="AA248" i="1" s="1"/>
  <c r="AB248" i="1" s="1"/>
  <c r="AD248" i="1" s="1"/>
  <c r="Z320" i="1"/>
  <c r="AA320" i="1" s="1"/>
  <c r="AB320" i="1" s="1"/>
  <c r="AD320" i="1" s="1"/>
  <c r="Z392" i="1"/>
  <c r="AA392" i="1" s="1"/>
  <c r="AB392" i="1" s="1"/>
  <c r="AD392" i="1" s="1"/>
  <c r="Z464" i="1"/>
  <c r="AA464" i="1" s="1"/>
  <c r="AB464" i="1" s="1"/>
  <c r="AD464" i="1" s="1"/>
  <c r="Z536" i="1"/>
  <c r="AA536" i="1" s="1"/>
  <c r="AB536" i="1" s="1"/>
  <c r="AD536" i="1" s="1"/>
  <c r="Z608" i="1"/>
  <c r="AA608" i="1" s="1"/>
  <c r="AB608" i="1" s="1"/>
  <c r="AD608" i="1" s="1"/>
  <c r="Z680" i="1"/>
  <c r="AA680" i="1" s="1"/>
  <c r="AB680" i="1" s="1"/>
  <c r="AD680" i="1" s="1"/>
  <c r="Z752" i="1"/>
  <c r="AA752" i="1" s="1"/>
  <c r="AB752" i="1" s="1"/>
  <c r="AD752" i="1" s="1"/>
  <c r="Z824" i="1"/>
  <c r="AA824" i="1" s="1"/>
  <c r="AB824" i="1" s="1"/>
  <c r="AD824" i="1" s="1"/>
  <c r="Z896" i="1"/>
  <c r="AA896" i="1" s="1"/>
  <c r="AB896" i="1" s="1"/>
  <c r="AD896" i="1" s="1"/>
  <c r="Z968" i="1"/>
  <c r="AA968" i="1" s="1"/>
  <c r="AB968" i="1" s="1"/>
  <c r="AD968" i="1" s="1"/>
  <c r="Z1040" i="1"/>
  <c r="AA1040" i="1" s="1"/>
  <c r="AB1040" i="1" s="1"/>
  <c r="AD1040" i="1" s="1"/>
  <c r="Z1112" i="1"/>
  <c r="AA1112" i="1" s="1"/>
  <c r="AB1112" i="1" s="1"/>
  <c r="AD1112" i="1" s="1"/>
  <c r="Z1184" i="1"/>
  <c r="AA1184" i="1" s="1"/>
  <c r="AB1184" i="1" s="1"/>
  <c r="AD1184" i="1" s="1"/>
  <c r="Z1256" i="1"/>
  <c r="AA1256" i="1" s="1"/>
  <c r="AB1256" i="1" s="1"/>
  <c r="AD1256" i="1" s="1"/>
  <c r="Z1328" i="1"/>
  <c r="AA1328" i="1" s="1"/>
  <c r="AB1328" i="1" s="1"/>
  <c r="AD1328" i="1" s="1"/>
  <c r="Z1400" i="1"/>
  <c r="AA1400" i="1" s="1"/>
  <c r="AB1400" i="1" s="1"/>
  <c r="AD1400" i="1" s="1"/>
  <c r="Z1472" i="1"/>
  <c r="AA1472" i="1" s="1"/>
  <c r="AB1472" i="1" s="1"/>
  <c r="AD1472" i="1" s="1"/>
  <c r="Z27" i="1"/>
  <c r="AA27" i="1" s="1"/>
  <c r="AB27" i="1" s="1"/>
  <c r="AD27" i="1" s="1"/>
  <c r="Z99" i="1"/>
  <c r="AA99" i="1" s="1"/>
  <c r="AB99" i="1" s="1"/>
  <c r="AD99" i="1" s="1"/>
  <c r="Z171" i="1"/>
  <c r="AA171" i="1" s="1"/>
  <c r="AB171" i="1" s="1"/>
  <c r="AD171" i="1" s="1"/>
  <c r="Z243" i="1"/>
  <c r="AA243" i="1" s="1"/>
  <c r="AB243" i="1" s="1"/>
  <c r="AD243" i="1" s="1"/>
  <c r="Z315" i="1"/>
  <c r="AA315" i="1" s="1"/>
  <c r="AB315" i="1" s="1"/>
  <c r="AD315" i="1" s="1"/>
  <c r="Z387" i="1"/>
  <c r="AA387" i="1" s="1"/>
  <c r="AB387" i="1" s="1"/>
  <c r="AD387" i="1" s="1"/>
  <c r="Z459" i="1"/>
  <c r="AA459" i="1" s="1"/>
  <c r="AB459" i="1" s="1"/>
  <c r="AD459" i="1" s="1"/>
  <c r="Z531" i="1"/>
  <c r="AA531" i="1" s="1"/>
  <c r="AB531" i="1" s="1"/>
  <c r="AD531" i="1" s="1"/>
  <c r="Z603" i="1"/>
  <c r="AA603" i="1" s="1"/>
  <c r="AB603" i="1" s="1"/>
  <c r="AD603" i="1" s="1"/>
  <c r="Z675" i="1"/>
  <c r="AA675" i="1" s="1"/>
  <c r="AB675" i="1" s="1"/>
  <c r="AD675" i="1" s="1"/>
  <c r="Z747" i="1"/>
  <c r="AA747" i="1" s="1"/>
  <c r="AB747" i="1" s="1"/>
  <c r="AD747" i="1" s="1"/>
  <c r="Z819" i="1"/>
  <c r="AA819" i="1" s="1"/>
  <c r="AB819" i="1" s="1"/>
  <c r="AD819" i="1" s="1"/>
  <c r="Z891" i="1"/>
  <c r="AA891" i="1" s="1"/>
  <c r="AB891" i="1" s="1"/>
  <c r="AD891" i="1" s="1"/>
  <c r="Z963" i="1"/>
  <c r="AA963" i="1" s="1"/>
  <c r="AB963" i="1" s="1"/>
  <c r="AD963" i="1" s="1"/>
  <c r="Z1035" i="1"/>
  <c r="AA1035" i="1" s="1"/>
  <c r="AB1035" i="1" s="1"/>
  <c r="AD1035" i="1" s="1"/>
  <c r="Z1107" i="1"/>
  <c r="AA1107" i="1" s="1"/>
  <c r="AB1107" i="1" s="1"/>
  <c r="AD1107" i="1" s="1"/>
  <c r="Z1179" i="1"/>
  <c r="AA1179" i="1" s="1"/>
  <c r="AB1179" i="1" s="1"/>
  <c r="AD1179" i="1" s="1"/>
  <c r="Z1251" i="1"/>
  <c r="AA1251" i="1" s="1"/>
  <c r="AB1251" i="1" s="1"/>
  <c r="AD1251" i="1" s="1"/>
  <c r="Z1323" i="1"/>
  <c r="AA1323" i="1" s="1"/>
  <c r="AB1323" i="1" s="1"/>
  <c r="AD1323" i="1" s="1"/>
  <c r="Z1395" i="1"/>
  <c r="AA1395" i="1" s="1"/>
  <c r="AB1395" i="1" s="1"/>
  <c r="AD1395" i="1" s="1"/>
  <c r="Z1467" i="1"/>
  <c r="AA1467" i="1" s="1"/>
  <c r="AB1467" i="1" s="1"/>
  <c r="AD1467" i="1" s="1"/>
  <c r="Z34" i="1"/>
  <c r="AA34" i="1" s="1"/>
  <c r="AB34" i="1" s="1"/>
  <c r="AD34" i="1" s="1"/>
  <c r="Z106" i="1"/>
  <c r="AA106" i="1" s="1"/>
  <c r="AB106" i="1" s="1"/>
  <c r="AD106" i="1" s="1"/>
  <c r="Z178" i="1"/>
  <c r="AA178" i="1" s="1"/>
  <c r="AB178" i="1" s="1"/>
  <c r="AD178" i="1" s="1"/>
  <c r="Z250" i="1"/>
  <c r="AA250" i="1" s="1"/>
  <c r="AB250" i="1" s="1"/>
  <c r="AD250" i="1" s="1"/>
  <c r="Z322" i="1"/>
  <c r="AA322" i="1" s="1"/>
  <c r="AB322" i="1" s="1"/>
  <c r="AD322" i="1" s="1"/>
  <c r="Z394" i="1"/>
  <c r="AA394" i="1" s="1"/>
  <c r="AB394" i="1" s="1"/>
  <c r="AD394" i="1" s="1"/>
  <c r="Z466" i="1"/>
  <c r="AA466" i="1" s="1"/>
  <c r="AB466" i="1" s="1"/>
  <c r="AD466" i="1" s="1"/>
  <c r="Z538" i="1"/>
  <c r="AA538" i="1" s="1"/>
  <c r="AB538" i="1" s="1"/>
  <c r="AD538" i="1" s="1"/>
  <c r="Z610" i="1"/>
  <c r="AA610" i="1" s="1"/>
  <c r="AB610" i="1" s="1"/>
  <c r="AD610" i="1" s="1"/>
  <c r="Z682" i="1"/>
  <c r="AA682" i="1" s="1"/>
  <c r="AB682" i="1" s="1"/>
  <c r="AD682" i="1" s="1"/>
  <c r="Z754" i="1"/>
  <c r="AA754" i="1" s="1"/>
  <c r="AB754" i="1" s="1"/>
  <c r="AD754" i="1" s="1"/>
  <c r="Z826" i="1"/>
  <c r="AA826" i="1" s="1"/>
  <c r="AB826" i="1" s="1"/>
  <c r="AD826" i="1" s="1"/>
  <c r="Z898" i="1"/>
  <c r="AA898" i="1" s="1"/>
  <c r="AB898" i="1" s="1"/>
  <c r="AD898" i="1" s="1"/>
  <c r="Z970" i="1"/>
  <c r="AA970" i="1" s="1"/>
  <c r="AB970" i="1" s="1"/>
  <c r="AD970" i="1" s="1"/>
  <c r="Z1042" i="1"/>
  <c r="AA1042" i="1" s="1"/>
  <c r="AB1042" i="1" s="1"/>
  <c r="AD1042" i="1" s="1"/>
  <c r="Z1114" i="1"/>
  <c r="AA1114" i="1" s="1"/>
  <c r="AB1114" i="1" s="1"/>
  <c r="AD1114" i="1" s="1"/>
  <c r="Z1186" i="1"/>
  <c r="AA1186" i="1" s="1"/>
  <c r="AB1186" i="1" s="1"/>
  <c r="AD1186" i="1" s="1"/>
  <c r="Z1258" i="1"/>
  <c r="AA1258" i="1" s="1"/>
  <c r="AB1258" i="1" s="1"/>
  <c r="AD1258" i="1" s="1"/>
  <c r="Z1330" i="1"/>
  <c r="AA1330" i="1" s="1"/>
  <c r="AB1330" i="1" s="1"/>
  <c r="AD1330" i="1" s="1"/>
  <c r="Z1402" i="1"/>
  <c r="AA1402" i="1" s="1"/>
  <c r="AB1402" i="1" s="1"/>
  <c r="AD1402" i="1" s="1"/>
  <c r="Z1474" i="1"/>
  <c r="AA1474" i="1" s="1"/>
  <c r="AB1474" i="1" s="1"/>
  <c r="AD1474" i="1" s="1"/>
  <c r="Z17" i="1"/>
  <c r="AA17" i="1" s="1"/>
  <c r="AB17" i="1" s="1"/>
  <c r="AD17" i="1" s="1"/>
  <c r="Z89" i="1"/>
  <c r="AA89" i="1" s="1"/>
  <c r="AB89" i="1" s="1"/>
  <c r="AD89" i="1" s="1"/>
  <c r="Z161" i="1"/>
  <c r="AA161" i="1" s="1"/>
  <c r="AB161" i="1" s="1"/>
  <c r="AD161" i="1" s="1"/>
  <c r="Z233" i="1"/>
  <c r="AA233" i="1" s="1"/>
  <c r="AB233" i="1" s="1"/>
  <c r="AD233" i="1" s="1"/>
  <c r="Z305" i="1"/>
  <c r="AA305" i="1" s="1"/>
  <c r="AB305" i="1" s="1"/>
  <c r="AD305" i="1" s="1"/>
  <c r="Z377" i="1"/>
  <c r="AA377" i="1" s="1"/>
  <c r="AB377" i="1" s="1"/>
  <c r="AD377" i="1" s="1"/>
  <c r="Z449" i="1"/>
  <c r="AA449" i="1" s="1"/>
  <c r="AB449" i="1" s="1"/>
  <c r="AD449" i="1" s="1"/>
  <c r="Z521" i="1"/>
  <c r="AA521" i="1" s="1"/>
  <c r="AB521" i="1" s="1"/>
  <c r="AD521" i="1" s="1"/>
  <c r="Z593" i="1"/>
  <c r="AA593" i="1" s="1"/>
  <c r="AB593" i="1" s="1"/>
  <c r="AD593" i="1" s="1"/>
  <c r="Z665" i="1"/>
  <c r="AA665" i="1" s="1"/>
  <c r="AB665" i="1" s="1"/>
  <c r="AD665" i="1" s="1"/>
  <c r="Z737" i="1"/>
  <c r="AA737" i="1" s="1"/>
  <c r="AB737" i="1" s="1"/>
  <c r="AD737" i="1" s="1"/>
  <c r="Z809" i="1"/>
  <c r="AA809" i="1" s="1"/>
  <c r="AB809" i="1" s="1"/>
  <c r="AD809" i="1" s="1"/>
  <c r="Z881" i="1"/>
  <c r="AA881" i="1" s="1"/>
  <c r="AB881" i="1" s="1"/>
  <c r="AD881" i="1" s="1"/>
  <c r="Z953" i="1"/>
  <c r="AA953" i="1" s="1"/>
  <c r="AB953" i="1" s="1"/>
  <c r="AD953" i="1" s="1"/>
  <c r="Z1025" i="1"/>
  <c r="AA1025" i="1" s="1"/>
  <c r="AB1025" i="1" s="1"/>
  <c r="AD1025" i="1" s="1"/>
  <c r="Z1097" i="1"/>
  <c r="AA1097" i="1" s="1"/>
  <c r="AB1097" i="1" s="1"/>
  <c r="AD1097" i="1" s="1"/>
  <c r="Z1169" i="1"/>
  <c r="AA1169" i="1" s="1"/>
  <c r="AB1169" i="1" s="1"/>
  <c r="AD1169" i="1" s="1"/>
  <c r="Z1241" i="1"/>
  <c r="AA1241" i="1" s="1"/>
  <c r="AB1241" i="1" s="1"/>
  <c r="AD1241" i="1" s="1"/>
  <c r="Z1313" i="1"/>
  <c r="AA1313" i="1" s="1"/>
  <c r="AB1313" i="1" s="1"/>
  <c r="AD1313" i="1" s="1"/>
  <c r="Z1385" i="1"/>
  <c r="AA1385" i="1" s="1"/>
  <c r="AB1385" i="1" s="1"/>
  <c r="AD1385" i="1" s="1"/>
  <c r="Z1457" i="1"/>
  <c r="AA1457" i="1" s="1"/>
  <c r="AB1457" i="1" s="1"/>
  <c r="AD1457" i="1" s="1"/>
  <c r="Z1577" i="1"/>
  <c r="AA1577" i="1" s="1"/>
  <c r="AB1577" i="1" s="1"/>
  <c r="AD1577" i="1" s="1"/>
  <c r="Z1806" i="1"/>
  <c r="AA1806" i="1" s="1"/>
  <c r="AB1806" i="1" s="1"/>
  <c r="AD1806" i="1" s="1"/>
  <c r="Z1429" i="1"/>
  <c r="AA1429" i="1" s="1"/>
  <c r="AB1429" i="1" s="1"/>
  <c r="AD1429" i="1" s="1"/>
  <c r="Z1501" i="1"/>
  <c r="AA1501" i="1" s="1"/>
  <c r="AB1501" i="1" s="1"/>
  <c r="AD1501" i="1" s="1"/>
  <c r="Z1573" i="1"/>
  <c r="AA1573" i="1" s="1"/>
  <c r="AB1573" i="1" s="1"/>
  <c r="AD1573" i="1" s="1"/>
  <c r="Z1645" i="1"/>
  <c r="AA1645" i="1" s="1"/>
  <c r="AB1645" i="1" s="1"/>
  <c r="AD1645" i="1" s="1"/>
  <c r="Z1717" i="1"/>
  <c r="AA1717" i="1" s="1"/>
  <c r="AB1717" i="1" s="1"/>
  <c r="AD1717" i="1" s="1"/>
  <c r="Z1789" i="1"/>
  <c r="AA1789" i="1" s="1"/>
  <c r="AB1789" i="1" s="1"/>
  <c r="AD1789" i="1" s="1"/>
  <c r="Z1805" i="1"/>
  <c r="AA1805" i="1" s="1"/>
  <c r="AB1805" i="1" s="1"/>
  <c r="AD1805" i="1" s="1"/>
  <c r="Z1592" i="1"/>
  <c r="AA1592" i="1" s="1"/>
  <c r="AB1592" i="1" s="1"/>
  <c r="AD1592" i="1" s="1"/>
  <c r="Z1664" i="1"/>
  <c r="AA1664" i="1" s="1"/>
  <c r="AB1664" i="1" s="1"/>
  <c r="AD1664" i="1" s="1"/>
  <c r="Z1736" i="1"/>
  <c r="AA1736" i="1" s="1"/>
  <c r="AB1736" i="1" s="1"/>
  <c r="AD1736" i="1" s="1"/>
  <c r="Z1808" i="1"/>
  <c r="AA1808" i="1" s="1"/>
  <c r="AB1808" i="1" s="1"/>
  <c r="AD1808" i="1" s="1"/>
  <c r="Z1539" i="1"/>
  <c r="AA1539" i="1" s="1"/>
  <c r="AB1539" i="1" s="1"/>
  <c r="AD1539" i="1" s="1"/>
  <c r="Z1611" i="1"/>
  <c r="AA1611" i="1" s="1"/>
  <c r="AB1611" i="1" s="1"/>
  <c r="AD1611" i="1" s="1"/>
  <c r="Z1683" i="1"/>
  <c r="AA1683" i="1" s="1"/>
  <c r="AB1683" i="1" s="1"/>
  <c r="AD1683" i="1" s="1"/>
  <c r="Z1755" i="1"/>
  <c r="AA1755" i="1" s="1"/>
  <c r="AB1755" i="1" s="1"/>
  <c r="AD1755" i="1" s="1"/>
  <c r="Z1529" i="1"/>
  <c r="AA1529" i="1" s="1"/>
  <c r="AB1529" i="1" s="1"/>
  <c r="AD1529" i="1" s="1"/>
  <c r="Z1600" i="1"/>
  <c r="AA1600" i="1" s="1"/>
  <c r="AB1600" i="1" s="1"/>
  <c r="AD1600" i="1" s="1"/>
  <c r="Z1672" i="1"/>
  <c r="AA1672" i="1" s="1"/>
  <c r="AB1672" i="1" s="1"/>
  <c r="AD1672" i="1" s="1"/>
  <c r="Z1744" i="1"/>
  <c r="AA1744" i="1" s="1"/>
  <c r="AB1744" i="1" s="1"/>
  <c r="AD1744" i="1" s="1"/>
  <c r="Z1595" i="1"/>
  <c r="AA1595" i="1" s="1"/>
  <c r="AB1595" i="1" s="1"/>
  <c r="AD1595" i="1" s="1"/>
  <c r="Z1769" i="1"/>
  <c r="AA1769" i="1" s="1"/>
  <c r="AB1769" i="1" s="1"/>
  <c r="AD1769" i="1" s="1"/>
  <c r="Z228" i="1"/>
  <c r="AA228" i="1" s="1"/>
  <c r="AB228" i="1" s="1"/>
  <c r="AD228" i="1" s="1"/>
  <c r="Z804" i="1"/>
  <c r="AA804" i="1" s="1"/>
  <c r="AB804" i="1" s="1"/>
  <c r="AD804" i="1" s="1"/>
  <c r="Z1524" i="1"/>
  <c r="AA1524" i="1" s="1"/>
  <c r="AB1524" i="1" s="1"/>
  <c r="AD1524" i="1" s="1"/>
  <c r="Z493" i="1"/>
  <c r="AA493" i="1" s="1"/>
  <c r="AB493" i="1" s="1"/>
  <c r="AD493" i="1" s="1"/>
  <c r="Z1213" i="1"/>
  <c r="AA1213" i="1" s="1"/>
  <c r="AB1213" i="1" s="1"/>
  <c r="AD1213" i="1" s="1"/>
  <c r="Z476" i="1"/>
  <c r="AA476" i="1" s="1"/>
  <c r="AB476" i="1" s="1"/>
  <c r="AD476" i="1" s="1"/>
  <c r="Z1196" i="1"/>
  <c r="AA1196" i="1" s="1"/>
  <c r="AB1196" i="1" s="1"/>
  <c r="AD1196" i="1" s="1"/>
  <c r="Z255" i="1"/>
  <c r="AA255" i="1" s="1"/>
  <c r="AB255" i="1" s="1"/>
  <c r="AD255" i="1" s="1"/>
  <c r="Z687" i="1"/>
  <c r="AA687" i="1" s="1"/>
  <c r="AB687" i="1" s="1"/>
  <c r="AD687" i="1" s="1"/>
  <c r="Z1191" i="1"/>
  <c r="AA1191" i="1" s="1"/>
  <c r="AB1191" i="1" s="1"/>
  <c r="AD1191" i="1" s="1"/>
  <c r="Z262" i="1"/>
  <c r="AA262" i="1" s="1"/>
  <c r="AB262" i="1" s="1"/>
  <c r="AD262" i="1" s="1"/>
  <c r="Z694" i="1"/>
  <c r="AA694" i="1" s="1"/>
  <c r="AB694" i="1" s="1"/>
  <c r="AD694" i="1" s="1"/>
  <c r="Z1126" i="1"/>
  <c r="AA1126" i="1" s="1"/>
  <c r="AB1126" i="1" s="1"/>
  <c r="AD1126" i="1" s="1"/>
  <c r="Z1414" i="1"/>
  <c r="AA1414" i="1" s="1"/>
  <c r="AB1414" i="1" s="1"/>
  <c r="AD1414" i="1" s="1"/>
  <c r="Z245" i="1"/>
  <c r="AA245" i="1" s="1"/>
  <c r="AB245" i="1" s="1"/>
  <c r="AD245" i="1" s="1"/>
  <c r="Z533" i="1"/>
  <c r="AA533" i="1" s="1"/>
  <c r="AB533" i="1" s="1"/>
  <c r="AD533" i="1" s="1"/>
  <c r="Z893" i="1"/>
  <c r="AA893" i="1" s="1"/>
  <c r="AB893" i="1" s="1"/>
  <c r="AD893" i="1" s="1"/>
  <c r="Z1037" i="1"/>
  <c r="AA1037" i="1" s="1"/>
  <c r="AB1037" i="1" s="1"/>
  <c r="AD1037" i="1" s="1"/>
  <c r="Z1253" i="1"/>
  <c r="AA1253" i="1" s="1"/>
  <c r="AB1253" i="1" s="1"/>
  <c r="AD1253" i="1" s="1"/>
  <c r="Z1397" i="1"/>
  <c r="AA1397" i="1" s="1"/>
  <c r="AB1397" i="1" s="1"/>
  <c r="AD1397" i="1" s="1"/>
  <c r="Z1697" i="1"/>
  <c r="AA1697" i="1" s="1"/>
  <c r="AB1697" i="1" s="1"/>
  <c r="AD1697" i="1" s="1"/>
  <c r="Z1513" i="1"/>
  <c r="AA1513" i="1" s="1"/>
  <c r="AB1513" i="1" s="1"/>
  <c r="AD1513" i="1" s="1"/>
  <c r="Z1657" i="1"/>
  <c r="AA1657" i="1" s="1"/>
  <c r="AB1657" i="1" s="1"/>
  <c r="AD1657" i="1" s="1"/>
  <c r="Z1801" i="1"/>
  <c r="AA1801" i="1" s="1"/>
  <c r="AB1801" i="1" s="1"/>
  <c r="AD1801" i="1" s="1"/>
  <c r="Z1532" i="1"/>
  <c r="AA1532" i="1" s="1"/>
  <c r="AB1532" i="1" s="1"/>
  <c r="AD1532" i="1" s="1"/>
  <c r="Z1604" i="1"/>
  <c r="AA1604" i="1" s="1"/>
  <c r="AB1604" i="1" s="1"/>
  <c r="AD1604" i="1" s="1"/>
  <c r="Z1676" i="1"/>
  <c r="AA1676" i="1" s="1"/>
  <c r="AB1676" i="1" s="1"/>
  <c r="AD1676" i="1" s="1"/>
  <c r="Z1748" i="1"/>
  <c r="AA1748" i="1" s="1"/>
  <c r="AB1748" i="1" s="1"/>
  <c r="AD1748" i="1" s="1"/>
  <c r="Z198" i="1"/>
  <c r="AA198" i="1" s="1"/>
  <c r="AB198" i="1" s="1"/>
  <c r="AD198" i="1" s="1"/>
  <c r="Z270" i="1"/>
  <c r="AA270" i="1" s="1"/>
  <c r="AB270" i="1" s="1"/>
  <c r="AD270" i="1" s="1"/>
  <c r="Z342" i="1"/>
  <c r="AA342" i="1" s="1"/>
  <c r="AB342" i="1" s="1"/>
  <c r="AD342" i="1" s="1"/>
  <c r="Z486" i="1"/>
  <c r="AA486" i="1" s="1"/>
  <c r="AB486" i="1" s="1"/>
  <c r="AD486" i="1" s="1"/>
  <c r="Z558" i="1"/>
  <c r="AA558" i="1" s="1"/>
  <c r="AB558" i="1" s="1"/>
  <c r="AD558" i="1" s="1"/>
  <c r="Z702" i="1"/>
  <c r="AA702" i="1" s="1"/>
  <c r="AB702" i="1" s="1"/>
  <c r="AD702" i="1" s="1"/>
  <c r="Z846" i="1"/>
  <c r="AA846" i="1" s="1"/>
  <c r="AB846" i="1" s="1"/>
  <c r="AD846" i="1" s="1"/>
  <c r="Z1206" i="1"/>
  <c r="AA1206" i="1" s="1"/>
  <c r="AB1206" i="1" s="1"/>
  <c r="AD1206" i="1" s="1"/>
  <c r="Z78" i="1"/>
  <c r="AA78" i="1" s="1"/>
  <c r="AB78" i="1" s="1"/>
  <c r="AD78" i="1" s="1"/>
  <c r="Z150" i="1"/>
  <c r="AA150" i="1" s="1"/>
  <c r="AB150" i="1" s="1"/>
  <c r="AD150" i="1" s="1"/>
  <c r="Z222" i="1"/>
  <c r="AA222" i="1" s="1"/>
  <c r="AB222" i="1" s="1"/>
  <c r="AD222" i="1" s="1"/>
  <c r="Z294" i="1"/>
  <c r="AA294" i="1" s="1"/>
  <c r="AB294" i="1" s="1"/>
  <c r="AD294" i="1" s="1"/>
  <c r="Z366" i="1"/>
  <c r="AA366" i="1" s="1"/>
  <c r="AB366" i="1" s="1"/>
  <c r="AD366" i="1" s="1"/>
  <c r="Z438" i="1"/>
  <c r="AA438" i="1" s="1"/>
  <c r="AB438" i="1" s="1"/>
  <c r="AD438" i="1" s="1"/>
  <c r="Z510" i="1"/>
  <c r="AA510" i="1" s="1"/>
  <c r="AB510" i="1" s="1"/>
  <c r="AD510" i="1" s="1"/>
  <c r="Z582" i="1"/>
  <c r="AA582" i="1" s="1"/>
  <c r="AB582" i="1" s="1"/>
  <c r="AD582" i="1" s="1"/>
  <c r="Z654" i="1"/>
  <c r="AA654" i="1" s="1"/>
  <c r="AB654" i="1" s="1"/>
  <c r="AD654" i="1" s="1"/>
  <c r="Z726" i="1"/>
  <c r="AA726" i="1" s="1"/>
  <c r="AB726" i="1" s="1"/>
  <c r="AD726" i="1" s="1"/>
  <c r="Z798" i="1"/>
  <c r="AA798" i="1" s="1"/>
  <c r="AB798" i="1" s="1"/>
  <c r="AD798" i="1" s="1"/>
  <c r="Z870" i="1"/>
  <c r="AA870" i="1" s="1"/>
  <c r="AB870" i="1" s="1"/>
  <c r="AD870" i="1" s="1"/>
  <c r="Z942" i="1"/>
  <c r="AA942" i="1" s="1"/>
  <c r="AB942" i="1" s="1"/>
  <c r="AD942" i="1" s="1"/>
  <c r="Z1014" i="1"/>
  <c r="AA1014" i="1" s="1"/>
  <c r="AB1014" i="1" s="1"/>
  <c r="AD1014" i="1" s="1"/>
  <c r="Z1086" i="1"/>
  <c r="AA1086" i="1" s="1"/>
  <c r="AB1086" i="1" s="1"/>
  <c r="AD1086" i="1" s="1"/>
  <c r="Z1158" i="1"/>
  <c r="AA1158" i="1" s="1"/>
  <c r="AB1158" i="1" s="1"/>
  <c r="AD1158" i="1" s="1"/>
  <c r="Z1230" i="1"/>
  <c r="AA1230" i="1" s="1"/>
  <c r="AB1230" i="1" s="1"/>
  <c r="AD1230" i="1" s="1"/>
  <c r="Z1302" i="1"/>
  <c r="AA1302" i="1" s="1"/>
  <c r="AB1302" i="1" s="1"/>
  <c r="AD1302" i="1" s="1"/>
  <c r="Z1374" i="1"/>
  <c r="AA1374" i="1" s="1"/>
  <c r="AB1374" i="1" s="1"/>
  <c r="AD1374" i="1" s="1"/>
  <c r="Z1446" i="1"/>
  <c r="AA1446" i="1" s="1"/>
  <c r="AB1446" i="1" s="1"/>
  <c r="AD1446" i="1" s="1"/>
  <c r="Z1518" i="1"/>
  <c r="AA1518" i="1" s="1"/>
  <c r="AB1518" i="1" s="1"/>
  <c r="AD1518" i="1" s="1"/>
  <c r="Z1590" i="1"/>
  <c r="AA1590" i="1" s="1"/>
  <c r="AB1590" i="1" s="1"/>
  <c r="AD1590" i="1" s="1"/>
  <c r="Z1662" i="1"/>
  <c r="AA1662" i="1" s="1"/>
  <c r="AB1662" i="1" s="1"/>
  <c r="AD1662" i="1" s="1"/>
  <c r="Z1734" i="1"/>
  <c r="AA1734" i="1" s="1"/>
  <c r="AB1734" i="1" s="1"/>
  <c r="AD1734" i="1" s="1"/>
  <c r="Z55" i="1"/>
  <c r="AA55" i="1" s="1"/>
  <c r="AB55" i="1" s="1"/>
  <c r="AD55" i="1" s="1"/>
  <c r="Z127" i="1"/>
  <c r="AA127" i="1" s="1"/>
  <c r="AB127" i="1" s="1"/>
  <c r="AD127" i="1" s="1"/>
  <c r="Z199" i="1"/>
  <c r="AA199" i="1" s="1"/>
  <c r="AB199" i="1" s="1"/>
  <c r="AD199" i="1" s="1"/>
  <c r="Z271" i="1"/>
  <c r="AA271" i="1" s="1"/>
  <c r="AB271" i="1" s="1"/>
  <c r="AD271" i="1" s="1"/>
  <c r="Z343" i="1"/>
  <c r="AA343" i="1" s="1"/>
  <c r="AB343" i="1" s="1"/>
  <c r="AD343" i="1" s="1"/>
  <c r="Z415" i="1"/>
  <c r="AA415" i="1" s="1"/>
  <c r="AB415" i="1" s="1"/>
  <c r="AD415" i="1" s="1"/>
  <c r="Z487" i="1"/>
  <c r="AA487" i="1" s="1"/>
  <c r="AB487" i="1" s="1"/>
  <c r="AD487" i="1" s="1"/>
  <c r="Z559" i="1"/>
  <c r="AA559" i="1" s="1"/>
  <c r="AB559" i="1" s="1"/>
  <c r="AD559" i="1" s="1"/>
  <c r="Z631" i="1"/>
  <c r="AA631" i="1" s="1"/>
  <c r="AB631" i="1" s="1"/>
  <c r="AD631" i="1" s="1"/>
  <c r="Z703" i="1"/>
  <c r="AA703" i="1" s="1"/>
  <c r="AB703" i="1" s="1"/>
  <c r="AD703" i="1" s="1"/>
  <c r="Z775" i="1"/>
  <c r="AA775" i="1" s="1"/>
  <c r="AB775" i="1" s="1"/>
  <c r="AD775" i="1" s="1"/>
  <c r="Z847" i="1"/>
  <c r="AA847" i="1" s="1"/>
  <c r="AB847" i="1" s="1"/>
  <c r="AD847" i="1" s="1"/>
  <c r="Z919" i="1"/>
  <c r="AA919" i="1" s="1"/>
  <c r="AB919" i="1" s="1"/>
  <c r="AD919" i="1" s="1"/>
  <c r="Z991" i="1"/>
  <c r="AA991" i="1" s="1"/>
  <c r="AB991" i="1" s="1"/>
  <c r="AD991" i="1" s="1"/>
  <c r="Z1063" i="1"/>
  <c r="AA1063" i="1" s="1"/>
  <c r="AB1063" i="1" s="1"/>
  <c r="AD1063" i="1" s="1"/>
  <c r="Z1135" i="1"/>
  <c r="AA1135" i="1" s="1"/>
  <c r="AB1135" i="1" s="1"/>
  <c r="AD1135" i="1" s="1"/>
  <c r="Z1207" i="1"/>
  <c r="AA1207" i="1" s="1"/>
  <c r="AB1207" i="1" s="1"/>
  <c r="AD1207" i="1" s="1"/>
  <c r="Z1279" i="1"/>
  <c r="AA1279" i="1" s="1"/>
  <c r="AB1279" i="1" s="1"/>
  <c r="AD1279" i="1" s="1"/>
  <c r="Z1351" i="1"/>
  <c r="AA1351" i="1" s="1"/>
  <c r="AB1351" i="1" s="1"/>
  <c r="AD1351" i="1" s="1"/>
  <c r="Z38" i="1"/>
  <c r="AA38" i="1" s="1"/>
  <c r="AB38" i="1" s="1"/>
  <c r="AD38" i="1" s="1"/>
  <c r="Z110" i="1"/>
  <c r="AA110" i="1" s="1"/>
  <c r="AB110" i="1" s="1"/>
  <c r="AD110" i="1" s="1"/>
  <c r="Z182" i="1"/>
  <c r="AA182" i="1" s="1"/>
  <c r="AB182" i="1" s="1"/>
  <c r="AD182" i="1" s="1"/>
  <c r="Z254" i="1"/>
  <c r="AA254" i="1" s="1"/>
  <c r="AB254" i="1" s="1"/>
  <c r="AD254" i="1" s="1"/>
  <c r="Z326" i="1"/>
  <c r="AA326" i="1" s="1"/>
  <c r="AB326" i="1" s="1"/>
  <c r="AD326" i="1" s="1"/>
  <c r="Z398" i="1"/>
  <c r="AA398" i="1" s="1"/>
  <c r="AB398" i="1" s="1"/>
  <c r="AD398" i="1" s="1"/>
  <c r="Z470" i="1"/>
  <c r="AA470" i="1" s="1"/>
  <c r="AB470" i="1" s="1"/>
  <c r="AD470" i="1" s="1"/>
  <c r="Z542" i="1"/>
  <c r="AA542" i="1" s="1"/>
  <c r="AB542" i="1" s="1"/>
  <c r="AD542" i="1" s="1"/>
  <c r="Z614" i="1"/>
  <c r="AA614" i="1" s="1"/>
  <c r="AB614" i="1" s="1"/>
  <c r="AD614" i="1" s="1"/>
  <c r="Z686" i="1"/>
  <c r="AA686" i="1" s="1"/>
  <c r="AB686" i="1" s="1"/>
  <c r="AD686" i="1" s="1"/>
  <c r="Z758" i="1"/>
  <c r="AA758" i="1" s="1"/>
  <c r="AB758" i="1" s="1"/>
  <c r="AD758" i="1" s="1"/>
  <c r="Z830" i="1"/>
  <c r="AA830" i="1" s="1"/>
  <c r="AB830" i="1" s="1"/>
  <c r="AD830" i="1" s="1"/>
  <c r="Z902" i="1"/>
  <c r="AA902" i="1" s="1"/>
  <c r="AB902" i="1" s="1"/>
  <c r="AD902" i="1" s="1"/>
  <c r="Z974" i="1"/>
  <c r="AA974" i="1" s="1"/>
  <c r="AB974" i="1" s="1"/>
  <c r="AD974" i="1" s="1"/>
  <c r="Z1046" i="1"/>
  <c r="AA1046" i="1" s="1"/>
  <c r="AB1046" i="1" s="1"/>
  <c r="AD1046" i="1" s="1"/>
  <c r="Z1118" i="1"/>
  <c r="AA1118" i="1" s="1"/>
  <c r="AB1118" i="1" s="1"/>
  <c r="AD1118" i="1" s="1"/>
  <c r="Z1190" i="1"/>
  <c r="AA1190" i="1" s="1"/>
  <c r="AB1190" i="1" s="1"/>
  <c r="AD1190" i="1" s="1"/>
  <c r="Z1262" i="1"/>
  <c r="AA1262" i="1" s="1"/>
  <c r="AB1262" i="1" s="1"/>
  <c r="AD1262" i="1" s="1"/>
  <c r="Z1334" i="1"/>
  <c r="AA1334" i="1" s="1"/>
  <c r="AB1334" i="1" s="1"/>
  <c r="AD1334" i="1" s="1"/>
  <c r="Z1406" i="1"/>
  <c r="AA1406" i="1" s="1"/>
  <c r="AB1406" i="1" s="1"/>
  <c r="AD1406" i="1" s="1"/>
  <c r="Z1478" i="1"/>
  <c r="AA1478" i="1" s="1"/>
  <c r="AB1478" i="1" s="1"/>
  <c r="AD1478" i="1" s="1"/>
  <c r="Z33" i="1"/>
  <c r="AA33" i="1" s="1"/>
  <c r="AB33" i="1" s="1"/>
  <c r="AD33" i="1" s="1"/>
  <c r="Z105" i="1"/>
  <c r="AA105" i="1" s="1"/>
  <c r="AB105" i="1" s="1"/>
  <c r="AD105" i="1" s="1"/>
  <c r="Z177" i="1"/>
  <c r="AA177" i="1" s="1"/>
  <c r="AB177" i="1" s="1"/>
  <c r="AD177" i="1" s="1"/>
  <c r="Z249" i="1"/>
  <c r="AA249" i="1" s="1"/>
  <c r="AB249" i="1" s="1"/>
  <c r="AD249" i="1" s="1"/>
  <c r="Z321" i="1"/>
  <c r="AA321" i="1" s="1"/>
  <c r="AB321" i="1" s="1"/>
  <c r="AD321" i="1" s="1"/>
  <c r="Z393" i="1"/>
  <c r="AA393" i="1" s="1"/>
  <c r="AB393" i="1" s="1"/>
  <c r="AD393" i="1" s="1"/>
  <c r="Z465" i="1"/>
  <c r="AA465" i="1" s="1"/>
  <c r="AB465" i="1" s="1"/>
  <c r="AD465" i="1" s="1"/>
  <c r="Z537" i="1"/>
  <c r="AA537" i="1" s="1"/>
  <c r="AB537" i="1" s="1"/>
  <c r="AD537" i="1" s="1"/>
  <c r="Z609" i="1"/>
  <c r="AA609" i="1" s="1"/>
  <c r="AB609" i="1" s="1"/>
  <c r="AD609" i="1" s="1"/>
  <c r="Z681" i="1"/>
  <c r="AA681" i="1" s="1"/>
  <c r="AB681" i="1" s="1"/>
  <c r="AD681" i="1" s="1"/>
  <c r="Z753" i="1"/>
  <c r="AA753" i="1" s="1"/>
  <c r="AB753" i="1" s="1"/>
  <c r="AD753" i="1" s="1"/>
  <c r="Z825" i="1"/>
  <c r="AA825" i="1" s="1"/>
  <c r="AB825" i="1" s="1"/>
  <c r="AD825" i="1" s="1"/>
  <c r="Z897" i="1"/>
  <c r="AA897" i="1" s="1"/>
  <c r="AB897" i="1" s="1"/>
  <c r="AD897" i="1" s="1"/>
  <c r="Z969" i="1"/>
  <c r="AA969" i="1" s="1"/>
  <c r="AB969" i="1" s="1"/>
  <c r="AD969" i="1" s="1"/>
  <c r="Z1041" i="1"/>
  <c r="AA1041" i="1" s="1"/>
  <c r="AB1041" i="1" s="1"/>
  <c r="AD1041" i="1" s="1"/>
  <c r="Z1113" i="1"/>
  <c r="AA1113" i="1" s="1"/>
  <c r="AB1113" i="1" s="1"/>
  <c r="AD1113" i="1" s="1"/>
  <c r="Z1185" i="1"/>
  <c r="AA1185" i="1" s="1"/>
  <c r="AB1185" i="1" s="1"/>
  <c r="AD1185" i="1" s="1"/>
  <c r="Z1257" i="1"/>
  <c r="AA1257" i="1" s="1"/>
  <c r="AB1257" i="1" s="1"/>
  <c r="AD1257" i="1" s="1"/>
  <c r="Z1329" i="1"/>
  <c r="AA1329" i="1" s="1"/>
  <c r="AB1329" i="1" s="1"/>
  <c r="AD1329" i="1" s="1"/>
  <c r="Z1401" i="1"/>
  <c r="AA1401" i="1" s="1"/>
  <c r="AB1401" i="1" s="1"/>
  <c r="AD1401" i="1" s="1"/>
  <c r="Z1473" i="1"/>
  <c r="AA1473" i="1" s="1"/>
  <c r="AB1473" i="1" s="1"/>
  <c r="AD1473" i="1" s="1"/>
  <c r="Z40" i="1"/>
  <c r="AA40" i="1" s="1"/>
  <c r="AB40" i="1" s="1"/>
  <c r="AD40" i="1" s="1"/>
  <c r="Z112" i="1"/>
  <c r="AA112" i="1" s="1"/>
  <c r="AB112" i="1" s="1"/>
  <c r="AD112" i="1" s="1"/>
  <c r="Z184" i="1"/>
  <c r="AA184" i="1" s="1"/>
  <c r="AB184" i="1" s="1"/>
  <c r="AD184" i="1" s="1"/>
  <c r="Z256" i="1"/>
  <c r="AA256" i="1" s="1"/>
  <c r="AB256" i="1" s="1"/>
  <c r="AD256" i="1" s="1"/>
  <c r="Z328" i="1"/>
  <c r="AA328" i="1" s="1"/>
  <c r="AB328" i="1" s="1"/>
  <c r="AD328" i="1" s="1"/>
  <c r="Z400" i="1"/>
  <c r="AA400" i="1" s="1"/>
  <c r="AB400" i="1" s="1"/>
  <c r="AD400" i="1" s="1"/>
  <c r="Z472" i="1"/>
  <c r="AA472" i="1" s="1"/>
  <c r="AB472" i="1" s="1"/>
  <c r="AD472" i="1" s="1"/>
  <c r="Z544" i="1"/>
  <c r="AA544" i="1" s="1"/>
  <c r="AB544" i="1" s="1"/>
  <c r="AD544" i="1" s="1"/>
  <c r="Z616" i="1"/>
  <c r="AA616" i="1" s="1"/>
  <c r="AB616" i="1" s="1"/>
  <c r="AD616" i="1" s="1"/>
  <c r="Z688" i="1"/>
  <c r="AA688" i="1" s="1"/>
  <c r="AB688" i="1" s="1"/>
  <c r="AD688" i="1" s="1"/>
  <c r="Z760" i="1"/>
  <c r="AA760" i="1" s="1"/>
  <c r="AB760" i="1" s="1"/>
  <c r="AD760" i="1" s="1"/>
  <c r="Z832" i="1"/>
  <c r="AA832" i="1" s="1"/>
  <c r="AB832" i="1" s="1"/>
  <c r="AD832" i="1" s="1"/>
  <c r="Z904" i="1"/>
  <c r="AA904" i="1" s="1"/>
  <c r="AB904" i="1" s="1"/>
  <c r="AD904" i="1" s="1"/>
  <c r="Z976" i="1"/>
  <c r="AA976" i="1" s="1"/>
  <c r="AB976" i="1" s="1"/>
  <c r="AD976" i="1" s="1"/>
  <c r="Z1048" i="1"/>
  <c r="AA1048" i="1" s="1"/>
  <c r="AB1048" i="1" s="1"/>
  <c r="AD1048" i="1" s="1"/>
  <c r="Z1120" i="1"/>
  <c r="AA1120" i="1" s="1"/>
  <c r="AB1120" i="1" s="1"/>
  <c r="AD1120" i="1" s="1"/>
  <c r="Z1192" i="1"/>
  <c r="AA1192" i="1" s="1"/>
  <c r="AB1192" i="1" s="1"/>
  <c r="AD1192" i="1" s="1"/>
  <c r="Z1264" i="1"/>
  <c r="AA1264" i="1" s="1"/>
  <c r="AB1264" i="1" s="1"/>
  <c r="AD1264" i="1" s="1"/>
  <c r="Z1336" i="1"/>
  <c r="AA1336" i="1" s="1"/>
  <c r="AB1336" i="1" s="1"/>
  <c r="AD1336" i="1" s="1"/>
  <c r="Z1408" i="1"/>
  <c r="AA1408" i="1" s="1"/>
  <c r="AB1408" i="1" s="1"/>
  <c r="AD1408" i="1" s="1"/>
  <c r="Z1480" i="1"/>
  <c r="AA1480" i="1" s="1"/>
  <c r="AB1480" i="1" s="1"/>
  <c r="AD1480" i="1" s="1"/>
  <c r="Z23" i="1"/>
  <c r="AA23" i="1" s="1"/>
  <c r="AB23" i="1" s="1"/>
  <c r="AD23" i="1" s="1"/>
  <c r="Z95" i="1"/>
  <c r="AA95" i="1" s="1"/>
  <c r="AB95" i="1" s="1"/>
  <c r="AD95" i="1" s="1"/>
  <c r="Z167" i="1"/>
  <c r="AA167" i="1" s="1"/>
  <c r="AB167" i="1" s="1"/>
  <c r="AD167" i="1" s="1"/>
  <c r="Z239" i="1"/>
  <c r="AA239" i="1" s="1"/>
  <c r="AB239" i="1" s="1"/>
  <c r="AD239" i="1" s="1"/>
  <c r="Z311" i="1"/>
  <c r="AA311" i="1" s="1"/>
  <c r="AB311" i="1" s="1"/>
  <c r="AD311" i="1" s="1"/>
  <c r="Z383" i="1"/>
  <c r="AA383" i="1" s="1"/>
  <c r="AB383" i="1" s="1"/>
  <c r="AD383" i="1" s="1"/>
  <c r="Z455" i="1"/>
  <c r="AA455" i="1" s="1"/>
  <c r="AB455" i="1" s="1"/>
  <c r="AD455" i="1" s="1"/>
  <c r="Z527" i="1"/>
  <c r="AA527" i="1" s="1"/>
  <c r="AB527" i="1" s="1"/>
  <c r="AD527" i="1" s="1"/>
  <c r="Z599" i="1"/>
  <c r="AA599" i="1" s="1"/>
  <c r="AB599" i="1" s="1"/>
  <c r="AD599" i="1" s="1"/>
  <c r="Z671" i="1"/>
  <c r="AA671" i="1" s="1"/>
  <c r="AB671" i="1" s="1"/>
  <c r="AD671" i="1" s="1"/>
  <c r="Z743" i="1"/>
  <c r="AA743" i="1" s="1"/>
  <c r="AB743" i="1" s="1"/>
  <c r="AD743" i="1" s="1"/>
  <c r="Z815" i="1"/>
  <c r="AA815" i="1" s="1"/>
  <c r="AB815" i="1" s="1"/>
  <c r="AD815" i="1" s="1"/>
  <c r="Z887" i="1"/>
  <c r="AA887" i="1" s="1"/>
  <c r="AB887" i="1" s="1"/>
  <c r="AD887" i="1" s="1"/>
  <c r="Z959" i="1"/>
  <c r="AA959" i="1" s="1"/>
  <c r="AB959" i="1" s="1"/>
  <c r="AD959" i="1" s="1"/>
  <c r="Z1031" i="1"/>
  <c r="AA1031" i="1" s="1"/>
  <c r="AB1031" i="1" s="1"/>
  <c r="AD1031" i="1" s="1"/>
  <c r="Z1103" i="1"/>
  <c r="AA1103" i="1" s="1"/>
  <c r="AB1103" i="1" s="1"/>
  <c r="AD1103" i="1" s="1"/>
  <c r="Z1175" i="1"/>
  <c r="AA1175" i="1" s="1"/>
  <c r="AB1175" i="1" s="1"/>
  <c r="AD1175" i="1" s="1"/>
  <c r="Z1247" i="1"/>
  <c r="AA1247" i="1" s="1"/>
  <c r="AB1247" i="1" s="1"/>
  <c r="AD1247" i="1" s="1"/>
  <c r="Z1319" i="1"/>
  <c r="AA1319" i="1" s="1"/>
  <c r="AB1319" i="1" s="1"/>
  <c r="AD1319" i="1" s="1"/>
  <c r="Z1391" i="1"/>
  <c r="AA1391" i="1" s="1"/>
  <c r="AB1391" i="1" s="1"/>
  <c r="AD1391" i="1" s="1"/>
  <c r="Z1463" i="1"/>
  <c r="AA1463" i="1" s="1"/>
  <c r="AB1463" i="1" s="1"/>
  <c r="AD1463" i="1" s="1"/>
  <c r="Z1631" i="1"/>
  <c r="AA1631" i="1" s="1"/>
  <c r="AB1631" i="1" s="1"/>
  <c r="AD1631" i="1" s="1"/>
  <c r="Z1559" i="1"/>
  <c r="AA1559" i="1" s="1"/>
  <c r="AB1559" i="1" s="1"/>
  <c r="AD1559" i="1" s="1"/>
  <c r="Z1435" i="1"/>
  <c r="AA1435" i="1" s="1"/>
  <c r="AB1435" i="1" s="1"/>
  <c r="AD1435" i="1" s="1"/>
  <c r="Z1507" i="1"/>
  <c r="AA1507" i="1" s="1"/>
  <c r="AB1507" i="1" s="1"/>
  <c r="AD1507" i="1" s="1"/>
  <c r="Z1579" i="1"/>
  <c r="AA1579" i="1" s="1"/>
  <c r="AB1579" i="1" s="1"/>
  <c r="AD1579" i="1" s="1"/>
  <c r="Z1651" i="1"/>
  <c r="AA1651" i="1" s="1"/>
  <c r="AB1651" i="1" s="1"/>
  <c r="AD1651" i="1" s="1"/>
  <c r="Z1723" i="1"/>
  <c r="AA1723" i="1" s="1"/>
  <c r="AB1723" i="1" s="1"/>
  <c r="AD1723" i="1" s="1"/>
  <c r="Z1795" i="1"/>
  <c r="AA1795" i="1" s="1"/>
  <c r="AB1795" i="1" s="1"/>
  <c r="AD1795" i="1" s="1"/>
  <c r="Z1589" i="1"/>
  <c r="AA1589" i="1" s="1"/>
  <c r="AB1589" i="1" s="1"/>
  <c r="AD1589" i="1" s="1"/>
  <c r="Z1598" i="1"/>
  <c r="AA1598" i="1" s="1"/>
  <c r="AB1598" i="1" s="1"/>
  <c r="AD1598" i="1" s="1"/>
  <c r="Z1670" i="1"/>
  <c r="AA1670" i="1" s="1"/>
  <c r="AB1670" i="1" s="1"/>
  <c r="AD1670" i="1" s="1"/>
  <c r="Z1742" i="1"/>
  <c r="AA1742" i="1" s="1"/>
  <c r="AB1742" i="1" s="1"/>
  <c r="AD1742" i="1" s="1"/>
  <c r="Z1535" i="1"/>
  <c r="AA1535" i="1" s="1"/>
  <c r="AB1535" i="1" s="1"/>
  <c r="AD1535" i="1" s="1"/>
  <c r="Z1545" i="1"/>
  <c r="AA1545" i="1" s="1"/>
  <c r="AB1545" i="1" s="1"/>
  <c r="AD1545" i="1" s="1"/>
  <c r="Z1617" i="1"/>
  <c r="AA1617" i="1" s="1"/>
  <c r="AB1617" i="1" s="1"/>
  <c r="AD1617" i="1" s="1"/>
  <c r="Z1689" i="1"/>
  <c r="AA1689" i="1" s="1"/>
  <c r="AB1689" i="1" s="1"/>
  <c r="AD1689" i="1" s="1"/>
  <c r="Z1761" i="1"/>
  <c r="AA1761" i="1" s="1"/>
  <c r="AB1761" i="1" s="1"/>
  <c r="AD1761" i="1" s="1"/>
  <c r="Z1727" i="1"/>
  <c r="AA1727" i="1" s="1"/>
  <c r="AB1727" i="1" s="1"/>
  <c r="AD1727" i="1" s="1"/>
  <c r="Z1606" i="1"/>
  <c r="AA1606" i="1" s="1"/>
  <c r="AB1606" i="1" s="1"/>
  <c r="AD1606" i="1" s="1"/>
  <c r="Z1678" i="1"/>
  <c r="AA1678" i="1" s="1"/>
  <c r="AB1678" i="1" s="1"/>
  <c r="AD1678" i="1" s="1"/>
  <c r="Z1750" i="1"/>
  <c r="AA1750" i="1" s="1"/>
  <c r="AB1750" i="1" s="1"/>
  <c r="AD1750" i="1" s="1"/>
  <c r="Z1619" i="1"/>
  <c r="AA1619" i="1" s="1"/>
  <c r="AB1619" i="1" s="1"/>
  <c r="AD1619" i="1" s="1"/>
  <c r="Z1523" i="1"/>
  <c r="AA1523" i="1" s="1"/>
  <c r="AB1523" i="1" s="1"/>
  <c r="AD1523" i="1" s="1"/>
  <c r="O9" i="1"/>
  <c r="R9" i="1"/>
  <c r="O10" i="1"/>
  <c r="R10" i="1"/>
  <c r="O8" i="1"/>
  <c r="R8" i="1"/>
  <c r="J14" i="1" s="1"/>
  <c r="O11" i="1"/>
  <c r="R11" i="1"/>
  <c r="N11" i="1"/>
  <c r="K12" i="1"/>
  <c r="N9" i="1"/>
  <c r="L8" i="1"/>
  <c r="J12" i="1"/>
  <c r="N10" i="1"/>
  <c r="N8" i="1"/>
  <c r="AF1493" i="1" l="1"/>
  <c r="AF1494" i="1" s="1"/>
  <c r="AH11" i="1"/>
  <c r="AH12" i="1" s="1"/>
  <c r="AH13" i="1" s="1"/>
  <c r="AH14" i="1" s="1"/>
  <c r="AH15" i="1" s="1"/>
  <c r="AH16" i="1" s="1"/>
  <c r="AH17" i="1" s="1"/>
  <c r="AH18" i="1" s="1"/>
  <c r="AH19" i="1" s="1"/>
  <c r="AH20" i="1" s="1"/>
  <c r="AH21" i="1" s="1"/>
  <c r="AH22" i="1" s="1"/>
  <c r="AH23" i="1" s="1"/>
  <c r="AH24" i="1" s="1"/>
  <c r="AH25" i="1" s="1"/>
  <c r="AH26" i="1" s="1"/>
  <c r="AH27" i="1" s="1"/>
  <c r="AH28" i="1" s="1"/>
  <c r="AH29" i="1" s="1"/>
  <c r="AH30" i="1" s="1"/>
  <c r="AH31" i="1" s="1"/>
  <c r="AH32" i="1" s="1"/>
  <c r="AH33" i="1" s="1"/>
  <c r="AH34" i="1" s="1"/>
  <c r="AH35" i="1" s="1"/>
  <c r="AH36" i="1" s="1"/>
  <c r="AH37" i="1" s="1"/>
  <c r="AH38" i="1" s="1"/>
  <c r="AH39" i="1" s="1"/>
  <c r="AH40" i="1" s="1"/>
  <c r="AH41" i="1" s="1"/>
  <c r="AH42" i="1" s="1"/>
  <c r="AH43" i="1" s="1"/>
  <c r="AH44" i="1" s="1"/>
  <c r="AH45" i="1" s="1"/>
  <c r="AH46" i="1" s="1"/>
  <c r="AH47" i="1" s="1"/>
  <c r="AH48" i="1" s="1"/>
  <c r="AH49" i="1" s="1"/>
  <c r="AH50" i="1" s="1"/>
  <c r="AH51" i="1" s="1"/>
  <c r="AH52" i="1" s="1"/>
  <c r="AH53" i="1" s="1"/>
  <c r="AH54" i="1" s="1"/>
  <c r="AH55" i="1" s="1"/>
  <c r="AH56" i="1" s="1"/>
  <c r="AH57" i="1" s="1"/>
  <c r="AH58" i="1" s="1"/>
  <c r="AH59" i="1" s="1"/>
  <c r="AH60" i="1" s="1"/>
  <c r="AH61" i="1" s="1"/>
  <c r="AH62" i="1" s="1"/>
  <c r="AH63" i="1" s="1"/>
  <c r="AH64" i="1" s="1"/>
  <c r="AH65" i="1" s="1"/>
  <c r="AH66" i="1" s="1"/>
  <c r="AH67" i="1" s="1"/>
  <c r="AH68" i="1" s="1"/>
  <c r="AH69" i="1" s="1"/>
  <c r="AH70" i="1" s="1"/>
  <c r="AH71" i="1" s="1"/>
  <c r="AH72" i="1" s="1"/>
  <c r="AH73" i="1" s="1"/>
  <c r="AH74" i="1" s="1"/>
  <c r="AH75" i="1" s="1"/>
  <c r="AH76" i="1" s="1"/>
  <c r="AH77" i="1" s="1"/>
  <c r="AH78" i="1" s="1"/>
  <c r="AH79" i="1" s="1"/>
  <c r="AH80" i="1" s="1"/>
  <c r="AH81" i="1" s="1"/>
  <c r="AH82" i="1" s="1"/>
  <c r="AH83" i="1" s="1"/>
  <c r="AH84" i="1" s="1"/>
  <c r="AH85" i="1" s="1"/>
  <c r="AH86" i="1" s="1"/>
  <c r="AH87" i="1" s="1"/>
  <c r="AH88" i="1" s="1"/>
  <c r="AH89" i="1" s="1"/>
  <c r="AH90" i="1" s="1"/>
  <c r="AH91" i="1" s="1"/>
  <c r="AH92" i="1" s="1"/>
  <c r="AH93" i="1" s="1"/>
  <c r="AH94" i="1" s="1"/>
  <c r="AH95" i="1" s="1"/>
  <c r="AH96" i="1" s="1"/>
  <c r="AH97" i="1" s="1"/>
  <c r="AH98" i="1" s="1"/>
  <c r="AH99" i="1" s="1"/>
  <c r="AH100" i="1" s="1"/>
  <c r="AH101" i="1" s="1"/>
  <c r="AH102" i="1" s="1"/>
  <c r="AH103" i="1" s="1"/>
  <c r="AH104" i="1" s="1"/>
  <c r="AH105" i="1" s="1"/>
  <c r="AH106" i="1" s="1"/>
  <c r="AH107" i="1" s="1"/>
  <c r="AH108" i="1" s="1"/>
  <c r="AH109" i="1" s="1"/>
  <c r="AH110" i="1" s="1"/>
  <c r="AH111" i="1" s="1"/>
  <c r="AH112" i="1" s="1"/>
  <c r="AH113" i="1" s="1"/>
  <c r="AH114" i="1" s="1"/>
  <c r="AH115" i="1" s="1"/>
  <c r="AH116" i="1" s="1"/>
  <c r="AH117" i="1" s="1"/>
  <c r="AH118" i="1" s="1"/>
  <c r="AH119" i="1" s="1"/>
  <c r="AH120" i="1" s="1"/>
  <c r="AH121" i="1" s="1"/>
  <c r="AH122" i="1" s="1"/>
  <c r="AH123" i="1" s="1"/>
  <c r="AH124" i="1" s="1"/>
  <c r="AH125" i="1" s="1"/>
  <c r="AH126" i="1" s="1"/>
  <c r="AH127" i="1" s="1"/>
  <c r="AH128" i="1" s="1"/>
  <c r="AH129" i="1" s="1"/>
  <c r="AH130" i="1" s="1"/>
  <c r="AH131" i="1" s="1"/>
  <c r="AH132" i="1" s="1"/>
  <c r="AH133" i="1" s="1"/>
  <c r="AH134" i="1" s="1"/>
  <c r="AH135" i="1" s="1"/>
  <c r="AH136" i="1" s="1"/>
  <c r="AH137" i="1" s="1"/>
  <c r="AH138" i="1" s="1"/>
  <c r="AH139" i="1" s="1"/>
  <c r="AH140" i="1" s="1"/>
  <c r="AH141" i="1" s="1"/>
  <c r="AH142" i="1" s="1"/>
  <c r="AH143" i="1" s="1"/>
  <c r="AH144" i="1" s="1"/>
  <c r="AH145" i="1" s="1"/>
  <c r="AH146" i="1" s="1"/>
  <c r="AH147" i="1" s="1"/>
  <c r="AH148" i="1" s="1"/>
  <c r="AH149" i="1" s="1"/>
  <c r="AH150" i="1" s="1"/>
  <c r="AH151" i="1" s="1"/>
  <c r="AH152" i="1" s="1"/>
  <c r="AH153" i="1" s="1"/>
  <c r="AH154" i="1" s="1"/>
  <c r="AH155" i="1" s="1"/>
  <c r="AH156" i="1" s="1"/>
  <c r="AH157" i="1" s="1"/>
  <c r="AH158" i="1" s="1"/>
  <c r="AH159" i="1" s="1"/>
  <c r="AH160" i="1" s="1"/>
  <c r="AH161" i="1" s="1"/>
  <c r="AH162" i="1" s="1"/>
  <c r="AH163" i="1" s="1"/>
  <c r="AH164" i="1" s="1"/>
  <c r="AH165" i="1" s="1"/>
  <c r="AH166" i="1" s="1"/>
  <c r="AH167" i="1" s="1"/>
  <c r="AH168" i="1" s="1"/>
  <c r="AH169" i="1" s="1"/>
  <c r="AH170" i="1" s="1"/>
  <c r="AH171" i="1" s="1"/>
  <c r="AH172" i="1" s="1"/>
  <c r="AH173" i="1" s="1"/>
  <c r="AH174" i="1" s="1"/>
  <c r="AH175" i="1" s="1"/>
  <c r="AH176" i="1" s="1"/>
  <c r="AH177" i="1" s="1"/>
  <c r="AH178" i="1" s="1"/>
  <c r="AH179" i="1" s="1"/>
  <c r="AH180" i="1" s="1"/>
  <c r="AH181" i="1" s="1"/>
  <c r="AH182" i="1" s="1"/>
  <c r="AH183" i="1" s="1"/>
  <c r="AH184" i="1" s="1"/>
  <c r="AH185" i="1" s="1"/>
  <c r="AH186" i="1" s="1"/>
  <c r="AH187" i="1" s="1"/>
  <c r="AH188" i="1" s="1"/>
  <c r="AH189" i="1" s="1"/>
  <c r="AH190" i="1" s="1"/>
  <c r="AH191" i="1" s="1"/>
  <c r="AH192" i="1" s="1"/>
  <c r="AH193" i="1" s="1"/>
  <c r="AH194" i="1" s="1"/>
  <c r="AH195" i="1" s="1"/>
  <c r="AH196" i="1" s="1"/>
  <c r="AH197" i="1" s="1"/>
  <c r="AH198" i="1" s="1"/>
  <c r="AH199" i="1" s="1"/>
  <c r="AH200" i="1" s="1"/>
  <c r="AH201" i="1" s="1"/>
  <c r="AH202" i="1" s="1"/>
  <c r="AH203" i="1" s="1"/>
  <c r="AH204" i="1" s="1"/>
  <c r="AH205" i="1" s="1"/>
  <c r="AH206" i="1" s="1"/>
  <c r="AH207" i="1" s="1"/>
  <c r="AH208" i="1" s="1"/>
  <c r="AH209" i="1" s="1"/>
  <c r="AH210" i="1" s="1"/>
  <c r="AH211" i="1" s="1"/>
  <c r="AH212" i="1" s="1"/>
  <c r="AH213" i="1" s="1"/>
  <c r="AH214" i="1" s="1"/>
  <c r="AH215" i="1" s="1"/>
  <c r="AH216" i="1" s="1"/>
  <c r="AH217" i="1" s="1"/>
  <c r="AH218" i="1" s="1"/>
  <c r="AH219" i="1" s="1"/>
  <c r="AH220" i="1" s="1"/>
  <c r="AH221" i="1" s="1"/>
  <c r="AH222" i="1" s="1"/>
  <c r="AH223" i="1" s="1"/>
  <c r="AH224" i="1" s="1"/>
  <c r="AH225" i="1" s="1"/>
  <c r="AH226" i="1" s="1"/>
  <c r="AH227" i="1" s="1"/>
  <c r="AH228" i="1" s="1"/>
  <c r="AH229" i="1" s="1"/>
  <c r="AH230" i="1" s="1"/>
  <c r="AH231" i="1" s="1"/>
  <c r="AH232" i="1" s="1"/>
  <c r="AH233" i="1" s="1"/>
  <c r="AH234" i="1" s="1"/>
  <c r="AH235" i="1" s="1"/>
  <c r="AH236" i="1" s="1"/>
  <c r="AH237" i="1" s="1"/>
  <c r="AH238" i="1" s="1"/>
  <c r="AH239" i="1" s="1"/>
  <c r="AH240" i="1" s="1"/>
  <c r="AH241" i="1" s="1"/>
  <c r="AH242" i="1" s="1"/>
  <c r="AH243" i="1" s="1"/>
  <c r="AH244" i="1" s="1"/>
  <c r="AH245" i="1" s="1"/>
  <c r="AH246" i="1" s="1"/>
  <c r="AH247" i="1" s="1"/>
  <c r="AH248" i="1" s="1"/>
  <c r="AH249" i="1" s="1"/>
  <c r="AH250" i="1" s="1"/>
  <c r="AH251" i="1" s="1"/>
  <c r="AH252" i="1" s="1"/>
  <c r="AH253" i="1" s="1"/>
  <c r="AH254" i="1" s="1"/>
  <c r="AH255" i="1" s="1"/>
  <c r="AH256" i="1" s="1"/>
  <c r="AH257" i="1" s="1"/>
  <c r="AH258" i="1" s="1"/>
  <c r="AH259" i="1" s="1"/>
  <c r="AH260" i="1" s="1"/>
  <c r="AH261" i="1" s="1"/>
  <c r="AH262" i="1" s="1"/>
  <c r="AH263" i="1" s="1"/>
  <c r="AH264" i="1" s="1"/>
  <c r="AH265" i="1" s="1"/>
  <c r="AH266" i="1" s="1"/>
  <c r="AH267" i="1" s="1"/>
  <c r="AH268" i="1" s="1"/>
  <c r="AH269" i="1" s="1"/>
  <c r="AH270" i="1" s="1"/>
  <c r="AH271" i="1" s="1"/>
  <c r="AH272" i="1" s="1"/>
  <c r="AH273" i="1" s="1"/>
  <c r="AH274" i="1" s="1"/>
  <c r="AH275" i="1" s="1"/>
  <c r="AH276" i="1" s="1"/>
  <c r="AH277" i="1" s="1"/>
  <c r="AH278" i="1" s="1"/>
  <c r="AH279" i="1" s="1"/>
  <c r="AH280" i="1" s="1"/>
  <c r="AH281" i="1" s="1"/>
  <c r="AH282" i="1" s="1"/>
  <c r="AH283" i="1" s="1"/>
  <c r="AH284" i="1" s="1"/>
  <c r="AH285" i="1" s="1"/>
  <c r="AH286" i="1" s="1"/>
  <c r="AH287" i="1" s="1"/>
  <c r="AH288" i="1" s="1"/>
  <c r="AH289" i="1" s="1"/>
  <c r="AH290" i="1" s="1"/>
  <c r="AH291" i="1" s="1"/>
  <c r="AH292" i="1" s="1"/>
  <c r="AH293" i="1" s="1"/>
  <c r="AH294" i="1" s="1"/>
  <c r="AH295" i="1" s="1"/>
  <c r="AH296" i="1" s="1"/>
  <c r="AH297" i="1" s="1"/>
  <c r="AH298" i="1" s="1"/>
  <c r="AH299" i="1" s="1"/>
  <c r="AH300" i="1" s="1"/>
  <c r="AH301" i="1" s="1"/>
  <c r="AH302" i="1" s="1"/>
  <c r="AH303" i="1" s="1"/>
  <c r="AH304" i="1" s="1"/>
  <c r="AH305" i="1" s="1"/>
  <c r="AH306" i="1" s="1"/>
  <c r="AH307" i="1" s="1"/>
  <c r="AH308" i="1" s="1"/>
  <c r="AH309" i="1" s="1"/>
  <c r="AH310" i="1" s="1"/>
  <c r="AH311" i="1" s="1"/>
  <c r="AH312" i="1" s="1"/>
  <c r="AH313" i="1" s="1"/>
  <c r="AH314" i="1" s="1"/>
  <c r="AH315" i="1" s="1"/>
  <c r="AH316" i="1" s="1"/>
  <c r="AH317" i="1" s="1"/>
  <c r="AH318" i="1" s="1"/>
  <c r="AH319" i="1" s="1"/>
  <c r="AH320" i="1" s="1"/>
  <c r="AH321" i="1" s="1"/>
  <c r="AH322" i="1" s="1"/>
  <c r="AH323" i="1" s="1"/>
  <c r="AH324" i="1" s="1"/>
  <c r="AH325" i="1" s="1"/>
  <c r="AH326" i="1" s="1"/>
  <c r="AH327" i="1" s="1"/>
  <c r="AH328" i="1" s="1"/>
  <c r="AH329" i="1" s="1"/>
  <c r="AH330" i="1" s="1"/>
  <c r="AH331" i="1" s="1"/>
  <c r="AH332" i="1" s="1"/>
  <c r="AH333" i="1" s="1"/>
  <c r="AH334" i="1" s="1"/>
  <c r="AH335" i="1" s="1"/>
  <c r="AH336" i="1" s="1"/>
  <c r="AH337" i="1" s="1"/>
  <c r="AH338" i="1" s="1"/>
  <c r="AH339" i="1" s="1"/>
  <c r="AH340" i="1" s="1"/>
  <c r="AH341" i="1" s="1"/>
  <c r="AH342" i="1" s="1"/>
  <c r="AH343" i="1" s="1"/>
  <c r="AH344" i="1" s="1"/>
  <c r="AH345" i="1" s="1"/>
  <c r="AH346" i="1" s="1"/>
  <c r="AH347" i="1" s="1"/>
  <c r="AH348" i="1" s="1"/>
  <c r="AH349" i="1" s="1"/>
  <c r="AH350" i="1" s="1"/>
  <c r="AH351" i="1" s="1"/>
  <c r="AH352" i="1" s="1"/>
  <c r="AH353" i="1" s="1"/>
  <c r="AH354" i="1" s="1"/>
  <c r="AH355" i="1" s="1"/>
  <c r="AH356" i="1" s="1"/>
  <c r="AH357" i="1" s="1"/>
  <c r="AH358" i="1" s="1"/>
  <c r="AH359" i="1" s="1"/>
  <c r="AH360" i="1" s="1"/>
  <c r="AH361" i="1" s="1"/>
  <c r="AH362" i="1" s="1"/>
  <c r="AH363" i="1" s="1"/>
  <c r="AH364" i="1" s="1"/>
  <c r="AH365" i="1" s="1"/>
  <c r="AH366" i="1" s="1"/>
  <c r="AH367" i="1" s="1"/>
  <c r="AH368" i="1" s="1"/>
  <c r="AH369" i="1" s="1"/>
  <c r="AH370" i="1" s="1"/>
  <c r="AH371" i="1" s="1"/>
  <c r="AH372" i="1" s="1"/>
  <c r="AH373" i="1" s="1"/>
  <c r="AH374" i="1" s="1"/>
  <c r="AH375" i="1" s="1"/>
  <c r="AH376" i="1" s="1"/>
  <c r="AH377" i="1" s="1"/>
  <c r="AH378" i="1" s="1"/>
  <c r="AH379" i="1" s="1"/>
  <c r="AH380" i="1" s="1"/>
  <c r="AH381" i="1" s="1"/>
  <c r="AH382" i="1" s="1"/>
  <c r="AH383" i="1" s="1"/>
  <c r="AH384" i="1" s="1"/>
  <c r="AH385" i="1" s="1"/>
  <c r="AH386" i="1" s="1"/>
  <c r="AH387" i="1" s="1"/>
  <c r="AH388" i="1" s="1"/>
  <c r="AH389" i="1" s="1"/>
  <c r="AH390" i="1" s="1"/>
  <c r="AH391" i="1" s="1"/>
  <c r="AH392" i="1" s="1"/>
  <c r="AH393" i="1" s="1"/>
  <c r="AH394" i="1" s="1"/>
  <c r="AH395" i="1" s="1"/>
  <c r="AH396" i="1" s="1"/>
  <c r="AH397" i="1" s="1"/>
  <c r="AH398" i="1" s="1"/>
  <c r="AH399" i="1" s="1"/>
  <c r="AH400" i="1" s="1"/>
  <c r="AH401" i="1" s="1"/>
  <c r="AH402" i="1" s="1"/>
  <c r="AH403" i="1" s="1"/>
  <c r="AH404" i="1" s="1"/>
  <c r="AH405" i="1" s="1"/>
  <c r="AH406" i="1" s="1"/>
  <c r="AH407" i="1" s="1"/>
  <c r="AH408" i="1" s="1"/>
  <c r="AH409" i="1" s="1"/>
  <c r="AH410" i="1" s="1"/>
  <c r="AH411" i="1" s="1"/>
  <c r="AH412" i="1" s="1"/>
  <c r="AH413" i="1" s="1"/>
  <c r="AH414" i="1" s="1"/>
  <c r="AH415" i="1" s="1"/>
  <c r="AH416" i="1" s="1"/>
  <c r="AH417" i="1" s="1"/>
  <c r="AH418" i="1" s="1"/>
  <c r="AH419" i="1" s="1"/>
  <c r="AH420" i="1" s="1"/>
  <c r="AH421" i="1" s="1"/>
  <c r="AH422" i="1" s="1"/>
  <c r="AH423" i="1" s="1"/>
  <c r="AH424" i="1" s="1"/>
  <c r="AH425" i="1" s="1"/>
  <c r="AH426" i="1" s="1"/>
  <c r="AH427" i="1" s="1"/>
  <c r="AH428" i="1" s="1"/>
  <c r="AH429" i="1" s="1"/>
  <c r="AH430" i="1" s="1"/>
  <c r="AH431" i="1" s="1"/>
  <c r="AH432" i="1" s="1"/>
  <c r="AH433" i="1" s="1"/>
  <c r="AH434" i="1" s="1"/>
  <c r="AH435" i="1" s="1"/>
  <c r="AH436" i="1" s="1"/>
  <c r="AH437" i="1" s="1"/>
  <c r="AH438" i="1" s="1"/>
  <c r="AH439" i="1" s="1"/>
  <c r="AH440" i="1" s="1"/>
  <c r="AH441" i="1" s="1"/>
  <c r="AH442" i="1" s="1"/>
  <c r="AH443" i="1" s="1"/>
  <c r="AH444" i="1" s="1"/>
  <c r="AH445" i="1" s="1"/>
  <c r="AH446" i="1" s="1"/>
  <c r="AH447" i="1" s="1"/>
  <c r="AH448" i="1" s="1"/>
  <c r="AH449" i="1" s="1"/>
  <c r="AH450" i="1" s="1"/>
  <c r="AH451" i="1" s="1"/>
  <c r="AH452" i="1" s="1"/>
  <c r="AH453" i="1" s="1"/>
  <c r="AH454" i="1" s="1"/>
  <c r="AH455" i="1" s="1"/>
  <c r="AH456" i="1" s="1"/>
  <c r="AH457" i="1" s="1"/>
  <c r="AH458" i="1" s="1"/>
  <c r="AH459" i="1" s="1"/>
  <c r="AH460" i="1" s="1"/>
  <c r="AH461" i="1" s="1"/>
  <c r="AH462" i="1" s="1"/>
  <c r="AH463" i="1" s="1"/>
  <c r="AH464" i="1" s="1"/>
  <c r="AH465" i="1" s="1"/>
  <c r="AH466" i="1" s="1"/>
  <c r="AH467" i="1" s="1"/>
  <c r="AH468" i="1" s="1"/>
  <c r="AH469" i="1" s="1"/>
  <c r="AH470" i="1" s="1"/>
  <c r="AH471" i="1" s="1"/>
  <c r="AH472" i="1" s="1"/>
  <c r="AH473" i="1" s="1"/>
  <c r="AH474" i="1" s="1"/>
  <c r="AH475" i="1" s="1"/>
  <c r="AH476" i="1" s="1"/>
  <c r="AH477" i="1" s="1"/>
  <c r="AH478" i="1" s="1"/>
  <c r="AH479" i="1" s="1"/>
  <c r="AH480" i="1" s="1"/>
  <c r="AH481" i="1" s="1"/>
  <c r="AH482" i="1" s="1"/>
  <c r="AH483" i="1" s="1"/>
  <c r="AH484" i="1" s="1"/>
  <c r="AH485" i="1" s="1"/>
  <c r="AH486" i="1" s="1"/>
  <c r="AH487" i="1" s="1"/>
  <c r="AH488" i="1" s="1"/>
  <c r="AH489" i="1" s="1"/>
  <c r="AH490" i="1" s="1"/>
  <c r="AH491" i="1" s="1"/>
  <c r="AH492" i="1" s="1"/>
  <c r="AH493" i="1" s="1"/>
  <c r="AH494" i="1" s="1"/>
  <c r="AH495" i="1" s="1"/>
  <c r="AH496" i="1" s="1"/>
  <c r="AH497" i="1" s="1"/>
  <c r="AH498" i="1" s="1"/>
  <c r="AH499" i="1" s="1"/>
  <c r="AH500" i="1" s="1"/>
  <c r="AH501" i="1" s="1"/>
  <c r="AH502" i="1" s="1"/>
  <c r="AH503" i="1" s="1"/>
  <c r="AH504" i="1" s="1"/>
  <c r="AH505" i="1" s="1"/>
  <c r="AH506" i="1" s="1"/>
  <c r="AH507" i="1" s="1"/>
  <c r="AH508" i="1" s="1"/>
  <c r="AH509" i="1" s="1"/>
  <c r="AH510" i="1" s="1"/>
  <c r="AH511" i="1" s="1"/>
  <c r="AH512" i="1" s="1"/>
  <c r="AH513" i="1" s="1"/>
  <c r="AH514" i="1" s="1"/>
  <c r="AH515" i="1" s="1"/>
  <c r="AH516" i="1" s="1"/>
  <c r="AH517" i="1" s="1"/>
  <c r="AH518" i="1" s="1"/>
  <c r="AH519" i="1" s="1"/>
  <c r="AH520" i="1" s="1"/>
  <c r="AH521" i="1" s="1"/>
  <c r="AH522" i="1" s="1"/>
  <c r="AH523" i="1" s="1"/>
  <c r="AH524" i="1" s="1"/>
  <c r="AH525" i="1" s="1"/>
  <c r="AH526" i="1" s="1"/>
  <c r="AH527" i="1" s="1"/>
  <c r="AH528" i="1" s="1"/>
  <c r="AH529" i="1" s="1"/>
  <c r="AH530" i="1" s="1"/>
  <c r="AH531" i="1" s="1"/>
  <c r="AH532" i="1" s="1"/>
  <c r="AH533" i="1" s="1"/>
  <c r="AH534" i="1" s="1"/>
  <c r="AH535" i="1" s="1"/>
  <c r="AH536" i="1" s="1"/>
  <c r="AH537" i="1" s="1"/>
  <c r="AH538" i="1" s="1"/>
  <c r="AH539" i="1" s="1"/>
  <c r="AH540" i="1" s="1"/>
  <c r="AH541" i="1" s="1"/>
  <c r="AH542" i="1" s="1"/>
  <c r="AH543" i="1" s="1"/>
  <c r="AH544" i="1" s="1"/>
  <c r="AH545" i="1" s="1"/>
  <c r="AH546" i="1" s="1"/>
  <c r="AH547" i="1" s="1"/>
  <c r="AH548" i="1" s="1"/>
  <c r="AH549" i="1" s="1"/>
  <c r="AH550" i="1" s="1"/>
  <c r="AH551" i="1" s="1"/>
  <c r="AH552" i="1" s="1"/>
  <c r="AH553" i="1" s="1"/>
  <c r="AH554" i="1" s="1"/>
  <c r="AH555" i="1" s="1"/>
  <c r="AH556" i="1" s="1"/>
  <c r="AH557" i="1" s="1"/>
  <c r="AH558" i="1" s="1"/>
  <c r="AH559" i="1" s="1"/>
  <c r="AH560" i="1" s="1"/>
  <c r="AH561" i="1" s="1"/>
  <c r="AH562" i="1" s="1"/>
  <c r="AH563" i="1" s="1"/>
  <c r="AH564" i="1" s="1"/>
  <c r="AH565" i="1" s="1"/>
  <c r="AH566" i="1" s="1"/>
  <c r="AH567" i="1" s="1"/>
  <c r="AH568" i="1" s="1"/>
  <c r="AH569" i="1" s="1"/>
  <c r="AH570" i="1" s="1"/>
  <c r="AH571" i="1" s="1"/>
  <c r="AH572" i="1" s="1"/>
  <c r="AH573" i="1" s="1"/>
  <c r="AH574" i="1" s="1"/>
  <c r="AH575" i="1" s="1"/>
  <c r="AH576" i="1" s="1"/>
  <c r="AH577" i="1" s="1"/>
  <c r="AH578" i="1" s="1"/>
  <c r="AH579" i="1" s="1"/>
  <c r="AH580" i="1" s="1"/>
  <c r="AH581" i="1" s="1"/>
  <c r="AH582" i="1" s="1"/>
  <c r="AH583" i="1" s="1"/>
  <c r="AH584" i="1" s="1"/>
  <c r="AH585" i="1" s="1"/>
  <c r="AH586" i="1" s="1"/>
  <c r="AH587" i="1" s="1"/>
  <c r="AH588" i="1" s="1"/>
  <c r="AH589" i="1" s="1"/>
  <c r="AH590" i="1" s="1"/>
  <c r="AH591" i="1" s="1"/>
  <c r="AH592" i="1" s="1"/>
  <c r="AH593" i="1" s="1"/>
  <c r="AH594" i="1" s="1"/>
  <c r="AH595" i="1" s="1"/>
  <c r="AH596" i="1" s="1"/>
  <c r="AH597" i="1" s="1"/>
  <c r="AH598" i="1" s="1"/>
  <c r="AH599" i="1" s="1"/>
  <c r="AH600" i="1" s="1"/>
  <c r="AH601" i="1" s="1"/>
  <c r="AH602" i="1" s="1"/>
  <c r="AH603" i="1" s="1"/>
  <c r="AH604" i="1" s="1"/>
  <c r="AH605" i="1" s="1"/>
  <c r="AH606" i="1" s="1"/>
  <c r="AH607" i="1" s="1"/>
  <c r="AH608" i="1" s="1"/>
  <c r="AH609" i="1" s="1"/>
  <c r="AH610" i="1" s="1"/>
  <c r="AH611" i="1" s="1"/>
  <c r="AH612" i="1" s="1"/>
  <c r="AH613" i="1" s="1"/>
  <c r="AH614" i="1" s="1"/>
  <c r="AH615" i="1" s="1"/>
  <c r="AH616" i="1" s="1"/>
  <c r="AH617" i="1" s="1"/>
  <c r="AH618" i="1" s="1"/>
  <c r="AH619" i="1" s="1"/>
  <c r="AH620" i="1" s="1"/>
  <c r="AH621" i="1" s="1"/>
  <c r="AH622" i="1" s="1"/>
  <c r="AH623" i="1" s="1"/>
  <c r="AH624" i="1" s="1"/>
  <c r="AH625" i="1" s="1"/>
  <c r="AH626" i="1" s="1"/>
  <c r="AH627" i="1" s="1"/>
  <c r="AH628" i="1" s="1"/>
  <c r="AH629" i="1" s="1"/>
  <c r="AH630" i="1" s="1"/>
  <c r="AH631" i="1" s="1"/>
  <c r="AH632" i="1" s="1"/>
  <c r="AH633" i="1" s="1"/>
  <c r="AH634" i="1" s="1"/>
  <c r="AH635" i="1" s="1"/>
  <c r="AH636" i="1" s="1"/>
  <c r="AH637" i="1" s="1"/>
  <c r="AH638" i="1" s="1"/>
  <c r="AH639" i="1" s="1"/>
  <c r="AH640" i="1" s="1"/>
  <c r="AH641" i="1" s="1"/>
  <c r="AH642" i="1" s="1"/>
  <c r="AH643" i="1" s="1"/>
  <c r="AH644" i="1" s="1"/>
  <c r="AH645" i="1" s="1"/>
  <c r="AH646" i="1" s="1"/>
  <c r="AH647" i="1" s="1"/>
  <c r="AH648" i="1" s="1"/>
  <c r="AH649" i="1" s="1"/>
  <c r="AH650" i="1" s="1"/>
  <c r="AH651" i="1" s="1"/>
  <c r="AH652" i="1" s="1"/>
  <c r="AH653" i="1" s="1"/>
  <c r="AH654" i="1" s="1"/>
  <c r="AH655" i="1" s="1"/>
  <c r="AH656" i="1" s="1"/>
  <c r="AH657" i="1" s="1"/>
  <c r="AH658" i="1" s="1"/>
  <c r="AH659" i="1" s="1"/>
  <c r="AH660" i="1" s="1"/>
  <c r="AH661" i="1" s="1"/>
  <c r="AH662" i="1" s="1"/>
  <c r="AH663" i="1" s="1"/>
  <c r="AH664" i="1" s="1"/>
  <c r="AH665" i="1" s="1"/>
  <c r="AH666" i="1" s="1"/>
  <c r="AH667" i="1" s="1"/>
  <c r="AH668" i="1" s="1"/>
  <c r="AH669" i="1" s="1"/>
  <c r="AH670" i="1" s="1"/>
  <c r="AH671" i="1" s="1"/>
  <c r="AH672" i="1" s="1"/>
  <c r="AH673" i="1" s="1"/>
  <c r="AH674" i="1" s="1"/>
  <c r="AH675" i="1" s="1"/>
  <c r="AH676" i="1" s="1"/>
  <c r="AH677" i="1" s="1"/>
  <c r="AH678" i="1" s="1"/>
  <c r="AH679" i="1" s="1"/>
  <c r="AH680" i="1" s="1"/>
  <c r="AH681" i="1" s="1"/>
  <c r="AH682" i="1" s="1"/>
  <c r="AH683" i="1" s="1"/>
  <c r="AH684" i="1" s="1"/>
  <c r="AH685" i="1" s="1"/>
  <c r="AH686" i="1" s="1"/>
  <c r="AH687" i="1" s="1"/>
  <c r="AH688" i="1" s="1"/>
  <c r="AH689" i="1" s="1"/>
  <c r="AH690" i="1" s="1"/>
  <c r="AH691" i="1" s="1"/>
  <c r="AH692" i="1" s="1"/>
  <c r="AH693" i="1" s="1"/>
  <c r="AH694" i="1" s="1"/>
  <c r="AH695" i="1" s="1"/>
  <c r="AH696" i="1" s="1"/>
  <c r="AH697" i="1" s="1"/>
  <c r="AH698" i="1" s="1"/>
  <c r="AH699" i="1" s="1"/>
  <c r="AH700" i="1" s="1"/>
  <c r="AH701" i="1" s="1"/>
  <c r="AH702" i="1" s="1"/>
  <c r="AH703" i="1" s="1"/>
  <c r="AH704" i="1" s="1"/>
  <c r="AH705" i="1" s="1"/>
  <c r="AH706" i="1" s="1"/>
  <c r="AH707" i="1" s="1"/>
  <c r="AH708" i="1" s="1"/>
  <c r="AH709" i="1" s="1"/>
  <c r="AH710" i="1" s="1"/>
  <c r="AH711" i="1" s="1"/>
  <c r="AH712" i="1" s="1"/>
  <c r="AH713" i="1" s="1"/>
  <c r="AH714" i="1" s="1"/>
  <c r="AH715" i="1" s="1"/>
  <c r="AH716" i="1" s="1"/>
  <c r="AH717" i="1" s="1"/>
  <c r="AH718" i="1" s="1"/>
  <c r="AH719" i="1" s="1"/>
  <c r="AH720" i="1" s="1"/>
  <c r="AH721" i="1" s="1"/>
  <c r="AH722" i="1" s="1"/>
  <c r="AH723" i="1" s="1"/>
  <c r="AH724" i="1" s="1"/>
  <c r="AH725" i="1" s="1"/>
  <c r="AH726" i="1" s="1"/>
  <c r="AH727" i="1" s="1"/>
  <c r="AH728" i="1" s="1"/>
  <c r="AH729" i="1" s="1"/>
  <c r="AH730" i="1" s="1"/>
  <c r="AH731" i="1" s="1"/>
  <c r="AH732" i="1" s="1"/>
  <c r="AH733" i="1" s="1"/>
  <c r="AH734" i="1" s="1"/>
  <c r="AH735" i="1" s="1"/>
  <c r="AH736" i="1" s="1"/>
  <c r="AH737" i="1" s="1"/>
  <c r="AH738" i="1" s="1"/>
  <c r="AH739" i="1" s="1"/>
  <c r="AH740" i="1" s="1"/>
  <c r="AH741" i="1" s="1"/>
  <c r="AH742" i="1" s="1"/>
  <c r="AH743" i="1" s="1"/>
  <c r="AH744" i="1" s="1"/>
  <c r="AH745" i="1" s="1"/>
  <c r="AH746" i="1" s="1"/>
  <c r="AH747" i="1" s="1"/>
  <c r="AH748" i="1" s="1"/>
  <c r="AH749" i="1" s="1"/>
  <c r="AH750" i="1" s="1"/>
  <c r="AH751" i="1" s="1"/>
  <c r="AH752" i="1" s="1"/>
  <c r="AH753" i="1" s="1"/>
  <c r="AH754" i="1" s="1"/>
  <c r="AH755" i="1" s="1"/>
  <c r="AH756" i="1" s="1"/>
  <c r="AH757" i="1" s="1"/>
  <c r="AH758" i="1" s="1"/>
  <c r="AH759" i="1" s="1"/>
  <c r="AH760" i="1" s="1"/>
  <c r="AH761" i="1" s="1"/>
  <c r="AH762" i="1" s="1"/>
  <c r="AH763" i="1" s="1"/>
  <c r="AH764" i="1" s="1"/>
  <c r="AH765" i="1" s="1"/>
  <c r="AH766" i="1" s="1"/>
  <c r="AH767" i="1" s="1"/>
  <c r="AH768" i="1" s="1"/>
  <c r="AH769" i="1" s="1"/>
  <c r="AH770" i="1" s="1"/>
  <c r="AH771" i="1" s="1"/>
  <c r="AH772" i="1" s="1"/>
  <c r="AH773" i="1" s="1"/>
  <c r="AH774" i="1" s="1"/>
  <c r="AH775" i="1" s="1"/>
  <c r="AH776" i="1" s="1"/>
  <c r="AH777" i="1" s="1"/>
  <c r="AH778" i="1" s="1"/>
  <c r="AH779" i="1" s="1"/>
  <c r="AH780" i="1" s="1"/>
  <c r="AH781" i="1" s="1"/>
  <c r="AH782" i="1" s="1"/>
  <c r="AH783" i="1" s="1"/>
  <c r="AH784" i="1" s="1"/>
  <c r="AH785" i="1" s="1"/>
  <c r="AH786" i="1" s="1"/>
  <c r="AH787" i="1" s="1"/>
  <c r="AH788" i="1" s="1"/>
  <c r="AH789" i="1" s="1"/>
  <c r="AH790" i="1" s="1"/>
  <c r="AH791" i="1" s="1"/>
  <c r="AH792" i="1" s="1"/>
  <c r="AH793" i="1" s="1"/>
  <c r="AH794" i="1" s="1"/>
  <c r="AH795" i="1" s="1"/>
  <c r="AH796" i="1" s="1"/>
  <c r="AH797" i="1" s="1"/>
  <c r="AH798" i="1" s="1"/>
  <c r="AH799" i="1" s="1"/>
  <c r="AH800" i="1" s="1"/>
  <c r="AH801" i="1" s="1"/>
  <c r="AH802" i="1" s="1"/>
  <c r="AH803" i="1" s="1"/>
  <c r="AH804" i="1" s="1"/>
  <c r="AH805" i="1" s="1"/>
  <c r="AH806" i="1" s="1"/>
  <c r="AH807" i="1" s="1"/>
  <c r="AH808" i="1" s="1"/>
  <c r="AH809" i="1" s="1"/>
  <c r="AH810" i="1" s="1"/>
  <c r="AH811" i="1" s="1"/>
  <c r="AH812" i="1" s="1"/>
  <c r="AH813" i="1" s="1"/>
  <c r="AH814" i="1" s="1"/>
  <c r="AH815" i="1" s="1"/>
  <c r="AH816" i="1" s="1"/>
  <c r="AH817" i="1" s="1"/>
  <c r="AH818" i="1" s="1"/>
  <c r="AH819" i="1" s="1"/>
  <c r="AH820" i="1" s="1"/>
  <c r="AH821" i="1" s="1"/>
  <c r="AH822" i="1" s="1"/>
  <c r="AH823" i="1" s="1"/>
  <c r="AH824" i="1" s="1"/>
  <c r="AH825" i="1" s="1"/>
  <c r="AH826" i="1" s="1"/>
  <c r="AH827" i="1" s="1"/>
  <c r="AH828" i="1" s="1"/>
  <c r="AH829" i="1" s="1"/>
  <c r="AH830" i="1" s="1"/>
  <c r="AH831" i="1" s="1"/>
  <c r="AH832" i="1" s="1"/>
  <c r="AH833" i="1" s="1"/>
  <c r="AH834" i="1" s="1"/>
  <c r="AH835" i="1" s="1"/>
  <c r="AH836" i="1" s="1"/>
  <c r="AH837" i="1" s="1"/>
  <c r="AH838" i="1" s="1"/>
  <c r="AH839" i="1" s="1"/>
  <c r="AH840" i="1" s="1"/>
  <c r="AH841" i="1" s="1"/>
  <c r="AH842" i="1" s="1"/>
  <c r="AH843" i="1" s="1"/>
  <c r="AH844" i="1" s="1"/>
  <c r="AH845" i="1" s="1"/>
  <c r="AH846" i="1" s="1"/>
  <c r="AH847" i="1" s="1"/>
  <c r="AH848" i="1" s="1"/>
  <c r="AH849" i="1" s="1"/>
  <c r="AH850" i="1" s="1"/>
  <c r="AH851" i="1" s="1"/>
  <c r="AH852" i="1" s="1"/>
  <c r="AH853" i="1" s="1"/>
  <c r="AH854" i="1" s="1"/>
  <c r="AH855" i="1" s="1"/>
  <c r="AH856" i="1" s="1"/>
  <c r="AH857" i="1" s="1"/>
  <c r="AH858" i="1" s="1"/>
  <c r="AH859" i="1" s="1"/>
  <c r="AH860" i="1" s="1"/>
  <c r="AH861" i="1" s="1"/>
  <c r="AH862" i="1" s="1"/>
  <c r="AH863" i="1" s="1"/>
  <c r="AH864" i="1" s="1"/>
  <c r="AH865" i="1" s="1"/>
  <c r="AH866" i="1" s="1"/>
  <c r="AH867" i="1" s="1"/>
  <c r="AH868" i="1" s="1"/>
  <c r="AH869" i="1" s="1"/>
  <c r="AH870" i="1" s="1"/>
  <c r="AH871" i="1" s="1"/>
  <c r="AH872" i="1" s="1"/>
  <c r="AH873" i="1" s="1"/>
  <c r="AH874" i="1" s="1"/>
  <c r="AH875" i="1" s="1"/>
  <c r="AH876" i="1" s="1"/>
  <c r="AH877" i="1" s="1"/>
  <c r="AH878" i="1" s="1"/>
  <c r="AH879" i="1" s="1"/>
  <c r="AH880" i="1" s="1"/>
  <c r="AH881" i="1" s="1"/>
  <c r="AH882" i="1" s="1"/>
  <c r="AH883" i="1" s="1"/>
  <c r="AH884" i="1" s="1"/>
  <c r="AH885" i="1" s="1"/>
  <c r="AH886" i="1" s="1"/>
  <c r="AH887" i="1" s="1"/>
  <c r="AH888" i="1" s="1"/>
  <c r="AH889" i="1" s="1"/>
  <c r="AH890" i="1" s="1"/>
  <c r="AH891" i="1" s="1"/>
  <c r="AH892" i="1" s="1"/>
  <c r="AH893" i="1" s="1"/>
  <c r="AH894" i="1" s="1"/>
  <c r="AH895" i="1" s="1"/>
  <c r="AH896" i="1" s="1"/>
  <c r="AH897" i="1" s="1"/>
  <c r="AH898" i="1" s="1"/>
  <c r="AH899" i="1" s="1"/>
  <c r="AH900" i="1" s="1"/>
  <c r="AH901" i="1" s="1"/>
  <c r="AH902" i="1" s="1"/>
  <c r="AH903" i="1" s="1"/>
  <c r="AH904" i="1" s="1"/>
  <c r="AH905" i="1" s="1"/>
  <c r="AH906" i="1" s="1"/>
  <c r="AH907" i="1" s="1"/>
  <c r="AH908" i="1" s="1"/>
  <c r="AH909" i="1" s="1"/>
  <c r="AH910" i="1" s="1"/>
  <c r="AH911" i="1" s="1"/>
  <c r="AH912" i="1" s="1"/>
  <c r="AH913" i="1" s="1"/>
  <c r="AH914" i="1" s="1"/>
  <c r="AH915" i="1" s="1"/>
  <c r="AH916" i="1" s="1"/>
  <c r="AH917" i="1" s="1"/>
  <c r="AH918" i="1" s="1"/>
  <c r="AH919" i="1" s="1"/>
  <c r="AH920" i="1" s="1"/>
  <c r="AH921" i="1" s="1"/>
  <c r="AH922" i="1" s="1"/>
  <c r="AH923" i="1" s="1"/>
  <c r="AH924" i="1" s="1"/>
  <c r="AH925" i="1" s="1"/>
  <c r="AH926" i="1" s="1"/>
  <c r="AH927" i="1" s="1"/>
  <c r="AH928" i="1" s="1"/>
  <c r="AH929" i="1" s="1"/>
  <c r="AH930" i="1" s="1"/>
  <c r="AH931" i="1" s="1"/>
  <c r="AH932" i="1" s="1"/>
  <c r="AH933" i="1" s="1"/>
  <c r="AH934" i="1" s="1"/>
  <c r="AH935" i="1" s="1"/>
  <c r="AH936" i="1" s="1"/>
  <c r="AH937" i="1" s="1"/>
  <c r="AH938" i="1" s="1"/>
  <c r="AH939" i="1" s="1"/>
  <c r="AH940" i="1" s="1"/>
  <c r="AH941" i="1" s="1"/>
  <c r="AH942" i="1" s="1"/>
  <c r="AH943" i="1" s="1"/>
  <c r="AH944" i="1" s="1"/>
  <c r="AH945" i="1" s="1"/>
  <c r="AH946" i="1" s="1"/>
  <c r="AH947" i="1" s="1"/>
  <c r="AH948" i="1" s="1"/>
  <c r="AH949" i="1" s="1"/>
  <c r="AH950" i="1" s="1"/>
  <c r="AH951" i="1" s="1"/>
  <c r="AH952" i="1" s="1"/>
  <c r="AH953" i="1" s="1"/>
  <c r="AH954" i="1" s="1"/>
  <c r="AH955" i="1" s="1"/>
  <c r="AH956" i="1" s="1"/>
  <c r="AH957" i="1" s="1"/>
  <c r="AH958" i="1" s="1"/>
  <c r="AH959" i="1" s="1"/>
  <c r="AH960" i="1" s="1"/>
  <c r="AH961" i="1" s="1"/>
  <c r="AH962" i="1" s="1"/>
  <c r="AH963" i="1" s="1"/>
  <c r="AH964" i="1" s="1"/>
  <c r="AH965" i="1" s="1"/>
  <c r="AH966" i="1" s="1"/>
  <c r="AH967" i="1" s="1"/>
  <c r="AH968" i="1" s="1"/>
  <c r="AH969" i="1" s="1"/>
  <c r="AH970" i="1" s="1"/>
  <c r="AH971" i="1" s="1"/>
  <c r="AH972" i="1" s="1"/>
  <c r="AH973" i="1" s="1"/>
  <c r="AH974" i="1" s="1"/>
  <c r="AH975" i="1" s="1"/>
  <c r="AH976" i="1" s="1"/>
  <c r="AH977" i="1" s="1"/>
  <c r="AH978" i="1" s="1"/>
  <c r="AH979" i="1" s="1"/>
  <c r="AH980" i="1" s="1"/>
  <c r="AH981" i="1" s="1"/>
  <c r="AH982" i="1" s="1"/>
  <c r="AH983" i="1" s="1"/>
  <c r="AH984" i="1" s="1"/>
  <c r="AH985" i="1" s="1"/>
  <c r="AH986" i="1" s="1"/>
  <c r="AH987" i="1" s="1"/>
  <c r="AH988" i="1" s="1"/>
  <c r="AH989" i="1" s="1"/>
  <c r="AH990" i="1" s="1"/>
  <c r="AH991" i="1" s="1"/>
  <c r="AH992" i="1" s="1"/>
  <c r="AH993" i="1" s="1"/>
  <c r="AH994" i="1" s="1"/>
  <c r="AH995" i="1" s="1"/>
  <c r="AH996" i="1" s="1"/>
  <c r="AH997" i="1" s="1"/>
  <c r="AH998" i="1" s="1"/>
  <c r="AH999" i="1" s="1"/>
  <c r="AH1000" i="1" s="1"/>
  <c r="AH1001" i="1" s="1"/>
  <c r="AH1002" i="1" s="1"/>
  <c r="AH1003" i="1" s="1"/>
  <c r="AH1004" i="1" s="1"/>
  <c r="AH1005" i="1" s="1"/>
  <c r="AH1006" i="1" s="1"/>
  <c r="AH1007" i="1" s="1"/>
  <c r="AH1008" i="1" s="1"/>
  <c r="AH1009" i="1" s="1"/>
  <c r="AH1010" i="1" s="1"/>
  <c r="AH1011" i="1" s="1"/>
  <c r="AH1012" i="1" s="1"/>
  <c r="AH1013" i="1" s="1"/>
  <c r="AH1014" i="1" s="1"/>
  <c r="AH1015" i="1" s="1"/>
  <c r="AH1016" i="1" s="1"/>
  <c r="AH1017" i="1" s="1"/>
  <c r="AH1018" i="1" s="1"/>
  <c r="AH1019" i="1" s="1"/>
  <c r="AH1020" i="1" s="1"/>
  <c r="AH1021" i="1" s="1"/>
  <c r="AH1022" i="1" s="1"/>
  <c r="AH1023" i="1" s="1"/>
  <c r="AH1024" i="1" s="1"/>
  <c r="AH1025" i="1" s="1"/>
  <c r="AH1026" i="1" s="1"/>
  <c r="AH1027" i="1" s="1"/>
  <c r="AH1028" i="1" s="1"/>
  <c r="AH1029" i="1" s="1"/>
  <c r="AH1030" i="1" s="1"/>
  <c r="AH1031" i="1" s="1"/>
  <c r="AH1032" i="1" s="1"/>
  <c r="AH1033" i="1" s="1"/>
  <c r="AH1034" i="1" s="1"/>
  <c r="AH1035" i="1" s="1"/>
  <c r="AH1036" i="1" s="1"/>
  <c r="AH1037" i="1" s="1"/>
  <c r="AH1038" i="1" s="1"/>
  <c r="AH1039" i="1" s="1"/>
  <c r="AH1040" i="1" s="1"/>
  <c r="AH1041" i="1" s="1"/>
  <c r="AH1042" i="1" s="1"/>
  <c r="AH1043" i="1" s="1"/>
  <c r="AH1044" i="1" s="1"/>
  <c r="AH1045" i="1" s="1"/>
  <c r="AH1046" i="1" s="1"/>
  <c r="AH1047" i="1" s="1"/>
  <c r="AH1048" i="1" s="1"/>
  <c r="AH1049" i="1" s="1"/>
  <c r="AH1050" i="1" s="1"/>
  <c r="AH1051" i="1" s="1"/>
  <c r="AH1052" i="1" s="1"/>
  <c r="AH1053" i="1" s="1"/>
  <c r="AH1054" i="1" s="1"/>
  <c r="AH1055" i="1" s="1"/>
  <c r="AH1056" i="1" s="1"/>
  <c r="AH1057" i="1" s="1"/>
  <c r="AH1058" i="1" s="1"/>
  <c r="AH1059" i="1" s="1"/>
  <c r="AH1060" i="1" s="1"/>
  <c r="AH1061" i="1" s="1"/>
  <c r="AH1062" i="1" s="1"/>
  <c r="AH1063" i="1" s="1"/>
  <c r="AH1064" i="1" s="1"/>
  <c r="AH1065" i="1" s="1"/>
  <c r="AH1066" i="1" s="1"/>
  <c r="AH1067" i="1" s="1"/>
  <c r="AH1068" i="1" s="1"/>
  <c r="AH1069" i="1" s="1"/>
  <c r="AH1070" i="1" s="1"/>
  <c r="AH1071" i="1" s="1"/>
  <c r="AH1072" i="1" s="1"/>
  <c r="AH1073" i="1" s="1"/>
  <c r="AH1074" i="1" s="1"/>
  <c r="AH1075" i="1" s="1"/>
  <c r="AH1076" i="1" s="1"/>
  <c r="AH1077" i="1" s="1"/>
  <c r="AH1078" i="1" s="1"/>
  <c r="AH1079" i="1" s="1"/>
  <c r="AH1080" i="1" s="1"/>
  <c r="AH1081" i="1" s="1"/>
  <c r="AH1082" i="1" s="1"/>
  <c r="AH1083" i="1" s="1"/>
  <c r="AH1084" i="1" s="1"/>
  <c r="AH1085" i="1" s="1"/>
  <c r="AH1086" i="1" s="1"/>
  <c r="AH1087" i="1" s="1"/>
  <c r="AH1088" i="1" s="1"/>
  <c r="AH1089" i="1" s="1"/>
  <c r="AH1090" i="1" s="1"/>
  <c r="AH1091" i="1" s="1"/>
  <c r="AH1092" i="1" s="1"/>
  <c r="AH1093" i="1" s="1"/>
  <c r="AH1094" i="1" s="1"/>
  <c r="AH1095" i="1" s="1"/>
  <c r="AH1096" i="1" s="1"/>
  <c r="AH1097" i="1" s="1"/>
  <c r="AH1098" i="1" s="1"/>
  <c r="AH1099" i="1" s="1"/>
  <c r="AH1100" i="1" s="1"/>
  <c r="AH1101" i="1" s="1"/>
  <c r="AH1102" i="1" s="1"/>
  <c r="AH1103" i="1" s="1"/>
  <c r="AH1104" i="1" s="1"/>
  <c r="AH1105" i="1" s="1"/>
  <c r="AH1106" i="1" s="1"/>
  <c r="AH1107" i="1" s="1"/>
  <c r="AH1108" i="1" s="1"/>
  <c r="AH1109" i="1" s="1"/>
  <c r="AH1110" i="1" s="1"/>
  <c r="AH1111" i="1" s="1"/>
  <c r="AH1112" i="1" s="1"/>
  <c r="AH1113" i="1" s="1"/>
  <c r="AH1114" i="1" s="1"/>
  <c r="AH1115" i="1" s="1"/>
  <c r="AH1116" i="1" s="1"/>
  <c r="AH1117" i="1" s="1"/>
  <c r="AH1118" i="1" s="1"/>
  <c r="AH1119" i="1" s="1"/>
  <c r="AH1120" i="1" s="1"/>
  <c r="AH1121" i="1" s="1"/>
  <c r="AH1122" i="1" s="1"/>
  <c r="AH1123" i="1" s="1"/>
  <c r="AH1124" i="1" s="1"/>
  <c r="AH1125" i="1" s="1"/>
  <c r="AH1126" i="1" s="1"/>
  <c r="AH1127" i="1" s="1"/>
  <c r="AH1128" i="1" s="1"/>
  <c r="AH1129" i="1" s="1"/>
  <c r="AH1130" i="1" s="1"/>
  <c r="AH1131" i="1" s="1"/>
  <c r="AH1132" i="1" s="1"/>
  <c r="AH1133" i="1" s="1"/>
  <c r="AH1134" i="1" s="1"/>
  <c r="AH1135" i="1" s="1"/>
  <c r="AH1136" i="1" s="1"/>
  <c r="AH1137" i="1" s="1"/>
  <c r="AH1138" i="1" s="1"/>
  <c r="AH1139" i="1" s="1"/>
  <c r="AH1140" i="1" s="1"/>
  <c r="AH1141" i="1" s="1"/>
  <c r="AH1142" i="1" s="1"/>
  <c r="AH1143" i="1" s="1"/>
  <c r="AH1144" i="1" s="1"/>
  <c r="AH1145" i="1" s="1"/>
  <c r="AH1146" i="1" s="1"/>
  <c r="AH1147" i="1" s="1"/>
  <c r="AH1148" i="1" s="1"/>
  <c r="AH1149" i="1" s="1"/>
  <c r="AH1150" i="1" s="1"/>
  <c r="AH1151" i="1" s="1"/>
  <c r="AH1152" i="1" s="1"/>
  <c r="AH1153" i="1" s="1"/>
  <c r="AH1154" i="1" s="1"/>
  <c r="AH1155" i="1" s="1"/>
  <c r="AH1156" i="1" s="1"/>
  <c r="AH1157" i="1" s="1"/>
  <c r="AH1158" i="1" s="1"/>
  <c r="AH1159" i="1" s="1"/>
  <c r="AH1160" i="1" s="1"/>
  <c r="AH1161" i="1" s="1"/>
  <c r="AH1162" i="1" s="1"/>
  <c r="AH1163" i="1" s="1"/>
  <c r="AH1164" i="1" s="1"/>
  <c r="AH1165" i="1" s="1"/>
  <c r="AH1166" i="1" s="1"/>
  <c r="AH1167" i="1" s="1"/>
  <c r="AH1168" i="1" s="1"/>
  <c r="AH1169" i="1" s="1"/>
  <c r="AH1170" i="1" s="1"/>
  <c r="AH1171" i="1" s="1"/>
  <c r="AH1172" i="1" s="1"/>
  <c r="AH1173" i="1" s="1"/>
  <c r="AH1174" i="1" s="1"/>
  <c r="AH1175" i="1" s="1"/>
  <c r="AH1176" i="1" s="1"/>
  <c r="AH1177" i="1" s="1"/>
  <c r="AH1178" i="1" s="1"/>
  <c r="AH1179" i="1" s="1"/>
  <c r="AH1180" i="1" s="1"/>
  <c r="AH1181" i="1" s="1"/>
  <c r="AH1182" i="1" s="1"/>
  <c r="AH1183" i="1" s="1"/>
  <c r="AH1184" i="1" s="1"/>
  <c r="AH1185" i="1" s="1"/>
  <c r="AH1186" i="1" s="1"/>
  <c r="AH1187" i="1" s="1"/>
  <c r="AH1188" i="1" s="1"/>
  <c r="AH1189" i="1" s="1"/>
  <c r="AH1190" i="1" s="1"/>
  <c r="AH1191" i="1" s="1"/>
  <c r="AH1192" i="1" s="1"/>
  <c r="AH1193" i="1" s="1"/>
  <c r="AH1194" i="1" s="1"/>
  <c r="AH1195" i="1" s="1"/>
  <c r="AH1196" i="1" s="1"/>
  <c r="AH1197" i="1" s="1"/>
  <c r="AH1198" i="1" s="1"/>
  <c r="AH1199" i="1" s="1"/>
  <c r="AH1200" i="1" s="1"/>
  <c r="AH1201" i="1" s="1"/>
  <c r="AH1202" i="1" s="1"/>
  <c r="AH1203" i="1" s="1"/>
  <c r="AH1204" i="1" s="1"/>
  <c r="AH1205" i="1" s="1"/>
  <c r="AH1206" i="1" s="1"/>
  <c r="AH1207" i="1" s="1"/>
  <c r="AH1208" i="1" s="1"/>
  <c r="AH1209" i="1" s="1"/>
  <c r="AH1210" i="1" s="1"/>
  <c r="AH1211" i="1" s="1"/>
  <c r="AH1212" i="1" s="1"/>
  <c r="AH1213" i="1" s="1"/>
  <c r="AH1214" i="1" s="1"/>
  <c r="AH1215" i="1" s="1"/>
  <c r="AH1216" i="1" s="1"/>
  <c r="AH1217" i="1" s="1"/>
  <c r="AH1218" i="1" s="1"/>
  <c r="AH1219" i="1" s="1"/>
  <c r="AH1220" i="1" s="1"/>
  <c r="AH1221" i="1" s="1"/>
  <c r="AH1222" i="1" s="1"/>
  <c r="AH1223" i="1" s="1"/>
  <c r="AH1224" i="1" s="1"/>
  <c r="AH1225" i="1" s="1"/>
  <c r="AH1226" i="1" s="1"/>
  <c r="AH1227" i="1" s="1"/>
  <c r="AH1228" i="1" s="1"/>
  <c r="AH1229" i="1" s="1"/>
  <c r="AH1230" i="1" s="1"/>
  <c r="AH1231" i="1" s="1"/>
  <c r="AH1232" i="1" s="1"/>
  <c r="AH1233" i="1" s="1"/>
  <c r="AH1234" i="1" s="1"/>
  <c r="AH1235" i="1" s="1"/>
  <c r="AH1236" i="1" s="1"/>
  <c r="AH1237" i="1" s="1"/>
  <c r="AH1238" i="1" s="1"/>
  <c r="AH1239" i="1" s="1"/>
  <c r="AH1240" i="1" s="1"/>
  <c r="AH1241" i="1" s="1"/>
  <c r="AH1242" i="1" s="1"/>
  <c r="AH1243" i="1" s="1"/>
  <c r="AH1244" i="1" s="1"/>
  <c r="AH1245" i="1" s="1"/>
  <c r="AH1246" i="1" s="1"/>
  <c r="AH1247" i="1" s="1"/>
  <c r="AH1248" i="1" s="1"/>
  <c r="AH1249" i="1" s="1"/>
  <c r="AH1250" i="1" s="1"/>
  <c r="AH1251" i="1" s="1"/>
  <c r="AH1252" i="1" s="1"/>
  <c r="AH1253" i="1" s="1"/>
  <c r="AH1254" i="1" s="1"/>
  <c r="AH1255" i="1" s="1"/>
  <c r="AH1256" i="1" s="1"/>
  <c r="AH1257" i="1" s="1"/>
  <c r="AH1258" i="1" s="1"/>
  <c r="AH1259" i="1" s="1"/>
  <c r="AH1260" i="1" s="1"/>
  <c r="AH1261" i="1" s="1"/>
  <c r="AH1262" i="1" s="1"/>
  <c r="AH1263" i="1" s="1"/>
  <c r="AH1264" i="1" s="1"/>
  <c r="AH1265" i="1" s="1"/>
  <c r="AH1266" i="1" s="1"/>
  <c r="AH1267" i="1" s="1"/>
  <c r="AH1268" i="1" s="1"/>
  <c r="AH1269" i="1" s="1"/>
  <c r="AH1270" i="1" s="1"/>
  <c r="AH1271" i="1" s="1"/>
  <c r="AH1272" i="1" s="1"/>
  <c r="AH1273" i="1" s="1"/>
  <c r="AH1274" i="1" s="1"/>
  <c r="AH1275" i="1" s="1"/>
  <c r="AH1276" i="1" s="1"/>
  <c r="AH1277" i="1" s="1"/>
  <c r="AH1278" i="1" s="1"/>
  <c r="AH1279" i="1" s="1"/>
  <c r="AH1280" i="1" s="1"/>
  <c r="AH1281" i="1" s="1"/>
  <c r="AH1282" i="1" s="1"/>
  <c r="AH1283" i="1" s="1"/>
  <c r="AH1284" i="1" s="1"/>
  <c r="AH1285" i="1" s="1"/>
  <c r="AH1286" i="1" s="1"/>
  <c r="AH1287" i="1" s="1"/>
  <c r="AH1288" i="1" s="1"/>
  <c r="AH1289" i="1" s="1"/>
  <c r="AH1290" i="1" s="1"/>
  <c r="AH1291" i="1" s="1"/>
  <c r="AH1292" i="1" s="1"/>
  <c r="AH1293" i="1" s="1"/>
  <c r="AH1294" i="1" s="1"/>
  <c r="AH1295" i="1" s="1"/>
  <c r="AH1296" i="1" s="1"/>
  <c r="AH1297" i="1" s="1"/>
  <c r="AH1298" i="1" s="1"/>
  <c r="AH1299" i="1" s="1"/>
  <c r="AH1300" i="1" s="1"/>
  <c r="AH1301" i="1" s="1"/>
  <c r="AH1302" i="1" s="1"/>
  <c r="AH1303" i="1" s="1"/>
  <c r="AH1304" i="1" s="1"/>
  <c r="AH1305" i="1" s="1"/>
  <c r="AH1306" i="1" s="1"/>
  <c r="AH1307" i="1" s="1"/>
  <c r="AH1308" i="1" s="1"/>
  <c r="AH1309" i="1" s="1"/>
  <c r="AH1310" i="1" s="1"/>
  <c r="AH1311" i="1" s="1"/>
  <c r="AH1312" i="1" s="1"/>
  <c r="AH1313" i="1" s="1"/>
  <c r="AH1314" i="1" s="1"/>
  <c r="AH1315" i="1" s="1"/>
  <c r="AH1316" i="1" s="1"/>
  <c r="AH1317" i="1" s="1"/>
  <c r="AH1318" i="1" s="1"/>
  <c r="AH1319" i="1" s="1"/>
  <c r="AH1320" i="1" s="1"/>
  <c r="AH1321" i="1" s="1"/>
  <c r="AH1322" i="1" s="1"/>
  <c r="AH1323" i="1" s="1"/>
  <c r="AH1324" i="1" s="1"/>
  <c r="AH1325" i="1" s="1"/>
  <c r="AH1326" i="1" s="1"/>
  <c r="AH1327" i="1" s="1"/>
  <c r="AH1328" i="1" s="1"/>
  <c r="AH1329" i="1" s="1"/>
  <c r="AH1330" i="1" s="1"/>
  <c r="AH1331" i="1" s="1"/>
  <c r="AH1332" i="1" s="1"/>
  <c r="AH1333" i="1" s="1"/>
  <c r="AH1334" i="1" s="1"/>
  <c r="AH1335" i="1" s="1"/>
  <c r="AH1336" i="1" s="1"/>
  <c r="AH1337" i="1" s="1"/>
  <c r="AH1338" i="1" s="1"/>
  <c r="AH1339" i="1" s="1"/>
  <c r="AH1340" i="1" s="1"/>
  <c r="AH1341" i="1" s="1"/>
  <c r="AH1342" i="1" s="1"/>
  <c r="AH1343" i="1" s="1"/>
  <c r="AH1344" i="1" s="1"/>
  <c r="AH1345" i="1" s="1"/>
  <c r="AH1346" i="1" s="1"/>
  <c r="AH1347" i="1" s="1"/>
  <c r="AH1348" i="1" s="1"/>
  <c r="AH1349" i="1" s="1"/>
  <c r="AH1350" i="1" s="1"/>
  <c r="AH1351" i="1" s="1"/>
  <c r="AH1352" i="1" s="1"/>
  <c r="AH1353" i="1" s="1"/>
  <c r="AH1354" i="1" s="1"/>
  <c r="AH1355" i="1" s="1"/>
  <c r="AH1356" i="1" s="1"/>
  <c r="AH1357" i="1" s="1"/>
  <c r="AH1358" i="1" s="1"/>
  <c r="AH1359" i="1" s="1"/>
  <c r="AH1360" i="1" s="1"/>
  <c r="AH1361" i="1" s="1"/>
  <c r="AH1362" i="1" s="1"/>
  <c r="AH1363" i="1" s="1"/>
  <c r="AH1364" i="1" s="1"/>
  <c r="AH1365" i="1" s="1"/>
  <c r="AH1366" i="1" s="1"/>
  <c r="AH1367" i="1" s="1"/>
  <c r="AH1368" i="1" s="1"/>
  <c r="AH1369" i="1" s="1"/>
  <c r="AH1370" i="1" s="1"/>
  <c r="AH1371" i="1" s="1"/>
  <c r="AH1372" i="1" s="1"/>
  <c r="AH1373" i="1" s="1"/>
  <c r="AH1374" i="1" s="1"/>
  <c r="AH1375" i="1" s="1"/>
  <c r="AH1376" i="1" s="1"/>
  <c r="AH1377" i="1" s="1"/>
  <c r="AH1378" i="1" s="1"/>
  <c r="AH1379" i="1" s="1"/>
  <c r="AH1380" i="1" s="1"/>
  <c r="AH1381" i="1" s="1"/>
  <c r="AH1382" i="1" s="1"/>
  <c r="AH1383" i="1" s="1"/>
  <c r="AH1384" i="1" s="1"/>
  <c r="AH1385" i="1" s="1"/>
  <c r="AH1386" i="1" s="1"/>
  <c r="AH1387" i="1" s="1"/>
  <c r="AH1388" i="1" s="1"/>
  <c r="AH1389" i="1" s="1"/>
  <c r="AH1390" i="1" s="1"/>
  <c r="AH1391" i="1" s="1"/>
  <c r="AH1392" i="1" s="1"/>
  <c r="AH1393" i="1" s="1"/>
  <c r="AH1394" i="1" s="1"/>
  <c r="AH1395" i="1" s="1"/>
  <c r="AH1396" i="1" s="1"/>
  <c r="AH1397" i="1" s="1"/>
  <c r="AH1398" i="1" s="1"/>
  <c r="AH1399" i="1" s="1"/>
  <c r="AH1400" i="1" s="1"/>
  <c r="AH1401" i="1" s="1"/>
  <c r="AH1402" i="1" s="1"/>
  <c r="AH1403" i="1" s="1"/>
  <c r="AH1404" i="1" s="1"/>
  <c r="AH1405" i="1" s="1"/>
  <c r="AH1406" i="1" s="1"/>
  <c r="AH1407" i="1" s="1"/>
  <c r="AH1408" i="1" s="1"/>
  <c r="AH1409" i="1" s="1"/>
  <c r="AH1410" i="1" s="1"/>
  <c r="AH1411" i="1" s="1"/>
  <c r="AH1412" i="1" s="1"/>
  <c r="AH1413" i="1" s="1"/>
  <c r="AH1414" i="1" s="1"/>
  <c r="AH1415" i="1" s="1"/>
  <c r="AH1416" i="1" s="1"/>
  <c r="AH1417" i="1" s="1"/>
  <c r="AH1418" i="1" s="1"/>
  <c r="AH1419" i="1" s="1"/>
  <c r="AH1420" i="1" s="1"/>
  <c r="AH1421" i="1" s="1"/>
  <c r="AH1422" i="1" s="1"/>
  <c r="AH1423" i="1" s="1"/>
  <c r="AH1424" i="1" s="1"/>
  <c r="AH1425" i="1" s="1"/>
  <c r="AH1426" i="1" s="1"/>
  <c r="AH1427" i="1" s="1"/>
  <c r="AH1428" i="1" s="1"/>
  <c r="AH1429" i="1" s="1"/>
  <c r="AH1430" i="1" s="1"/>
  <c r="AH1431" i="1" s="1"/>
  <c r="AH1432" i="1" s="1"/>
  <c r="AH1433" i="1" s="1"/>
  <c r="AH1434" i="1" s="1"/>
  <c r="AH1435" i="1" s="1"/>
  <c r="AH1436" i="1" s="1"/>
  <c r="AH1437" i="1" s="1"/>
  <c r="AH1438" i="1" s="1"/>
  <c r="AH1439" i="1" s="1"/>
  <c r="AH1440" i="1" s="1"/>
  <c r="AH1441" i="1" s="1"/>
  <c r="AH1442" i="1" s="1"/>
  <c r="AH1443" i="1" s="1"/>
  <c r="AH1444" i="1" s="1"/>
  <c r="AH1445" i="1" s="1"/>
  <c r="AH1446" i="1" s="1"/>
  <c r="AH1447" i="1" s="1"/>
  <c r="AH1448" i="1" s="1"/>
  <c r="AH1449" i="1" s="1"/>
  <c r="AH1450" i="1" s="1"/>
  <c r="AH1451" i="1" s="1"/>
  <c r="AH1452" i="1" s="1"/>
  <c r="AH1453" i="1" s="1"/>
  <c r="AH1454" i="1" s="1"/>
  <c r="AH1455" i="1" s="1"/>
  <c r="AH1456" i="1" s="1"/>
  <c r="AH1457" i="1" s="1"/>
  <c r="AH1458" i="1" s="1"/>
  <c r="AH1459" i="1" s="1"/>
  <c r="AH1460" i="1" s="1"/>
  <c r="AH1461" i="1" s="1"/>
  <c r="AH1462" i="1" s="1"/>
  <c r="AH1463" i="1" s="1"/>
  <c r="AH1464" i="1" s="1"/>
  <c r="AH1465" i="1" s="1"/>
  <c r="AH1466" i="1" s="1"/>
  <c r="AH1467" i="1" s="1"/>
  <c r="AH1468" i="1" s="1"/>
  <c r="AH1469" i="1" s="1"/>
  <c r="AH1470" i="1" s="1"/>
  <c r="AH1471" i="1" s="1"/>
  <c r="AH1472" i="1" s="1"/>
  <c r="AH1473" i="1" s="1"/>
  <c r="AH1474" i="1" s="1"/>
  <c r="AH1475" i="1" s="1"/>
  <c r="AH1476" i="1" s="1"/>
  <c r="AH1477" i="1" s="1"/>
  <c r="AH1478" i="1" s="1"/>
  <c r="AH1479" i="1" s="1"/>
  <c r="AH1480" i="1" s="1"/>
  <c r="AH1481" i="1" s="1"/>
  <c r="AH1482" i="1" s="1"/>
  <c r="AH1483" i="1" s="1"/>
  <c r="AH1484" i="1" s="1"/>
  <c r="AH1485" i="1" s="1"/>
  <c r="AH1486" i="1" s="1"/>
  <c r="AH1487" i="1" s="1"/>
  <c r="AH1488" i="1" s="1"/>
  <c r="AH1489" i="1" s="1"/>
  <c r="AH1490" i="1" s="1"/>
  <c r="AH1491" i="1" s="1"/>
  <c r="AH1492" i="1" s="1"/>
  <c r="AH1493" i="1" s="1"/>
  <c r="AH1494" i="1" s="1"/>
  <c r="AH1495" i="1" s="1"/>
  <c r="AH1496" i="1" s="1"/>
  <c r="AH1497" i="1" s="1"/>
  <c r="AH1498" i="1" s="1"/>
  <c r="AH1499" i="1" s="1"/>
  <c r="AH1500" i="1" s="1"/>
  <c r="AH1501" i="1" s="1"/>
  <c r="AH1502" i="1" s="1"/>
  <c r="AH1503" i="1" s="1"/>
  <c r="AH1504" i="1" s="1"/>
  <c r="AH1505" i="1" s="1"/>
  <c r="AH1506" i="1" s="1"/>
  <c r="AH1507" i="1" s="1"/>
  <c r="AH1508" i="1" s="1"/>
  <c r="AH1509" i="1" s="1"/>
  <c r="AH1510" i="1" s="1"/>
  <c r="AH1511" i="1" s="1"/>
  <c r="AH1512" i="1" s="1"/>
  <c r="AH1513" i="1" s="1"/>
  <c r="AH1514" i="1" s="1"/>
  <c r="AH1515" i="1" s="1"/>
  <c r="AH1516" i="1" s="1"/>
  <c r="AH1517" i="1" s="1"/>
  <c r="AH1518" i="1" s="1"/>
  <c r="AH1519" i="1" s="1"/>
  <c r="AH1520" i="1" s="1"/>
  <c r="AH1521" i="1" s="1"/>
  <c r="AH1522" i="1" s="1"/>
  <c r="AH1523" i="1" s="1"/>
  <c r="AH1524" i="1" s="1"/>
  <c r="AH1525" i="1" s="1"/>
  <c r="AH1526" i="1" s="1"/>
  <c r="AH1527" i="1" s="1"/>
  <c r="AH1528" i="1" s="1"/>
  <c r="AH1529" i="1" s="1"/>
  <c r="AH1530" i="1" s="1"/>
  <c r="AH1531" i="1" s="1"/>
  <c r="AH1532" i="1" s="1"/>
  <c r="AH1533" i="1" s="1"/>
  <c r="AH1534" i="1" s="1"/>
  <c r="AH1535" i="1" s="1"/>
  <c r="AH1536" i="1" s="1"/>
  <c r="AH1537" i="1" s="1"/>
  <c r="AH1538" i="1" s="1"/>
  <c r="AH1539" i="1" s="1"/>
  <c r="AH1540" i="1" s="1"/>
  <c r="AH1541" i="1" s="1"/>
  <c r="AH1542" i="1" s="1"/>
  <c r="AH1543" i="1" s="1"/>
  <c r="AH1544" i="1" s="1"/>
  <c r="AH1545" i="1" s="1"/>
  <c r="AH1546" i="1" s="1"/>
  <c r="AH1547" i="1" s="1"/>
  <c r="AH1548" i="1" s="1"/>
  <c r="AH1549" i="1" s="1"/>
  <c r="AH1550" i="1" s="1"/>
  <c r="AH1551" i="1" s="1"/>
  <c r="AH1552" i="1" s="1"/>
  <c r="AH1553" i="1" s="1"/>
  <c r="AH1554" i="1" s="1"/>
  <c r="AH1555" i="1" s="1"/>
  <c r="AH1556" i="1" s="1"/>
  <c r="AH1557" i="1" s="1"/>
  <c r="AH1558" i="1" s="1"/>
  <c r="AH1559" i="1" s="1"/>
  <c r="AH1560" i="1" s="1"/>
  <c r="AH1561" i="1" s="1"/>
  <c r="AH1562" i="1" s="1"/>
  <c r="AH1563" i="1" s="1"/>
  <c r="AH1564" i="1" s="1"/>
  <c r="AH1565" i="1" s="1"/>
  <c r="AH1566" i="1" s="1"/>
  <c r="AH1567" i="1" s="1"/>
  <c r="AH1568" i="1" s="1"/>
  <c r="AH1569" i="1" s="1"/>
  <c r="AH1570" i="1" s="1"/>
  <c r="AH1571" i="1" s="1"/>
  <c r="AH1572" i="1" s="1"/>
  <c r="AH1573" i="1" s="1"/>
  <c r="AH1574" i="1" s="1"/>
  <c r="AH1575" i="1" s="1"/>
  <c r="AH1576" i="1" s="1"/>
  <c r="AH1577" i="1" s="1"/>
  <c r="AH1578" i="1" s="1"/>
  <c r="AH1579" i="1" s="1"/>
  <c r="AH1580" i="1" s="1"/>
  <c r="AH1581" i="1" s="1"/>
  <c r="AH1582" i="1" s="1"/>
  <c r="AH1583" i="1" s="1"/>
  <c r="AH1584" i="1" s="1"/>
  <c r="AH1585" i="1" s="1"/>
  <c r="AH1586" i="1" s="1"/>
  <c r="AH1587" i="1" s="1"/>
  <c r="AH1588" i="1" s="1"/>
  <c r="AH1589" i="1" s="1"/>
  <c r="AH1590" i="1" s="1"/>
  <c r="AH1591" i="1" s="1"/>
  <c r="AH1592" i="1" s="1"/>
  <c r="AH1593" i="1" s="1"/>
  <c r="AH1594" i="1" s="1"/>
  <c r="AH1595" i="1" s="1"/>
  <c r="AH1596" i="1" s="1"/>
  <c r="AH1597" i="1" s="1"/>
  <c r="AH1598" i="1" s="1"/>
  <c r="AH1599" i="1" s="1"/>
  <c r="AH1600" i="1" s="1"/>
  <c r="AH1601" i="1" s="1"/>
  <c r="AH1602" i="1" s="1"/>
  <c r="AH1603" i="1" s="1"/>
  <c r="AH1604" i="1" s="1"/>
  <c r="AH1605" i="1" s="1"/>
  <c r="AH1606" i="1" s="1"/>
  <c r="AH1607" i="1" s="1"/>
  <c r="AH1608" i="1" s="1"/>
  <c r="AH1609" i="1" s="1"/>
  <c r="AH1610" i="1" s="1"/>
  <c r="AH1611" i="1" s="1"/>
  <c r="AH1612" i="1" s="1"/>
  <c r="AH1613" i="1" s="1"/>
  <c r="AH1614" i="1" s="1"/>
  <c r="AH1615" i="1" s="1"/>
  <c r="AH1616" i="1" s="1"/>
  <c r="AH1617" i="1" s="1"/>
  <c r="AH1618" i="1" s="1"/>
  <c r="AH1619" i="1" s="1"/>
  <c r="AH1620" i="1" s="1"/>
  <c r="AH1621" i="1" s="1"/>
  <c r="AH1622" i="1" s="1"/>
  <c r="AH1623" i="1" s="1"/>
  <c r="AH1624" i="1" s="1"/>
  <c r="AH1625" i="1" s="1"/>
  <c r="AH1626" i="1" s="1"/>
  <c r="AH1627" i="1" s="1"/>
  <c r="AH1628" i="1" s="1"/>
  <c r="AH1629" i="1" s="1"/>
  <c r="AH1630" i="1" s="1"/>
  <c r="AH1631" i="1" s="1"/>
  <c r="AH1632" i="1" s="1"/>
  <c r="AH1633" i="1" s="1"/>
  <c r="AH1634" i="1" s="1"/>
  <c r="AH1635" i="1" s="1"/>
  <c r="AH1636" i="1" s="1"/>
  <c r="AH1637" i="1" s="1"/>
  <c r="AH1638" i="1" s="1"/>
  <c r="AH1639" i="1" s="1"/>
  <c r="AH1640" i="1" s="1"/>
  <c r="AH1641" i="1" s="1"/>
  <c r="AH1642" i="1" s="1"/>
  <c r="AH1643" i="1" s="1"/>
  <c r="AH1644" i="1" s="1"/>
  <c r="AH1645" i="1" s="1"/>
  <c r="AH1646" i="1" s="1"/>
  <c r="AH1647" i="1" s="1"/>
  <c r="AH1648" i="1" s="1"/>
  <c r="AH1649" i="1" s="1"/>
  <c r="AH1650" i="1" s="1"/>
  <c r="AH1651" i="1" s="1"/>
  <c r="AH1652" i="1" s="1"/>
  <c r="AH1653" i="1" s="1"/>
  <c r="AH1654" i="1" s="1"/>
  <c r="AH1655" i="1" s="1"/>
  <c r="AH1656" i="1" s="1"/>
  <c r="AH1657" i="1" s="1"/>
  <c r="AH1658" i="1" s="1"/>
  <c r="AH1659" i="1" s="1"/>
  <c r="AH1660" i="1" s="1"/>
  <c r="AH1661" i="1" s="1"/>
  <c r="AH1662" i="1" s="1"/>
  <c r="AH1663" i="1" s="1"/>
  <c r="AH1664" i="1" s="1"/>
  <c r="AH1665" i="1" s="1"/>
  <c r="AH1666" i="1" s="1"/>
  <c r="AH1667" i="1" s="1"/>
  <c r="AH1668" i="1" s="1"/>
  <c r="AH1669" i="1" s="1"/>
  <c r="AH1670" i="1" s="1"/>
  <c r="AH1671" i="1" s="1"/>
  <c r="AH1672" i="1" s="1"/>
  <c r="AH1673" i="1" s="1"/>
  <c r="AH1674" i="1" s="1"/>
  <c r="AH1675" i="1" s="1"/>
  <c r="AH1676" i="1" s="1"/>
  <c r="AH1677" i="1" s="1"/>
  <c r="AH1678" i="1" s="1"/>
  <c r="AH1679" i="1" s="1"/>
  <c r="AH1680" i="1" s="1"/>
  <c r="AH1681" i="1" s="1"/>
  <c r="AH1682" i="1" s="1"/>
  <c r="AH1683" i="1" s="1"/>
  <c r="AH1684" i="1" s="1"/>
  <c r="AH1685" i="1" s="1"/>
  <c r="AH1686" i="1" s="1"/>
  <c r="AH1687" i="1" s="1"/>
  <c r="AH1688" i="1" s="1"/>
  <c r="AH1689" i="1" s="1"/>
  <c r="AH1690" i="1" s="1"/>
  <c r="AH1691" i="1" s="1"/>
  <c r="AH1692" i="1" s="1"/>
  <c r="AH1693" i="1" s="1"/>
  <c r="AH1694" i="1" s="1"/>
  <c r="AH1695" i="1" s="1"/>
  <c r="AH1696" i="1" s="1"/>
  <c r="AH1697" i="1" s="1"/>
  <c r="AH1698" i="1" s="1"/>
  <c r="AH1699" i="1" s="1"/>
  <c r="AH1700" i="1" s="1"/>
  <c r="AH1701" i="1" s="1"/>
  <c r="AH1702" i="1" s="1"/>
  <c r="AH1703" i="1" s="1"/>
  <c r="AH1704" i="1" s="1"/>
  <c r="AH1705" i="1" s="1"/>
  <c r="AH1706" i="1" s="1"/>
  <c r="AH1707" i="1" s="1"/>
  <c r="AH1708" i="1" s="1"/>
  <c r="AH1709" i="1" s="1"/>
  <c r="AH1710" i="1" s="1"/>
  <c r="AH1711" i="1" s="1"/>
  <c r="AH1712" i="1" s="1"/>
  <c r="AH1713" i="1" s="1"/>
  <c r="AH1714" i="1" s="1"/>
  <c r="AH1715" i="1" s="1"/>
  <c r="AH1716" i="1" s="1"/>
  <c r="AH1717" i="1" s="1"/>
  <c r="AH1718" i="1" s="1"/>
  <c r="AH1719" i="1" s="1"/>
  <c r="AH1720" i="1" s="1"/>
  <c r="AH1721" i="1" s="1"/>
  <c r="AH1722" i="1" s="1"/>
  <c r="AH1723" i="1" s="1"/>
  <c r="AH1724" i="1" s="1"/>
  <c r="AH1725" i="1" s="1"/>
  <c r="AH1726" i="1" s="1"/>
  <c r="AH1727" i="1" s="1"/>
  <c r="AH1728" i="1" s="1"/>
  <c r="AH1729" i="1" s="1"/>
  <c r="AH1730" i="1" s="1"/>
  <c r="AH1731" i="1" s="1"/>
  <c r="AH1732" i="1" s="1"/>
  <c r="AH1733" i="1" s="1"/>
  <c r="AH1734" i="1" s="1"/>
  <c r="AH1735" i="1" s="1"/>
  <c r="AH1736" i="1" s="1"/>
  <c r="AH1737" i="1" s="1"/>
  <c r="AH1738" i="1" s="1"/>
  <c r="AH1739" i="1" s="1"/>
  <c r="AH1740" i="1" s="1"/>
  <c r="AH1741" i="1" s="1"/>
  <c r="AH1742" i="1" s="1"/>
  <c r="AH1743" i="1" s="1"/>
  <c r="AH1744" i="1" s="1"/>
  <c r="AH1745" i="1" s="1"/>
  <c r="AH1746" i="1" s="1"/>
  <c r="AH1747" i="1" s="1"/>
  <c r="AH1748" i="1" s="1"/>
  <c r="AH1749" i="1" s="1"/>
  <c r="AH1750" i="1" s="1"/>
  <c r="AH1751" i="1" s="1"/>
  <c r="AH1752" i="1" s="1"/>
  <c r="AH1753" i="1" s="1"/>
  <c r="AH1754" i="1" s="1"/>
  <c r="AH1755" i="1" s="1"/>
  <c r="AH1756" i="1" s="1"/>
  <c r="AH1757" i="1" s="1"/>
  <c r="AH1758" i="1" s="1"/>
  <c r="AH1759" i="1" s="1"/>
  <c r="AH1760" i="1" s="1"/>
  <c r="AH1761" i="1" s="1"/>
  <c r="AH1762" i="1" s="1"/>
  <c r="AH1763" i="1" s="1"/>
  <c r="AH1764" i="1" s="1"/>
  <c r="AH1765" i="1" s="1"/>
  <c r="AH1766" i="1" s="1"/>
  <c r="AH1767" i="1" s="1"/>
  <c r="AH1768" i="1" s="1"/>
  <c r="AH1769" i="1" s="1"/>
  <c r="AH1770" i="1" s="1"/>
  <c r="AH1771" i="1" s="1"/>
  <c r="AH1772" i="1" s="1"/>
  <c r="AH1773" i="1" s="1"/>
  <c r="AH1774" i="1" s="1"/>
  <c r="AH1775" i="1" s="1"/>
  <c r="AH1776" i="1" s="1"/>
  <c r="AH1777" i="1" s="1"/>
  <c r="AH1778" i="1" s="1"/>
  <c r="AH1779" i="1" s="1"/>
  <c r="AH1780" i="1" s="1"/>
  <c r="AH1781" i="1" s="1"/>
  <c r="AH1782" i="1" s="1"/>
  <c r="AH1783" i="1" s="1"/>
  <c r="AH1784" i="1" s="1"/>
  <c r="AH1785" i="1" s="1"/>
  <c r="AH1786" i="1" s="1"/>
  <c r="AH1787" i="1" s="1"/>
  <c r="AH1788" i="1" s="1"/>
  <c r="AH1789" i="1" s="1"/>
  <c r="AH1790" i="1" s="1"/>
  <c r="AH1791" i="1" s="1"/>
  <c r="AH1792" i="1" s="1"/>
  <c r="AH1793" i="1" s="1"/>
  <c r="AH1794" i="1" s="1"/>
  <c r="AH1795" i="1" s="1"/>
  <c r="AH1796" i="1" s="1"/>
  <c r="AH1797" i="1" s="1"/>
  <c r="AH1798" i="1" s="1"/>
  <c r="AH1799" i="1" s="1"/>
  <c r="AH1800" i="1" s="1"/>
  <c r="AH1801" i="1" s="1"/>
  <c r="AH1802" i="1" s="1"/>
  <c r="AH1803" i="1" s="1"/>
  <c r="AH1804" i="1" s="1"/>
  <c r="AH1805" i="1" s="1"/>
  <c r="AH1806" i="1" s="1"/>
  <c r="AH1807" i="1" s="1"/>
  <c r="AH1808" i="1" s="1"/>
  <c r="AF14" i="1"/>
  <c r="AF15" i="1" s="1"/>
  <c r="AF16" i="1" s="1"/>
  <c r="AF17" i="1" s="1"/>
  <c r="AF18" i="1" s="1"/>
  <c r="AF19" i="1" s="1"/>
  <c r="AF20" i="1" s="1"/>
  <c r="AF21" i="1" s="1"/>
  <c r="AF22" i="1" s="1"/>
  <c r="AF23" i="1" s="1"/>
  <c r="AF24" i="1" s="1"/>
  <c r="AF25" i="1" s="1"/>
  <c r="AF26" i="1" s="1"/>
  <c r="AF27" i="1" s="1"/>
  <c r="AF28" i="1" s="1"/>
  <c r="AF29" i="1" s="1"/>
  <c r="AF30" i="1" s="1"/>
  <c r="AF31" i="1" s="1"/>
  <c r="AF32" i="1" s="1"/>
  <c r="AF33" i="1" s="1"/>
  <c r="AF34" i="1" s="1"/>
  <c r="AF35" i="1" s="1"/>
  <c r="AF36" i="1" s="1"/>
  <c r="AF37" i="1" s="1"/>
  <c r="AF38" i="1" s="1"/>
  <c r="AF39" i="1" s="1"/>
  <c r="AF40" i="1" s="1"/>
  <c r="AF41" i="1" s="1"/>
  <c r="AF42" i="1" s="1"/>
  <c r="AF43" i="1" s="1"/>
  <c r="AF44" i="1" s="1"/>
  <c r="AF45" i="1" s="1"/>
  <c r="AF46" i="1" s="1"/>
  <c r="AF47" i="1" s="1"/>
  <c r="AF48" i="1" s="1"/>
  <c r="AF49" i="1" s="1"/>
  <c r="AF50" i="1" s="1"/>
  <c r="AF51" i="1" s="1"/>
  <c r="AF52" i="1" s="1"/>
  <c r="AF53" i="1" s="1"/>
  <c r="AF54" i="1" s="1"/>
  <c r="AF55" i="1" s="1"/>
  <c r="AF56" i="1" s="1"/>
  <c r="AF57" i="1" s="1"/>
  <c r="AF58" i="1" s="1"/>
  <c r="AF59" i="1" s="1"/>
  <c r="AF60" i="1" s="1"/>
  <c r="AF61" i="1" s="1"/>
  <c r="AF62" i="1" s="1"/>
  <c r="AF63" i="1" s="1"/>
  <c r="AF64" i="1" s="1"/>
  <c r="AF65" i="1" s="1"/>
  <c r="AF66" i="1" s="1"/>
  <c r="AF67" i="1" s="1"/>
  <c r="AF68" i="1" s="1"/>
  <c r="AF69" i="1" s="1"/>
  <c r="AF70" i="1" s="1"/>
  <c r="AF71" i="1" s="1"/>
  <c r="AF72" i="1" s="1"/>
  <c r="AF73" i="1" s="1"/>
  <c r="AF74" i="1" s="1"/>
  <c r="AF75" i="1" s="1"/>
  <c r="AF76" i="1" s="1"/>
  <c r="AF77" i="1" s="1"/>
  <c r="AF78" i="1" s="1"/>
  <c r="AF79" i="1" s="1"/>
  <c r="AF80" i="1" s="1"/>
  <c r="AF81" i="1" s="1"/>
  <c r="AF82" i="1" s="1"/>
  <c r="AF83" i="1" s="1"/>
  <c r="AF84" i="1" s="1"/>
  <c r="AF85" i="1" s="1"/>
  <c r="AF86" i="1" s="1"/>
  <c r="AF87" i="1" s="1"/>
  <c r="AF88" i="1" s="1"/>
  <c r="AF89" i="1" s="1"/>
  <c r="AF90" i="1" s="1"/>
  <c r="AF91" i="1" s="1"/>
  <c r="AF92" i="1" s="1"/>
  <c r="AF93" i="1" s="1"/>
  <c r="AF94" i="1" s="1"/>
  <c r="AF95" i="1" s="1"/>
  <c r="AF96" i="1" s="1"/>
  <c r="AF97" i="1" s="1"/>
  <c r="AF98" i="1" s="1"/>
  <c r="AF99" i="1" s="1"/>
  <c r="AF100" i="1" s="1"/>
  <c r="AF101" i="1" s="1"/>
  <c r="AF102" i="1" s="1"/>
  <c r="AF103" i="1" s="1"/>
  <c r="AF104" i="1" s="1"/>
  <c r="AF105" i="1" s="1"/>
  <c r="AF106" i="1" s="1"/>
  <c r="AF107" i="1" s="1"/>
  <c r="AF108" i="1" s="1"/>
  <c r="AF109" i="1" s="1"/>
  <c r="AF110" i="1" s="1"/>
  <c r="AF111" i="1" s="1"/>
  <c r="AF112" i="1" s="1"/>
  <c r="AF113" i="1" s="1"/>
  <c r="AF114" i="1" s="1"/>
  <c r="AF115" i="1" s="1"/>
  <c r="AF116" i="1" s="1"/>
  <c r="AF117" i="1" s="1"/>
  <c r="AF118" i="1" s="1"/>
  <c r="AF119" i="1" s="1"/>
  <c r="AF120" i="1" s="1"/>
  <c r="AF121" i="1" s="1"/>
  <c r="AF122" i="1" s="1"/>
  <c r="AF123" i="1" s="1"/>
  <c r="AF124" i="1" s="1"/>
  <c r="AF125" i="1" s="1"/>
  <c r="AF126" i="1" s="1"/>
  <c r="AF127" i="1" s="1"/>
  <c r="AF128" i="1" s="1"/>
  <c r="AF129" i="1" s="1"/>
  <c r="AF130" i="1" s="1"/>
  <c r="AF131" i="1" s="1"/>
  <c r="AF132" i="1" s="1"/>
  <c r="AF133" i="1" s="1"/>
  <c r="AF134" i="1" s="1"/>
  <c r="AF135" i="1" s="1"/>
  <c r="AF136" i="1" s="1"/>
  <c r="AF137" i="1" s="1"/>
  <c r="AF138" i="1" s="1"/>
  <c r="AF139" i="1" s="1"/>
  <c r="AF140" i="1" s="1"/>
  <c r="AF141" i="1" s="1"/>
  <c r="AF142" i="1" s="1"/>
  <c r="AF143" i="1" s="1"/>
  <c r="AF144" i="1" s="1"/>
  <c r="AF145" i="1" s="1"/>
  <c r="AF146" i="1" s="1"/>
  <c r="AF147" i="1" s="1"/>
  <c r="AF148" i="1" s="1"/>
  <c r="AF149" i="1" s="1"/>
  <c r="AF150" i="1" s="1"/>
  <c r="AF151" i="1" s="1"/>
  <c r="AF152" i="1" s="1"/>
  <c r="AF153" i="1" s="1"/>
  <c r="AF154" i="1" s="1"/>
  <c r="AF155" i="1" s="1"/>
  <c r="AF156" i="1" s="1"/>
  <c r="AF157" i="1" s="1"/>
  <c r="AF158" i="1" s="1"/>
  <c r="AF159" i="1" s="1"/>
  <c r="AF160" i="1" s="1"/>
  <c r="AF161" i="1" s="1"/>
  <c r="AF162" i="1" s="1"/>
  <c r="AF163" i="1" s="1"/>
  <c r="AF164" i="1" s="1"/>
  <c r="AF165" i="1" s="1"/>
  <c r="AF166" i="1" s="1"/>
  <c r="AF167" i="1" s="1"/>
  <c r="AF168" i="1" s="1"/>
  <c r="AF169" i="1" s="1"/>
  <c r="AF170" i="1" s="1"/>
  <c r="AF171" i="1" s="1"/>
  <c r="AF172" i="1" s="1"/>
  <c r="AF173" i="1" s="1"/>
  <c r="AF174" i="1" s="1"/>
  <c r="AF175" i="1" s="1"/>
  <c r="AF176" i="1" s="1"/>
  <c r="AF177" i="1" s="1"/>
  <c r="AF178" i="1" s="1"/>
  <c r="AF179" i="1" s="1"/>
  <c r="AF180" i="1" s="1"/>
  <c r="AF181" i="1" s="1"/>
  <c r="AF182" i="1" s="1"/>
  <c r="AF183" i="1" s="1"/>
  <c r="AF184" i="1" s="1"/>
  <c r="AF185" i="1" s="1"/>
  <c r="AF186" i="1" s="1"/>
  <c r="AF187" i="1" s="1"/>
  <c r="AF188" i="1" s="1"/>
  <c r="AF189" i="1" s="1"/>
  <c r="AF190" i="1" s="1"/>
  <c r="AF191" i="1" s="1"/>
  <c r="AF192" i="1" s="1"/>
  <c r="AF193" i="1" s="1"/>
  <c r="AF194" i="1" s="1"/>
  <c r="AF195" i="1" s="1"/>
  <c r="AF196" i="1" s="1"/>
  <c r="AF197" i="1" s="1"/>
  <c r="AF198" i="1" s="1"/>
  <c r="AF199" i="1" s="1"/>
  <c r="AF200" i="1" s="1"/>
  <c r="AF201" i="1" s="1"/>
  <c r="AF202" i="1" s="1"/>
  <c r="AF203" i="1" s="1"/>
  <c r="AF204" i="1" s="1"/>
  <c r="AF205" i="1" s="1"/>
  <c r="AF206" i="1" s="1"/>
  <c r="AF207" i="1" s="1"/>
  <c r="AF208" i="1" s="1"/>
  <c r="AF209" i="1" s="1"/>
  <c r="AF210" i="1" s="1"/>
  <c r="AF211" i="1" s="1"/>
  <c r="AF212" i="1" s="1"/>
  <c r="AF213" i="1" s="1"/>
  <c r="AF214" i="1" s="1"/>
  <c r="AF215" i="1" s="1"/>
  <c r="AF216" i="1" s="1"/>
  <c r="AF217" i="1" s="1"/>
  <c r="AF218" i="1" s="1"/>
  <c r="AF219" i="1" s="1"/>
  <c r="AF220" i="1" s="1"/>
  <c r="AF221" i="1" s="1"/>
  <c r="AF222" i="1" s="1"/>
  <c r="AF223" i="1" s="1"/>
  <c r="AF224" i="1" s="1"/>
  <c r="AF225" i="1" s="1"/>
  <c r="AF226" i="1" s="1"/>
  <c r="AF227" i="1" s="1"/>
  <c r="AF228" i="1" s="1"/>
  <c r="AF229" i="1" s="1"/>
  <c r="AF230" i="1" s="1"/>
  <c r="AF231" i="1" s="1"/>
  <c r="AF232" i="1" s="1"/>
  <c r="AF233" i="1" s="1"/>
  <c r="AF234" i="1" s="1"/>
  <c r="AF235" i="1" s="1"/>
  <c r="AF236" i="1" s="1"/>
  <c r="AF237" i="1" s="1"/>
  <c r="AF238" i="1" s="1"/>
  <c r="AF239" i="1" s="1"/>
  <c r="AF240" i="1" s="1"/>
  <c r="AF241" i="1" s="1"/>
  <c r="AF242" i="1" s="1"/>
  <c r="AF243" i="1" s="1"/>
  <c r="AF244" i="1" s="1"/>
  <c r="AF245" i="1" s="1"/>
  <c r="AF246" i="1" s="1"/>
  <c r="AF247" i="1" s="1"/>
  <c r="AF248" i="1" s="1"/>
  <c r="AF249" i="1" s="1"/>
  <c r="AF250" i="1" s="1"/>
  <c r="AF251" i="1" s="1"/>
  <c r="AF252" i="1" s="1"/>
  <c r="AF253" i="1" s="1"/>
  <c r="AF254" i="1" s="1"/>
  <c r="AF255" i="1" s="1"/>
  <c r="AF256" i="1" s="1"/>
  <c r="AF257" i="1" s="1"/>
  <c r="AF258" i="1" s="1"/>
  <c r="AF259" i="1" s="1"/>
  <c r="AF260" i="1" s="1"/>
  <c r="AF261" i="1" s="1"/>
  <c r="AF262" i="1" s="1"/>
  <c r="AF263" i="1" s="1"/>
  <c r="AF264" i="1" s="1"/>
  <c r="AF265" i="1" s="1"/>
  <c r="AF266" i="1" s="1"/>
  <c r="AF267" i="1" s="1"/>
  <c r="AF268" i="1" s="1"/>
  <c r="AF269" i="1" s="1"/>
  <c r="AF270" i="1" s="1"/>
  <c r="AF271" i="1" s="1"/>
  <c r="AF272" i="1" s="1"/>
  <c r="AF273" i="1" s="1"/>
  <c r="AF274" i="1" s="1"/>
  <c r="AF275" i="1" s="1"/>
  <c r="AF276" i="1" s="1"/>
  <c r="AF277" i="1" s="1"/>
  <c r="AF278" i="1" s="1"/>
  <c r="AF279" i="1" s="1"/>
  <c r="AF280" i="1" s="1"/>
  <c r="AF281" i="1" s="1"/>
  <c r="AF282" i="1" s="1"/>
  <c r="AF283" i="1" s="1"/>
  <c r="AF284" i="1" s="1"/>
  <c r="AF285" i="1" s="1"/>
  <c r="AF286" i="1" s="1"/>
  <c r="AF287" i="1" s="1"/>
  <c r="AF288" i="1" s="1"/>
  <c r="AF289" i="1" s="1"/>
  <c r="AF290" i="1" s="1"/>
  <c r="AF291" i="1" s="1"/>
  <c r="AF292" i="1" s="1"/>
  <c r="AF293" i="1" s="1"/>
  <c r="AF294" i="1" s="1"/>
  <c r="AF295" i="1" s="1"/>
  <c r="AF296" i="1" s="1"/>
  <c r="AF297" i="1" s="1"/>
  <c r="AF298" i="1" s="1"/>
  <c r="AF299" i="1" s="1"/>
  <c r="AF300" i="1" s="1"/>
  <c r="AF301" i="1" s="1"/>
  <c r="AF302" i="1" s="1"/>
  <c r="AF303" i="1" s="1"/>
  <c r="AF304" i="1" s="1"/>
  <c r="AF305" i="1" s="1"/>
  <c r="AF306" i="1" s="1"/>
  <c r="AF307" i="1" s="1"/>
  <c r="AF308" i="1" s="1"/>
  <c r="AF309" i="1" s="1"/>
  <c r="AF310" i="1" s="1"/>
  <c r="AF311" i="1" s="1"/>
  <c r="AF312" i="1" s="1"/>
  <c r="AF313" i="1" s="1"/>
  <c r="AF314" i="1" s="1"/>
  <c r="AF315" i="1" s="1"/>
  <c r="AF316" i="1" s="1"/>
  <c r="AF317" i="1" s="1"/>
  <c r="AF318" i="1" s="1"/>
  <c r="AF319" i="1" s="1"/>
  <c r="AF320" i="1" s="1"/>
  <c r="AF321" i="1" s="1"/>
  <c r="AF322" i="1" s="1"/>
  <c r="AF323" i="1" s="1"/>
  <c r="AF324" i="1" s="1"/>
  <c r="AF325" i="1" s="1"/>
  <c r="AF326" i="1" s="1"/>
  <c r="AF327" i="1" s="1"/>
  <c r="AF328" i="1" s="1"/>
  <c r="AF329" i="1" s="1"/>
  <c r="AF330" i="1" s="1"/>
  <c r="AF331" i="1" s="1"/>
  <c r="AF332" i="1" s="1"/>
  <c r="AF333" i="1" s="1"/>
  <c r="AF334" i="1" s="1"/>
  <c r="AF335" i="1" s="1"/>
  <c r="AF336" i="1" s="1"/>
  <c r="AF337" i="1" s="1"/>
  <c r="AF338" i="1" s="1"/>
  <c r="AF339" i="1" s="1"/>
  <c r="AF340" i="1" s="1"/>
  <c r="AF341" i="1" s="1"/>
  <c r="AF342" i="1" s="1"/>
  <c r="AF343" i="1" s="1"/>
  <c r="AF344" i="1" s="1"/>
  <c r="AF345" i="1" s="1"/>
  <c r="AF346" i="1" s="1"/>
  <c r="AF347" i="1" s="1"/>
  <c r="AF348" i="1" s="1"/>
  <c r="AF349" i="1" s="1"/>
  <c r="AF350" i="1" s="1"/>
  <c r="AF351" i="1" s="1"/>
  <c r="AF352" i="1" s="1"/>
  <c r="AF353" i="1" s="1"/>
  <c r="AF354" i="1" s="1"/>
  <c r="AF355" i="1" s="1"/>
  <c r="AF356" i="1" s="1"/>
  <c r="AF357" i="1" s="1"/>
  <c r="AF358" i="1" s="1"/>
  <c r="AF359" i="1" s="1"/>
  <c r="AF360" i="1" s="1"/>
  <c r="AF361" i="1" s="1"/>
  <c r="AF362" i="1" s="1"/>
  <c r="AF363" i="1" s="1"/>
  <c r="AF364" i="1" s="1"/>
  <c r="AF365" i="1" s="1"/>
  <c r="AF366" i="1" s="1"/>
  <c r="AF367" i="1" s="1"/>
  <c r="AF368" i="1" s="1"/>
  <c r="AF369" i="1" s="1"/>
  <c r="AF370" i="1" s="1"/>
  <c r="AF371" i="1" s="1"/>
  <c r="AF372" i="1" s="1"/>
  <c r="AF373" i="1" s="1"/>
  <c r="AF374" i="1" s="1"/>
  <c r="AF375" i="1" s="1"/>
  <c r="AF376" i="1" s="1"/>
  <c r="AF377" i="1" s="1"/>
  <c r="AF378" i="1" s="1"/>
  <c r="AF379" i="1" s="1"/>
  <c r="AF380" i="1" s="1"/>
  <c r="AF381" i="1" s="1"/>
  <c r="AF382" i="1" s="1"/>
  <c r="AF383" i="1" s="1"/>
  <c r="AF384" i="1" s="1"/>
  <c r="AF385" i="1" s="1"/>
  <c r="AF386" i="1" s="1"/>
  <c r="AF387" i="1" s="1"/>
  <c r="AF388" i="1" s="1"/>
  <c r="AF389" i="1" s="1"/>
  <c r="AF390" i="1" s="1"/>
  <c r="AF391" i="1" s="1"/>
  <c r="AF392" i="1" s="1"/>
  <c r="AF393" i="1" s="1"/>
  <c r="AF394" i="1" s="1"/>
  <c r="AF395" i="1" s="1"/>
  <c r="AF396" i="1" s="1"/>
  <c r="AF397" i="1" s="1"/>
  <c r="AF398" i="1" s="1"/>
  <c r="AF399" i="1" s="1"/>
  <c r="AF400" i="1" s="1"/>
  <c r="AF401" i="1" s="1"/>
  <c r="AF402" i="1" s="1"/>
  <c r="AF403" i="1" s="1"/>
  <c r="AF404" i="1" s="1"/>
  <c r="AF405" i="1" s="1"/>
  <c r="AF406" i="1" s="1"/>
  <c r="AF407" i="1" s="1"/>
  <c r="AF408" i="1" s="1"/>
  <c r="AF409" i="1" s="1"/>
  <c r="AF410" i="1" s="1"/>
  <c r="AF411" i="1" s="1"/>
  <c r="AF412" i="1" s="1"/>
  <c r="AF413" i="1" s="1"/>
  <c r="AF414" i="1" s="1"/>
  <c r="AF415" i="1" s="1"/>
  <c r="AF416" i="1" s="1"/>
  <c r="AF417" i="1" s="1"/>
  <c r="AF418" i="1" s="1"/>
  <c r="AF419" i="1" s="1"/>
  <c r="AF420" i="1" s="1"/>
  <c r="AF421" i="1" s="1"/>
  <c r="AF422" i="1" s="1"/>
  <c r="AF423" i="1" s="1"/>
  <c r="AF424" i="1" s="1"/>
  <c r="AF425" i="1" s="1"/>
  <c r="AF426" i="1" s="1"/>
  <c r="AF427" i="1" s="1"/>
  <c r="AF428" i="1" s="1"/>
  <c r="AF429" i="1" s="1"/>
  <c r="AF430" i="1" s="1"/>
  <c r="AF431" i="1" s="1"/>
  <c r="AF432" i="1" s="1"/>
  <c r="AF433" i="1" s="1"/>
  <c r="AF434" i="1" s="1"/>
  <c r="AF435" i="1" s="1"/>
  <c r="AF436" i="1" s="1"/>
  <c r="AF437" i="1" s="1"/>
  <c r="AF438" i="1" s="1"/>
  <c r="AF439" i="1" s="1"/>
  <c r="AF440" i="1" s="1"/>
  <c r="AF441" i="1" s="1"/>
  <c r="AF442" i="1" s="1"/>
  <c r="AF443" i="1" s="1"/>
  <c r="AF444" i="1" s="1"/>
  <c r="AF445" i="1" s="1"/>
  <c r="AF446" i="1" s="1"/>
  <c r="AF447" i="1" s="1"/>
  <c r="AF448" i="1" s="1"/>
  <c r="AF449" i="1" s="1"/>
  <c r="AF450" i="1" s="1"/>
  <c r="AF451" i="1" s="1"/>
  <c r="AF452" i="1" s="1"/>
  <c r="AF453" i="1" s="1"/>
  <c r="AF454" i="1" s="1"/>
  <c r="AF455" i="1" s="1"/>
  <c r="AF456" i="1" s="1"/>
  <c r="AF457" i="1" s="1"/>
  <c r="AF458" i="1" s="1"/>
  <c r="AF459" i="1" s="1"/>
  <c r="AF460" i="1" s="1"/>
  <c r="AF461" i="1" s="1"/>
  <c r="AF462" i="1" s="1"/>
  <c r="AF463" i="1" s="1"/>
  <c r="AF464" i="1" s="1"/>
  <c r="AF465" i="1" s="1"/>
  <c r="AF466" i="1" s="1"/>
  <c r="AF467" i="1" s="1"/>
  <c r="AF468" i="1" s="1"/>
  <c r="AF469" i="1" s="1"/>
  <c r="AF470" i="1" s="1"/>
  <c r="AF471" i="1" s="1"/>
  <c r="AF472" i="1" s="1"/>
  <c r="AF473" i="1" s="1"/>
  <c r="AF474" i="1" s="1"/>
  <c r="AF475" i="1" s="1"/>
  <c r="AF476" i="1" s="1"/>
  <c r="AF477" i="1" s="1"/>
  <c r="AF478" i="1" s="1"/>
  <c r="AF479" i="1" s="1"/>
  <c r="AF480" i="1" s="1"/>
  <c r="AF481" i="1" s="1"/>
  <c r="AF482" i="1" s="1"/>
  <c r="AF483" i="1" s="1"/>
  <c r="AF484" i="1" s="1"/>
  <c r="AF485" i="1" s="1"/>
  <c r="AF486" i="1" s="1"/>
  <c r="AF487" i="1" s="1"/>
  <c r="AF488" i="1" s="1"/>
  <c r="AF489" i="1" s="1"/>
  <c r="AF490" i="1" s="1"/>
  <c r="AF491" i="1" s="1"/>
  <c r="AF492" i="1" s="1"/>
  <c r="AF493" i="1" s="1"/>
  <c r="AF494" i="1" s="1"/>
  <c r="AF495" i="1" s="1"/>
  <c r="AF496" i="1" s="1"/>
  <c r="AF497" i="1" s="1"/>
  <c r="AF498" i="1" s="1"/>
  <c r="AF499" i="1" s="1"/>
  <c r="AF500" i="1" s="1"/>
  <c r="AF501" i="1" s="1"/>
  <c r="AF502" i="1" s="1"/>
  <c r="AF503" i="1" s="1"/>
  <c r="AF504" i="1" s="1"/>
  <c r="AF505" i="1" s="1"/>
  <c r="AF506" i="1" s="1"/>
  <c r="AF507" i="1" s="1"/>
  <c r="AF508" i="1" s="1"/>
  <c r="AF509" i="1" s="1"/>
  <c r="AF510" i="1" s="1"/>
  <c r="AF511" i="1" s="1"/>
  <c r="AF512" i="1" s="1"/>
  <c r="AF513" i="1" s="1"/>
  <c r="AF514" i="1" s="1"/>
  <c r="AF515" i="1" s="1"/>
  <c r="AF516" i="1" s="1"/>
  <c r="AF517" i="1" s="1"/>
  <c r="AF518" i="1" s="1"/>
  <c r="AF519" i="1" s="1"/>
  <c r="AF520" i="1" s="1"/>
  <c r="AF521" i="1" s="1"/>
  <c r="AF522" i="1" s="1"/>
  <c r="AF523" i="1" s="1"/>
  <c r="AF524" i="1" s="1"/>
  <c r="AF525" i="1" s="1"/>
  <c r="AF526" i="1" s="1"/>
  <c r="AF527" i="1" s="1"/>
  <c r="AF528" i="1" s="1"/>
  <c r="AF529" i="1" s="1"/>
  <c r="AF530" i="1" s="1"/>
  <c r="AF531" i="1" s="1"/>
  <c r="AF532" i="1" s="1"/>
  <c r="AF533" i="1" s="1"/>
  <c r="AF534" i="1" s="1"/>
  <c r="AF535" i="1" s="1"/>
  <c r="AF536" i="1" s="1"/>
  <c r="AF537" i="1" s="1"/>
  <c r="AF538" i="1" s="1"/>
  <c r="AF539" i="1" s="1"/>
  <c r="AF540" i="1" s="1"/>
  <c r="AF541" i="1" s="1"/>
  <c r="AF542" i="1" s="1"/>
  <c r="AF543" i="1" s="1"/>
  <c r="AF544" i="1" s="1"/>
  <c r="AF545" i="1" s="1"/>
  <c r="AF546" i="1" s="1"/>
  <c r="AF547" i="1" s="1"/>
  <c r="AF548" i="1" s="1"/>
  <c r="AF549" i="1" s="1"/>
  <c r="AF550" i="1" s="1"/>
  <c r="AF551" i="1" s="1"/>
  <c r="AF552" i="1" s="1"/>
  <c r="AF553" i="1" s="1"/>
  <c r="AF554" i="1" s="1"/>
  <c r="AF555" i="1" s="1"/>
  <c r="AF556" i="1" s="1"/>
  <c r="AF557" i="1" s="1"/>
  <c r="AF558" i="1" s="1"/>
  <c r="AF559" i="1" s="1"/>
  <c r="AF560" i="1" s="1"/>
  <c r="AF561" i="1" s="1"/>
  <c r="AF562" i="1" s="1"/>
  <c r="AF563" i="1" s="1"/>
  <c r="AF564" i="1" s="1"/>
  <c r="AF565" i="1" s="1"/>
  <c r="AF566" i="1" s="1"/>
  <c r="AF567" i="1" s="1"/>
  <c r="AF568" i="1" s="1"/>
  <c r="AF569" i="1" s="1"/>
  <c r="AF570" i="1" s="1"/>
  <c r="AF571" i="1" s="1"/>
  <c r="AF572" i="1" s="1"/>
  <c r="AF573" i="1" s="1"/>
  <c r="AF574" i="1" s="1"/>
  <c r="AF575" i="1" s="1"/>
  <c r="AF576" i="1" s="1"/>
  <c r="AF577" i="1" s="1"/>
  <c r="AF578" i="1" s="1"/>
  <c r="AF579" i="1" s="1"/>
  <c r="AF580" i="1" s="1"/>
  <c r="AF581" i="1" s="1"/>
  <c r="AF582" i="1" s="1"/>
  <c r="AF583" i="1" s="1"/>
  <c r="AF584" i="1" s="1"/>
  <c r="AF585" i="1" s="1"/>
  <c r="AF586" i="1" s="1"/>
  <c r="AF587" i="1" s="1"/>
  <c r="AF588" i="1" s="1"/>
  <c r="AF589" i="1" s="1"/>
  <c r="AF590" i="1" s="1"/>
  <c r="AF591" i="1" s="1"/>
  <c r="AF592" i="1" s="1"/>
  <c r="AF593" i="1" s="1"/>
  <c r="AF594" i="1" s="1"/>
  <c r="AF595" i="1" s="1"/>
  <c r="AF596" i="1" s="1"/>
  <c r="AF1033" i="1"/>
  <c r="AF1034" i="1" s="1"/>
  <c r="AF1035" i="1" s="1"/>
  <c r="AF1036" i="1" s="1"/>
  <c r="AF1037" i="1" s="1"/>
  <c r="AF1038" i="1" s="1"/>
  <c r="AF1039" i="1" s="1"/>
  <c r="AF1040" i="1" s="1"/>
  <c r="AF1041" i="1" s="1"/>
  <c r="AF1042" i="1" s="1"/>
  <c r="AF1043" i="1" s="1"/>
  <c r="AF1044" i="1" s="1"/>
  <c r="AF1045" i="1" s="1"/>
  <c r="AF1046" i="1" s="1"/>
  <c r="AF1047" i="1" s="1"/>
  <c r="AF1048" i="1" s="1"/>
  <c r="AF1049" i="1" s="1"/>
  <c r="AF1050" i="1" s="1"/>
  <c r="AF1051" i="1" s="1"/>
  <c r="AF1052" i="1" s="1"/>
  <c r="AF1053" i="1" s="1"/>
  <c r="AF1054" i="1" s="1"/>
  <c r="AF1055" i="1" s="1"/>
  <c r="AF1056" i="1" s="1"/>
  <c r="AF1057" i="1" s="1"/>
  <c r="AF1058" i="1" s="1"/>
  <c r="AF1059" i="1" s="1"/>
  <c r="AF1060" i="1" s="1"/>
  <c r="AF1061" i="1" s="1"/>
  <c r="AF1062" i="1" s="1"/>
  <c r="AF1063" i="1" s="1"/>
  <c r="AF1064" i="1" s="1"/>
  <c r="AF1065" i="1" s="1"/>
  <c r="AF1066" i="1" s="1"/>
  <c r="AF1067" i="1" s="1"/>
  <c r="AF1068" i="1" s="1"/>
  <c r="AF1069" i="1" s="1"/>
  <c r="AF1070" i="1" s="1"/>
  <c r="AF1071" i="1" s="1"/>
  <c r="AF1072" i="1" s="1"/>
  <c r="AF1073" i="1" s="1"/>
  <c r="AF1074" i="1" s="1"/>
  <c r="AF1075" i="1" s="1"/>
  <c r="AF1076" i="1" s="1"/>
  <c r="AF1077" i="1" s="1"/>
  <c r="AF1078" i="1" s="1"/>
  <c r="AF1079" i="1" s="1"/>
  <c r="AF1080" i="1" s="1"/>
  <c r="AF1081" i="1" s="1"/>
  <c r="AF1082" i="1" s="1"/>
  <c r="AF1083" i="1" s="1"/>
  <c r="AF1084" i="1" s="1"/>
  <c r="AF1085" i="1" s="1"/>
  <c r="AF1086" i="1" s="1"/>
  <c r="AF1087" i="1" s="1"/>
  <c r="AF1088" i="1" s="1"/>
  <c r="AF1089" i="1" s="1"/>
  <c r="AF1090" i="1" s="1"/>
  <c r="AF1091" i="1" s="1"/>
  <c r="AF1092" i="1" s="1"/>
  <c r="AF1093" i="1" s="1"/>
  <c r="AF1094" i="1" s="1"/>
  <c r="AF1095" i="1" s="1"/>
  <c r="AF1096" i="1" s="1"/>
  <c r="AF1097" i="1" s="1"/>
  <c r="AF1098" i="1" s="1"/>
  <c r="AF1099" i="1" s="1"/>
  <c r="AF1100" i="1" s="1"/>
  <c r="AF1101" i="1" s="1"/>
  <c r="AF1102" i="1" s="1"/>
  <c r="AF1103" i="1" s="1"/>
  <c r="AF1104" i="1" s="1"/>
  <c r="AF1105" i="1" s="1"/>
  <c r="AF1106" i="1" s="1"/>
  <c r="AF1107" i="1" s="1"/>
  <c r="AF1108" i="1" s="1"/>
  <c r="AF1109" i="1" s="1"/>
  <c r="AF1110" i="1" s="1"/>
  <c r="AF1111" i="1" s="1"/>
  <c r="AF1112" i="1" s="1"/>
  <c r="AF1113" i="1" s="1"/>
  <c r="AF1114" i="1" s="1"/>
  <c r="AF1115" i="1" s="1"/>
  <c r="AF1116" i="1" s="1"/>
  <c r="AF1117" i="1" s="1"/>
  <c r="AF1118" i="1" s="1"/>
  <c r="AF1119" i="1" s="1"/>
  <c r="AF1120" i="1" s="1"/>
  <c r="AF1121" i="1" s="1"/>
  <c r="AF1122" i="1" s="1"/>
  <c r="AF1123" i="1" s="1"/>
  <c r="AF1124" i="1" s="1"/>
  <c r="AF1125" i="1" s="1"/>
  <c r="AF1126" i="1" s="1"/>
  <c r="AF1127" i="1" s="1"/>
  <c r="AF1128" i="1" s="1"/>
  <c r="AF1129" i="1" s="1"/>
  <c r="AF1130" i="1" s="1"/>
  <c r="AF1131" i="1" s="1"/>
  <c r="AF1132" i="1" s="1"/>
  <c r="AF1133" i="1" s="1"/>
  <c r="AF1134" i="1" s="1"/>
  <c r="AF1135" i="1" s="1"/>
  <c r="AF1136" i="1" s="1"/>
  <c r="AF1137" i="1" s="1"/>
  <c r="AF1138" i="1" s="1"/>
  <c r="AF1139" i="1" s="1"/>
  <c r="AF1140" i="1" s="1"/>
  <c r="AF1141" i="1" s="1"/>
  <c r="AF1142" i="1" s="1"/>
  <c r="AF1143" i="1" s="1"/>
  <c r="AF1144" i="1" s="1"/>
  <c r="AF1145" i="1" s="1"/>
  <c r="AF1146" i="1" s="1"/>
  <c r="AF1147" i="1" s="1"/>
  <c r="AF1148" i="1" s="1"/>
  <c r="AF1149" i="1" s="1"/>
  <c r="AF1150" i="1" s="1"/>
  <c r="AF1151" i="1" s="1"/>
  <c r="AF1152" i="1" s="1"/>
  <c r="AF1153" i="1" s="1"/>
  <c r="AF1154" i="1" s="1"/>
  <c r="AF1155" i="1" s="1"/>
  <c r="AF1156" i="1" s="1"/>
  <c r="AF1157" i="1" s="1"/>
  <c r="AF1158" i="1" s="1"/>
  <c r="AF1159" i="1" s="1"/>
  <c r="AF1160" i="1" s="1"/>
  <c r="AF1161" i="1" s="1"/>
  <c r="AF1162" i="1" s="1"/>
  <c r="AF1163" i="1" s="1"/>
  <c r="AF1164" i="1" s="1"/>
  <c r="AF1165" i="1" s="1"/>
  <c r="AF1166" i="1" s="1"/>
  <c r="AF1167" i="1" s="1"/>
  <c r="AF1168" i="1" s="1"/>
  <c r="AF1169" i="1" s="1"/>
  <c r="AF1170" i="1" s="1"/>
  <c r="AF1171" i="1" s="1"/>
  <c r="AF1172" i="1" s="1"/>
  <c r="AF1173" i="1" s="1"/>
  <c r="AF1174" i="1" s="1"/>
  <c r="AF1175" i="1" s="1"/>
  <c r="AF1176" i="1" s="1"/>
  <c r="AF1177" i="1" s="1"/>
  <c r="AF1178" i="1" s="1"/>
  <c r="AF1179" i="1" s="1"/>
  <c r="AF1180" i="1" s="1"/>
  <c r="AF1181" i="1" s="1"/>
  <c r="AF1182" i="1" s="1"/>
  <c r="AF1183" i="1" s="1"/>
  <c r="AF1184" i="1" s="1"/>
  <c r="AF1185" i="1" s="1"/>
  <c r="AF1186" i="1" s="1"/>
  <c r="AF1187" i="1" s="1"/>
  <c r="AF1188" i="1" s="1"/>
  <c r="AF1189" i="1" s="1"/>
  <c r="AF1190" i="1" s="1"/>
  <c r="AF1191" i="1" s="1"/>
  <c r="AF1192" i="1" s="1"/>
  <c r="AF1193" i="1" s="1"/>
  <c r="AF1194" i="1" s="1"/>
  <c r="AF1195" i="1" s="1"/>
  <c r="AF1196" i="1" s="1"/>
  <c r="AF1197" i="1" s="1"/>
  <c r="AF1198" i="1" s="1"/>
  <c r="AF1199" i="1" s="1"/>
  <c r="AF1200" i="1" s="1"/>
  <c r="AF1201" i="1" s="1"/>
  <c r="AF1202" i="1" s="1"/>
  <c r="AF1203" i="1" s="1"/>
  <c r="AF1204" i="1" s="1"/>
  <c r="AF1205" i="1" s="1"/>
  <c r="AF1206" i="1" s="1"/>
  <c r="AF1207" i="1" s="1"/>
  <c r="AF1208" i="1" s="1"/>
  <c r="AF1209" i="1" s="1"/>
  <c r="AF1210" i="1" s="1"/>
  <c r="AF1211" i="1" s="1"/>
  <c r="AF1212" i="1" s="1"/>
  <c r="AF1213" i="1" s="1"/>
  <c r="AF1214" i="1" s="1"/>
  <c r="AF1215" i="1" s="1"/>
  <c r="AF1216" i="1" s="1"/>
  <c r="AF1217" i="1" s="1"/>
  <c r="AF1218" i="1" s="1"/>
  <c r="AF1219" i="1" s="1"/>
  <c r="AF1220" i="1" s="1"/>
  <c r="AF1221" i="1" s="1"/>
  <c r="AF1222" i="1" s="1"/>
  <c r="AF1223" i="1" s="1"/>
  <c r="AF1224" i="1" s="1"/>
  <c r="AF1225" i="1" s="1"/>
  <c r="AF1226" i="1" s="1"/>
  <c r="AF1227" i="1" s="1"/>
  <c r="AF1228" i="1" s="1"/>
  <c r="AF1229" i="1" s="1"/>
  <c r="AF1230" i="1" s="1"/>
  <c r="AF1231" i="1" s="1"/>
  <c r="AF1232" i="1" s="1"/>
  <c r="AF1233" i="1" s="1"/>
  <c r="AF1234" i="1" s="1"/>
  <c r="AF1235" i="1" s="1"/>
  <c r="AF1236" i="1" s="1"/>
  <c r="AF1237" i="1" s="1"/>
  <c r="AF1238" i="1" s="1"/>
  <c r="AF1239" i="1" s="1"/>
  <c r="AF1240" i="1" s="1"/>
  <c r="AF1241" i="1" s="1"/>
  <c r="AF1242" i="1" s="1"/>
  <c r="AF1243" i="1" s="1"/>
  <c r="AF1244" i="1" s="1"/>
  <c r="AF1245" i="1" s="1"/>
  <c r="AF1246" i="1" s="1"/>
  <c r="AF1247" i="1" s="1"/>
  <c r="AF1248" i="1" s="1"/>
  <c r="AF1249" i="1" s="1"/>
  <c r="AF1250" i="1" s="1"/>
  <c r="AF1251" i="1" s="1"/>
  <c r="AF1252" i="1" s="1"/>
  <c r="AF1253" i="1" s="1"/>
  <c r="AF1254" i="1" s="1"/>
  <c r="AF1255" i="1" s="1"/>
  <c r="AF1256" i="1" s="1"/>
  <c r="AF1257" i="1" s="1"/>
  <c r="AF1258" i="1" s="1"/>
  <c r="AF1259" i="1" s="1"/>
  <c r="AF1260" i="1" s="1"/>
  <c r="AF1261" i="1" s="1"/>
  <c r="AF1262" i="1" s="1"/>
  <c r="AF1263" i="1" s="1"/>
  <c r="AF1264" i="1" s="1"/>
  <c r="AF1265" i="1" s="1"/>
  <c r="AF1266" i="1" s="1"/>
  <c r="AF1267" i="1" s="1"/>
  <c r="AF1268" i="1" s="1"/>
  <c r="AF1269" i="1" s="1"/>
  <c r="AF1270" i="1" s="1"/>
  <c r="AF1271" i="1" s="1"/>
  <c r="AF1272" i="1" s="1"/>
  <c r="AF1273" i="1" s="1"/>
  <c r="AF1274" i="1" s="1"/>
  <c r="AF1275" i="1" s="1"/>
  <c r="AF1276" i="1" s="1"/>
  <c r="AF1277" i="1" s="1"/>
  <c r="AF1278" i="1" s="1"/>
  <c r="AF1279" i="1" s="1"/>
  <c r="AF1280" i="1" s="1"/>
  <c r="AF1281" i="1" s="1"/>
  <c r="AF1282" i="1" s="1"/>
  <c r="AF1283" i="1" s="1"/>
  <c r="AF1284" i="1" s="1"/>
  <c r="AF1285" i="1" s="1"/>
  <c r="AF1286" i="1" s="1"/>
  <c r="AF1287" i="1" s="1"/>
  <c r="AF1288" i="1" s="1"/>
  <c r="AF1289" i="1" s="1"/>
  <c r="AF1290" i="1" s="1"/>
  <c r="AF1291" i="1" s="1"/>
  <c r="AF1292" i="1" s="1"/>
  <c r="AF1293" i="1" s="1"/>
  <c r="AF1294" i="1" s="1"/>
  <c r="AF1295" i="1" s="1"/>
  <c r="AF1296" i="1" s="1"/>
  <c r="AF1297" i="1" s="1"/>
  <c r="AF1298" i="1" s="1"/>
  <c r="AF1299" i="1" s="1"/>
  <c r="AF1300" i="1" s="1"/>
  <c r="AF1301" i="1" s="1"/>
  <c r="AF1302" i="1" s="1"/>
  <c r="AF1303" i="1" s="1"/>
  <c r="AF1304" i="1" s="1"/>
  <c r="AF1305" i="1" s="1"/>
  <c r="AF1306" i="1" s="1"/>
  <c r="AF1307" i="1" s="1"/>
  <c r="AF1308" i="1" s="1"/>
  <c r="AF1309" i="1" s="1"/>
  <c r="AF1310" i="1" s="1"/>
  <c r="AF1311" i="1" s="1"/>
  <c r="AF1312" i="1" s="1"/>
  <c r="AF1313" i="1" s="1"/>
  <c r="AF1314" i="1" s="1"/>
  <c r="AF1315" i="1" s="1"/>
  <c r="AF1316" i="1" s="1"/>
  <c r="AF1317" i="1" s="1"/>
  <c r="AF1318" i="1" s="1"/>
  <c r="AF1319" i="1" s="1"/>
  <c r="AF1320" i="1" s="1"/>
  <c r="AF1321" i="1" s="1"/>
  <c r="AF1322" i="1" s="1"/>
  <c r="AF1323" i="1" s="1"/>
  <c r="AF1324" i="1" s="1"/>
  <c r="AF1325" i="1" s="1"/>
  <c r="AF1326" i="1" s="1"/>
  <c r="AF1327" i="1" s="1"/>
  <c r="AF1328" i="1" s="1"/>
  <c r="AF1329" i="1" s="1"/>
  <c r="AF1330" i="1" s="1"/>
  <c r="AF1331" i="1" s="1"/>
  <c r="AF1332" i="1" s="1"/>
  <c r="AF1333" i="1" s="1"/>
  <c r="AF1334" i="1" s="1"/>
  <c r="AF1335" i="1" s="1"/>
  <c r="AF1336" i="1" s="1"/>
  <c r="AF1337" i="1" s="1"/>
  <c r="AF1338" i="1" s="1"/>
  <c r="AF1339" i="1" s="1"/>
  <c r="AF1340" i="1" s="1"/>
  <c r="AF1341" i="1" s="1"/>
  <c r="AF1342" i="1" s="1"/>
  <c r="AF1343" i="1" s="1"/>
  <c r="AF1344" i="1" s="1"/>
  <c r="AF1345" i="1" s="1"/>
  <c r="AF1346" i="1" s="1"/>
  <c r="AF1347" i="1" s="1"/>
  <c r="AF1348" i="1" s="1"/>
  <c r="AF1349" i="1" s="1"/>
  <c r="AF1350" i="1" s="1"/>
  <c r="AF1351" i="1" s="1"/>
  <c r="AF1352" i="1" s="1"/>
  <c r="AF1353" i="1" s="1"/>
  <c r="AF1354" i="1" s="1"/>
  <c r="AF1355" i="1" s="1"/>
  <c r="AF1356" i="1" s="1"/>
  <c r="AF1357" i="1" s="1"/>
  <c r="AF1358" i="1" s="1"/>
  <c r="AF1359" i="1" s="1"/>
  <c r="AF1360" i="1" s="1"/>
  <c r="AF1361" i="1" s="1"/>
  <c r="AF1362" i="1" s="1"/>
  <c r="AF1363" i="1" s="1"/>
  <c r="AF1364" i="1" s="1"/>
  <c r="AF1365" i="1" s="1"/>
  <c r="AF1366" i="1" s="1"/>
  <c r="AF1367" i="1" s="1"/>
  <c r="AF1368" i="1" s="1"/>
  <c r="AF1369" i="1" s="1"/>
  <c r="AF1370" i="1" s="1"/>
  <c r="AF1371" i="1" s="1"/>
  <c r="AF1372" i="1" s="1"/>
  <c r="AF1373" i="1" s="1"/>
  <c r="AF1374" i="1" s="1"/>
  <c r="AF1375" i="1" s="1"/>
  <c r="AF1376" i="1" s="1"/>
  <c r="AF1377" i="1" s="1"/>
  <c r="AF1378" i="1" s="1"/>
  <c r="AF1379" i="1" s="1"/>
  <c r="AF1380" i="1" s="1"/>
  <c r="AF1381" i="1" s="1"/>
  <c r="AF1382" i="1" s="1"/>
  <c r="AF1383" i="1" s="1"/>
  <c r="AF1384" i="1" s="1"/>
  <c r="AF1385" i="1" s="1"/>
  <c r="AF1386" i="1" s="1"/>
  <c r="AF1387" i="1" s="1"/>
  <c r="AF1388" i="1" s="1"/>
  <c r="AF1389" i="1" s="1"/>
  <c r="AF1390" i="1" s="1"/>
  <c r="AF1391" i="1" s="1"/>
  <c r="AF1392" i="1" s="1"/>
  <c r="AF1393" i="1" s="1"/>
  <c r="AF1394" i="1" s="1"/>
  <c r="AF1395" i="1" s="1"/>
  <c r="AF1396" i="1" s="1"/>
  <c r="AF1397" i="1" s="1"/>
  <c r="AF1398" i="1" s="1"/>
  <c r="AF1399" i="1" s="1"/>
  <c r="AF1400" i="1" s="1"/>
  <c r="AF1401" i="1" s="1"/>
  <c r="AF1402" i="1" s="1"/>
  <c r="AF1403" i="1" s="1"/>
  <c r="AF1404" i="1" s="1"/>
  <c r="AF1405" i="1" s="1"/>
  <c r="AF1406" i="1" s="1"/>
  <c r="AF1407" i="1" s="1"/>
  <c r="AF1408" i="1" s="1"/>
  <c r="AF1409" i="1" s="1"/>
  <c r="AF1410" i="1" s="1"/>
  <c r="AF1411" i="1" s="1"/>
  <c r="AF1412" i="1" s="1"/>
  <c r="AF1413" i="1" s="1"/>
  <c r="AF1414" i="1" s="1"/>
  <c r="AF1415" i="1" s="1"/>
  <c r="AF1416" i="1" s="1"/>
  <c r="AF1417" i="1" s="1"/>
  <c r="AF1418" i="1" s="1"/>
  <c r="AF1419" i="1" s="1"/>
  <c r="AF1420" i="1" s="1"/>
  <c r="AF1421" i="1" s="1"/>
  <c r="AF1422" i="1" s="1"/>
  <c r="AF1423" i="1" s="1"/>
  <c r="AF1424" i="1" s="1"/>
  <c r="AF1425" i="1" s="1"/>
  <c r="AF1426" i="1" s="1"/>
  <c r="AF1427" i="1" s="1"/>
  <c r="AF1428" i="1" s="1"/>
  <c r="AF1429" i="1" s="1"/>
  <c r="AF1430" i="1" s="1"/>
  <c r="AF1431" i="1" s="1"/>
  <c r="AF1432" i="1" s="1"/>
  <c r="AF1433" i="1" s="1"/>
  <c r="AF1434" i="1" s="1"/>
  <c r="AF1435" i="1" s="1"/>
  <c r="AF1436" i="1" s="1"/>
  <c r="AF1437" i="1" s="1"/>
  <c r="AF1438" i="1" s="1"/>
  <c r="AF1439" i="1" s="1"/>
  <c r="AF1440" i="1" s="1"/>
  <c r="AF1441" i="1" s="1"/>
  <c r="AF1442" i="1" s="1"/>
  <c r="AF1443" i="1" s="1"/>
  <c r="AF1444" i="1" s="1"/>
  <c r="AF1445" i="1" s="1"/>
  <c r="AF1446" i="1" s="1"/>
  <c r="AF1447" i="1" s="1"/>
  <c r="AF1448" i="1" s="1"/>
  <c r="AF1449" i="1" s="1"/>
  <c r="AF1450" i="1" s="1"/>
  <c r="AF1451" i="1" s="1"/>
  <c r="AF1452" i="1" s="1"/>
  <c r="AF1453" i="1" s="1"/>
  <c r="AF1454" i="1" s="1"/>
  <c r="AF1455" i="1" s="1"/>
  <c r="AF1456" i="1" s="1"/>
  <c r="AF1457" i="1" s="1"/>
  <c r="AF1458" i="1" s="1"/>
  <c r="AF1459" i="1" s="1"/>
  <c r="AF1460" i="1" s="1"/>
  <c r="AF1461" i="1" s="1"/>
  <c r="AF1462" i="1" s="1"/>
  <c r="AF1463" i="1" s="1"/>
  <c r="AF1464" i="1" s="1"/>
  <c r="AF1465" i="1" s="1"/>
  <c r="AF1466" i="1" s="1"/>
  <c r="AF1467" i="1" s="1"/>
  <c r="AF1468" i="1" s="1"/>
  <c r="AF1469" i="1" s="1"/>
  <c r="AF1470" i="1" s="1"/>
  <c r="AF1471" i="1" s="1"/>
  <c r="AF1472" i="1" s="1"/>
  <c r="AF1473" i="1" s="1"/>
  <c r="AF1474" i="1" s="1"/>
  <c r="AF1475" i="1" s="1"/>
  <c r="AF1476" i="1" s="1"/>
  <c r="AF1477" i="1" s="1"/>
  <c r="AF1478" i="1" s="1"/>
  <c r="AF1479" i="1" s="1"/>
  <c r="AF1480" i="1" s="1"/>
  <c r="AF1481" i="1" s="1"/>
  <c r="AF1482" i="1" s="1"/>
  <c r="AF1483" i="1" s="1"/>
  <c r="AF1484" i="1" s="1"/>
  <c r="AF1485" i="1" s="1"/>
  <c r="AF599" i="1"/>
  <c r="AF600" i="1" s="1"/>
  <c r="AF601" i="1" s="1"/>
  <c r="AF602" i="1" s="1"/>
  <c r="AF603" i="1" s="1"/>
  <c r="AF604" i="1" s="1"/>
  <c r="AF605" i="1" s="1"/>
  <c r="AF606" i="1" s="1"/>
  <c r="AF607" i="1" s="1"/>
  <c r="AF608" i="1" s="1"/>
  <c r="AF609" i="1" s="1"/>
  <c r="AF610" i="1" s="1"/>
  <c r="AF611" i="1" s="1"/>
  <c r="AF612" i="1" s="1"/>
  <c r="AF613" i="1" s="1"/>
  <c r="AF614" i="1" s="1"/>
  <c r="AF615" i="1" s="1"/>
  <c r="AF616" i="1" s="1"/>
  <c r="AF617" i="1" s="1"/>
  <c r="AF618" i="1" s="1"/>
  <c r="AF619" i="1" s="1"/>
  <c r="AF620" i="1" s="1"/>
  <c r="AF621" i="1" s="1"/>
  <c r="AF622" i="1" s="1"/>
  <c r="AF623" i="1" s="1"/>
  <c r="AF624" i="1" s="1"/>
  <c r="AF625" i="1" s="1"/>
  <c r="AF626" i="1" s="1"/>
  <c r="AF627" i="1" s="1"/>
  <c r="AF628" i="1" s="1"/>
  <c r="AF629" i="1" s="1"/>
  <c r="AF630" i="1" s="1"/>
  <c r="AF631" i="1" s="1"/>
  <c r="AF632" i="1" s="1"/>
  <c r="AF633" i="1" s="1"/>
  <c r="AF634" i="1" s="1"/>
  <c r="AF635" i="1" s="1"/>
  <c r="AF636" i="1" s="1"/>
  <c r="AF637" i="1" s="1"/>
  <c r="AF638" i="1" s="1"/>
  <c r="AF639" i="1" s="1"/>
  <c r="AF640" i="1" s="1"/>
  <c r="AF641" i="1" s="1"/>
  <c r="AF642" i="1" s="1"/>
  <c r="AF643" i="1" s="1"/>
  <c r="AF644" i="1" s="1"/>
  <c r="AF645" i="1" s="1"/>
  <c r="AF646" i="1" s="1"/>
  <c r="AF647" i="1" s="1"/>
  <c r="AF648" i="1" s="1"/>
  <c r="AF649" i="1" s="1"/>
  <c r="AF650" i="1" s="1"/>
  <c r="AF651" i="1" s="1"/>
  <c r="AF652" i="1" s="1"/>
  <c r="AF653" i="1" s="1"/>
  <c r="AF654" i="1" s="1"/>
  <c r="AF655" i="1" s="1"/>
  <c r="AF656" i="1" s="1"/>
  <c r="AF657" i="1" s="1"/>
  <c r="AF658" i="1" s="1"/>
  <c r="AF659" i="1" s="1"/>
  <c r="AF660" i="1" s="1"/>
  <c r="AF661" i="1" s="1"/>
  <c r="AF662" i="1" s="1"/>
  <c r="AF663" i="1" s="1"/>
  <c r="AF664" i="1" s="1"/>
  <c r="AF665" i="1" s="1"/>
  <c r="AF666" i="1" s="1"/>
  <c r="AF667" i="1" s="1"/>
  <c r="AF668" i="1" s="1"/>
  <c r="AF669" i="1" s="1"/>
  <c r="AF670" i="1" s="1"/>
  <c r="AF671" i="1" s="1"/>
  <c r="AF672" i="1" s="1"/>
  <c r="AF673" i="1" s="1"/>
  <c r="AF674" i="1" s="1"/>
  <c r="AF675" i="1" s="1"/>
  <c r="AF676" i="1" s="1"/>
  <c r="AF677" i="1" s="1"/>
  <c r="AF678" i="1" s="1"/>
  <c r="AF679" i="1" s="1"/>
  <c r="AF680" i="1" s="1"/>
  <c r="AF681" i="1" s="1"/>
  <c r="AF682" i="1" s="1"/>
  <c r="AF683" i="1" s="1"/>
  <c r="AF684" i="1" s="1"/>
  <c r="AF685" i="1" s="1"/>
  <c r="AF686" i="1" s="1"/>
  <c r="AF687" i="1" s="1"/>
  <c r="AF688" i="1" s="1"/>
  <c r="AF689" i="1" s="1"/>
  <c r="AF690" i="1" s="1"/>
  <c r="AF691" i="1" s="1"/>
  <c r="AF692" i="1" s="1"/>
  <c r="AF693" i="1" s="1"/>
  <c r="AF694" i="1" s="1"/>
  <c r="AF695" i="1" s="1"/>
  <c r="AF696" i="1" s="1"/>
  <c r="AF697" i="1" s="1"/>
  <c r="AF698" i="1" s="1"/>
  <c r="AF699" i="1" s="1"/>
  <c r="AF700" i="1" s="1"/>
  <c r="AF701" i="1" s="1"/>
  <c r="AF702" i="1" s="1"/>
  <c r="AF703" i="1" s="1"/>
  <c r="AF704" i="1" s="1"/>
  <c r="AF705" i="1" s="1"/>
  <c r="AF706" i="1" s="1"/>
  <c r="AF707" i="1" s="1"/>
  <c r="AF708" i="1" s="1"/>
  <c r="AF709" i="1" s="1"/>
  <c r="AF710" i="1" s="1"/>
  <c r="AF711" i="1" s="1"/>
  <c r="AF712" i="1" s="1"/>
  <c r="AF713" i="1" s="1"/>
  <c r="AF714" i="1" s="1"/>
  <c r="AF715" i="1" s="1"/>
  <c r="AF716" i="1" s="1"/>
  <c r="AF717" i="1" s="1"/>
  <c r="AF718" i="1" s="1"/>
  <c r="AF719" i="1" s="1"/>
  <c r="AF720" i="1" s="1"/>
  <c r="AF721" i="1" s="1"/>
  <c r="AF722" i="1" s="1"/>
  <c r="AF723" i="1" s="1"/>
  <c r="AF724" i="1" s="1"/>
  <c r="AF725" i="1" s="1"/>
  <c r="AF726" i="1" s="1"/>
  <c r="AF727" i="1" s="1"/>
  <c r="AF728" i="1" s="1"/>
  <c r="AF729" i="1" s="1"/>
  <c r="AF730" i="1" s="1"/>
  <c r="AF731" i="1" s="1"/>
  <c r="AF732" i="1" s="1"/>
  <c r="AF733" i="1" s="1"/>
  <c r="AF734" i="1" s="1"/>
  <c r="AF735" i="1" s="1"/>
  <c r="AF736" i="1" s="1"/>
  <c r="AF737" i="1" s="1"/>
  <c r="AF738" i="1" s="1"/>
  <c r="AF739" i="1" s="1"/>
  <c r="AF740" i="1" s="1"/>
  <c r="AF741" i="1" s="1"/>
  <c r="AF742" i="1" s="1"/>
  <c r="AF743" i="1" s="1"/>
  <c r="AF744" i="1" s="1"/>
  <c r="AF745" i="1" s="1"/>
  <c r="AF746" i="1" s="1"/>
  <c r="AF747" i="1" s="1"/>
  <c r="AF748" i="1" s="1"/>
  <c r="AF749" i="1" s="1"/>
  <c r="AF750" i="1" s="1"/>
  <c r="AF751" i="1" s="1"/>
  <c r="AF752" i="1" s="1"/>
  <c r="AF753" i="1" s="1"/>
  <c r="AF754" i="1" s="1"/>
  <c r="AF755" i="1" s="1"/>
  <c r="AF756" i="1" s="1"/>
  <c r="AF757" i="1" s="1"/>
  <c r="AF758" i="1" s="1"/>
  <c r="AF759" i="1" s="1"/>
  <c r="AF760" i="1" s="1"/>
  <c r="AF761" i="1" s="1"/>
  <c r="AF762" i="1" s="1"/>
  <c r="AF763" i="1" s="1"/>
  <c r="AF764" i="1" s="1"/>
  <c r="AF765" i="1" s="1"/>
  <c r="AF766" i="1" s="1"/>
  <c r="AF767" i="1" s="1"/>
  <c r="AF768" i="1" s="1"/>
  <c r="AF769" i="1" s="1"/>
  <c r="AF770" i="1" s="1"/>
  <c r="AF771" i="1" s="1"/>
  <c r="AF772" i="1" s="1"/>
  <c r="AF773" i="1" s="1"/>
  <c r="AF774" i="1" s="1"/>
  <c r="AF775" i="1" s="1"/>
  <c r="AF776" i="1" s="1"/>
  <c r="AF777" i="1" s="1"/>
  <c r="AF778" i="1" s="1"/>
  <c r="AF779" i="1" s="1"/>
  <c r="AF780" i="1" s="1"/>
  <c r="AF781" i="1" s="1"/>
  <c r="AF782" i="1" s="1"/>
  <c r="AF783" i="1" s="1"/>
  <c r="AF784" i="1" s="1"/>
  <c r="AF785" i="1" s="1"/>
  <c r="AF786" i="1" s="1"/>
  <c r="AF787" i="1" s="1"/>
  <c r="AF788" i="1" s="1"/>
  <c r="AF789" i="1" s="1"/>
  <c r="AF790" i="1" s="1"/>
  <c r="AF791" i="1" s="1"/>
  <c r="AF792" i="1" s="1"/>
  <c r="AF793" i="1" s="1"/>
  <c r="AF794" i="1" s="1"/>
  <c r="AF795" i="1" s="1"/>
  <c r="AF796" i="1" s="1"/>
  <c r="AF797" i="1" s="1"/>
  <c r="AF798" i="1" s="1"/>
  <c r="AF799" i="1" s="1"/>
  <c r="AF800" i="1" s="1"/>
  <c r="AF801" i="1" s="1"/>
  <c r="AF802" i="1" s="1"/>
  <c r="AF803" i="1" s="1"/>
  <c r="AF804" i="1" s="1"/>
  <c r="AF805" i="1" s="1"/>
  <c r="AF806" i="1" s="1"/>
  <c r="AF807" i="1" s="1"/>
  <c r="AF808" i="1" s="1"/>
  <c r="AF809" i="1" s="1"/>
  <c r="AF810" i="1" s="1"/>
  <c r="AF811" i="1" s="1"/>
  <c r="AF812" i="1" s="1"/>
  <c r="AF813" i="1" s="1"/>
  <c r="AF814" i="1" s="1"/>
  <c r="AF815" i="1" s="1"/>
  <c r="AF816" i="1" s="1"/>
  <c r="AF817" i="1" s="1"/>
  <c r="AF818" i="1" s="1"/>
  <c r="AF819" i="1" s="1"/>
  <c r="AF820" i="1" s="1"/>
  <c r="AF821" i="1" s="1"/>
  <c r="AF822" i="1" s="1"/>
  <c r="AF823" i="1" s="1"/>
  <c r="AF824" i="1" s="1"/>
  <c r="AF825" i="1" s="1"/>
  <c r="AF826" i="1" s="1"/>
  <c r="AF827" i="1" s="1"/>
  <c r="AF828" i="1" s="1"/>
  <c r="AF829" i="1" s="1"/>
  <c r="AF830" i="1" s="1"/>
  <c r="AF831" i="1" s="1"/>
  <c r="AF832" i="1" s="1"/>
  <c r="AF833" i="1" s="1"/>
  <c r="AF834" i="1" s="1"/>
  <c r="AF835" i="1" s="1"/>
  <c r="AF836" i="1" s="1"/>
  <c r="AF837" i="1" s="1"/>
  <c r="AF838" i="1" s="1"/>
  <c r="AF839" i="1" s="1"/>
  <c r="AF840" i="1" s="1"/>
  <c r="AF841" i="1" s="1"/>
  <c r="AF842" i="1" s="1"/>
  <c r="AF843" i="1" s="1"/>
  <c r="AF844" i="1" s="1"/>
  <c r="AF845" i="1" s="1"/>
  <c r="AF846" i="1" s="1"/>
  <c r="AF847" i="1" s="1"/>
  <c r="AF848" i="1" s="1"/>
  <c r="AF849" i="1" s="1"/>
  <c r="AF850" i="1" s="1"/>
  <c r="AF851" i="1" s="1"/>
  <c r="AF852" i="1" s="1"/>
  <c r="AF853" i="1" s="1"/>
  <c r="AF854" i="1" s="1"/>
  <c r="AF855" i="1" s="1"/>
  <c r="AF856" i="1" s="1"/>
  <c r="AF857" i="1" s="1"/>
  <c r="AF858" i="1" s="1"/>
  <c r="AF859" i="1" s="1"/>
  <c r="AF860" i="1" s="1"/>
  <c r="AF861" i="1" s="1"/>
  <c r="AF862" i="1" s="1"/>
  <c r="AF863" i="1" s="1"/>
  <c r="AF864" i="1" s="1"/>
  <c r="AF865" i="1" s="1"/>
  <c r="AF866" i="1" s="1"/>
  <c r="AF867" i="1" s="1"/>
  <c r="AF868" i="1" s="1"/>
  <c r="AF869" i="1" s="1"/>
  <c r="AF870" i="1" s="1"/>
  <c r="AF871" i="1" s="1"/>
  <c r="AF872" i="1" s="1"/>
  <c r="AF873" i="1" s="1"/>
  <c r="AF874" i="1" s="1"/>
  <c r="AF875" i="1" s="1"/>
  <c r="AF876" i="1" s="1"/>
  <c r="AF877" i="1" s="1"/>
  <c r="AF878" i="1" s="1"/>
  <c r="AF879" i="1" s="1"/>
  <c r="AF880" i="1" s="1"/>
  <c r="AF881" i="1" s="1"/>
  <c r="AF882" i="1" s="1"/>
  <c r="AF883" i="1" s="1"/>
  <c r="AF884" i="1" s="1"/>
  <c r="AF885" i="1" s="1"/>
  <c r="AF886" i="1" s="1"/>
  <c r="AF887" i="1" s="1"/>
  <c r="AF888" i="1" s="1"/>
  <c r="AF889" i="1" s="1"/>
  <c r="AF890" i="1" s="1"/>
  <c r="AF891" i="1" s="1"/>
  <c r="AF892" i="1" s="1"/>
  <c r="AF893" i="1" s="1"/>
  <c r="AF894" i="1" s="1"/>
  <c r="AF895" i="1" s="1"/>
  <c r="AF896" i="1" s="1"/>
  <c r="AF897" i="1" s="1"/>
  <c r="AF898" i="1" s="1"/>
  <c r="AF899" i="1" s="1"/>
  <c r="AF900" i="1" s="1"/>
  <c r="AF901" i="1" s="1"/>
  <c r="AF902" i="1" s="1"/>
  <c r="AF903" i="1" s="1"/>
  <c r="AF904" i="1" s="1"/>
  <c r="AF905" i="1" s="1"/>
  <c r="AF906" i="1" s="1"/>
  <c r="AF907" i="1" s="1"/>
  <c r="AF908" i="1" s="1"/>
  <c r="AF909" i="1" s="1"/>
  <c r="AF910" i="1" s="1"/>
  <c r="AF911" i="1" s="1"/>
  <c r="AF912" i="1" s="1"/>
  <c r="AF913" i="1" s="1"/>
  <c r="AF914" i="1" s="1"/>
  <c r="AF915" i="1" s="1"/>
  <c r="AF916" i="1" s="1"/>
  <c r="AF917" i="1" s="1"/>
  <c r="AF918" i="1" s="1"/>
  <c r="AF919" i="1" s="1"/>
  <c r="AF920" i="1" s="1"/>
  <c r="AF921" i="1" s="1"/>
  <c r="AF922" i="1" s="1"/>
  <c r="AF923" i="1" s="1"/>
  <c r="AF924" i="1" s="1"/>
  <c r="AF925" i="1" s="1"/>
  <c r="AF926" i="1" s="1"/>
  <c r="AF927" i="1" s="1"/>
  <c r="AF928" i="1" s="1"/>
  <c r="AF929" i="1" s="1"/>
  <c r="AF930" i="1" s="1"/>
  <c r="AF931" i="1" s="1"/>
  <c r="AF932" i="1" s="1"/>
  <c r="AF933" i="1" s="1"/>
  <c r="AF934" i="1" s="1"/>
  <c r="AF935" i="1" s="1"/>
  <c r="AF936" i="1" s="1"/>
  <c r="AF937" i="1" s="1"/>
  <c r="AF938" i="1" s="1"/>
  <c r="AF939" i="1" s="1"/>
  <c r="AF940" i="1" s="1"/>
  <c r="AF941" i="1" s="1"/>
  <c r="AF942" i="1" s="1"/>
  <c r="AF943" i="1" s="1"/>
  <c r="AF944" i="1" s="1"/>
  <c r="AF945" i="1" s="1"/>
  <c r="AF946" i="1" s="1"/>
  <c r="AF947" i="1" s="1"/>
  <c r="AF948" i="1" s="1"/>
  <c r="AF949" i="1" s="1"/>
  <c r="AF950" i="1" s="1"/>
  <c r="AF951" i="1" s="1"/>
  <c r="AF952" i="1" s="1"/>
  <c r="AF953" i="1" s="1"/>
  <c r="AF954" i="1" s="1"/>
  <c r="AF955" i="1" s="1"/>
  <c r="AF956" i="1" s="1"/>
  <c r="AF957" i="1" s="1"/>
  <c r="AF958" i="1" s="1"/>
  <c r="AF959" i="1" s="1"/>
  <c r="AF960" i="1" s="1"/>
  <c r="AF961" i="1" s="1"/>
  <c r="AF962" i="1" s="1"/>
  <c r="AF963" i="1" s="1"/>
  <c r="AF964" i="1" s="1"/>
  <c r="AF965" i="1" s="1"/>
  <c r="AF966" i="1" s="1"/>
  <c r="AF967" i="1" s="1"/>
  <c r="AF968" i="1" s="1"/>
  <c r="AF969" i="1" s="1"/>
  <c r="AF970" i="1" s="1"/>
  <c r="AF971" i="1" s="1"/>
  <c r="AF972" i="1" s="1"/>
  <c r="AF973" i="1" s="1"/>
  <c r="AF974" i="1" s="1"/>
  <c r="AF975" i="1" s="1"/>
  <c r="AF976" i="1" s="1"/>
  <c r="AF977" i="1" s="1"/>
  <c r="AF978" i="1" s="1"/>
  <c r="AF979" i="1" s="1"/>
  <c r="AF980" i="1" s="1"/>
  <c r="AF981" i="1" s="1"/>
  <c r="AF982" i="1" s="1"/>
  <c r="AF983" i="1" s="1"/>
  <c r="AF984" i="1" s="1"/>
  <c r="AF985" i="1" s="1"/>
  <c r="AF986" i="1" s="1"/>
  <c r="AF987" i="1" s="1"/>
  <c r="AF988" i="1" s="1"/>
  <c r="AF989" i="1" s="1"/>
  <c r="AF990" i="1" s="1"/>
  <c r="AF991" i="1" s="1"/>
  <c r="AF992" i="1" s="1"/>
  <c r="AF993" i="1" s="1"/>
  <c r="AF994" i="1" s="1"/>
  <c r="AF995" i="1" s="1"/>
  <c r="AF996" i="1" s="1"/>
  <c r="AF997" i="1" s="1"/>
  <c r="AF998" i="1" s="1"/>
  <c r="AF999" i="1" s="1"/>
  <c r="AF1000" i="1" s="1"/>
  <c r="AF1001" i="1" s="1"/>
  <c r="AF1002" i="1" s="1"/>
  <c r="AF1003" i="1" s="1"/>
  <c r="AF1004" i="1" s="1"/>
  <c r="AF1005" i="1" s="1"/>
  <c r="AF1006" i="1" s="1"/>
  <c r="AF1007" i="1" s="1"/>
  <c r="AF1008" i="1" s="1"/>
  <c r="AF1009" i="1" s="1"/>
  <c r="AF1010" i="1" s="1"/>
  <c r="AF1011" i="1" s="1"/>
  <c r="AF1012" i="1" s="1"/>
  <c r="AF1013" i="1" s="1"/>
  <c r="AF1014" i="1" s="1"/>
  <c r="AF1015" i="1" s="1"/>
  <c r="AF1016" i="1" s="1"/>
  <c r="AF1017" i="1" s="1"/>
  <c r="AF1018" i="1" s="1"/>
  <c r="AF1019" i="1" s="1"/>
  <c r="AF1020" i="1" s="1"/>
  <c r="AF1021" i="1" s="1"/>
  <c r="AF1022" i="1" s="1"/>
  <c r="AF1023" i="1" s="1"/>
  <c r="AF1024" i="1" s="1"/>
  <c r="AF1025" i="1" s="1"/>
  <c r="AF1026" i="1" s="1"/>
  <c r="AF1027" i="1" s="1"/>
  <c r="AF1028" i="1" s="1"/>
  <c r="AF1029" i="1" s="1"/>
  <c r="AF1030" i="1" s="1"/>
  <c r="AF1495" i="1"/>
  <c r="AF1496" i="1" s="1"/>
  <c r="AF1497" i="1" s="1"/>
  <c r="AF1498" i="1" s="1"/>
  <c r="AF1499" i="1" s="1"/>
  <c r="AF1500" i="1" s="1"/>
  <c r="AF1501" i="1" s="1"/>
  <c r="AF1502" i="1" s="1"/>
  <c r="AF1503" i="1" s="1"/>
  <c r="AF1504" i="1" s="1"/>
  <c r="AF1505" i="1" s="1"/>
  <c r="AF1506" i="1" s="1"/>
  <c r="AF1507" i="1" s="1"/>
  <c r="AF1508" i="1" s="1"/>
  <c r="AF1509" i="1" s="1"/>
  <c r="AF1510" i="1" s="1"/>
  <c r="AF1511" i="1" s="1"/>
  <c r="AF1512" i="1" s="1"/>
  <c r="AF1513" i="1" s="1"/>
  <c r="AF1514" i="1" s="1"/>
  <c r="AF1515" i="1" s="1"/>
  <c r="AF1516" i="1" s="1"/>
  <c r="AF1517" i="1" s="1"/>
  <c r="AF1518" i="1" s="1"/>
  <c r="AF1519" i="1" s="1"/>
  <c r="AF1520" i="1" s="1"/>
  <c r="AF1521" i="1" s="1"/>
  <c r="AF1522" i="1" s="1"/>
  <c r="AF1523" i="1" s="1"/>
  <c r="AF1524" i="1" s="1"/>
  <c r="AF1525" i="1" s="1"/>
  <c r="AF1526" i="1" s="1"/>
  <c r="AF1527" i="1" s="1"/>
  <c r="AF1528" i="1" s="1"/>
  <c r="AF1529" i="1" s="1"/>
  <c r="AF1530" i="1" s="1"/>
  <c r="AF1531" i="1" s="1"/>
  <c r="AF1532" i="1" s="1"/>
  <c r="AF1533" i="1" s="1"/>
  <c r="AF1534" i="1" s="1"/>
  <c r="AF1535" i="1" s="1"/>
  <c r="AF1536" i="1" s="1"/>
  <c r="AF1537" i="1" s="1"/>
  <c r="AF1538" i="1" s="1"/>
  <c r="AF1539" i="1" s="1"/>
  <c r="AF1540" i="1" s="1"/>
  <c r="AF1541" i="1" s="1"/>
  <c r="AF1542" i="1" s="1"/>
  <c r="AF1543" i="1" s="1"/>
  <c r="AF1544" i="1" s="1"/>
  <c r="AF1545" i="1" s="1"/>
  <c r="AF1546" i="1" s="1"/>
  <c r="AF1547" i="1" s="1"/>
  <c r="AF1548" i="1" s="1"/>
  <c r="AF1549" i="1" s="1"/>
  <c r="AF1550" i="1" s="1"/>
  <c r="AF1551" i="1" s="1"/>
  <c r="AF1552" i="1" s="1"/>
  <c r="AF1553" i="1" s="1"/>
  <c r="AF1554" i="1" s="1"/>
  <c r="AF1555" i="1" s="1"/>
  <c r="AF1556" i="1" s="1"/>
  <c r="AF1557" i="1" s="1"/>
  <c r="AF1558" i="1" s="1"/>
  <c r="AF1559" i="1" s="1"/>
  <c r="AF1560" i="1" s="1"/>
  <c r="AF1561" i="1" s="1"/>
  <c r="AF1562" i="1" s="1"/>
  <c r="AF1563" i="1" s="1"/>
  <c r="AF1564" i="1" s="1"/>
  <c r="AF1565" i="1" s="1"/>
  <c r="AF1566" i="1" s="1"/>
  <c r="AF1567" i="1" s="1"/>
  <c r="AF1568" i="1" s="1"/>
  <c r="AF1569" i="1" s="1"/>
  <c r="AF1570" i="1" s="1"/>
  <c r="AF1571" i="1" s="1"/>
  <c r="AF1572" i="1" s="1"/>
  <c r="AF1573" i="1" s="1"/>
  <c r="AF1574" i="1" s="1"/>
  <c r="AF1575" i="1" s="1"/>
  <c r="AF1576" i="1" s="1"/>
  <c r="AF1577" i="1" s="1"/>
  <c r="AF1578" i="1" s="1"/>
  <c r="AF1579" i="1" s="1"/>
  <c r="AF1580" i="1" s="1"/>
  <c r="AF1581" i="1" s="1"/>
  <c r="AF1582" i="1" s="1"/>
  <c r="AF1583" i="1" s="1"/>
  <c r="AF1584" i="1" s="1"/>
  <c r="AF1585" i="1" s="1"/>
  <c r="AF1586" i="1" s="1"/>
  <c r="AF1587" i="1" s="1"/>
  <c r="AF1588" i="1" s="1"/>
  <c r="AF1589" i="1" s="1"/>
  <c r="AF1590" i="1" s="1"/>
  <c r="AF1591" i="1" s="1"/>
  <c r="AF1592" i="1" s="1"/>
  <c r="AF1593" i="1" s="1"/>
  <c r="AF1594" i="1" s="1"/>
  <c r="AF1595" i="1" s="1"/>
  <c r="AF1596" i="1" s="1"/>
  <c r="AF1597" i="1" s="1"/>
  <c r="AF1598" i="1" s="1"/>
  <c r="AF1599" i="1" s="1"/>
  <c r="AF1600" i="1" s="1"/>
  <c r="AF1601" i="1" s="1"/>
  <c r="AF1602" i="1" s="1"/>
  <c r="AF1603" i="1" s="1"/>
  <c r="AF1604" i="1" s="1"/>
  <c r="AF1605" i="1" s="1"/>
  <c r="AF1606" i="1" s="1"/>
  <c r="AF1607" i="1" s="1"/>
  <c r="AF1608" i="1" s="1"/>
  <c r="AF1609" i="1" s="1"/>
  <c r="AF1610" i="1" s="1"/>
  <c r="AF1611" i="1" s="1"/>
  <c r="AF1612" i="1" s="1"/>
  <c r="AF1613" i="1" s="1"/>
  <c r="AF1614" i="1" s="1"/>
  <c r="AF1615" i="1" s="1"/>
  <c r="AF1616" i="1" s="1"/>
  <c r="AF1617" i="1" s="1"/>
  <c r="AF1618" i="1" s="1"/>
  <c r="AF1619" i="1" s="1"/>
  <c r="AF1620" i="1" s="1"/>
  <c r="AF1621" i="1" s="1"/>
  <c r="AF1622" i="1" s="1"/>
  <c r="AF1623" i="1" s="1"/>
  <c r="AF1624" i="1" s="1"/>
  <c r="AF1625" i="1" s="1"/>
  <c r="AF1626" i="1" s="1"/>
  <c r="AF1627" i="1" s="1"/>
  <c r="AF1628" i="1" s="1"/>
  <c r="AF1629" i="1" s="1"/>
  <c r="AF1630" i="1" s="1"/>
  <c r="AF1631" i="1" s="1"/>
  <c r="AF1632" i="1" s="1"/>
  <c r="AF1633" i="1" s="1"/>
  <c r="AF1634" i="1" s="1"/>
  <c r="AF1635" i="1" s="1"/>
  <c r="AF1636" i="1" s="1"/>
  <c r="AF1637" i="1" s="1"/>
  <c r="AF1638" i="1" s="1"/>
  <c r="AF1639" i="1" s="1"/>
  <c r="AF1640" i="1" s="1"/>
  <c r="AF1641" i="1" s="1"/>
  <c r="AF1642" i="1" s="1"/>
  <c r="AF1643" i="1" s="1"/>
  <c r="AF1644" i="1" s="1"/>
  <c r="AF1645" i="1" s="1"/>
  <c r="AF1646" i="1" s="1"/>
  <c r="AF1647" i="1" s="1"/>
  <c r="AF1648" i="1" s="1"/>
  <c r="AF1649" i="1" s="1"/>
  <c r="AF1650" i="1" s="1"/>
  <c r="AF1651" i="1" s="1"/>
  <c r="AF1652" i="1" s="1"/>
  <c r="AF1653" i="1" s="1"/>
  <c r="AF1654" i="1" s="1"/>
  <c r="AF1655" i="1" s="1"/>
  <c r="AF1656" i="1" s="1"/>
  <c r="AF1657" i="1" s="1"/>
  <c r="AF1658" i="1" s="1"/>
  <c r="AF1659" i="1" s="1"/>
  <c r="AF1660" i="1" s="1"/>
  <c r="AF1661" i="1" s="1"/>
  <c r="AF1662" i="1" s="1"/>
  <c r="AF1663" i="1" s="1"/>
  <c r="AF1664" i="1" s="1"/>
  <c r="AF1665" i="1" s="1"/>
  <c r="AF1666" i="1" s="1"/>
  <c r="AF1667" i="1" s="1"/>
  <c r="AF1668" i="1" s="1"/>
  <c r="AF1669" i="1" s="1"/>
  <c r="AF1670" i="1" s="1"/>
  <c r="AF1671" i="1" s="1"/>
  <c r="AF1672" i="1" s="1"/>
  <c r="AF1673" i="1" s="1"/>
  <c r="AF1674" i="1" s="1"/>
  <c r="AF1675" i="1" s="1"/>
  <c r="AF1676" i="1" s="1"/>
  <c r="AF1677" i="1" s="1"/>
  <c r="AF1678" i="1" s="1"/>
  <c r="AF1679" i="1" s="1"/>
  <c r="AF1680" i="1" s="1"/>
  <c r="AF1681" i="1" s="1"/>
  <c r="AF1682" i="1" s="1"/>
  <c r="AF1683" i="1" s="1"/>
  <c r="AF1684" i="1" s="1"/>
  <c r="AF1685" i="1" s="1"/>
  <c r="AF1686" i="1" s="1"/>
  <c r="AF1687" i="1" s="1"/>
  <c r="AF1688" i="1" s="1"/>
  <c r="AF1689" i="1" s="1"/>
  <c r="AF1690" i="1" s="1"/>
  <c r="AF1691" i="1" s="1"/>
  <c r="AF1692" i="1" s="1"/>
  <c r="AF1693" i="1" s="1"/>
  <c r="AF1694" i="1" s="1"/>
  <c r="AF1695" i="1" s="1"/>
  <c r="AF1696" i="1" s="1"/>
  <c r="AF1697" i="1" s="1"/>
  <c r="AF1698" i="1" s="1"/>
  <c r="AF1699" i="1" s="1"/>
  <c r="AF1700" i="1" s="1"/>
  <c r="AF1701" i="1" s="1"/>
  <c r="AF1702" i="1" s="1"/>
  <c r="AF1703" i="1" s="1"/>
  <c r="AF1704" i="1" s="1"/>
  <c r="AF1705" i="1" s="1"/>
  <c r="AF1706" i="1" s="1"/>
  <c r="AF1707" i="1" s="1"/>
  <c r="AF1708" i="1" s="1"/>
  <c r="AF1709" i="1" s="1"/>
  <c r="AF1710" i="1" s="1"/>
  <c r="AF1711" i="1" s="1"/>
  <c r="AF1712" i="1" s="1"/>
  <c r="AF1713" i="1" s="1"/>
  <c r="AF1714" i="1" s="1"/>
  <c r="AF1715" i="1" s="1"/>
  <c r="AF1716" i="1" s="1"/>
  <c r="AF1717" i="1" s="1"/>
  <c r="AF1718" i="1" s="1"/>
  <c r="AF1719" i="1" s="1"/>
  <c r="AF1720" i="1" s="1"/>
  <c r="AF1721" i="1" s="1"/>
  <c r="AF1722" i="1" s="1"/>
  <c r="AF1723" i="1" s="1"/>
  <c r="AF1724" i="1" s="1"/>
  <c r="AF1725" i="1" s="1"/>
  <c r="AF1726" i="1" s="1"/>
  <c r="AF1727" i="1" s="1"/>
  <c r="AF1728" i="1" s="1"/>
  <c r="AF1729" i="1" s="1"/>
  <c r="AF1730" i="1" s="1"/>
  <c r="AF1731" i="1" s="1"/>
  <c r="AF1732" i="1" s="1"/>
  <c r="AF1733" i="1" s="1"/>
  <c r="AF1734" i="1" s="1"/>
  <c r="AF1735" i="1" s="1"/>
  <c r="AF1736" i="1" s="1"/>
  <c r="AF1737" i="1" s="1"/>
  <c r="AF1738" i="1" s="1"/>
  <c r="AF1739" i="1" s="1"/>
  <c r="AF1740" i="1" s="1"/>
  <c r="AF1741" i="1" s="1"/>
  <c r="AF1742" i="1" s="1"/>
  <c r="AF1743" i="1" s="1"/>
  <c r="AF1744" i="1" s="1"/>
  <c r="AF1745" i="1" s="1"/>
  <c r="AF1746" i="1" s="1"/>
  <c r="AF1747" i="1" s="1"/>
  <c r="AF1748" i="1" s="1"/>
  <c r="AF1749" i="1" s="1"/>
  <c r="AF1750" i="1" s="1"/>
  <c r="AF1751" i="1" s="1"/>
  <c r="AF1752" i="1" s="1"/>
  <c r="AF1753" i="1" s="1"/>
  <c r="AF1754" i="1" s="1"/>
  <c r="AF1755" i="1" s="1"/>
  <c r="AF1756" i="1" s="1"/>
  <c r="AF1757" i="1" s="1"/>
  <c r="AF1758" i="1" s="1"/>
  <c r="AF1759" i="1" s="1"/>
  <c r="AF1760" i="1" s="1"/>
  <c r="AF1761" i="1" s="1"/>
  <c r="AF1762" i="1" s="1"/>
  <c r="AF1763" i="1" s="1"/>
  <c r="AF1764" i="1" s="1"/>
  <c r="AF1765" i="1" s="1"/>
  <c r="AF1766" i="1" s="1"/>
  <c r="AF1767" i="1" s="1"/>
  <c r="AF1768" i="1" s="1"/>
  <c r="AF1769" i="1" s="1"/>
  <c r="AF1770" i="1" s="1"/>
  <c r="AF1771" i="1" s="1"/>
  <c r="AF1772" i="1" s="1"/>
  <c r="AF1773" i="1" s="1"/>
  <c r="AF1774" i="1" s="1"/>
  <c r="AF1775" i="1" s="1"/>
  <c r="AF1776" i="1" s="1"/>
  <c r="AF1777" i="1" s="1"/>
  <c r="AF1778" i="1" s="1"/>
  <c r="AF1779" i="1" s="1"/>
  <c r="AF1780" i="1" s="1"/>
  <c r="AF1781" i="1" s="1"/>
  <c r="AF1782" i="1" s="1"/>
  <c r="AF1783" i="1" s="1"/>
  <c r="AF1784" i="1" s="1"/>
  <c r="AF1785" i="1" s="1"/>
  <c r="AF1786" i="1" s="1"/>
  <c r="AF1787" i="1" s="1"/>
  <c r="AF1788" i="1" s="1"/>
  <c r="AF1789" i="1" s="1"/>
  <c r="AF1790" i="1" s="1"/>
  <c r="AF1791" i="1" s="1"/>
  <c r="AF1792" i="1" s="1"/>
  <c r="AF1793" i="1" s="1"/>
  <c r="AF1794" i="1" s="1"/>
  <c r="AF1795" i="1" s="1"/>
  <c r="AF1796" i="1" s="1"/>
  <c r="AF1797" i="1" s="1"/>
  <c r="AF1798" i="1" s="1"/>
  <c r="AF1799" i="1" s="1"/>
  <c r="AF1800" i="1" s="1"/>
  <c r="AF1801" i="1" s="1"/>
  <c r="AF1802" i="1" s="1"/>
  <c r="AF1803" i="1" s="1"/>
  <c r="AF1804" i="1" s="1"/>
  <c r="AF1805" i="1" s="1"/>
  <c r="AF1806" i="1" s="1"/>
  <c r="AF1807" i="1" s="1"/>
  <c r="AF1808" i="1" s="1"/>
  <c r="AC1120" i="1"/>
  <c r="AC343" i="1"/>
  <c r="AC881" i="1"/>
  <c r="AC769" i="1"/>
  <c r="AC1019" i="1"/>
  <c r="AC386" i="1"/>
  <c r="AC1157" i="1"/>
  <c r="AC181" i="1"/>
  <c r="AC376" i="1"/>
  <c r="AC684" i="1"/>
  <c r="AC745" i="1"/>
  <c r="AC883" i="1"/>
  <c r="AC1523" i="1"/>
  <c r="AC1670" i="1"/>
  <c r="AC1391" i="1"/>
  <c r="AC527" i="1"/>
  <c r="AC1192" i="1"/>
  <c r="AC328" i="1"/>
  <c r="AC969" i="1"/>
  <c r="AC105" i="1"/>
  <c r="AC758" i="1"/>
  <c r="AC1279" i="1"/>
  <c r="AC415" i="1"/>
  <c r="AC1302" i="1"/>
  <c r="AC438" i="1"/>
  <c r="AC270" i="1"/>
  <c r="AC1037" i="1"/>
  <c r="AC476" i="1"/>
  <c r="AC1755" i="1"/>
  <c r="AC1573" i="1"/>
  <c r="AC953" i="1"/>
  <c r="AC89" i="1"/>
  <c r="AC754" i="1"/>
  <c r="AC1395" i="1"/>
  <c r="AC531" i="1"/>
  <c r="AC1184" i="1"/>
  <c r="AC320" i="1"/>
  <c r="AC841" i="1"/>
  <c r="AC1728" i="1"/>
  <c r="AC864" i="1"/>
  <c r="AC918" i="1"/>
  <c r="AC677" i="1"/>
  <c r="AC1069" i="1"/>
  <c r="AC1594" i="1"/>
  <c r="AC1711" i="1"/>
  <c r="AC1091" i="1"/>
  <c r="AC227" i="1"/>
  <c r="AC892" i="1"/>
  <c r="AC28" i="1"/>
  <c r="AC669" i="1"/>
  <c r="AC1322" i="1"/>
  <c r="AC458" i="1"/>
  <c r="AC979" i="1"/>
  <c r="AC115" i="1"/>
  <c r="AC1002" i="1"/>
  <c r="AC138" i="1"/>
  <c r="AC1732" i="1"/>
  <c r="AC1733" i="1"/>
  <c r="AC1229" i="1"/>
  <c r="AC365" i="1"/>
  <c r="AC1030" i="1"/>
  <c r="AC166" i="1"/>
  <c r="AC807" i="1"/>
  <c r="AC1460" i="1"/>
  <c r="AC596" i="1"/>
  <c r="AC1117" i="1"/>
  <c r="AC253" i="1"/>
  <c r="AC1140" i="1"/>
  <c r="AC276" i="1"/>
  <c r="AC565" i="1"/>
  <c r="AC1790" i="1"/>
  <c r="AC1511" i="1"/>
  <c r="AC647" i="1"/>
  <c r="AC1312" i="1"/>
  <c r="AC448" i="1"/>
  <c r="AC1089" i="1"/>
  <c r="AC225" i="1"/>
  <c r="AC878" i="1"/>
  <c r="AC14" i="1"/>
  <c r="AC535" i="1"/>
  <c r="AC1422" i="1"/>
  <c r="AC828" i="1"/>
  <c r="AC1731" i="1"/>
  <c r="AC1549" i="1"/>
  <c r="AC929" i="1"/>
  <c r="AC65" i="1"/>
  <c r="AC730" i="1"/>
  <c r="AC1371" i="1"/>
  <c r="AC507" i="1"/>
  <c r="AC1160" i="1"/>
  <c r="AC296" i="1"/>
  <c r="AC817" i="1"/>
  <c r="AC1704" i="1"/>
  <c r="AC840" i="1"/>
  <c r="AC140" i="1"/>
  <c r="AC327" i="1"/>
  <c r="AC1570" i="1"/>
  <c r="AC1687" i="1"/>
  <c r="AC1067" i="1"/>
  <c r="AC203" i="1"/>
  <c r="AC868" i="1"/>
  <c r="AC1509" i="1"/>
  <c r="AC645" i="1"/>
  <c r="AC1298" i="1"/>
  <c r="AC434" i="1"/>
  <c r="AC955" i="1"/>
  <c r="AC91" i="1"/>
  <c r="AC978" i="1"/>
  <c r="AC114" i="1"/>
  <c r="AC1164" i="1"/>
  <c r="AC1772" i="1"/>
  <c r="AC1493" i="1"/>
  <c r="AC629" i="1"/>
  <c r="AC1294" i="1"/>
  <c r="AC430" i="1"/>
  <c r="AC1071" i="1"/>
  <c r="AC207" i="1"/>
  <c r="AC860" i="1"/>
  <c r="AC1309" i="1"/>
  <c r="AC445" i="1"/>
  <c r="AC468" i="1"/>
  <c r="AC1047" i="1"/>
  <c r="AC84" i="1"/>
  <c r="AC1694" i="1"/>
  <c r="AC1415" i="1"/>
  <c r="AC551" i="1"/>
  <c r="AC1216" i="1"/>
  <c r="AC352" i="1"/>
  <c r="AC993" i="1"/>
  <c r="AC129" i="1"/>
  <c r="AC782" i="1"/>
  <c r="AC1303" i="1"/>
  <c r="AC439" i="1"/>
  <c r="AC1326" i="1"/>
  <c r="AC462" i="1"/>
  <c r="AC96" i="1"/>
  <c r="AC1696" i="1"/>
  <c r="AC1565" i="1"/>
  <c r="AC1193" i="1"/>
  <c r="AC329" i="1"/>
  <c r="AC994" i="1"/>
  <c r="AC130" i="1"/>
  <c r="AC771" i="1"/>
  <c r="AC1424" i="1"/>
  <c r="AC560" i="1"/>
  <c r="AC1081" i="1"/>
  <c r="AC217" i="1"/>
  <c r="AC1032" i="1"/>
  <c r="AC910" i="1"/>
  <c r="AC1546" i="1"/>
  <c r="AC1663" i="1"/>
  <c r="AC1043" i="1"/>
  <c r="AC179" i="1"/>
  <c r="AC844" i="1"/>
  <c r="AC1485" i="1"/>
  <c r="AC621" i="1"/>
  <c r="AC1274" i="1"/>
  <c r="AC410" i="1"/>
  <c r="AC931" i="1"/>
  <c r="AC67" i="1"/>
  <c r="AC954" i="1"/>
  <c r="AC90" i="1"/>
  <c r="AC1213" i="1"/>
  <c r="AC1639" i="1"/>
  <c r="AC958" i="1"/>
  <c r="AC1017" i="1"/>
  <c r="AC658" i="1"/>
  <c r="AC1268" i="1"/>
  <c r="AC796" i="1"/>
  <c r="AC1226" i="1"/>
  <c r="AC362" i="1"/>
  <c r="AC19" i="1"/>
  <c r="AC906" i="1"/>
  <c r="AC42" i="1"/>
  <c r="AC358" i="1"/>
  <c r="AC135" i="1"/>
  <c r="AC788" i="1"/>
  <c r="AC1237" i="1"/>
  <c r="AC373" i="1"/>
  <c r="AC108" i="1"/>
  <c r="AC471" i="1"/>
  <c r="AC1745" i="1"/>
  <c r="AC1622" i="1"/>
  <c r="AC1343" i="1"/>
  <c r="AC479" i="1"/>
  <c r="AC1144" i="1"/>
  <c r="AC280" i="1"/>
  <c r="AC921" i="1"/>
  <c r="AC57" i="1"/>
  <c r="AC710" i="1"/>
  <c r="AC1231" i="1"/>
  <c r="AC367" i="1"/>
  <c r="AC1254" i="1"/>
  <c r="AC390" i="1"/>
  <c r="AC1623" i="1"/>
  <c r="AC1624" i="1"/>
  <c r="AC1741" i="1"/>
  <c r="AC1121" i="1"/>
  <c r="AC257" i="1"/>
  <c r="AC922" i="1"/>
  <c r="AC58" i="1"/>
  <c r="AC699" i="1"/>
  <c r="AC1352" i="1"/>
  <c r="AC488" i="1"/>
  <c r="AC1009" i="1"/>
  <c r="AC145" i="1"/>
  <c r="AC960" i="1"/>
  <c r="AC1335" i="1"/>
  <c r="AC1773" i="1"/>
  <c r="AC1591" i="1"/>
  <c r="AC971" i="1"/>
  <c r="AC107" i="1"/>
  <c r="AC772" i="1"/>
  <c r="AC1413" i="1"/>
  <c r="AC549" i="1"/>
  <c r="AC1202" i="1"/>
  <c r="AC338" i="1"/>
  <c r="AC859" i="1"/>
  <c r="AC1746" i="1"/>
  <c r="AC882" i="1"/>
  <c r="AC18" i="1"/>
  <c r="AC1750" i="1"/>
  <c r="AC1589" i="1"/>
  <c r="AC1247" i="1"/>
  <c r="AC383" i="1"/>
  <c r="AC1048" i="1"/>
  <c r="AC184" i="1"/>
  <c r="AC825" i="1"/>
  <c r="AC1478" i="1"/>
  <c r="AC614" i="1"/>
  <c r="AC1135" i="1"/>
  <c r="AC271" i="1"/>
  <c r="AC1158" i="1"/>
  <c r="AC294" i="1"/>
  <c r="AC1748" i="1"/>
  <c r="AC533" i="1"/>
  <c r="AC493" i="1"/>
  <c r="AC1611" i="1"/>
  <c r="AC1429" i="1"/>
  <c r="AC809" i="1"/>
  <c r="AC1474" i="1"/>
  <c r="AC610" i="1"/>
  <c r="AC1251" i="1"/>
  <c r="AC387" i="1"/>
  <c r="AC1040" i="1"/>
  <c r="AC176" i="1"/>
  <c r="AC697" i="1"/>
  <c r="AC1584" i="1"/>
  <c r="AC720" i="1"/>
  <c r="AC229" i="1"/>
  <c r="AC1270" i="1"/>
  <c r="AC277" i="1"/>
  <c r="AC1749" i="1"/>
  <c r="AC1567" i="1"/>
  <c r="AC947" i="1"/>
  <c r="AC83" i="1"/>
  <c r="AC748" i="1"/>
  <c r="AC1389" i="1"/>
  <c r="AC525" i="1"/>
  <c r="AC1178" i="1"/>
  <c r="AC314" i="1"/>
  <c r="AC835" i="1"/>
  <c r="AC1722" i="1"/>
  <c r="AC858" i="1"/>
  <c r="AC1637" i="1"/>
  <c r="AC1588" i="1"/>
  <c r="AC1705" i="1"/>
  <c r="AC1085" i="1"/>
  <c r="AC221" i="1"/>
  <c r="AC886" i="1"/>
  <c r="AC22" i="1"/>
  <c r="AC663" i="1"/>
  <c r="AC1316" i="1"/>
  <c r="AC452" i="1"/>
  <c r="AC973" i="1"/>
  <c r="AC109" i="1"/>
  <c r="AC996" i="1"/>
  <c r="AC132" i="1"/>
  <c r="AC1613" i="1"/>
  <c r="AC1646" i="1"/>
  <c r="AC1367" i="1"/>
  <c r="AC503" i="1"/>
  <c r="AC1168" i="1"/>
  <c r="AC304" i="1"/>
  <c r="AC945" i="1"/>
  <c r="AC81" i="1"/>
  <c r="AC734" i="1"/>
  <c r="AC1255" i="1"/>
  <c r="AC391" i="1"/>
  <c r="AC1278" i="1"/>
  <c r="AC396" i="1"/>
  <c r="AC1587" i="1"/>
  <c r="AC1405" i="1"/>
  <c r="AC785" i="1"/>
  <c r="AC1450" i="1"/>
  <c r="AC586" i="1"/>
  <c r="AC1227" i="1"/>
  <c r="AC363" i="1"/>
  <c r="AC1016" i="1"/>
  <c r="AC152" i="1"/>
  <c r="AC673" i="1"/>
  <c r="AC1560" i="1"/>
  <c r="AC696" i="1"/>
  <c r="AC612" i="1"/>
  <c r="AC548" i="1"/>
  <c r="AC1725" i="1"/>
  <c r="AC1543" i="1"/>
  <c r="AC923" i="1"/>
  <c r="AC59" i="1"/>
  <c r="AC724" i="1"/>
  <c r="AC1365" i="1"/>
  <c r="AC501" i="1"/>
  <c r="AC1154" i="1"/>
  <c r="AC290" i="1"/>
  <c r="AC811" i="1"/>
  <c r="AC1698" i="1"/>
  <c r="AC834" i="1"/>
  <c r="AC1332" i="1"/>
  <c r="AC1787" i="1"/>
  <c r="AC1628" i="1"/>
  <c r="AC1349" i="1"/>
  <c r="AC485" i="1"/>
  <c r="AC1150" i="1"/>
  <c r="AC286" i="1"/>
  <c r="AC927" i="1"/>
  <c r="AC63" i="1"/>
  <c r="AC716" i="1"/>
  <c r="AC1165" i="1"/>
  <c r="AC301" i="1"/>
  <c r="AC1612" i="1"/>
  <c r="AC1412" i="1"/>
  <c r="AC1774" i="1"/>
  <c r="AC1550" i="1"/>
  <c r="AC1271" i="1"/>
  <c r="AC407" i="1"/>
  <c r="AC1072" i="1"/>
  <c r="AC208" i="1"/>
  <c r="AC849" i="1"/>
  <c r="AC1502" i="1"/>
  <c r="AC638" i="1"/>
  <c r="AC1159" i="1"/>
  <c r="AC295" i="1"/>
  <c r="AC1182" i="1"/>
  <c r="AC318" i="1"/>
  <c r="AC317" i="1"/>
  <c r="AC1552" i="1"/>
  <c r="AC1669" i="1"/>
  <c r="AC1049" i="1"/>
  <c r="AC185" i="1"/>
  <c r="AC850" i="1"/>
  <c r="AC1491" i="1"/>
  <c r="AC627" i="1"/>
  <c r="AC1280" i="1"/>
  <c r="AC416" i="1"/>
  <c r="AC937" i="1"/>
  <c r="AC73" i="1"/>
  <c r="AC888" i="1"/>
  <c r="AC399" i="1"/>
  <c r="AC1701" i="1"/>
  <c r="AC1519" i="1"/>
  <c r="AC899" i="1"/>
  <c r="AC35" i="1"/>
  <c r="AC700" i="1"/>
  <c r="AC1341" i="1"/>
  <c r="AC477" i="1"/>
  <c r="AC1130" i="1"/>
  <c r="AC266" i="1"/>
  <c r="AC787" i="1"/>
  <c r="AC1674" i="1"/>
  <c r="AC810" i="1"/>
  <c r="AC1551" i="1"/>
  <c r="AC1598" i="1"/>
  <c r="AC686" i="1"/>
  <c r="AC1683" i="1"/>
  <c r="AC1112" i="1"/>
  <c r="AC173" i="1"/>
  <c r="AC597" i="1"/>
  <c r="AC1660" i="1"/>
  <c r="AC524" i="1"/>
  <c r="AC1718" i="1"/>
  <c r="AC1327" i="1"/>
  <c r="AC1477" i="1"/>
  <c r="AC224" i="1"/>
  <c r="AC131" i="1"/>
  <c r="AC557" i="1"/>
  <c r="AC1795" i="1"/>
  <c r="AC1406" i="1"/>
  <c r="AC1676" i="1"/>
  <c r="AC737" i="1"/>
  <c r="AC104" i="1"/>
  <c r="AC1188" i="1"/>
  <c r="AC1495" i="1"/>
  <c r="AC1317" i="1"/>
  <c r="AC763" i="1"/>
  <c r="AC1673" i="1"/>
  <c r="AC814" i="1"/>
  <c r="AC380" i="1"/>
  <c r="AC60" i="1"/>
  <c r="AC431" i="1"/>
  <c r="AC1526" i="1"/>
  <c r="AC1134" i="1"/>
  <c r="AC713" i="1"/>
  <c r="AC291" i="1"/>
  <c r="AC601" i="1"/>
  <c r="AC1357" i="1"/>
  <c r="AC1516" i="1"/>
  <c r="AC1082" i="1"/>
  <c r="AC762" i="1"/>
  <c r="AC1277" i="1"/>
  <c r="AC855" i="1"/>
  <c r="AC157" i="1"/>
  <c r="AC1601" i="1"/>
  <c r="AC136" i="1"/>
  <c r="AC1087" i="1"/>
  <c r="AC622" i="1"/>
  <c r="AC113" i="1"/>
  <c r="AC1208" i="1"/>
  <c r="AC816" i="1"/>
  <c r="AC827" i="1"/>
  <c r="AC405" i="1"/>
  <c r="AC715" i="1"/>
  <c r="AC239" i="1"/>
  <c r="AC1334" i="1"/>
  <c r="AC1014" i="1"/>
  <c r="AC804" i="1"/>
  <c r="AC1330" i="1"/>
  <c r="AC896" i="1"/>
  <c r="AC576" i="1"/>
  <c r="AC1605" i="1"/>
  <c r="AC604" i="1"/>
  <c r="AC170" i="1"/>
  <c r="AC1263" i="1"/>
  <c r="AC77" i="1"/>
  <c r="AC1172" i="1"/>
  <c r="AC852" i="1"/>
  <c r="AC1223" i="1"/>
  <c r="AC801" i="1"/>
  <c r="AC247" i="1"/>
  <c r="AC1505" i="1"/>
  <c r="AC1083" i="1"/>
  <c r="AC529" i="1"/>
  <c r="AC781" i="1"/>
  <c r="AC779" i="1"/>
  <c r="AC357" i="1"/>
  <c r="AC1554" i="1"/>
  <c r="AC1625" i="1"/>
  <c r="AC142" i="1"/>
  <c r="AC1021" i="1"/>
  <c r="AC1630" i="1"/>
  <c r="AC928" i="1"/>
  <c r="AC1015" i="1"/>
  <c r="AC975" i="1"/>
  <c r="AC41" i="1"/>
  <c r="AC1136" i="1"/>
  <c r="AC1680" i="1"/>
  <c r="AC1557" i="1"/>
  <c r="AC755" i="1"/>
  <c r="AC556" i="1"/>
  <c r="AC333" i="1"/>
  <c r="AC122" i="1"/>
  <c r="AC1530" i="1"/>
  <c r="AC1727" i="1"/>
  <c r="AC167" i="1"/>
  <c r="AC832" i="1"/>
  <c r="AC1473" i="1"/>
  <c r="AC609" i="1"/>
  <c r="AC1262" i="1"/>
  <c r="AC398" i="1"/>
  <c r="AC919" i="1"/>
  <c r="AC55" i="1"/>
  <c r="AC942" i="1"/>
  <c r="AC78" i="1"/>
  <c r="AC1532" i="1"/>
  <c r="AC1126" i="1"/>
  <c r="AC228" i="1"/>
  <c r="AC1736" i="1"/>
  <c r="AC1457" i="1"/>
  <c r="AC593" i="1"/>
  <c r="AC1258" i="1"/>
  <c r="AC394" i="1"/>
  <c r="AC1035" i="1"/>
  <c r="AC171" i="1"/>
  <c r="AC824" i="1"/>
  <c r="AC1345" i="1"/>
  <c r="AC481" i="1"/>
  <c r="AC1368" i="1"/>
  <c r="AC504" i="1"/>
  <c r="AC540" i="1"/>
  <c r="AC46" i="1"/>
  <c r="AC732" i="1"/>
  <c r="AC1533" i="1"/>
  <c r="AC1800" i="1"/>
  <c r="AC731" i="1"/>
  <c r="AC1396" i="1"/>
  <c r="AC532" i="1"/>
  <c r="AC1173" i="1"/>
  <c r="AC309" i="1"/>
  <c r="AC962" i="1"/>
  <c r="AC98" i="1"/>
  <c r="AC619" i="1"/>
  <c r="AC1506" i="1"/>
  <c r="AC642" i="1"/>
  <c r="AC183" i="1"/>
  <c r="AC1671" i="1"/>
  <c r="AC1489" i="1"/>
  <c r="AC869" i="1"/>
  <c r="AC1534" i="1"/>
  <c r="AC670" i="1"/>
  <c r="AC1311" i="1"/>
  <c r="AC447" i="1"/>
  <c r="AC1100" i="1"/>
  <c r="AC236" i="1"/>
  <c r="AC757" i="1"/>
  <c r="AC1644" i="1"/>
  <c r="AC780" i="1"/>
  <c r="AC324" i="1"/>
  <c r="AC1654" i="1"/>
  <c r="AC1771" i="1"/>
  <c r="AC1151" i="1"/>
  <c r="AC287" i="1"/>
  <c r="AC952" i="1"/>
  <c r="AC88" i="1"/>
  <c r="AC729" i="1"/>
  <c r="AC1382" i="1"/>
  <c r="AC518" i="1"/>
  <c r="AC1039" i="1"/>
  <c r="AC175" i="1"/>
  <c r="AC990" i="1"/>
  <c r="AC1092" i="1"/>
  <c r="AC1712" i="1"/>
  <c r="AC1433" i="1"/>
  <c r="AC569" i="1"/>
  <c r="AC1234" i="1"/>
  <c r="AC370" i="1"/>
  <c r="AC1011" i="1"/>
  <c r="AC147" i="1"/>
  <c r="AC800" i="1"/>
  <c r="AC1321" i="1"/>
  <c r="AC457" i="1"/>
  <c r="AC1344" i="1"/>
  <c r="AC480" i="1"/>
  <c r="AC1181" i="1"/>
  <c r="AC133" i="1"/>
  <c r="AC1703" i="1"/>
  <c r="AC1776" i="1"/>
  <c r="AC707" i="1"/>
  <c r="AC1372" i="1"/>
  <c r="AC508" i="1"/>
  <c r="AC1149" i="1"/>
  <c r="AC285" i="1"/>
  <c r="AC938" i="1"/>
  <c r="AC74" i="1"/>
  <c r="AC595" i="1"/>
  <c r="AC1482" i="1"/>
  <c r="AC618" i="1"/>
  <c r="AC1054" i="1"/>
  <c r="AC1636" i="1"/>
  <c r="AC1753" i="1"/>
  <c r="AC1133" i="1"/>
  <c r="AC269" i="1"/>
  <c r="AC934" i="1"/>
  <c r="AC70" i="1"/>
  <c r="AC711" i="1"/>
  <c r="AC1364" i="1"/>
  <c r="AC500" i="1"/>
  <c r="AC949" i="1"/>
  <c r="AC1620" i="1"/>
  <c r="AC1325" i="1"/>
  <c r="AC44" i="1"/>
  <c r="AC1558" i="1"/>
  <c r="AC1675" i="1"/>
  <c r="AC1055" i="1"/>
  <c r="AC191" i="1"/>
  <c r="AC856" i="1"/>
  <c r="AC1497" i="1"/>
  <c r="AC633" i="1"/>
  <c r="AC1286" i="1"/>
  <c r="AC422" i="1"/>
  <c r="AC943" i="1"/>
  <c r="AC79" i="1"/>
  <c r="AC966" i="1"/>
  <c r="AC102" i="1"/>
  <c r="AC1340" i="1"/>
  <c r="AC1635" i="1"/>
  <c r="AC1453" i="1"/>
  <c r="AC833" i="1"/>
  <c r="AC1498" i="1"/>
  <c r="AC634" i="1"/>
  <c r="AC1275" i="1"/>
  <c r="AC411" i="1"/>
  <c r="AC1064" i="1"/>
  <c r="AC200" i="1"/>
  <c r="AC721" i="1"/>
  <c r="AC1608" i="1"/>
  <c r="AC672" i="1"/>
  <c r="AC637" i="1"/>
  <c r="AC1793" i="1"/>
  <c r="AC1751" i="1"/>
  <c r="AC683" i="1"/>
  <c r="AC1348" i="1"/>
  <c r="AC484" i="1"/>
  <c r="AC1125" i="1"/>
  <c r="AC261" i="1"/>
  <c r="AC914" i="1"/>
  <c r="AC50" i="1"/>
  <c r="AC571" i="1"/>
  <c r="AC1458" i="1"/>
  <c r="AC594" i="1"/>
  <c r="AC334" i="1"/>
  <c r="AC256" i="1"/>
  <c r="AC1230" i="1"/>
  <c r="AC17" i="1"/>
  <c r="AC1656" i="1"/>
  <c r="AC155" i="1"/>
  <c r="AC43" i="1"/>
  <c r="AC293" i="1"/>
  <c r="AC1068" i="1"/>
  <c r="AC1240" i="1"/>
  <c r="AC1350" i="1"/>
  <c r="AC435" i="1"/>
  <c r="AC768" i="1"/>
  <c r="AC1615" i="1"/>
  <c r="AC573" i="1"/>
  <c r="AC1421" i="1"/>
  <c r="AC311" i="1"/>
  <c r="AC1063" i="1"/>
  <c r="AC1524" i="1"/>
  <c r="AC538" i="1"/>
  <c r="AC625" i="1"/>
  <c r="AC766" i="1"/>
  <c r="AC875" i="1"/>
  <c r="AC453" i="1"/>
  <c r="AC1650" i="1"/>
  <c r="AC1633" i="1"/>
  <c r="AC1455" i="1"/>
  <c r="AC901" i="1"/>
  <c r="AC1798" i="1"/>
  <c r="AC1096" i="1"/>
  <c r="AC662" i="1"/>
  <c r="AC180" i="1"/>
  <c r="AC1378" i="1"/>
  <c r="AC944" i="1"/>
  <c r="AC624" i="1"/>
  <c r="AC1471" i="1"/>
  <c r="AC1293" i="1"/>
  <c r="AC739" i="1"/>
  <c r="AC1780" i="1"/>
  <c r="AC1078" i="1"/>
  <c r="AC644" i="1"/>
  <c r="AC908" i="1"/>
  <c r="AC335" i="1"/>
  <c r="AC1430" i="1"/>
  <c r="AC1110" i="1"/>
  <c r="AC977" i="1"/>
  <c r="AC555" i="1"/>
  <c r="AC1752" i="1"/>
  <c r="AC1447" i="1"/>
  <c r="AC1269" i="1"/>
  <c r="AC738" i="1"/>
  <c r="AC1723" i="1"/>
  <c r="AC40" i="1"/>
  <c r="AC991" i="1"/>
  <c r="AC1604" i="1"/>
  <c r="AC1577" i="1"/>
  <c r="AC1107" i="1"/>
  <c r="AC553" i="1"/>
  <c r="AC478" i="1"/>
  <c r="AC803" i="1"/>
  <c r="AC381" i="1"/>
  <c r="AC1578" i="1"/>
  <c r="AC1561" i="1"/>
  <c r="AC1383" i="1"/>
  <c r="AC829" i="1"/>
  <c r="AC1726" i="1"/>
  <c r="AC1024" i="1"/>
  <c r="AC1111" i="1"/>
  <c r="AC1784" i="1"/>
  <c r="AC442" i="1"/>
  <c r="AC1393" i="1"/>
  <c r="AC1441" i="1"/>
  <c r="AC1444" i="1"/>
  <c r="AC1010" i="1"/>
  <c r="AC690" i="1"/>
  <c r="AC1205" i="1"/>
  <c r="AC783" i="1"/>
  <c r="AC85" i="1"/>
  <c r="AC1747" i="1"/>
  <c r="AC64" i="1"/>
  <c r="AC494" i="1"/>
  <c r="AC174" i="1"/>
  <c r="AC905" i="1"/>
  <c r="AC483" i="1"/>
  <c r="AC272" i="1"/>
  <c r="AC188" i="1"/>
  <c r="AC1763" i="1"/>
  <c r="AC1420" i="1"/>
  <c r="AC1197" i="1"/>
  <c r="AC986" i="1"/>
  <c r="AC1198" i="1"/>
  <c r="AC1761" i="1"/>
  <c r="AC760" i="1"/>
  <c r="AC537" i="1"/>
  <c r="AC1190" i="1"/>
  <c r="AC326" i="1"/>
  <c r="AC847" i="1"/>
  <c r="AC1734" i="1"/>
  <c r="AC870" i="1"/>
  <c r="AC1206" i="1"/>
  <c r="AC1801" i="1"/>
  <c r="AC694" i="1"/>
  <c r="AC1769" i="1"/>
  <c r="AC1664" i="1"/>
  <c r="AC1385" i="1"/>
  <c r="AC521" i="1"/>
  <c r="AC1186" i="1"/>
  <c r="AC322" i="1"/>
  <c r="AC963" i="1"/>
  <c r="AC99" i="1"/>
  <c r="AC752" i="1"/>
  <c r="AC1273" i="1"/>
  <c r="AC409" i="1"/>
  <c r="AC1296" i="1"/>
  <c r="AC432" i="1"/>
  <c r="AC252" i="1"/>
  <c r="AC1119" i="1"/>
  <c r="AC372" i="1"/>
  <c r="AC1802" i="1"/>
  <c r="AC9" i="1"/>
  <c r="AE9" i="1" s="1"/>
  <c r="AC659" i="1"/>
  <c r="AC1324" i="1"/>
  <c r="AC460" i="1"/>
  <c r="AC1101" i="1"/>
  <c r="AC237" i="1"/>
  <c r="AC890" i="1"/>
  <c r="AC26" i="1"/>
  <c r="AC547" i="1"/>
  <c r="AC1434" i="1"/>
  <c r="AC570" i="1"/>
  <c r="AC836" i="1"/>
  <c r="AC1599" i="1"/>
  <c r="AC1417" i="1"/>
  <c r="AC797" i="1"/>
  <c r="AC1462" i="1"/>
  <c r="AC598" i="1"/>
  <c r="AE598" i="1" s="1"/>
  <c r="AC1239" i="1"/>
  <c r="AC375" i="1"/>
  <c r="AC1028" i="1"/>
  <c r="AC164" i="1"/>
  <c r="AC685" i="1"/>
  <c r="AC1572" i="1"/>
  <c r="AC708" i="1"/>
  <c r="AC1540" i="1"/>
  <c r="AC1582" i="1"/>
  <c r="AC1699" i="1"/>
  <c r="AC1079" i="1"/>
  <c r="AC215" i="1"/>
  <c r="AC880" i="1"/>
  <c r="AC16" i="1"/>
  <c r="AC657" i="1"/>
  <c r="AC1310" i="1"/>
  <c r="AC446" i="1"/>
  <c r="AC967" i="1"/>
  <c r="AC103" i="1"/>
  <c r="AC774" i="1"/>
  <c r="AC1547" i="1"/>
  <c r="AC1640" i="1"/>
  <c r="AC1361" i="1"/>
  <c r="AC497" i="1"/>
  <c r="AC1162" i="1"/>
  <c r="AC298" i="1"/>
  <c r="AC939" i="1"/>
  <c r="AC75" i="1"/>
  <c r="AC728" i="1"/>
  <c r="AC1249" i="1"/>
  <c r="AC385" i="1"/>
  <c r="AC1272" i="1"/>
  <c r="AC408" i="1"/>
  <c r="AC389" i="1"/>
  <c r="AC1308" i="1"/>
  <c r="AC1778" i="1"/>
  <c r="AC1499" i="1"/>
  <c r="AC635" i="1"/>
  <c r="AC1300" i="1"/>
  <c r="AC436" i="1"/>
  <c r="AC1077" i="1"/>
  <c r="AC213" i="1"/>
  <c r="AC866" i="1"/>
  <c r="AC1387" i="1"/>
  <c r="AC523" i="1"/>
  <c r="AC1410" i="1"/>
  <c r="AC546" i="1"/>
  <c r="AC118" i="1"/>
  <c r="AC1564" i="1"/>
  <c r="AC1681" i="1"/>
  <c r="AC1061" i="1"/>
  <c r="AC197" i="1"/>
  <c r="AC862" i="1"/>
  <c r="AC1503" i="1"/>
  <c r="AC639" i="1"/>
  <c r="AC1292" i="1"/>
  <c r="AC428" i="1"/>
  <c r="AC877" i="1"/>
  <c r="AC1476" i="1"/>
  <c r="AC965" i="1"/>
  <c r="AC925" i="1"/>
  <c r="AC1785" i="1"/>
  <c r="AC1603" i="1"/>
  <c r="AC983" i="1"/>
  <c r="AC119" i="1"/>
  <c r="AC784" i="1"/>
  <c r="AC1425" i="1"/>
  <c r="AC561" i="1"/>
  <c r="AC1214" i="1"/>
  <c r="AC350" i="1"/>
  <c r="AC871" i="1"/>
  <c r="AC1758" i="1"/>
  <c r="AC894" i="1"/>
  <c r="AC30" i="1"/>
  <c r="AC332" i="1"/>
  <c r="AC1563" i="1"/>
  <c r="AC1571" i="1"/>
  <c r="AC761" i="1"/>
  <c r="AC1426" i="1"/>
  <c r="AC562" i="1"/>
  <c r="AC1203" i="1"/>
  <c r="AC339" i="1"/>
  <c r="AC992" i="1"/>
  <c r="AC128" i="1"/>
  <c r="AC649" i="1"/>
  <c r="AC1536" i="1"/>
  <c r="AC528" i="1"/>
  <c r="AC1380" i="1"/>
  <c r="AC1754" i="1"/>
  <c r="AC1475" i="1"/>
  <c r="AC611" i="1"/>
  <c r="AC1276" i="1"/>
  <c r="AC412" i="1"/>
  <c r="AC1053" i="1"/>
  <c r="AC189" i="1"/>
  <c r="AC842" i="1"/>
  <c r="AC1363" i="1"/>
  <c r="AC499" i="1"/>
  <c r="AC1386" i="1"/>
  <c r="AC522" i="1"/>
  <c r="AC903" i="1"/>
  <c r="AC897" i="1"/>
  <c r="AC198" i="1"/>
  <c r="AC682" i="1"/>
  <c r="AC792" i="1"/>
  <c r="AC1461" i="1"/>
  <c r="AC66" i="1"/>
  <c r="AC1388" i="1"/>
  <c r="AC1020" i="1"/>
  <c r="AC806" i="1"/>
  <c r="AC1659" i="1"/>
  <c r="AC1088" i="1"/>
  <c r="AC1797" i="1"/>
  <c r="AC1437" i="1"/>
  <c r="AC1700" i="1"/>
  <c r="AC112" i="1"/>
  <c r="AC1086" i="1"/>
  <c r="AC1539" i="1"/>
  <c r="AC1179" i="1"/>
  <c r="AC1512" i="1"/>
  <c r="AC1596" i="1"/>
  <c r="AC11" i="1"/>
  <c r="AC1106" i="1"/>
  <c r="AC786" i="1"/>
  <c r="AC1013" i="1"/>
  <c r="AC591" i="1"/>
  <c r="AC37" i="1"/>
  <c r="AC1295" i="1"/>
  <c r="AC873" i="1"/>
  <c r="AC319" i="1"/>
  <c r="AC1782" i="1"/>
  <c r="AC1155" i="1"/>
  <c r="AC1488" i="1"/>
  <c r="AC1653" i="1"/>
  <c r="AC652" i="1"/>
  <c r="AC218" i="1"/>
  <c r="AC1767" i="1"/>
  <c r="AC413" i="1"/>
  <c r="AC1508" i="1"/>
  <c r="AC1729" i="1"/>
  <c r="AC1199" i="1"/>
  <c r="AC777" i="1"/>
  <c r="AC223" i="1"/>
  <c r="AC1779" i="1"/>
  <c r="AC778" i="1"/>
  <c r="AC344" i="1"/>
  <c r="AC1052" i="1"/>
  <c r="AC1492" i="1"/>
  <c r="AC1058" i="1"/>
  <c r="AC821" i="1"/>
  <c r="AC1103" i="1"/>
  <c r="AC681" i="1"/>
  <c r="AC127" i="1"/>
  <c r="AC1414" i="1"/>
  <c r="AC665" i="1"/>
  <c r="AC243" i="1"/>
  <c r="AC1440" i="1"/>
  <c r="AC1236" i="1"/>
  <c r="AC1468" i="1"/>
  <c r="AC1034" i="1"/>
  <c r="AC714" i="1"/>
  <c r="AC941" i="1"/>
  <c r="AC519" i="1"/>
  <c r="AC1716" i="1"/>
  <c r="AC1715" i="1"/>
  <c r="AC160" i="1"/>
  <c r="AC1454" i="1"/>
  <c r="AC1062" i="1"/>
  <c r="AC641" i="1"/>
  <c r="AC219" i="1"/>
  <c r="AC1416" i="1"/>
  <c r="AC1581" i="1"/>
  <c r="AC580" i="1"/>
  <c r="AC146" i="1"/>
  <c r="AC749" i="1"/>
  <c r="AC341" i="1"/>
  <c r="AC1436" i="1"/>
  <c r="AC1667" i="1"/>
  <c r="AC1127" i="1"/>
  <c r="AC705" i="1"/>
  <c r="AC151" i="1"/>
  <c r="AC1707" i="1"/>
  <c r="AC706" i="1"/>
  <c r="AC793" i="1"/>
  <c r="AC666" i="1"/>
  <c r="AC1031" i="1"/>
  <c r="AE1031" i="1" s="1"/>
  <c r="AE1032" i="1" s="1"/>
  <c r="AC959" i="1"/>
  <c r="AC1401" i="1"/>
  <c r="AC1689" i="1"/>
  <c r="AC1507" i="1"/>
  <c r="AC887" i="1"/>
  <c r="AC23" i="1"/>
  <c r="AC688" i="1"/>
  <c r="AC1329" i="1"/>
  <c r="AC465" i="1"/>
  <c r="AC1118" i="1"/>
  <c r="AC254" i="1"/>
  <c r="AC775" i="1"/>
  <c r="AC1662" i="1"/>
  <c r="AC798" i="1"/>
  <c r="AC846" i="1"/>
  <c r="AC1657" i="1"/>
  <c r="AC262" i="1"/>
  <c r="AC1595" i="1"/>
  <c r="AC1592" i="1"/>
  <c r="AC1313" i="1"/>
  <c r="AC449" i="1"/>
  <c r="AC1114" i="1"/>
  <c r="AC250" i="1"/>
  <c r="AC891" i="1"/>
  <c r="AC27" i="1"/>
  <c r="AC680" i="1"/>
  <c r="AC1201" i="1"/>
  <c r="AC337" i="1"/>
  <c r="AC1224" i="1"/>
  <c r="AC360" i="1"/>
  <c r="AC36" i="1"/>
  <c r="AC615" i="1"/>
  <c r="AC12" i="1"/>
  <c r="AC1730" i="1"/>
  <c r="AC1451" i="1"/>
  <c r="AC587" i="1"/>
  <c r="AC1252" i="1"/>
  <c r="AC388" i="1"/>
  <c r="AC1029" i="1"/>
  <c r="AC165" i="1"/>
  <c r="AC818" i="1"/>
  <c r="AC1339" i="1"/>
  <c r="AC475" i="1"/>
  <c r="AC1362" i="1"/>
  <c r="AC498" i="1"/>
  <c r="AC1141" i="1"/>
  <c r="AC1527" i="1"/>
  <c r="AC1794" i="1"/>
  <c r="AC725" i="1"/>
  <c r="AC1390" i="1"/>
  <c r="AC526" i="1"/>
  <c r="AC1167" i="1"/>
  <c r="AC303" i="1"/>
  <c r="AC956" i="1"/>
  <c r="AC92" i="1"/>
  <c r="AC613" i="1"/>
  <c r="AC1500" i="1"/>
  <c r="AC636" i="1"/>
  <c r="AC101" i="1"/>
  <c r="AC1541" i="1"/>
  <c r="AC1627" i="1"/>
  <c r="AC1007" i="1"/>
  <c r="AC143" i="1"/>
  <c r="AC808" i="1"/>
  <c r="AC1449" i="1"/>
  <c r="AC585" i="1"/>
  <c r="AC1238" i="1"/>
  <c r="AC374" i="1"/>
  <c r="AC895" i="1"/>
  <c r="AC31" i="1"/>
  <c r="AC630" i="1"/>
  <c r="AC1792" i="1"/>
  <c r="AC1568" i="1"/>
  <c r="AC1289" i="1"/>
  <c r="AC425" i="1"/>
  <c r="AC1090" i="1"/>
  <c r="AC226" i="1"/>
  <c r="AC867" i="1"/>
  <c r="AC1520" i="1"/>
  <c r="AC656" i="1"/>
  <c r="AC1177" i="1"/>
  <c r="AC313" i="1"/>
  <c r="AC1200" i="1"/>
  <c r="AC336" i="1"/>
  <c r="AC1342" i="1"/>
  <c r="AC516" i="1"/>
  <c r="AC1706" i="1"/>
  <c r="AC1427" i="1"/>
  <c r="AC563" i="1"/>
  <c r="AC1228" i="1"/>
  <c r="AC364" i="1"/>
  <c r="AC1005" i="1"/>
  <c r="AC141" i="1"/>
  <c r="AC794" i="1"/>
  <c r="AC1315" i="1"/>
  <c r="AC451" i="1"/>
  <c r="AC1338" i="1"/>
  <c r="AC474" i="1"/>
  <c r="AC759" i="1"/>
  <c r="AC1791" i="1"/>
  <c r="AC1609" i="1"/>
  <c r="AC989" i="1"/>
  <c r="AC125" i="1"/>
  <c r="AC790" i="1"/>
  <c r="AC1431" i="1"/>
  <c r="AC567" i="1"/>
  <c r="AC1220" i="1"/>
  <c r="AC356" i="1"/>
  <c r="AC805" i="1"/>
  <c r="AC1404" i="1"/>
  <c r="AC461" i="1"/>
  <c r="AC421" i="1"/>
  <c r="AC1713" i="1"/>
  <c r="AC1531" i="1"/>
  <c r="AC911" i="1"/>
  <c r="AC47" i="1"/>
  <c r="AC712" i="1"/>
  <c r="AC1353" i="1"/>
  <c r="AC489" i="1"/>
  <c r="AC1142" i="1"/>
  <c r="AC278" i="1"/>
  <c r="AC799" i="1"/>
  <c r="AC1686" i="1"/>
  <c r="AC822" i="1"/>
  <c r="AC1104" i="1"/>
  <c r="AC853" i="1"/>
  <c r="AC1553" i="1"/>
  <c r="AC1799" i="1"/>
  <c r="AC689" i="1"/>
  <c r="AC1354" i="1"/>
  <c r="AC490" i="1"/>
  <c r="AC1131" i="1"/>
  <c r="AC267" i="1"/>
  <c r="AC920" i="1"/>
  <c r="AC56" i="1"/>
  <c r="AC577" i="1"/>
  <c r="AC1464" i="1"/>
  <c r="AC384" i="1"/>
  <c r="AC300" i="1"/>
  <c r="AC1682" i="1"/>
  <c r="AC1403" i="1"/>
  <c r="AC539" i="1"/>
  <c r="AC1204" i="1"/>
  <c r="AC340" i="1"/>
  <c r="AC981" i="1"/>
  <c r="AC117" i="1"/>
  <c r="AC770" i="1"/>
  <c r="AC1291" i="1"/>
  <c r="AC427" i="1"/>
  <c r="AC1314" i="1"/>
  <c r="AC450" i="1"/>
  <c r="AC39" i="1"/>
  <c r="AC1319" i="1"/>
  <c r="AC1207" i="1"/>
  <c r="AC1501" i="1"/>
  <c r="AC248" i="1"/>
  <c r="AC1757" i="1"/>
  <c r="AC1250" i="1"/>
  <c r="AC1777" i="1"/>
  <c r="AC1045" i="1"/>
  <c r="AC1439" i="1"/>
  <c r="AC463" i="1"/>
  <c r="AC1522" i="1"/>
  <c r="AC1632" i="1"/>
  <c r="AC995" i="1"/>
  <c r="AC156" i="1"/>
  <c r="AC1678" i="1"/>
  <c r="AC753" i="1"/>
  <c r="AC222" i="1"/>
  <c r="AC1806" i="1"/>
  <c r="AC315" i="1"/>
  <c r="AC648" i="1"/>
  <c r="AC1677" i="1"/>
  <c r="AC676" i="1"/>
  <c r="AC242" i="1"/>
  <c r="AC1486" i="1"/>
  <c r="AE1486" i="1" s="1"/>
  <c r="AC149" i="1"/>
  <c r="AC1244" i="1"/>
  <c r="AC924" i="1"/>
  <c r="AC1574" i="1"/>
  <c r="AC232" i="1"/>
  <c r="AC1183" i="1"/>
  <c r="AC1775" i="1"/>
  <c r="AC514" i="1"/>
  <c r="AC80" i="1"/>
  <c r="AC1695" i="1"/>
  <c r="AC851" i="1"/>
  <c r="AC429" i="1"/>
  <c r="AC1626" i="1"/>
  <c r="AC1556" i="1"/>
  <c r="AC214" i="1"/>
  <c r="AC1093" i="1"/>
  <c r="AC1702" i="1"/>
  <c r="AC1000" i="1"/>
  <c r="AC566" i="1"/>
  <c r="AC246" i="1"/>
  <c r="AC1597" i="1"/>
  <c r="AC1419" i="1"/>
  <c r="AC865" i="1"/>
  <c r="AC1629" i="1"/>
  <c r="AC628" i="1"/>
  <c r="AC194" i="1"/>
  <c r="AC1602" i="1"/>
  <c r="AC1606" i="1"/>
  <c r="AC904" i="1"/>
  <c r="AC470" i="1"/>
  <c r="AC150" i="1"/>
  <c r="AC1808" i="1"/>
  <c r="AC466" i="1"/>
  <c r="AC32" i="1"/>
  <c r="AC900" i="1"/>
  <c r="AC1423" i="1"/>
  <c r="AC1245" i="1"/>
  <c r="AC691" i="1"/>
  <c r="AC1743" i="1"/>
  <c r="AC742" i="1"/>
  <c r="AC308" i="1"/>
  <c r="AC13" i="1"/>
  <c r="AC359" i="1"/>
  <c r="AC590" i="1"/>
  <c r="AC1756" i="1"/>
  <c r="AC1306" i="1"/>
  <c r="AC872" i="1"/>
  <c r="AC552" i="1"/>
  <c r="AC1399" i="1"/>
  <c r="AC1221" i="1"/>
  <c r="AC667" i="1"/>
  <c r="AC1708" i="1"/>
  <c r="AC1006" i="1"/>
  <c r="AC572" i="1"/>
  <c r="AC404" i="1"/>
  <c r="AC263" i="1"/>
  <c r="AC1358" i="1"/>
  <c r="AC1038" i="1"/>
  <c r="AC1525" i="1"/>
  <c r="AC1347" i="1"/>
  <c r="AC744" i="1"/>
  <c r="AC643" i="1"/>
  <c r="AC1651" i="1"/>
  <c r="AC1579" i="1"/>
  <c r="AC95" i="1"/>
  <c r="AC1617" i="1"/>
  <c r="AC1435" i="1"/>
  <c r="AC815" i="1"/>
  <c r="AC1480" i="1"/>
  <c r="AC616" i="1"/>
  <c r="AC1257" i="1"/>
  <c r="AC393" i="1"/>
  <c r="AC1046" i="1"/>
  <c r="AC182" i="1"/>
  <c r="AC703" i="1"/>
  <c r="AC1590" i="1"/>
  <c r="AC726" i="1"/>
  <c r="AC702" i="1"/>
  <c r="AC1513" i="1"/>
  <c r="AC1191" i="1"/>
  <c r="AC1744" i="1"/>
  <c r="AC1805" i="1"/>
  <c r="AC1241" i="1"/>
  <c r="AC377" i="1"/>
  <c r="AC1042" i="1"/>
  <c r="AC178" i="1"/>
  <c r="AC819" i="1"/>
  <c r="AC1472" i="1"/>
  <c r="AC608" i="1"/>
  <c r="AC1129" i="1"/>
  <c r="AC265" i="1"/>
  <c r="AC1152" i="1"/>
  <c r="AC288" i="1"/>
  <c r="AC1684" i="1"/>
  <c r="AC111" i="1"/>
  <c r="AC1709" i="1"/>
  <c r="AC1658" i="1"/>
  <c r="AC1379" i="1"/>
  <c r="AC515" i="1"/>
  <c r="AC1180" i="1"/>
  <c r="AC316" i="1"/>
  <c r="AC957" i="1"/>
  <c r="AC93" i="1"/>
  <c r="AC746" i="1"/>
  <c r="AC1267" i="1"/>
  <c r="AC403" i="1"/>
  <c r="AC1290" i="1"/>
  <c r="AC426" i="1"/>
  <c r="AC205" i="1"/>
  <c r="AC1796" i="1"/>
  <c r="AC1517" i="1"/>
  <c r="AC653" i="1"/>
  <c r="AC1318" i="1"/>
  <c r="AC454" i="1"/>
  <c r="AC1095" i="1"/>
  <c r="AC231" i="1"/>
  <c r="AC884" i="1"/>
  <c r="AC20" i="1"/>
  <c r="AC541" i="1"/>
  <c r="AC1428" i="1"/>
  <c r="AC564" i="1"/>
  <c r="AC190" i="1"/>
  <c r="AC1737" i="1"/>
  <c r="AC1555" i="1"/>
  <c r="AC935" i="1"/>
  <c r="AC71" i="1"/>
  <c r="AC736" i="1"/>
  <c r="AC1377" i="1"/>
  <c r="AC513" i="1"/>
  <c r="AC1166" i="1"/>
  <c r="AC302" i="1"/>
  <c r="AC823" i="1"/>
  <c r="AC1710" i="1"/>
  <c r="AC414" i="1"/>
  <c r="AC1720" i="1"/>
  <c r="AC1685" i="1"/>
  <c r="AC1217" i="1"/>
  <c r="AC353" i="1"/>
  <c r="AC1018" i="1"/>
  <c r="AC154" i="1"/>
  <c r="AC795" i="1"/>
  <c r="AC1448" i="1"/>
  <c r="AC584" i="1"/>
  <c r="AC1105" i="1"/>
  <c r="AC241" i="1"/>
  <c r="AC1128" i="1"/>
  <c r="AC264" i="1"/>
  <c r="AC838" i="1"/>
  <c r="AC10" i="1"/>
  <c r="AC1634" i="1"/>
  <c r="AC1355" i="1"/>
  <c r="AC491" i="1"/>
  <c r="AC1156" i="1"/>
  <c r="AC292" i="1"/>
  <c r="AC933" i="1"/>
  <c r="AC69" i="1"/>
  <c r="AC722" i="1"/>
  <c r="AC1243" i="1"/>
  <c r="AC379" i="1"/>
  <c r="AC1266" i="1"/>
  <c r="AC402" i="1"/>
  <c r="AC1484" i="1"/>
  <c r="AC1719" i="1"/>
  <c r="AC1537" i="1"/>
  <c r="AC917" i="1"/>
  <c r="AC53" i="1"/>
  <c r="AC718" i="1"/>
  <c r="AC1359" i="1"/>
  <c r="AC495" i="1"/>
  <c r="AC1148" i="1"/>
  <c r="AC284" i="1"/>
  <c r="AC733" i="1"/>
  <c r="AC1260" i="1"/>
  <c r="AC29" i="1"/>
  <c r="AC61" i="1"/>
  <c r="AC1641" i="1"/>
  <c r="AC1459" i="1"/>
  <c r="AC839" i="1"/>
  <c r="AC1504" i="1"/>
  <c r="AC640" i="1"/>
  <c r="AC1281" i="1"/>
  <c r="AC417" i="1"/>
  <c r="AC1070" i="1"/>
  <c r="AC206" i="1"/>
  <c r="AC727" i="1"/>
  <c r="AC1614" i="1"/>
  <c r="AC750" i="1"/>
  <c r="AC600" i="1"/>
  <c r="AC1668" i="1"/>
  <c r="AC1760" i="1"/>
  <c r="AC1481" i="1"/>
  <c r="AC617" i="1"/>
  <c r="AC1282" i="1"/>
  <c r="AC418" i="1"/>
  <c r="AC1059" i="1"/>
  <c r="AC195" i="1"/>
  <c r="AC848" i="1"/>
  <c r="AC1369" i="1"/>
  <c r="AC505" i="1"/>
  <c r="AC1392" i="1"/>
  <c r="AC240" i="1"/>
  <c r="AC1679" i="1"/>
  <c r="AC1610" i="1"/>
  <c r="AC1331" i="1"/>
  <c r="AC467" i="1"/>
  <c r="AC1132" i="1"/>
  <c r="AC268" i="1"/>
  <c r="AC909" i="1"/>
  <c r="AC45" i="1"/>
  <c r="AC698" i="1"/>
  <c r="AC1219" i="1"/>
  <c r="AC355" i="1"/>
  <c r="AC1242" i="1"/>
  <c r="AC378" i="1"/>
  <c r="AC692" i="1"/>
  <c r="AC455" i="1"/>
  <c r="AC366" i="1"/>
  <c r="AC459" i="1"/>
  <c r="AC709" i="1"/>
  <c r="AC907" i="1"/>
  <c r="AC94" i="1"/>
  <c r="AC575" i="1"/>
  <c r="AC1299" i="1"/>
  <c r="AC999" i="1"/>
  <c r="AC976" i="1"/>
  <c r="AC199" i="1"/>
  <c r="AC1402" i="1"/>
  <c r="AC1545" i="1"/>
  <c r="AC1408" i="1"/>
  <c r="AC1185" i="1"/>
  <c r="AC974" i="1"/>
  <c r="AC631" i="1"/>
  <c r="AC654" i="1"/>
  <c r="AC1697" i="1"/>
  <c r="AC1672" i="1"/>
  <c r="AC1169" i="1"/>
  <c r="AC970" i="1"/>
  <c r="AC1400" i="1"/>
  <c r="AC1057" i="1"/>
  <c r="AC1080" i="1"/>
  <c r="AC1585" i="1"/>
  <c r="AC1583" i="1"/>
  <c r="AC1307" i="1"/>
  <c r="AC1108" i="1"/>
  <c r="AC885" i="1"/>
  <c r="AC1195" i="1"/>
  <c r="AC1218" i="1"/>
  <c r="AC948" i="1"/>
  <c r="AC1445" i="1"/>
  <c r="AC1246" i="1"/>
  <c r="AC159" i="1"/>
  <c r="AC1333" i="1"/>
  <c r="AC1356" i="1"/>
  <c r="AC543" i="1"/>
  <c r="AC863" i="1"/>
  <c r="AC664" i="1"/>
  <c r="AC441" i="1"/>
  <c r="AC230" i="1"/>
  <c r="AC1638" i="1"/>
  <c r="AC1648" i="1"/>
  <c r="AC1145" i="1"/>
  <c r="AC82" i="1"/>
  <c r="AC1376" i="1"/>
  <c r="AC1033" i="1"/>
  <c r="AC1056" i="1"/>
  <c r="AC406" i="1"/>
  <c r="AC1283" i="1"/>
  <c r="AC1084" i="1"/>
  <c r="AC861" i="1"/>
  <c r="AC650" i="1"/>
  <c r="AC307" i="1"/>
  <c r="AC330" i="1"/>
  <c r="AC1647" i="1"/>
  <c r="AC1510" i="1"/>
  <c r="AC1287" i="1"/>
  <c r="AC1076" i="1"/>
  <c r="AC661" i="1"/>
  <c r="AC982" i="1"/>
  <c r="AC1569" i="1"/>
  <c r="AC767" i="1"/>
  <c r="AC568" i="1"/>
  <c r="AC998" i="1"/>
  <c r="AC655" i="1"/>
  <c r="AC678" i="1"/>
  <c r="AC588" i="1"/>
  <c r="AC1409" i="1"/>
  <c r="AC1210" i="1"/>
  <c r="AC987" i="1"/>
  <c r="AC776" i="1"/>
  <c r="AC433" i="1"/>
  <c r="AC24" i="1"/>
  <c r="AC1538" i="1"/>
  <c r="AC395" i="1"/>
  <c r="AC837" i="1"/>
  <c r="AC626" i="1"/>
  <c r="AC283" i="1"/>
  <c r="AC306" i="1"/>
  <c r="AC1535" i="1"/>
  <c r="AC671" i="1"/>
  <c r="AC472" i="1"/>
  <c r="AC249" i="1"/>
  <c r="AC902" i="1"/>
  <c r="AC38" i="1"/>
  <c r="AC559" i="1"/>
  <c r="AC1446" i="1"/>
  <c r="AC582" i="1"/>
  <c r="AC486" i="1"/>
  <c r="AC1397" i="1"/>
  <c r="AC255" i="1"/>
  <c r="AC1600" i="1"/>
  <c r="AC1717" i="1"/>
  <c r="AC1097" i="1"/>
  <c r="AC233" i="1"/>
  <c r="AC898" i="1"/>
  <c r="AC34" i="1"/>
  <c r="AC675" i="1"/>
  <c r="AC1328" i="1"/>
  <c r="AC464" i="1"/>
  <c r="AC985" i="1"/>
  <c r="AC121" i="1"/>
  <c r="AC1008" i="1"/>
  <c r="AC144" i="1"/>
  <c r="AC1469" i="1"/>
  <c r="AC620" i="1"/>
  <c r="AC1738" i="1"/>
  <c r="AC1781" i="1"/>
  <c r="AC1235" i="1"/>
  <c r="AC371" i="1"/>
  <c r="AC1036" i="1"/>
  <c r="AC172" i="1"/>
  <c r="AC813" i="1"/>
  <c r="AC1466" i="1"/>
  <c r="AC602" i="1"/>
  <c r="AC1123" i="1"/>
  <c r="AC259" i="1"/>
  <c r="AC1146" i="1"/>
  <c r="AC282" i="1"/>
  <c r="AC1655" i="1"/>
  <c r="AC1652" i="1"/>
  <c r="AC1373" i="1"/>
  <c r="AC509" i="1"/>
  <c r="AC1174" i="1"/>
  <c r="AC310" i="1"/>
  <c r="AC951" i="1"/>
  <c r="AC87" i="1"/>
  <c r="AC740" i="1"/>
  <c r="AC1261" i="1"/>
  <c r="AC397" i="1"/>
  <c r="AC1284" i="1"/>
  <c r="AC420" i="1"/>
  <c r="AC980" i="1"/>
  <c r="AC1593" i="1"/>
  <c r="AC1411" i="1"/>
  <c r="AC791" i="1"/>
  <c r="AC1456" i="1"/>
  <c r="AC592" i="1"/>
  <c r="AC1233" i="1"/>
  <c r="AC369" i="1"/>
  <c r="AC1022" i="1"/>
  <c r="AC158" i="1"/>
  <c r="AC679" i="1"/>
  <c r="AC1566" i="1"/>
  <c r="AC1692" i="1"/>
  <c r="AC1576" i="1"/>
  <c r="AC1693" i="1"/>
  <c r="AC1073" i="1"/>
  <c r="AC209" i="1"/>
  <c r="AC874" i="1"/>
  <c r="AC1515" i="1"/>
  <c r="AC651" i="1"/>
  <c r="AC1304" i="1"/>
  <c r="AC440" i="1"/>
  <c r="AC961" i="1"/>
  <c r="AC97" i="1"/>
  <c r="AC984" i="1"/>
  <c r="AC120" i="1"/>
  <c r="AC1407" i="1"/>
  <c r="AC1714" i="1"/>
  <c r="AC1643" i="1"/>
  <c r="AC1211" i="1"/>
  <c r="AC347" i="1"/>
  <c r="AC1012" i="1"/>
  <c r="AC148" i="1"/>
  <c r="AC789" i="1"/>
  <c r="AC1442" i="1"/>
  <c r="AC578" i="1"/>
  <c r="AC1099" i="1"/>
  <c r="AC235" i="1"/>
  <c r="AC1122" i="1"/>
  <c r="AC258" i="1"/>
  <c r="AC1285" i="1"/>
  <c r="AC1575" i="1"/>
  <c r="AC1739" i="1"/>
  <c r="AC773" i="1"/>
  <c r="AC1438" i="1"/>
  <c r="AC574" i="1"/>
  <c r="AC1215" i="1"/>
  <c r="AC351" i="1"/>
  <c r="AC1004" i="1"/>
  <c r="AC68" i="1"/>
  <c r="AC589" i="1"/>
  <c r="AC972" i="1"/>
  <c r="AC550" i="1"/>
  <c r="AC876" i="1"/>
  <c r="AC1607" i="1"/>
  <c r="AC1764" i="1"/>
  <c r="AC695" i="1"/>
  <c r="AC1360" i="1"/>
  <c r="AC496" i="1"/>
  <c r="AC1137" i="1"/>
  <c r="AC273" i="1"/>
  <c r="AC926" i="1"/>
  <c r="AC62" i="1"/>
  <c r="AC583" i="1"/>
  <c r="AC1470" i="1"/>
  <c r="AC606" i="1"/>
  <c r="AC312" i="1"/>
  <c r="AC1721" i="1"/>
  <c r="AC1616" i="1"/>
  <c r="AC1337" i="1"/>
  <c r="AC473" i="1"/>
  <c r="AC1138" i="1"/>
  <c r="AC274" i="1"/>
  <c r="AC915" i="1"/>
  <c r="AC51" i="1"/>
  <c r="AC704" i="1"/>
  <c r="AC1225" i="1"/>
  <c r="AC361" i="1"/>
  <c r="AC1248" i="1"/>
  <c r="AC1691" i="1"/>
  <c r="AC1690" i="1"/>
  <c r="AC1807" i="1"/>
  <c r="AC1187" i="1"/>
  <c r="AC323" i="1"/>
  <c r="AC988" i="1"/>
  <c r="AC124" i="1"/>
  <c r="AC765" i="1"/>
  <c r="AC1418" i="1"/>
  <c r="AC554" i="1"/>
  <c r="AC1075" i="1"/>
  <c r="AC211" i="1"/>
  <c r="AC1098" i="1"/>
  <c r="AC234" i="1"/>
  <c r="AC1740" i="1"/>
  <c r="AC1619" i="1"/>
  <c r="AC33" i="1"/>
  <c r="AC893" i="1"/>
  <c r="AC1323" i="1"/>
  <c r="AC54" i="1"/>
  <c r="AC820" i="1"/>
  <c r="AC930" i="1"/>
  <c r="AC735" i="1"/>
  <c r="AC204" i="1"/>
  <c r="AC153" i="1"/>
  <c r="AC857" i="1"/>
  <c r="AC1548" i="1"/>
  <c r="AC1222" i="1"/>
  <c r="AC1175" i="1"/>
  <c r="AC542" i="1"/>
  <c r="AC245" i="1"/>
  <c r="AC968" i="1"/>
  <c r="AC1559" i="1"/>
  <c r="AC743" i="1"/>
  <c r="AC544" i="1"/>
  <c r="AC321" i="1"/>
  <c r="AC110" i="1"/>
  <c r="AC1518" i="1"/>
  <c r="AC558" i="1"/>
  <c r="AC687" i="1"/>
  <c r="AC1789" i="1"/>
  <c r="AC305" i="1"/>
  <c r="AC106" i="1"/>
  <c r="AC747" i="1"/>
  <c r="AC536" i="1"/>
  <c r="AC193" i="1"/>
  <c r="AC216" i="1"/>
  <c r="AC1124" i="1"/>
  <c r="AC1586" i="1"/>
  <c r="AC443" i="1"/>
  <c r="AC244" i="1"/>
  <c r="AC21" i="1"/>
  <c r="AC674" i="1"/>
  <c r="AC331" i="1"/>
  <c r="AC354" i="1"/>
  <c r="AC1724" i="1"/>
  <c r="AC581" i="1"/>
  <c r="AC382" i="1"/>
  <c r="AC1023" i="1"/>
  <c r="AC812" i="1"/>
  <c r="AC469" i="1"/>
  <c r="AC492" i="1"/>
  <c r="AC1665" i="1"/>
  <c r="AC1483" i="1"/>
  <c r="AC1528" i="1"/>
  <c r="AC1305" i="1"/>
  <c r="AC1094" i="1"/>
  <c r="AC751" i="1"/>
  <c r="AC126" i="1"/>
  <c r="AC1765" i="1"/>
  <c r="AC281" i="1"/>
  <c r="AC946" i="1"/>
  <c r="AC723" i="1"/>
  <c r="AC512" i="1"/>
  <c r="AC169" i="1"/>
  <c r="AC192" i="1"/>
  <c r="AC1786" i="1"/>
  <c r="AC1562" i="1"/>
  <c r="AC419" i="1"/>
  <c r="AC220" i="1"/>
  <c r="AC1514" i="1"/>
  <c r="AC1171" i="1"/>
  <c r="AC1194" i="1"/>
  <c r="AC764" i="1"/>
  <c r="AC1465" i="1"/>
  <c r="AC845" i="1"/>
  <c r="AC646" i="1"/>
  <c r="AC423" i="1"/>
  <c r="AC212" i="1"/>
  <c r="AC1116" i="1"/>
  <c r="AC1452" i="1"/>
  <c r="AC1661" i="1"/>
  <c r="AC1432" i="1"/>
  <c r="AC1209" i="1"/>
  <c r="AC345" i="1"/>
  <c r="AC134" i="1"/>
  <c r="AC1542" i="1"/>
  <c r="AC456" i="1"/>
  <c r="AC1688" i="1"/>
  <c r="AC545" i="1"/>
  <c r="AC346" i="1"/>
  <c r="AC123" i="1"/>
  <c r="AC1297" i="1"/>
  <c r="AC1320" i="1"/>
  <c r="AC1762" i="1"/>
  <c r="AC1259" i="1"/>
  <c r="AC1060" i="1"/>
  <c r="AC196" i="1"/>
  <c r="AC1490" i="1"/>
  <c r="AC1147" i="1"/>
  <c r="AC1170" i="1"/>
  <c r="AC997" i="1"/>
  <c r="AC1631" i="1"/>
  <c r="AC1336" i="1"/>
  <c r="AC1113" i="1"/>
  <c r="AC1742" i="1"/>
  <c r="AC1463" i="1"/>
  <c r="AC599" i="1"/>
  <c r="AC1264" i="1"/>
  <c r="AC400" i="1"/>
  <c r="AC1041" i="1"/>
  <c r="AC177" i="1"/>
  <c r="AC830" i="1"/>
  <c r="AC1351" i="1"/>
  <c r="AC487" i="1"/>
  <c r="AC1374" i="1"/>
  <c r="AC510" i="1"/>
  <c r="AC342" i="1"/>
  <c r="AC1253" i="1"/>
  <c r="AC1196" i="1"/>
  <c r="AC1529" i="1"/>
  <c r="AC1645" i="1"/>
  <c r="AC1025" i="1"/>
  <c r="AC161" i="1"/>
  <c r="AC826" i="1"/>
  <c r="AC1467" i="1"/>
  <c r="AC603" i="1"/>
  <c r="AC1256" i="1"/>
  <c r="AC392" i="1"/>
  <c r="AC913" i="1"/>
  <c r="AC49" i="1"/>
  <c r="AC936" i="1"/>
  <c r="AC72" i="1"/>
  <c r="AC1109" i="1"/>
  <c r="AC260" i="1"/>
  <c r="AC1666" i="1"/>
  <c r="AC1783" i="1"/>
  <c r="AC1163" i="1"/>
  <c r="AC299" i="1"/>
  <c r="AC964" i="1"/>
  <c r="AC100" i="1"/>
  <c r="AC741" i="1"/>
  <c r="AC1394" i="1"/>
  <c r="AC530" i="1"/>
  <c r="AC1051" i="1"/>
  <c r="AC187" i="1"/>
  <c r="AC1074" i="1"/>
  <c r="AC210" i="1"/>
  <c r="AC1804" i="1"/>
  <c r="AC1580" i="1"/>
  <c r="AC1301" i="1"/>
  <c r="AC437" i="1"/>
  <c r="AC1102" i="1"/>
  <c r="AC238" i="1"/>
  <c r="AC879" i="1"/>
  <c r="AC15" i="1"/>
  <c r="AC668" i="1"/>
  <c r="AC1189" i="1"/>
  <c r="AC325" i="1"/>
  <c r="AC1212" i="1"/>
  <c r="AC348" i="1"/>
  <c r="AC116" i="1"/>
  <c r="AC1521" i="1"/>
  <c r="AC1788" i="1"/>
  <c r="AC719" i="1"/>
  <c r="AC1384" i="1"/>
  <c r="AC520" i="1"/>
  <c r="AC1161" i="1"/>
  <c r="AC297" i="1"/>
  <c r="AC950" i="1"/>
  <c r="AC86" i="1"/>
  <c r="AC607" i="1"/>
  <c r="AC1494" i="1"/>
  <c r="AC1044" i="1"/>
  <c r="AC1803" i="1"/>
  <c r="AC1621" i="1"/>
  <c r="AC1001" i="1"/>
  <c r="AC137" i="1"/>
  <c r="AC802" i="1"/>
  <c r="AC1443" i="1"/>
  <c r="AC579" i="1"/>
  <c r="AC1232" i="1"/>
  <c r="AC368" i="1"/>
  <c r="AC889" i="1"/>
  <c r="AC25" i="1"/>
  <c r="AC912" i="1"/>
  <c r="AC48" i="1"/>
  <c r="AC831" i="1"/>
  <c r="AC1642" i="1"/>
  <c r="AC1759" i="1"/>
  <c r="AC1139" i="1"/>
  <c r="AC275" i="1"/>
  <c r="AC940" i="1"/>
  <c r="AC76" i="1"/>
  <c r="AC717" i="1"/>
  <c r="AC1370" i="1"/>
  <c r="AC506" i="1"/>
  <c r="AC1027" i="1"/>
  <c r="AC163" i="1"/>
  <c r="AC1050" i="1"/>
  <c r="AC186" i="1"/>
  <c r="AC349" i="1"/>
  <c r="AC1649" i="1"/>
  <c r="AC1770" i="1"/>
  <c r="AC701" i="1"/>
  <c r="AC1366" i="1"/>
  <c r="AC502" i="1"/>
  <c r="AC1143" i="1"/>
  <c r="AC279" i="1"/>
  <c r="AC932" i="1"/>
  <c r="AC1381" i="1"/>
  <c r="AC517" i="1"/>
  <c r="AC756" i="1"/>
  <c r="AC1479" i="1"/>
  <c r="AC444" i="1"/>
  <c r="AC1766" i="1"/>
  <c r="AC1487" i="1"/>
  <c r="AC623" i="1"/>
  <c r="AC1288" i="1"/>
  <c r="AC424" i="1"/>
  <c r="AC1065" i="1"/>
  <c r="AC201" i="1"/>
  <c r="AC854" i="1"/>
  <c r="AC1375" i="1"/>
  <c r="AC511" i="1"/>
  <c r="AC1398" i="1"/>
  <c r="AC534" i="1"/>
  <c r="AC168" i="1"/>
  <c r="AC1768" i="1"/>
  <c r="AC1544" i="1"/>
  <c r="AC1265" i="1"/>
  <c r="AC401" i="1"/>
  <c r="AC1066" i="1"/>
  <c r="AC202" i="1"/>
  <c r="AC843" i="1"/>
  <c r="AC1496" i="1"/>
  <c r="AC632" i="1"/>
  <c r="AC1153" i="1"/>
  <c r="AC289" i="1"/>
  <c r="AC1176" i="1"/>
  <c r="AC605" i="1"/>
  <c r="AC1618" i="1"/>
  <c r="AC1735" i="1"/>
  <c r="AC1115" i="1"/>
  <c r="AC251" i="1"/>
  <c r="AC916" i="1"/>
  <c r="AC52" i="1"/>
  <c r="AC693" i="1"/>
  <c r="AC1346" i="1"/>
  <c r="AC482" i="1"/>
  <c r="AC1003" i="1"/>
  <c r="AC139" i="1"/>
  <c r="AC1026" i="1"/>
  <c r="AC162" i="1"/>
  <c r="AC660" i="1"/>
  <c r="AF1031" i="1"/>
  <c r="AE10" i="1" l="1"/>
  <c r="AE11" i="1" s="1"/>
  <c r="AE12" i="1" s="1"/>
  <c r="AG10" i="1"/>
  <c r="AG11" i="1" s="1"/>
  <c r="AG12" i="1" s="1"/>
  <c r="AG13" i="1" s="1"/>
  <c r="AG14" i="1" s="1"/>
  <c r="AG15" i="1" s="1"/>
  <c r="AG16" i="1" s="1"/>
  <c r="AG17" i="1" s="1"/>
  <c r="AG18" i="1" s="1"/>
  <c r="AG19" i="1" s="1"/>
  <c r="AG20" i="1" s="1"/>
  <c r="AG21" i="1" s="1"/>
  <c r="AG22" i="1" s="1"/>
  <c r="AG23" i="1" s="1"/>
  <c r="AG24" i="1" s="1"/>
  <c r="AG25" i="1" s="1"/>
  <c r="AG26" i="1" s="1"/>
  <c r="AG27" i="1" s="1"/>
  <c r="AG28" i="1" s="1"/>
  <c r="AG29" i="1" s="1"/>
  <c r="AG30" i="1" s="1"/>
  <c r="AG31" i="1" s="1"/>
  <c r="AG32" i="1" s="1"/>
  <c r="AG33" i="1" s="1"/>
  <c r="AG34" i="1" s="1"/>
  <c r="AG35" i="1" s="1"/>
  <c r="AG36" i="1" s="1"/>
  <c r="AG37" i="1" s="1"/>
  <c r="AG38" i="1" s="1"/>
  <c r="AG39" i="1" s="1"/>
  <c r="AG40" i="1" s="1"/>
  <c r="AG41" i="1" s="1"/>
  <c r="AG42" i="1" s="1"/>
  <c r="AG43" i="1" s="1"/>
  <c r="AG44" i="1" s="1"/>
  <c r="AG45" i="1" s="1"/>
  <c r="AG46" i="1" s="1"/>
  <c r="AG47" i="1" s="1"/>
  <c r="AG48" i="1" s="1"/>
  <c r="AG49" i="1" s="1"/>
  <c r="AG50" i="1" s="1"/>
  <c r="AG51" i="1" s="1"/>
  <c r="AG52" i="1" s="1"/>
  <c r="AG53" i="1" s="1"/>
  <c r="AG54" i="1" s="1"/>
  <c r="AG55" i="1" s="1"/>
  <c r="AG56" i="1" s="1"/>
  <c r="AG57" i="1" s="1"/>
  <c r="AG58" i="1" s="1"/>
  <c r="AG59" i="1" s="1"/>
  <c r="AG60" i="1" s="1"/>
  <c r="AG61" i="1" s="1"/>
  <c r="AG62" i="1" s="1"/>
  <c r="AG63" i="1" s="1"/>
  <c r="AG64" i="1" s="1"/>
  <c r="AG65" i="1" s="1"/>
  <c r="AG66" i="1" s="1"/>
  <c r="AG67" i="1" s="1"/>
  <c r="AG68" i="1" s="1"/>
  <c r="AG69" i="1" s="1"/>
  <c r="AG70" i="1" s="1"/>
  <c r="AG71" i="1" s="1"/>
  <c r="AG72" i="1" s="1"/>
  <c r="AG73" i="1" s="1"/>
  <c r="AG74" i="1" s="1"/>
  <c r="AG75" i="1" s="1"/>
  <c r="AG76" i="1" s="1"/>
  <c r="AG77" i="1" s="1"/>
  <c r="AG78" i="1" s="1"/>
  <c r="AG79" i="1" s="1"/>
  <c r="AG80" i="1" s="1"/>
  <c r="AG81" i="1" s="1"/>
  <c r="AG82" i="1" s="1"/>
  <c r="AG83" i="1" s="1"/>
  <c r="AG84" i="1" s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G115" i="1" s="1"/>
  <c r="AG116" i="1" s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AG138" i="1" s="1"/>
  <c r="AG139" i="1" s="1"/>
  <c r="AG140" i="1" s="1"/>
  <c r="AG141" i="1" s="1"/>
  <c r="AG142" i="1" s="1"/>
  <c r="AG143" i="1" s="1"/>
  <c r="AG144" i="1" s="1"/>
  <c r="AG145" i="1" s="1"/>
  <c r="AG146" i="1" s="1"/>
  <c r="AG147" i="1" s="1"/>
  <c r="AG148" i="1" s="1"/>
  <c r="AG149" i="1" s="1"/>
  <c r="AG150" i="1" s="1"/>
  <c r="AG151" i="1" s="1"/>
  <c r="AG152" i="1" s="1"/>
  <c r="AG153" i="1" s="1"/>
  <c r="AG154" i="1" s="1"/>
  <c r="AG155" i="1" s="1"/>
  <c r="AG156" i="1" s="1"/>
  <c r="AG157" i="1" s="1"/>
  <c r="AG158" i="1" s="1"/>
  <c r="AG159" i="1" s="1"/>
  <c r="AG160" i="1" s="1"/>
  <c r="AG161" i="1" s="1"/>
  <c r="AG162" i="1" s="1"/>
  <c r="AG163" i="1" s="1"/>
  <c r="AG164" i="1" s="1"/>
  <c r="AG165" i="1" s="1"/>
  <c r="AG166" i="1" s="1"/>
  <c r="AG167" i="1" s="1"/>
  <c r="AG168" i="1" s="1"/>
  <c r="AG169" i="1" s="1"/>
  <c r="AG170" i="1" s="1"/>
  <c r="AG171" i="1" s="1"/>
  <c r="AG172" i="1" s="1"/>
  <c r="AG173" i="1" s="1"/>
  <c r="AG174" i="1" s="1"/>
  <c r="AG175" i="1" s="1"/>
  <c r="AG176" i="1" s="1"/>
  <c r="AG177" i="1" s="1"/>
  <c r="AG178" i="1" s="1"/>
  <c r="AG179" i="1" s="1"/>
  <c r="AG180" i="1" s="1"/>
  <c r="AG181" i="1" s="1"/>
  <c r="AG182" i="1" s="1"/>
  <c r="AG183" i="1" s="1"/>
  <c r="AG184" i="1" s="1"/>
  <c r="AG185" i="1" s="1"/>
  <c r="AG186" i="1" s="1"/>
  <c r="AG187" i="1" s="1"/>
  <c r="AG188" i="1" s="1"/>
  <c r="AG189" i="1" s="1"/>
  <c r="AG190" i="1" s="1"/>
  <c r="AG191" i="1" s="1"/>
  <c r="AG192" i="1" s="1"/>
  <c r="AG193" i="1" s="1"/>
  <c r="AG194" i="1" s="1"/>
  <c r="AG195" i="1" s="1"/>
  <c r="AG196" i="1" s="1"/>
  <c r="AG197" i="1" s="1"/>
  <c r="AG198" i="1" s="1"/>
  <c r="AG199" i="1" s="1"/>
  <c r="AG200" i="1" s="1"/>
  <c r="AG201" i="1" s="1"/>
  <c r="AG202" i="1" s="1"/>
  <c r="AG203" i="1" s="1"/>
  <c r="AG204" i="1" s="1"/>
  <c r="AG205" i="1" s="1"/>
  <c r="AG206" i="1" s="1"/>
  <c r="AG207" i="1" s="1"/>
  <c r="AG208" i="1" s="1"/>
  <c r="AG209" i="1" s="1"/>
  <c r="AG210" i="1" s="1"/>
  <c r="AG211" i="1" s="1"/>
  <c r="AG212" i="1" s="1"/>
  <c r="AG213" i="1" s="1"/>
  <c r="AG214" i="1" s="1"/>
  <c r="AG215" i="1" s="1"/>
  <c r="AG216" i="1" s="1"/>
  <c r="AG217" i="1" s="1"/>
  <c r="AG218" i="1" s="1"/>
  <c r="AG219" i="1" s="1"/>
  <c r="AG220" i="1" s="1"/>
  <c r="AG221" i="1" s="1"/>
  <c r="AG222" i="1" s="1"/>
  <c r="AG223" i="1" s="1"/>
  <c r="AG224" i="1" s="1"/>
  <c r="AG225" i="1" s="1"/>
  <c r="AG226" i="1" s="1"/>
  <c r="AG227" i="1" s="1"/>
  <c r="AG228" i="1" s="1"/>
  <c r="AG229" i="1" s="1"/>
  <c r="AG230" i="1" s="1"/>
  <c r="AG231" i="1" s="1"/>
  <c r="AG232" i="1" s="1"/>
  <c r="AG233" i="1" s="1"/>
  <c r="AG234" i="1" s="1"/>
  <c r="AG235" i="1" s="1"/>
  <c r="AG236" i="1" s="1"/>
  <c r="AG237" i="1" s="1"/>
  <c r="AG238" i="1" s="1"/>
  <c r="AG239" i="1" s="1"/>
  <c r="AG240" i="1" s="1"/>
  <c r="AG241" i="1" s="1"/>
  <c r="AG242" i="1" s="1"/>
  <c r="AG243" i="1" s="1"/>
  <c r="AG244" i="1" s="1"/>
  <c r="AG245" i="1" s="1"/>
  <c r="AG246" i="1" s="1"/>
  <c r="AG247" i="1" s="1"/>
  <c r="AG248" i="1" s="1"/>
  <c r="AG249" i="1" s="1"/>
  <c r="AG250" i="1" s="1"/>
  <c r="AG251" i="1" s="1"/>
  <c r="AG252" i="1" s="1"/>
  <c r="AG253" i="1" s="1"/>
  <c r="AG254" i="1" s="1"/>
  <c r="AG255" i="1" s="1"/>
  <c r="AG256" i="1" s="1"/>
  <c r="AG257" i="1" s="1"/>
  <c r="AG258" i="1" s="1"/>
  <c r="AG259" i="1" s="1"/>
  <c r="AG260" i="1" s="1"/>
  <c r="AG261" i="1" s="1"/>
  <c r="AG262" i="1" s="1"/>
  <c r="AG263" i="1" s="1"/>
  <c r="AG264" i="1" s="1"/>
  <c r="AG265" i="1" s="1"/>
  <c r="AG266" i="1" s="1"/>
  <c r="AG267" i="1" s="1"/>
  <c r="AG268" i="1" s="1"/>
  <c r="AG269" i="1" s="1"/>
  <c r="AG270" i="1" s="1"/>
  <c r="AG271" i="1" s="1"/>
  <c r="AG272" i="1" s="1"/>
  <c r="AG273" i="1" s="1"/>
  <c r="AG274" i="1" s="1"/>
  <c r="AG275" i="1" s="1"/>
  <c r="AG276" i="1" s="1"/>
  <c r="AG277" i="1" s="1"/>
  <c r="AG278" i="1" s="1"/>
  <c r="AG279" i="1" s="1"/>
  <c r="AG280" i="1" s="1"/>
  <c r="AG281" i="1" s="1"/>
  <c r="AG282" i="1" s="1"/>
  <c r="AG283" i="1" s="1"/>
  <c r="AG284" i="1" s="1"/>
  <c r="AG285" i="1" s="1"/>
  <c r="AG286" i="1" s="1"/>
  <c r="AG287" i="1" s="1"/>
  <c r="AG288" i="1" s="1"/>
  <c r="AG289" i="1" s="1"/>
  <c r="AG290" i="1" s="1"/>
  <c r="AG291" i="1" s="1"/>
  <c r="AG292" i="1" s="1"/>
  <c r="AG293" i="1" s="1"/>
  <c r="AG294" i="1" s="1"/>
  <c r="AG295" i="1" s="1"/>
  <c r="AG296" i="1" s="1"/>
  <c r="AG297" i="1" s="1"/>
  <c r="AG298" i="1" s="1"/>
  <c r="AG299" i="1" s="1"/>
  <c r="AG300" i="1" s="1"/>
  <c r="AG301" i="1" s="1"/>
  <c r="AG302" i="1" s="1"/>
  <c r="AG303" i="1" s="1"/>
  <c r="AG304" i="1" s="1"/>
  <c r="AG305" i="1" s="1"/>
  <c r="AG306" i="1" s="1"/>
  <c r="AG307" i="1" s="1"/>
  <c r="AG308" i="1" s="1"/>
  <c r="AG309" i="1" s="1"/>
  <c r="AG310" i="1" s="1"/>
  <c r="AG311" i="1" s="1"/>
  <c r="AG312" i="1" s="1"/>
  <c r="AG313" i="1" s="1"/>
  <c r="AG314" i="1" s="1"/>
  <c r="AG315" i="1" s="1"/>
  <c r="AG316" i="1" s="1"/>
  <c r="AG317" i="1" s="1"/>
  <c r="AG318" i="1" s="1"/>
  <c r="AG319" i="1" s="1"/>
  <c r="AG320" i="1" s="1"/>
  <c r="AG321" i="1" s="1"/>
  <c r="AG322" i="1" s="1"/>
  <c r="AG323" i="1" s="1"/>
  <c r="AG324" i="1" s="1"/>
  <c r="AG325" i="1" s="1"/>
  <c r="AG326" i="1" s="1"/>
  <c r="AG327" i="1" s="1"/>
  <c r="AG328" i="1" s="1"/>
  <c r="AG329" i="1" s="1"/>
  <c r="AG330" i="1" s="1"/>
  <c r="AG331" i="1" s="1"/>
  <c r="AG332" i="1" s="1"/>
  <c r="AG333" i="1" s="1"/>
  <c r="AG334" i="1" s="1"/>
  <c r="AG335" i="1" s="1"/>
  <c r="AG336" i="1" s="1"/>
  <c r="AG337" i="1" s="1"/>
  <c r="AG338" i="1" s="1"/>
  <c r="AG339" i="1" s="1"/>
  <c r="AG340" i="1" s="1"/>
  <c r="AG341" i="1" s="1"/>
  <c r="AG342" i="1" s="1"/>
  <c r="AG343" i="1" s="1"/>
  <c r="AG344" i="1" s="1"/>
  <c r="AG345" i="1" s="1"/>
  <c r="AG346" i="1" s="1"/>
  <c r="AG347" i="1" s="1"/>
  <c r="AG348" i="1" s="1"/>
  <c r="AG349" i="1" s="1"/>
  <c r="AG350" i="1" s="1"/>
  <c r="AG351" i="1" s="1"/>
  <c r="AG352" i="1" s="1"/>
  <c r="AG353" i="1" s="1"/>
  <c r="AG354" i="1" s="1"/>
  <c r="AG355" i="1" s="1"/>
  <c r="AG356" i="1" s="1"/>
  <c r="AG357" i="1" s="1"/>
  <c r="AG358" i="1" s="1"/>
  <c r="AG359" i="1" s="1"/>
  <c r="AG360" i="1" s="1"/>
  <c r="AG361" i="1" s="1"/>
  <c r="AG362" i="1" s="1"/>
  <c r="AG363" i="1" s="1"/>
  <c r="AG364" i="1" s="1"/>
  <c r="AG365" i="1" s="1"/>
  <c r="AG366" i="1" s="1"/>
  <c r="AG367" i="1" s="1"/>
  <c r="AG368" i="1" s="1"/>
  <c r="AG369" i="1" s="1"/>
  <c r="AG370" i="1" s="1"/>
  <c r="AG371" i="1" s="1"/>
  <c r="AG372" i="1" s="1"/>
  <c r="AG373" i="1" s="1"/>
  <c r="AG374" i="1" s="1"/>
  <c r="AG375" i="1" s="1"/>
  <c r="AG376" i="1" s="1"/>
  <c r="AG377" i="1" s="1"/>
  <c r="AG378" i="1" s="1"/>
  <c r="AG379" i="1" s="1"/>
  <c r="AG380" i="1" s="1"/>
  <c r="AG381" i="1" s="1"/>
  <c r="AG382" i="1" s="1"/>
  <c r="AG383" i="1" s="1"/>
  <c r="AG384" i="1" s="1"/>
  <c r="AG385" i="1" s="1"/>
  <c r="AG386" i="1" s="1"/>
  <c r="AG387" i="1" s="1"/>
  <c r="AG388" i="1" s="1"/>
  <c r="AG389" i="1" s="1"/>
  <c r="AG390" i="1" s="1"/>
  <c r="AG391" i="1" s="1"/>
  <c r="AG392" i="1" s="1"/>
  <c r="AG393" i="1" s="1"/>
  <c r="AG394" i="1" s="1"/>
  <c r="AG395" i="1" s="1"/>
  <c r="AG396" i="1" s="1"/>
  <c r="AG397" i="1" s="1"/>
  <c r="AG398" i="1" s="1"/>
  <c r="AG399" i="1" s="1"/>
  <c r="AG400" i="1" s="1"/>
  <c r="AG401" i="1" s="1"/>
  <c r="AG402" i="1" s="1"/>
  <c r="AG403" i="1" s="1"/>
  <c r="AG404" i="1" s="1"/>
  <c r="AG405" i="1" s="1"/>
  <c r="AG406" i="1" s="1"/>
  <c r="AG407" i="1" s="1"/>
  <c r="AG408" i="1" s="1"/>
  <c r="AG409" i="1" s="1"/>
  <c r="AG410" i="1" s="1"/>
  <c r="AG411" i="1" s="1"/>
  <c r="AG412" i="1" s="1"/>
  <c r="AG413" i="1" s="1"/>
  <c r="AG414" i="1" s="1"/>
  <c r="AG415" i="1" s="1"/>
  <c r="AG416" i="1" s="1"/>
  <c r="AG417" i="1" s="1"/>
  <c r="AG418" i="1" s="1"/>
  <c r="AG419" i="1" s="1"/>
  <c r="AG420" i="1" s="1"/>
  <c r="AG421" i="1" s="1"/>
  <c r="AG422" i="1" s="1"/>
  <c r="AG423" i="1" s="1"/>
  <c r="AG424" i="1" s="1"/>
  <c r="AG425" i="1" s="1"/>
  <c r="AG426" i="1" s="1"/>
  <c r="AG427" i="1" s="1"/>
  <c r="AG428" i="1" s="1"/>
  <c r="AG429" i="1" s="1"/>
  <c r="AG430" i="1" s="1"/>
  <c r="AG431" i="1" s="1"/>
  <c r="AG432" i="1" s="1"/>
  <c r="AG433" i="1" s="1"/>
  <c r="AG434" i="1" s="1"/>
  <c r="AG435" i="1" s="1"/>
  <c r="AG436" i="1" s="1"/>
  <c r="AG437" i="1" s="1"/>
  <c r="AG438" i="1" s="1"/>
  <c r="AG439" i="1" s="1"/>
  <c r="AG440" i="1" s="1"/>
  <c r="AG441" i="1" s="1"/>
  <c r="AG442" i="1" s="1"/>
  <c r="AG443" i="1" s="1"/>
  <c r="AG444" i="1" s="1"/>
  <c r="AG445" i="1" s="1"/>
  <c r="AG446" i="1" s="1"/>
  <c r="AG447" i="1" s="1"/>
  <c r="AG448" i="1" s="1"/>
  <c r="AG449" i="1" s="1"/>
  <c r="AG450" i="1" s="1"/>
  <c r="AG451" i="1" s="1"/>
  <c r="AG452" i="1" s="1"/>
  <c r="AG453" i="1" s="1"/>
  <c r="AG454" i="1" s="1"/>
  <c r="AG455" i="1" s="1"/>
  <c r="AG456" i="1" s="1"/>
  <c r="AG457" i="1" s="1"/>
  <c r="AG458" i="1" s="1"/>
  <c r="AG459" i="1" s="1"/>
  <c r="AG460" i="1" s="1"/>
  <c r="AG461" i="1" s="1"/>
  <c r="AG462" i="1" s="1"/>
  <c r="AG463" i="1" s="1"/>
  <c r="AG464" i="1" s="1"/>
  <c r="AG465" i="1" s="1"/>
  <c r="AG466" i="1" s="1"/>
  <c r="AG467" i="1" s="1"/>
  <c r="AG468" i="1" s="1"/>
  <c r="AG469" i="1" s="1"/>
  <c r="AG470" i="1" s="1"/>
  <c r="AG471" i="1" s="1"/>
  <c r="AG472" i="1" s="1"/>
  <c r="AG473" i="1" s="1"/>
  <c r="AG474" i="1" s="1"/>
  <c r="AG475" i="1" s="1"/>
  <c r="AG476" i="1" s="1"/>
  <c r="AG477" i="1" s="1"/>
  <c r="AG478" i="1" s="1"/>
  <c r="AG479" i="1" s="1"/>
  <c r="AG480" i="1" s="1"/>
  <c r="AG481" i="1" s="1"/>
  <c r="AG482" i="1" s="1"/>
  <c r="AG483" i="1" s="1"/>
  <c r="AG484" i="1" s="1"/>
  <c r="AG485" i="1" s="1"/>
  <c r="AG486" i="1" s="1"/>
  <c r="AG487" i="1" s="1"/>
  <c r="AG488" i="1" s="1"/>
  <c r="AG489" i="1" s="1"/>
  <c r="AG490" i="1" s="1"/>
  <c r="AG491" i="1" s="1"/>
  <c r="AG492" i="1" s="1"/>
  <c r="AG493" i="1" s="1"/>
  <c r="AG494" i="1" s="1"/>
  <c r="AG495" i="1" s="1"/>
  <c r="AG496" i="1" s="1"/>
  <c r="AG497" i="1" s="1"/>
  <c r="AG498" i="1" s="1"/>
  <c r="AG499" i="1" s="1"/>
  <c r="AG500" i="1" s="1"/>
  <c r="AG501" i="1" s="1"/>
  <c r="AG502" i="1" s="1"/>
  <c r="AG503" i="1" s="1"/>
  <c r="AG504" i="1" s="1"/>
  <c r="AG505" i="1" s="1"/>
  <c r="AG506" i="1" s="1"/>
  <c r="AG507" i="1" s="1"/>
  <c r="AG508" i="1" s="1"/>
  <c r="AG509" i="1" s="1"/>
  <c r="AG510" i="1" s="1"/>
  <c r="AG511" i="1" s="1"/>
  <c r="AG512" i="1" s="1"/>
  <c r="AG513" i="1" s="1"/>
  <c r="AG514" i="1" s="1"/>
  <c r="AG515" i="1" s="1"/>
  <c r="AG516" i="1" s="1"/>
  <c r="AG517" i="1" s="1"/>
  <c r="AG518" i="1" s="1"/>
  <c r="AG519" i="1" s="1"/>
  <c r="AG520" i="1" s="1"/>
  <c r="AG521" i="1" s="1"/>
  <c r="AG522" i="1" s="1"/>
  <c r="AG523" i="1" s="1"/>
  <c r="AG524" i="1" s="1"/>
  <c r="AG525" i="1" s="1"/>
  <c r="AG526" i="1" s="1"/>
  <c r="AG527" i="1" s="1"/>
  <c r="AG528" i="1" s="1"/>
  <c r="AG529" i="1" s="1"/>
  <c r="AG530" i="1" s="1"/>
  <c r="AG531" i="1" s="1"/>
  <c r="AG532" i="1" s="1"/>
  <c r="AG533" i="1" s="1"/>
  <c r="AG534" i="1" s="1"/>
  <c r="AG535" i="1" s="1"/>
  <c r="AG536" i="1" s="1"/>
  <c r="AG537" i="1" s="1"/>
  <c r="AG538" i="1" s="1"/>
  <c r="AG539" i="1" s="1"/>
  <c r="AG540" i="1" s="1"/>
  <c r="AG541" i="1" s="1"/>
  <c r="AG542" i="1" s="1"/>
  <c r="AG543" i="1" s="1"/>
  <c r="AG544" i="1" s="1"/>
  <c r="AG545" i="1" s="1"/>
  <c r="AG546" i="1" s="1"/>
  <c r="AG547" i="1" s="1"/>
  <c r="AG548" i="1" s="1"/>
  <c r="AG549" i="1" s="1"/>
  <c r="AG550" i="1" s="1"/>
  <c r="AG551" i="1" s="1"/>
  <c r="AG552" i="1" s="1"/>
  <c r="AG553" i="1" s="1"/>
  <c r="AG554" i="1" s="1"/>
  <c r="AG555" i="1" s="1"/>
  <c r="AG556" i="1" s="1"/>
  <c r="AG557" i="1" s="1"/>
  <c r="AG558" i="1" s="1"/>
  <c r="AG559" i="1" s="1"/>
  <c r="AG560" i="1" s="1"/>
  <c r="AG561" i="1" s="1"/>
  <c r="AG562" i="1" s="1"/>
  <c r="AG563" i="1" s="1"/>
  <c r="AG564" i="1" s="1"/>
  <c r="AG565" i="1" s="1"/>
  <c r="AG566" i="1" s="1"/>
  <c r="AG567" i="1" s="1"/>
  <c r="AG568" i="1" s="1"/>
  <c r="AG569" i="1" s="1"/>
  <c r="AG570" i="1" s="1"/>
  <c r="AG571" i="1" s="1"/>
  <c r="AG572" i="1" s="1"/>
  <c r="AG573" i="1" s="1"/>
  <c r="AG574" i="1" s="1"/>
  <c r="AG575" i="1" s="1"/>
  <c r="AG576" i="1" s="1"/>
  <c r="AG577" i="1" s="1"/>
  <c r="AG578" i="1" s="1"/>
  <c r="AG579" i="1" s="1"/>
  <c r="AG580" i="1" s="1"/>
  <c r="AG581" i="1" s="1"/>
  <c r="AG582" i="1" s="1"/>
  <c r="AG583" i="1" s="1"/>
  <c r="AG584" i="1" s="1"/>
  <c r="AG585" i="1" s="1"/>
  <c r="AG586" i="1" s="1"/>
  <c r="AG587" i="1" s="1"/>
  <c r="AG588" i="1" s="1"/>
  <c r="AG589" i="1" s="1"/>
  <c r="AG590" i="1" s="1"/>
  <c r="AG591" i="1" s="1"/>
  <c r="AG592" i="1" s="1"/>
  <c r="AG593" i="1" s="1"/>
  <c r="AG594" i="1" s="1"/>
  <c r="AG595" i="1" s="1"/>
  <c r="AG596" i="1" s="1"/>
  <c r="AG597" i="1" s="1"/>
  <c r="AG598" i="1" s="1"/>
  <c r="AG599" i="1" s="1"/>
  <c r="AG600" i="1" s="1"/>
  <c r="AG601" i="1" s="1"/>
  <c r="AG602" i="1" s="1"/>
  <c r="AG603" i="1" s="1"/>
  <c r="AG604" i="1" s="1"/>
  <c r="AG605" i="1" s="1"/>
  <c r="AG606" i="1" s="1"/>
  <c r="AG607" i="1" s="1"/>
  <c r="AG608" i="1" s="1"/>
  <c r="AG609" i="1" s="1"/>
  <c r="AG610" i="1" s="1"/>
  <c r="AG611" i="1" s="1"/>
  <c r="AG612" i="1" s="1"/>
  <c r="AG613" i="1" s="1"/>
  <c r="AG614" i="1" s="1"/>
  <c r="AG615" i="1" s="1"/>
  <c r="AG616" i="1" s="1"/>
  <c r="AG617" i="1" s="1"/>
  <c r="AG618" i="1" s="1"/>
  <c r="AG619" i="1" s="1"/>
  <c r="AG620" i="1" s="1"/>
  <c r="AG621" i="1" s="1"/>
  <c r="AG622" i="1" s="1"/>
  <c r="AG623" i="1" s="1"/>
  <c r="AG624" i="1" s="1"/>
  <c r="AG625" i="1" s="1"/>
  <c r="AG626" i="1" s="1"/>
  <c r="AG627" i="1" s="1"/>
  <c r="AG628" i="1" s="1"/>
  <c r="AG629" i="1" s="1"/>
  <c r="AG630" i="1" s="1"/>
  <c r="AG631" i="1" s="1"/>
  <c r="AG632" i="1" s="1"/>
  <c r="AG633" i="1" s="1"/>
  <c r="AG634" i="1" s="1"/>
  <c r="AG635" i="1" s="1"/>
  <c r="AG636" i="1" s="1"/>
  <c r="AG637" i="1" s="1"/>
  <c r="AG638" i="1" s="1"/>
  <c r="AG639" i="1" s="1"/>
  <c r="AG640" i="1" s="1"/>
  <c r="AG641" i="1" s="1"/>
  <c r="AG642" i="1" s="1"/>
  <c r="AG643" i="1" s="1"/>
  <c r="AG644" i="1" s="1"/>
  <c r="AG645" i="1" s="1"/>
  <c r="AG646" i="1" s="1"/>
  <c r="AG647" i="1" s="1"/>
  <c r="AG648" i="1" s="1"/>
  <c r="AG649" i="1" s="1"/>
  <c r="AG650" i="1" s="1"/>
  <c r="AG651" i="1" s="1"/>
  <c r="AG652" i="1" s="1"/>
  <c r="AG653" i="1" s="1"/>
  <c r="AG654" i="1" s="1"/>
  <c r="AG655" i="1" s="1"/>
  <c r="AG656" i="1" s="1"/>
  <c r="AG657" i="1" s="1"/>
  <c r="AG658" i="1" s="1"/>
  <c r="AG659" i="1" s="1"/>
  <c r="AG660" i="1" s="1"/>
  <c r="AG661" i="1" s="1"/>
  <c r="AG662" i="1" s="1"/>
  <c r="AG663" i="1" s="1"/>
  <c r="AG664" i="1" s="1"/>
  <c r="AG665" i="1" s="1"/>
  <c r="AG666" i="1" s="1"/>
  <c r="AG667" i="1" s="1"/>
  <c r="AG668" i="1" s="1"/>
  <c r="AG669" i="1" s="1"/>
  <c r="AG670" i="1" s="1"/>
  <c r="AG671" i="1" s="1"/>
  <c r="AG672" i="1" s="1"/>
  <c r="AG673" i="1" s="1"/>
  <c r="AG674" i="1" s="1"/>
  <c r="AG675" i="1" s="1"/>
  <c r="AG676" i="1" s="1"/>
  <c r="AG677" i="1" s="1"/>
  <c r="AG678" i="1" s="1"/>
  <c r="AG679" i="1" s="1"/>
  <c r="AG680" i="1" s="1"/>
  <c r="AG681" i="1" s="1"/>
  <c r="AG682" i="1" s="1"/>
  <c r="AG683" i="1" s="1"/>
  <c r="AG684" i="1" s="1"/>
  <c r="AG685" i="1" s="1"/>
  <c r="AG686" i="1" s="1"/>
  <c r="AG687" i="1" s="1"/>
  <c r="AG688" i="1" s="1"/>
  <c r="AG689" i="1" s="1"/>
  <c r="AG690" i="1" s="1"/>
  <c r="AG691" i="1" s="1"/>
  <c r="AG692" i="1" s="1"/>
  <c r="AG693" i="1" s="1"/>
  <c r="AG694" i="1" s="1"/>
  <c r="AG695" i="1" s="1"/>
  <c r="AG696" i="1" s="1"/>
  <c r="AG697" i="1" s="1"/>
  <c r="AG698" i="1" s="1"/>
  <c r="AG699" i="1" s="1"/>
  <c r="AG700" i="1" s="1"/>
  <c r="AG701" i="1" s="1"/>
  <c r="AG702" i="1" s="1"/>
  <c r="AG703" i="1" s="1"/>
  <c r="AG704" i="1" s="1"/>
  <c r="AG705" i="1" s="1"/>
  <c r="AG706" i="1" s="1"/>
  <c r="AG707" i="1" s="1"/>
  <c r="AG708" i="1" s="1"/>
  <c r="AG709" i="1" s="1"/>
  <c r="AG710" i="1" s="1"/>
  <c r="AG711" i="1" s="1"/>
  <c r="AG712" i="1" s="1"/>
  <c r="AG713" i="1" s="1"/>
  <c r="AG714" i="1" s="1"/>
  <c r="AG715" i="1" s="1"/>
  <c r="AG716" i="1" s="1"/>
  <c r="AG717" i="1" s="1"/>
  <c r="AG718" i="1" s="1"/>
  <c r="AG719" i="1" s="1"/>
  <c r="AG720" i="1" s="1"/>
  <c r="AG721" i="1" s="1"/>
  <c r="AG722" i="1" s="1"/>
  <c r="AG723" i="1" s="1"/>
  <c r="AG724" i="1" s="1"/>
  <c r="AG725" i="1" s="1"/>
  <c r="AG726" i="1" s="1"/>
  <c r="AG727" i="1" s="1"/>
  <c r="AG728" i="1" s="1"/>
  <c r="AG729" i="1" s="1"/>
  <c r="AG730" i="1" s="1"/>
  <c r="AG731" i="1" s="1"/>
  <c r="AG732" i="1" s="1"/>
  <c r="AG733" i="1" s="1"/>
  <c r="AG734" i="1" s="1"/>
  <c r="AG735" i="1" s="1"/>
  <c r="AG736" i="1" s="1"/>
  <c r="AG737" i="1" s="1"/>
  <c r="AG738" i="1" s="1"/>
  <c r="AG739" i="1" s="1"/>
  <c r="AG740" i="1" s="1"/>
  <c r="AG741" i="1" s="1"/>
  <c r="AG742" i="1" s="1"/>
  <c r="AG743" i="1" s="1"/>
  <c r="AG744" i="1" s="1"/>
  <c r="AG745" i="1" s="1"/>
  <c r="AG746" i="1" s="1"/>
  <c r="AG747" i="1" s="1"/>
  <c r="AG748" i="1" s="1"/>
  <c r="AG749" i="1" s="1"/>
  <c r="AG750" i="1" s="1"/>
  <c r="AG751" i="1" s="1"/>
  <c r="AG752" i="1" s="1"/>
  <c r="AG753" i="1" s="1"/>
  <c r="AG754" i="1" s="1"/>
  <c r="AG755" i="1" s="1"/>
  <c r="AG756" i="1" s="1"/>
  <c r="AG757" i="1" s="1"/>
  <c r="AG758" i="1" s="1"/>
  <c r="AG759" i="1" s="1"/>
  <c r="AG760" i="1" s="1"/>
  <c r="AG761" i="1" s="1"/>
  <c r="AG762" i="1" s="1"/>
  <c r="AG763" i="1" s="1"/>
  <c r="AG764" i="1" s="1"/>
  <c r="AG765" i="1" s="1"/>
  <c r="AG766" i="1" s="1"/>
  <c r="AG767" i="1" s="1"/>
  <c r="AG768" i="1" s="1"/>
  <c r="AG769" i="1" s="1"/>
  <c r="AG770" i="1" s="1"/>
  <c r="AG771" i="1" s="1"/>
  <c r="AG772" i="1" s="1"/>
  <c r="AG773" i="1" s="1"/>
  <c r="AG774" i="1" s="1"/>
  <c r="AG775" i="1" s="1"/>
  <c r="AG776" i="1" s="1"/>
  <c r="AG777" i="1" s="1"/>
  <c r="AG778" i="1" s="1"/>
  <c r="AG779" i="1" s="1"/>
  <c r="AG780" i="1" s="1"/>
  <c r="AG781" i="1" s="1"/>
  <c r="AG782" i="1" s="1"/>
  <c r="AG783" i="1" s="1"/>
  <c r="AG784" i="1" s="1"/>
  <c r="AG785" i="1" s="1"/>
  <c r="AG786" i="1" s="1"/>
  <c r="AG787" i="1" s="1"/>
  <c r="AG788" i="1" s="1"/>
  <c r="AG789" i="1" s="1"/>
  <c r="AG790" i="1" s="1"/>
  <c r="AG791" i="1" s="1"/>
  <c r="AG792" i="1" s="1"/>
  <c r="AG793" i="1" s="1"/>
  <c r="AG794" i="1" s="1"/>
  <c r="AG795" i="1" s="1"/>
  <c r="AG796" i="1" s="1"/>
  <c r="AG797" i="1" s="1"/>
  <c r="AG798" i="1" s="1"/>
  <c r="AG799" i="1" s="1"/>
  <c r="AG800" i="1" s="1"/>
  <c r="AG801" i="1" s="1"/>
  <c r="AG802" i="1" s="1"/>
  <c r="AG803" i="1" s="1"/>
  <c r="AG804" i="1" s="1"/>
  <c r="AG805" i="1" s="1"/>
  <c r="AG806" i="1" s="1"/>
  <c r="AG807" i="1" s="1"/>
  <c r="AG808" i="1" s="1"/>
  <c r="AG809" i="1" s="1"/>
  <c r="AG810" i="1" s="1"/>
  <c r="AG811" i="1" s="1"/>
  <c r="AG812" i="1" s="1"/>
  <c r="AG813" i="1" s="1"/>
  <c r="AG814" i="1" s="1"/>
  <c r="AG815" i="1" s="1"/>
  <c r="AG816" i="1" s="1"/>
  <c r="AG817" i="1" s="1"/>
  <c r="AG818" i="1" s="1"/>
  <c r="AG819" i="1" s="1"/>
  <c r="AG820" i="1" s="1"/>
  <c r="AG821" i="1" s="1"/>
  <c r="AG822" i="1" s="1"/>
  <c r="AG823" i="1" s="1"/>
  <c r="AG824" i="1" s="1"/>
  <c r="AG825" i="1" s="1"/>
  <c r="AG826" i="1" s="1"/>
  <c r="AG827" i="1" s="1"/>
  <c r="AG828" i="1" s="1"/>
  <c r="AG829" i="1" s="1"/>
  <c r="AG830" i="1" s="1"/>
  <c r="AG831" i="1" s="1"/>
  <c r="AG832" i="1" s="1"/>
  <c r="AG833" i="1" s="1"/>
  <c r="AG834" i="1" s="1"/>
  <c r="AG835" i="1" s="1"/>
  <c r="AG836" i="1" s="1"/>
  <c r="AG837" i="1" s="1"/>
  <c r="AG838" i="1" s="1"/>
  <c r="AG839" i="1" s="1"/>
  <c r="AG840" i="1" s="1"/>
  <c r="AG841" i="1" s="1"/>
  <c r="AG842" i="1" s="1"/>
  <c r="AG843" i="1" s="1"/>
  <c r="AG844" i="1" s="1"/>
  <c r="AG845" i="1" s="1"/>
  <c r="AG846" i="1" s="1"/>
  <c r="AG847" i="1" s="1"/>
  <c r="AG848" i="1" s="1"/>
  <c r="AG849" i="1" s="1"/>
  <c r="AG850" i="1" s="1"/>
  <c r="AG851" i="1" s="1"/>
  <c r="AG852" i="1" s="1"/>
  <c r="AG853" i="1" s="1"/>
  <c r="AG854" i="1" s="1"/>
  <c r="AG855" i="1" s="1"/>
  <c r="AG856" i="1" s="1"/>
  <c r="AG857" i="1" s="1"/>
  <c r="AG858" i="1" s="1"/>
  <c r="AG859" i="1" s="1"/>
  <c r="AG860" i="1" s="1"/>
  <c r="AG861" i="1" s="1"/>
  <c r="AG862" i="1" s="1"/>
  <c r="AG863" i="1" s="1"/>
  <c r="AG864" i="1" s="1"/>
  <c r="AG865" i="1" s="1"/>
  <c r="AG866" i="1" s="1"/>
  <c r="AG867" i="1" s="1"/>
  <c r="AG868" i="1" s="1"/>
  <c r="AG869" i="1" s="1"/>
  <c r="AG870" i="1" s="1"/>
  <c r="AG871" i="1" s="1"/>
  <c r="AG872" i="1" s="1"/>
  <c r="AG873" i="1" s="1"/>
  <c r="AG874" i="1" s="1"/>
  <c r="AG875" i="1" s="1"/>
  <c r="AG876" i="1" s="1"/>
  <c r="AG877" i="1" s="1"/>
  <c r="AG878" i="1" s="1"/>
  <c r="AG879" i="1" s="1"/>
  <c r="AG880" i="1" s="1"/>
  <c r="AG881" i="1" s="1"/>
  <c r="AG882" i="1" s="1"/>
  <c r="AG883" i="1" s="1"/>
  <c r="AG884" i="1" s="1"/>
  <c r="AG885" i="1" s="1"/>
  <c r="AG886" i="1" s="1"/>
  <c r="AG887" i="1" s="1"/>
  <c r="AG888" i="1" s="1"/>
  <c r="AG889" i="1" s="1"/>
  <c r="AG890" i="1" s="1"/>
  <c r="AG891" i="1" s="1"/>
  <c r="AG892" i="1" s="1"/>
  <c r="AG893" i="1" s="1"/>
  <c r="AG894" i="1" s="1"/>
  <c r="AG895" i="1" s="1"/>
  <c r="AG896" i="1" s="1"/>
  <c r="AG897" i="1" s="1"/>
  <c r="AG898" i="1" s="1"/>
  <c r="AG899" i="1" s="1"/>
  <c r="AG900" i="1" s="1"/>
  <c r="AG901" i="1" s="1"/>
  <c r="AG902" i="1" s="1"/>
  <c r="AG903" i="1" s="1"/>
  <c r="AG904" i="1" s="1"/>
  <c r="AG905" i="1" s="1"/>
  <c r="AG906" i="1" s="1"/>
  <c r="AG907" i="1" s="1"/>
  <c r="AG908" i="1" s="1"/>
  <c r="AG909" i="1" s="1"/>
  <c r="AG910" i="1" s="1"/>
  <c r="AG911" i="1" s="1"/>
  <c r="AG912" i="1" s="1"/>
  <c r="AG913" i="1" s="1"/>
  <c r="AG914" i="1" s="1"/>
  <c r="AG915" i="1" s="1"/>
  <c r="AG916" i="1" s="1"/>
  <c r="AG917" i="1" s="1"/>
  <c r="AG918" i="1" s="1"/>
  <c r="AG919" i="1" s="1"/>
  <c r="AG920" i="1" s="1"/>
  <c r="AG921" i="1" s="1"/>
  <c r="AG922" i="1" s="1"/>
  <c r="AG923" i="1" s="1"/>
  <c r="AG924" i="1" s="1"/>
  <c r="AG925" i="1" s="1"/>
  <c r="AG926" i="1" s="1"/>
  <c r="AG927" i="1" s="1"/>
  <c r="AG928" i="1" s="1"/>
  <c r="AG929" i="1" s="1"/>
  <c r="AG930" i="1" s="1"/>
  <c r="AG931" i="1" s="1"/>
  <c r="AG932" i="1" s="1"/>
  <c r="AG933" i="1" s="1"/>
  <c r="AG934" i="1" s="1"/>
  <c r="AG935" i="1" s="1"/>
  <c r="AG936" i="1" s="1"/>
  <c r="AG937" i="1" s="1"/>
  <c r="AG938" i="1" s="1"/>
  <c r="AG939" i="1" s="1"/>
  <c r="AG940" i="1" s="1"/>
  <c r="AG941" i="1" s="1"/>
  <c r="AG942" i="1" s="1"/>
  <c r="AG943" i="1" s="1"/>
  <c r="AG944" i="1" s="1"/>
  <c r="AG945" i="1" s="1"/>
  <c r="AG946" i="1" s="1"/>
  <c r="AG947" i="1" s="1"/>
  <c r="AG948" i="1" s="1"/>
  <c r="AG949" i="1" s="1"/>
  <c r="AG950" i="1" s="1"/>
  <c r="AG951" i="1" s="1"/>
  <c r="AG952" i="1" s="1"/>
  <c r="AG953" i="1" s="1"/>
  <c r="AG954" i="1" s="1"/>
  <c r="AG955" i="1" s="1"/>
  <c r="AG956" i="1" s="1"/>
  <c r="AG957" i="1" s="1"/>
  <c r="AG958" i="1" s="1"/>
  <c r="AG959" i="1" s="1"/>
  <c r="AG960" i="1" s="1"/>
  <c r="AG961" i="1" s="1"/>
  <c r="AG962" i="1" s="1"/>
  <c r="AG963" i="1" s="1"/>
  <c r="AG964" i="1" s="1"/>
  <c r="AG965" i="1" s="1"/>
  <c r="AG966" i="1" s="1"/>
  <c r="AG967" i="1" s="1"/>
  <c r="AG968" i="1" s="1"/>
  <c r="AG969" i="1" s="1"/>
  <c r="AG970" i="1" s="1"/>
  <c r="AG971" i="1" s="1"/>
  <c r="AG972" i="1" s="1"/>
  <c r="AG973" i="1" s="1"/>
  <c r="AG974" i="1" s="1"/>
  <c r="AG975" i="1" s="1"/>
  <c r="AG976" i="1" s="1"/>
  <c r="AG977" i="1" s="1"/>
  <c r="AG978" i="1" s="1"/>
  <c r="AG979" i="1" s="1"/>
  <c r="AG980" i="1" s="1"/>
  <c r="AG981" i="1" s="1"/>
  <c r="AG982" i="1" s="1"/>
  <c r="AG983" i="1" s="1"/>
  <c r="AG984" i="1" s="1"/>
  <c r="AG985" i="1" s="1"/>
  <c r="AG986" i="1" s="1"/>
  <c r="AG987" i="1" s="1"/>
  <c r="AG988" i="1" s="1"/>
  <c r="AG989" i="1" s="1"/>
  <c r="AG990" i="1" s="1"/>
  <c r="AG991" i="1" s="1"/>
  <c r="AG992" i="1" s="1"/>
  <c r="AG993" i="1" s="1"/>
  <c r="AG994" i="1" s="1"/>
  <c r="AG995" i="1" s="1"/>
  <c r="AG996" i="1" s="1"/>
  <c r="AG997" i="1" s="1"/>
  <c r="AG998" i="1" s="1"/>
  <c r="AG999" i="1" s="1"/>
  <c r="AG1000" i="1" s="1"/>
  <c r="AG1001" i="1" s="1"/>
  <c r="AG1002" i="1" s="1"/>
  <c r="AG1003" i="1" s="1"/>
  <c r="AG1004" i="1" s="1"/>
  <c r="AG1005" i="1" s="1"/>
  <c r="AG1006" i="1" s="1"/>
  <c r="AG1007" i="1" s="1"/>
  <c r="AG1008" i="1" s="1"/>
  <c r="AG1009" i="1" s="1"/>
  <c r="AG1010" i="1" s="1"/>
  <c r="AG1011" i="1" s="1"/>
  <c r="AG1012" i="1" s="1"/>
  <c r="AG1013" i="1" s="1"/>
  <c r="AG1014" i="1" s="1"/>
  <c r="AG1015" i="1" s="1"/>
  <c r="AG1016" i="1" s="1"/>
  <c r="AG1017" i="1" s="1"/>
  <c r="AG1018" i="1" s="1"/>
  <c r="AG1019" i="1" s="1"/>
  <c r="AG1020" i="1" s="1"/>
  <c r="AG1021" i="1" s="1"/>
  <c r="AG1022" i="1" s="1"/>
  <c r="AG1023" i="1" s="1"/>
  <c r="AG1024" i="1" s="1"/>
  <c r="AG1025" i="1" s="1"/>
  <c r="AG1026" i="1" s="1"/>
  <c r="AG1027" i="1" s="1"/>
  <c r="AG1028" i="1" s="1"/>
  <c r="AG1029" i="1" s="1"/>
  <c r="AG1030" i="1" s="1"/>
  <c r="AG1031" i="1" s="1"/>
  <c r="AG1032" i="1" s="1"/>
  <c r="AG1033" i="1" s="1"/>
  <c r="AG1034" i="1" s="1"/>
  <c r="AG1035" i="1" s="1"/>
  <c r="AG1036" i="1" s="1"/>
  <c r="AG1037" i="1" s="1"/>
  <c r="AG1038" i="1" s="1"/>
  <c r="AG1039" i="1" s="1"/>
  <c r="AG1040" i="1" s="1"/>
  <c r="AG1041" i="1" s="1"/>
  <c r="AG1042" i="1" s="1"/>
  <c r="AG1043" i="1" s="1"/>
  <c r="AG1044" i="1" s="1"/>
  <c r="AG1045" i="1" s="1"/>
  <c r="AG1046" i="1" s="1"/>
  <c r="AG1047" i="1" s="1"/>
  <c r="AG1048" i="1" s="1"/>
  <c r="AG1049" i="1" s="1"/>
  <c r="AG1050" i="1" s="1"/>
  <c r="AG1051" i="1" s="1"/>
  <c r="AG1052" i="1" s="1"/>
  <c r="AG1053" i="1" s="1"/>
  <c r="AG1054" i="1" s="1"/>
  <c r="AG1055" i="1" s="1"/>
  <c r="AG1056" i="1" s="1"/>
  <c r="AG1057" i="1" s="1"/>
  <c r="AG1058" i="1" s="1"/>
  <c r="AG1059" i="1" s="1"/>
  <c r="AG1060" i="1" s="1"/>
  <c r="AG1061" i="1" s="1"/>
  <c r="AG1062" i="1" s="1"/>
  <c r="AG1063" i="1" s="1"/>
  <c r="AG1064" i="1" s="1"/>
  <c r="AG1065" i="1" s="1"/>
  <c r="AG1066" i="1" s="1"/>
  <c r="AG1067" i="1" s="1"/>
  <c r="AG1068" i="1" s="1"/>
  <c r="AG1069" i="1" s="1"/>
  <c r="AG1070" i="1" s="1"/>
  <c r="AG1071" i="1" s="1"/>
  <c r="AG1072" i="1" s="1"/>
  <c r="AG1073" i="1" s="1"/>
  <c r="AG1074" i="1" s="1"/>
  <c r="AG1075" i="1" s="1"/>
  <c r="AG1076" i="1" s="1"/>
  <c r="AG1077" i="1" s="1"/>
  <c r="AG1078" i="1" s="1"/>
  <c r="AG1079" i="1" s="1"/>
  <c r="AG1080" i="1" s="1"/>
  <c r="AG1081" i="1" s="1"/>
  <c r="AG1082" i="1" s="1"/>
  <c r="AG1083" i="1" s="1"/>
  <c r="AG1084" i="1" s="1"/>
  <c r="AG1085" i="1" s="1"/>
  <c r="AG1086" i="1" s="1"/>
  <c r="AG1087" i="1" s="1"/>
  <c r="AG1088" i="1" s="1"/>
  <c r="AG1089" i="1" s="1"/>
  <c r="AG1090" i="1" s="1"/>
  <c r="AG1091" i="1" s="1"/>
  <c r="AG1092" i="1" s="1"/>
  <c r="AG1093" i="1" s="1"/>
  <c r="AG1094" i="1" s="1"/>
  <c r="AG1095" i="1" s="1"/>
  <c r="AG1096" i="1" s="1"/>
  <c r="AG1097" i="1" s="1"/>
  <c r="AG1098" i="1" s="1"/>
  <c r="AG1099" i="1" s="1"/>
  <c r="AG1100" i="1" s="1"/>
  <c r="AG1101" i="1" s="1"/>
  <c r="AG1102" i="1" s="1"/>
  <c r="AG1103" i="1" s="1"/>
  <c r="AG1104" i="1" s="1"/>
  <c r="AG1105" i="1" s="1"/>
  <c r="AG1106" i="1" s="1"/>
  <c r="AG1107" i="1" s="1"/>
  <c r="AG1108" i="1" s="1"/>
  <c r="AG1109" i="1" s="1"/>
  <c r="AG1110" i="1" s="1"/>
  <c r="AG1111" i="1" s="1"/>
  <c r="AG1112" i="1" s="1"/>
  <c r="AG1113" i="1" s="1"/>
  <c r="AG1114" i="1" s="1"/>
  <c r="AG1115" i="1" s="1"/>
  <c r="AG1116" i="1" s="1"/>
  <c r="AG1117" i="1" s="1"/>
  <c r="AG1118" i="1" s="1"/>
  <c r="AG1119" i="1" s="1"/>
  <c r="AG1120" i="1" s="1"/>
  <c r="AG1121" i="1" s="1"/>
  <c r="AG1122" i="1" s="1"/>
  <c r="AG1123" i="1" s="1"/>
  <c r="AG1124" i="1" s="1"/>
  <c r="AG1125" i="1" s="1"/>
  <c r="AG1126" i="1" s="1"/>
  <c r="AG1127" i="1" s="1"/>
  <c r="AG1128" i="1" s="1"/>
  <c r="AG1129" i="1" s="1"/>
  <c r="AG1130" i="1" s="1"/>
  <c r="AG1131" i="1" s="1"/>
  <c r="AG1132" i="1" s="1"/>
  <c r="AG1133" i="1" s="1"/>
  <c r="AG1134" i="1" s="1"/>
  <c r="AG1135" i="1" s="1"/>
  <c r="AG1136" i="1" s="1"/>
  <c r="AG1137" i="1" s="1"/>
  <c r="AG1138" i="1" s="1"/>
  <c r="AG1139" i="1" s="1"/>
  <c r="AG1140" i="1" s="1"/>
  <c r="AG1141" i="1" s="1"/>
  <c r="AG1142" i="1" s="1"/>
  <c r="AG1143" i="1" s="1"/>
  <c r="AG1144" i="1" s="1"/>
  <c r="AG1145" i="1" s="1"/>
  <c r="AG1146" i="1" s="1"/>
  <c r="AG1147" i="1" s="1"/>
  <c r="AG1148" i="1" s="1"/>
  <c r="AG1149" i="1" s="1"/>
  <c r="AG1150" i="1" s="1"/>
  <c r="AG1151" i="1" s="1"/>
  <c r="AG1152" i="1" s="1"/>
  <c r="AG1153" i="1" s="1"/>
  <c r="AG1154" i="1" s="1"/>
  <c r="AG1155" i="1" s="1"/>
  <c r="AG1156" i="1" s="1"/>
  <c r="AG1157" i="1" s="1"/>
  <c r="AG1158" i="1" s="1"/>
  <c r="AG1159" i="1" s="1"/>
  <c r="AG1160" i="1" s="1"/>
  <c r="AG1161" i="1" s="1"/>
  <c r="AG1162" i="1" s="1"/>
  <c r="AG1163" i="1" s="1"/>
  <c r="AG1164" i="1" s="1"/>
  <c r="AG1165" i="1" s="1"/>
  <c r="AG1166" i="1" s="1"/>
  <c r="AG1167" i="1" s="1"/>
  <c r="AG1168" i="1" s="1"/>
  <c r="AG1169" i="1" s="1"/>
  <c r="AG1170" i="1" s="1"/>
  <c r="AG1171" i="1" s="1"/>
  <c r="AG1172" i="1" s="1"/>
  <c r="AG1173" i="1" s="1"/>
  <c r="AG1174" i="1" s="1"/>
  <c r="AG1175" i="1" s="1"/>
  <c r="AG1176" i="1" s="1"/>
  <c r="AG1177" i="1" s="1"/>
  <c r="AG1178" i="1" s="1"/>
  <c r="AG1179" i="1" s="1"/>
  <c r="AG1180" i="1" s="1"/>
  <c r="AG1181" i="1" s="1"/>
  <c r="AG1182" i="1" s="1"/>
  <c r="AG1183" i="1" s="1"/>
  <c r="AG1184" i="1" s="1"/>
  <c r="AG1185" i="1" s="1"/>
  <c r="AG1186" i="1" s="1"/>
  <c r="AG1187" i="1" s="1"/>
  <c r="AG1188" i="1" s="1"/>
  <c r="AG1189" i="1" s="1"/>
  <c r="AG1190" i="1" s="1"/>
  <c r="AG1191" i="1" s="1"/>
  <c r="AG1192" i="1" s="1"/>
  <c r="AG1193" i="1" s="1"/>
  <c r="AG1194" i="1" s="1"/>
  <c r="AG1195" i="1" s="1"/>
  <c r="AG1196" i="1" s="1"/>
  <c r="AG1197" i="1" s="1"/>
  <c r="AG1198" i="1" s="1"/>
  <c r="AG1199" i="1" s="1"/>
  <c r="AG1200" i="1" s="1"/>
  <c r="AG1201" i="1" s="1"/>
  <c r="AG1202" i="1" s="1"/>
  <c r="AG1203" i="1" s="1"/>
  <c r="AG1204" i="1" s="1"/>
  <c r="AG1205" i="1" s="1"/>
  <c r="AG1206" i="1" s="1"/>
  <c r="AG1207" i="1" s="1"/>
  <c r="AG1208" i="1" s="1"/>
  <c r="AG1209" i="1" s="1"/>
  <c r="AG1210" i="1" s="1"/>
  <c r="AG1211" i="1" s="1"/>
  <c r="AG1212" i="1" s="1"/>
  <c r="AG1213" i="1" s="1"/>
  <c r="AG1214" i="1" s="1"/>
  <c r="AG1215" i="1" s="1"/>
  <c r="AG1216" i="1" s="1"/>
  <c r="AG1217" i="1" s="1"/>
  <c r="AG1218" i="1" s="1"/>
  <c r="AG1219" i="1" s="1"/>
  <c r="AG1220" i="1" s="1"/>
  <c r="AG1221" i="1" s="1"/>
  <c r="AG1222" i="1" s="1"/>
  <c r="AG1223" i="1" s="1"/>
  <c r="AG1224" i="1" s="1"/>
  <c r="AG1225" i="1" s="1"/>
  <c r="AG1226" i="1" s="1"/>
  <c r="AG1227" i="1" s="1"/>
  <c r="AG1228" i="1" s="1"/>
  <c r="AG1229" i="1" s="1"/>
  <c r="AG1230" i="1" s="1"/>
  <c r="AG1231" i="1" s="1"/>
  <c r="AG1232" i="1" s="1"/>
  <c r="AG1233" i="1" s="1"/>
  <c r="AG1234" i="1" s="1"/>
  <c r="AG1235" i="1" s="1"/>
  <c r="AG1236" i="1" s="1"/>
  <c r="AG1237" i="1" s="1"/>
  <c r="AG1238" i="1" s="1"/>
  <c r="AG1239" i="1" s="1"/>
  <c r="AG1240" i="1" s="1"/>
  <c r="AG1241" i="1" s="1"/>
  <c r="AG1242" i="1" s="1"/>
  <c r="AG1243" i="1" s="1"/>
  <c r="AG1244" i="1" s="1"/>
  <c r="AG1245" i="1" s="1"/>
  <c r="AG1246" i="1" s="1"/>
  <c r="AG1247" i="1" s="1"/>
  <c r="AG1248" i="1" s="1"/>
  <c r="AG1249" i="1" s="1"/>
  <c r="AG1250" i="1" s="1"/>
  <c r="AG1251" i="1" s="1"/>
  <c r="AG1252" i="1" s="1"/>
  <c r="AG1253" i="1" s="1"/>
  <c r="AG1254" i="1" s="1"/>
  <c r="AG1255" i="1" s="1"/>
  <c r="AG1256" i="1" s="1"/>
  <c r="AG1257" i="1" s="1"/>
  <c r="AG1258" i="1" s="1"/>
  <c r="AG1259" i="1" s="1"/>
  <c r="AG1260" i="1" s="1"/>
  <c r="AG1261" i="1" s="1"/>
  <c r="AG1262" i="1" s="1"/>
  <c r="AG1263" i="1" s="1"/>
  <c r="AG1264" i="1" s="1"/>
  <c r="AG1265" i="1" s="1"/>
  <c r="AG1266" i="1" s="1"/>
  <c r="AG1267" i="1" s="1"/>
  <c r="AG1268" i="1" s="1"/>
  <c r="AG1269" i="1" s="1"/>
  <c r="AG1270" i="1" s="1"/>
  <c r="AG1271" i="1" s="1"/>
  <c r="AG1272" i="1" s="1"/>
  <c r="AG1273" i="1" s="1"/>
  <c r="AG1274" i="1" s="1"/>
  <c r="AG1275" i="1" s="1"/>
  <c r="AG1276" i="1" s="1"/>
  <c r="AG1277" i="1" s="1"/>
  <c r="AG1278" i="1" s="1"/>
  <c r="AG1279" i="1" s="1"/>
  <c r="AG1280" i="1" s="1"/>
  <c r="AG1281" i="1" s="1"/>
  <c r="AG1282" i="1" s="1"/>
  <c r="AG1283" i="1" s="1"/>
  <c r="AG1284" i="1" s="1"/>
  <c r="AG1285" i="1" s="1"/>
  <c r="AG1286" i="1" s="1"/>
  <c r="AG1287" i="1" s="1"/>
  <c r="AG1288" i="1" s="1"/>
  <c r="AG1289" i="1" s="1"/>
  <c r="AG1290" i="1" s="1"/>
  <c r="AG1291" i="1" s="1"/>
  <c r="AG1292" i="1" s="1"/>
  <c r="AG1293" i="1" s="1"/>
  <c r="AG1294" i="1" s="1"/>
  <c r="AG1295" i="1" s="1"/>
  <c r="AG1296" i="1" s="1"/>
  <c r="AG1297" i="1" s="1"/>
  <c r="AG1298" i="1" s="1"/>
  <c r="AG1299" i="1" s="1"/>
  <c r="AG1300" i="1" s="1"/>
  <c r="AG1301" i="1" s="1"/>
  <c r="AG1302" i="1" s="1"/>
  <c r="AG1303" i="1" s="1"/>
  <c r="AG1304" i="1" s="1"/>
  <c r="AG1305" i="1" s="1"/>
  <c r="AG1306" i="1" s="1"/>
  <c r="AG1307" i="1" s="1"/>
  <c r="AG1308" i="1" s="1"/>
  <c r="AG1309" i="1" s="1"/>
  <c r="AG1310" i="1" s="1"/>
  <c r="AG1311" i="1" s="1"/>
  <c r="AG1312" i="1" s="1"/>
  <c r="AG1313" i="1" s="1"/>
  <c r="AG1314" i="1" s="1"/>
  <c r="AG1315" i="1" s="1"/>
  <c r="AG1316" i="1" s="1"/>
  <c r="AG1317" i="1" s="1"/>
  <c r="AG1318" i="1" s="1"/>
  <c r="AG1319" i="1" s="1"/>
  <c r="AG1320" i="1" s="1"/>
  <c r="AG1321" i="1" s="1"/>
  <c r="AG1322" i="1" s="1"/>
  <c r="AG1323" i="1" s="1"/>
  <c r="AG1324" i="1" s="1"/>
  <c r="AG1325" i="1" s="1"/>
  <c r="AG1326" i="1" s="1"/>
  <c r="AG1327" i="1" s="1"/>
  <c r="AG1328" i="1" s="1"/>
  <c r="AG1329" i="1" s="1"/>
  <c r="AG1330" i="1" s="1"/>
  <c r="AG1331" i="1" s="1"/>
  <c r="AG1332" i="1" s="1"/>
  <c r="AG1333" i="1" s="1"/>
  <c r="AG1334" i="1" s="1"/>
  <c r="AG1335" i="1" s="1"/>
  <c r="AG1336" i="1" s="1"/>
  <c r="AG1337" i="1" s="1"/>
  <c r="AG1338" i="1" s="1"/>
  <c r="AG1339" i="1" s="1"/>
  <c r="AG1340" i="1" s="1"/>
  <c r="AG1341" i="1" s="1"/>
  <c r="AG1342" i="1" s="1"/>
  <c r="AG1343" i="1" s="1"/>
  <c r="AG1344" i="1" s="1"/>
  <c r="AG1345" i="1" s="1"/>
  <c r="AG1346" i="1" s="1"/>
  <c r="AG1347" i="1" s="1"/>
  <c r="AG1348" i="1" s="1"/>
  <c r="AG1349" i="1" s="1"/>
  <c r="AG1350" i="1" s="1"/>
  <c r="AG1351" i="1" s="1"/>
  <c r="AG1352" i="1" s="1"/>
  <c r="AG1353" i="1" s="1"/>
  <c r="AG1354" i="1" s="1"/>
  <c r="AG1355" i="1" s="1"/>
  <c r="AG1356" i="1" s="1"/>
  <c r="AG1357" i="1" s="1"/>
  <c r="AG1358" i="1" s="1"/>
  <c r="AG1359" i="1" s="1"/>
  <c r="AG1360" i="1" s="1"/>
  <c r="AG1361" i="1" s="1"/>
  <c r="AG1362" i="1" s="1"/>
  <c r="AG1363" i="1" s="1"/>
  <c r="AG1364" i="1" s="1"/>
  <c r="AG1365" i="1" s="1"/>
  <c r="AG1366" i="1" s="1"/>
  <c r="AG1367" i="1" s="1"/>
  <c r="AG1368" i="1" s="1"/>
  <c r="AG1369" i="1" s="1"/>
  <c r="AG1370" i="1" s="1"/>
  <c r="AG1371" i="1" s="1"/>
  <c r="AG1372" i="1" s="1"/>
  <c r="AG1373" i="1" s="1"/>
  <c r="AG1374" i="1" s="1"/>
  <c r="AG1375" i="1" s="1"/>
  <c r="AG1376" i="1" s="1"/>
  <c r="AG1377" i="1" s="1"/>
  <c r="AG1378" i="1" s="1"/>
  <c r="AG1379" i="1" s="1"/>
  <c r="AG1380" i="1" s="1"/>
  <c r="AG1381" i="1" s="1"/>
  <c r="AG1382" i="1" s="1"/>
  <c r="AG1383" i="1" s="1"/>
  <c r="AG1384" i="1" s="1"/>
  <c r="AG1385" i="1" s="1"/>
  <c r="AG1386" i="1" s="1"/>
  <c r="AG1387" i="1" s="1"/>
  <c r="AG1388" i="1" s="1"/>
  <c r="AG1389" i="1" s="1"/>
  <c r="AG1390" i="1" s="1"/>
  <c r="AG1391" i="1" s="1"/>
  <c r="AG1392" i="1" s="1"/>
  <c r="AG1393" i="1" s="1"/>
  <c r="AG1394" i="1" s="1"/>
  <c r="AG1395" i="1" s="1"/>
  <c r="AG1396" i="1" s="1"/>
  <c r="AG1397" i="1" s="1"/>
  <c r="AG1398" i="1" s="1"/>
  <c r="AG1399" i="1" s="1"/>
  <c r="AG1400" i="1" s="1"/>
  <c r="AG1401" i="1" s="1"/>
  <c r="AG1402" i="1" s="1"/>
  <c r="AG1403" i="1" s="1"/>
  <c r="AG1404" i="1" s="1"/>
  <c r="AG1405" i="1" s="1"/>
  <c r="AG1406" i="1" s="1"/>
  <c r="AG1407" i="1" s="1"/>
  <c r="AG1408" i="1" s="1"/>
  <c r="AG1409" i="1" s="1"/>
  <c r="AG1410" i="1" s="1"/>
  <c r="AG1411" i="1" s="1"/>
  <c r="AG1412" i="1" s="1"/>
  <c r="AG1413" i="1" s="1"/>
  <c r="AG1414" i="1" s="1"/>
  <c r="AG1415" i="1" s="1"/>
  <c r="AG1416" i="1" s="1"/>
  <c r="AG1417" i="1" s="1"/>
  <c r="AG1418" i="1" s="1"/>
  <c r="AG1419" i="1" s="1"/>
  <c r="AG1420" i="1" s="1"/>
  <c r="AG1421" i="1" s="1"/>
  <c r="AG1422" i="1" s="1"/>
  <c r="AG1423" i="1" s="1"/>
  <c r="AG1424" i="1" s="1"/>
  <c r="AG1425" i="1" s="1"/>
  <c r="AG1426" i="1" s="1"/>
  <c r="AG1427" i="1" s="1"/>
  <c r="AG1428" i="1" s="1"/>
  <c r="AG1429" i="1" s="1"/>
  <c r="AG1430" i="1" s="1"/>
  <c r="AG1431" i="1" s="1"/>
  <c r="AG1432" i="1" s="1"/>
  <c r="AG1433" i="1" s="1"/>
  <c r="AG1434" i="1" s="1"/>
  <c r="AG1435" i="1" s="1"/>
  <c r="AG1436" i="1" s="1"/>
  <c r="AG1437" i="1" s="1"/>
  <c r="AG1438" i="1" s="1"/>
  <c r="AG1439" i="1" s="1"/>
  <c r="AG1440" i="1" s="1"/>
  <c r="AG1441" i="1" s="1"/>
  <c r="AG1442" i="1" s="1"/>
  <c r="AG1443" i="1" s="1"/>
  <c r="AG1444" i="1" s="1"/>
  <c r="AG1445" i="1" s="1"/>
  <c r="AG1446" i="1" s="1"/>
  <c r="AG1447" i="1" s="1"/>
  <c r="AG1448" i="1" s="1"/>
  <c r="AG1449" i="1" s="1"/>
  <c r="AG1450" i="1" s="1"/>
  <c r="AG1451" i="1" s="1"/>
  <c r="AG1452" i="1" s="1"/>
  <c r="AG1453" i="1" s="1"/>
  <c r="AG1454" i="1" s="1"/>
  <c r="AG1455" i="1" s="1"/>
  <c r="AG1456" i="1" s="1"/>
  <c r="AG1457" i="1" s="1"/>
  <c r="AG1458" i="1" s="1"/>
  <c r="AG1459" i="1" s="1"/>
  <c r="AG1460" i="1" s="1"/>
  <c r="AG1461" i="1" s="1"/>
  <c r="AG1462" i="1" s="1"/>
  <c r="AG1463" i="1" s="1"/>
  <c r="AG1464" i="1" s="1"/>
  <c r="AG1465" i="1" s="1"/>
  <c r="AG1466" i="1" s="1"/>
  <c r="AG1467" i="1" s="1"/>
  <c r="AG1468" i="1" s="1"/>
  <c r="AG1469" i="1" s="1"/>
  <c r="AG1470" i="1" s="1"/>
  <c r="AG1471" i="1" s="1"/>
  <c r="AG1472" i="1" s="1"/>
  <c r="AG1473" i="1" s="1"/>
  <c r="AG1474" i="1" s="1"/>
  <c r="AG1475" i="1" s="1"/>
  <c r="AG1476" i="1" s="1"/>
  <c r="AG1477" i="1" s="1"/>
  <c r="AG1478" i="1" s="1"/>
  <c r="AG1479" i="1" s="1"/>
  <c r="AG1480" i="1" s="1"/>
  <c r="AG1481" i="1" s="1"/>
  <c r="AG1482" i="1" s="1"/>
  <c r="AG1483" i="1" s="1"/>
  <c r="AG1484" i="1" s="1"/>
  <c r="AG1485" i="1" s="1"/>
  <c r="AG1486" i="1" s="1"/>
  <c r="AG1487" i="1" s="1"/>
  <c r="AG1488" i="1" s="1"/>
  <c r="AG1489" i="1" s="1"/>
  <c r="AG1490" i="1" s="1"/>
  <c r="AG1491" i="1" s="1"/>
  <c r="AG1492" i="1" s="1"/>
  <c r="AG1493" i="1" s="1"/>
  <c r="AG1494" i="1" s="1"/>
  <c r="AG1495" i="1" s="1"/>
  <c r="AG1496" i="1" s="1"/>
  <c r="AG1497" i="1" s="1"/>
  <c r="AG1498" i="1" s="1"/>
  <c r="AG1499" i="1" s="1"/>
  <c r="AG1500" i="1" s="1"/>
  <c r="AG1501" i="1" s="1"/>
  <c r="AG1502" i="1" s="1"/>
  <c r="AG1503" i="1" s="1"/>
  <c r="AG1504" i="1" s="1"/>
  <c r="AG1505" i="1" s="1"/>
  <c r="AG1506" i="1" s="1"/>
  <c r="AG1507" i="1" s="1"/>
  <c r="AG1508" i="1" s="1"/>
  <c r="AG1509" i="1" s="1"/>
  <c r="AG1510" i="1" s="1"/>
  <c r="AG1511" i="1" s="1"/>
  <c r="AG1512" i="1" s="1"/>
  <c r="AG1513" i="1" s="1"/>
  <c r="AG1514" i="1" s="1"/>
  <c r="AG1515" i="1" s="1"/>
  <c r="AG1516" i="1" s="1"/>
  <c r="AG1517" i="1" s="1"/>
  <c r="AG1518" i="1" s="1"/>
  <c r="AG1519" i="1" s="1"/>
  <c r="AG1520" i="1" s="1"/>
  <c r="AG1521" i="1" s="1"/>
  <c r="AG1522" i="1" s="1"/>
  <c r="AG1523" i="1" s="1"/>
  <c r="AG1524" i="1" s="1"/>
  <c r="AG1525" i="1" s="1"/>
  <c r="AG1526" i="1" s="1"/>
  <c r="AG1527" i="1" s="1"/>
  <c r="AG1528" i="1" s="1"/>
  <c r="AG1529" i="1" s="1"/>
  <c r="AG1530" i="1" s="1"/>
  <c r="AG1531" i="1" s="1"/>
  <c r="AG1532" i="1" s="1"/>
  <c r="AG1533" i="1" s="1"/>
  <c r="AG1534" i="1" s="1"/>
  <c r="AG1535" i="1" s="1"/>
  <c r="AG1536" i="1" s="1"/>
  <c r="AG1537" i="1" s="1"/>
  <c r="AG1538" i="1" s="1"/>
  <c r="AG1539" i="1" s="1"/>
  <c r="AG1540" i="1" s="1"/>
  <c r="AG1541" i="1" s="1"/>
  <c r="AG1542" i="1" s="1"/>
  <c r="AG1543" i="1" s="1"/>
  <c r="AG1544" i="1" s="1"/>
  <c r="AG1545" i="1" s="1"/>
  <c r="AG1546" i="1" s="1"/>
  <c r="AG1547" i="1" s="1"/>
  <c r="AG1548" i="1" s="1"/>
  <c r="AG1549" i="1" s="1"/>
  <c r="AG1550" i="1" s="1"/>
  <c r="AG1551" i="1" s="1"/>
  <c r="AG1552" i="1" s="1"/>
  <c r="AG1553" i="1" s="1"/>
  <c r="AG1554" i="1" s="1"/>
  <c r="AG1555" i="1" s="1"/>
  <c r="AG1556" i="1" s="1"/>
  <c r="AG1557" i="1" s="1"/>
  <c r="AG1558" i="1" s="1"/>
  <c r="AG1559" i="1" s="1"/>
  <c r="AG1560" i="1" s="1"/>
  <c r="AG1561" i="1" s="1"/>
  <c r="AG1562" i="1" s="1"/>
  <c r="AG1563" i="1" s="1"/>
  <c r="AG1564" i="1" s="1"/>
  <c r="AG1565" i="1" s="1"/>
  <c r="AG1566" i="1" s="1"/>
  <c r="AG1567" i="1" s="1"/>
  <c r="AG1568" i="1" s="1"/>
  <c r="AG1569" i="1" s="1"/>
  <c r="AG1570" i="1" s="1"/>
  <c r="AG1571" i="1" s="1"/>
  <c r="AG1572" i="1" s="1"/>
  <c r="AG1573" i="1" s="1"/>
  <c r="AG1574" i="1" s="1"/>
  <c r="AG1575" i="1" s="1"/>
  <c r="AG1576" i="1" s="1"/>
  <c r="AG1577" i="1" s="1"/>
  <c r="AG1578" i="1" s="1"/>
  <c r="AG1579" i="1" s="1"/>
  <c r="AG1580" i="1" s="1"/>
  <c r="AG1581" i="1" s="1"/>
  <c r="AG1582" i="1" s="1"/>
  <c r="AG1583" i="1" s="1"/>
  <c r="AG1584" i="1" s="1"/>
  <c r="AG1585" i="1" s="1"/>
  <c r="AG1586" i="1" s="1"/>
  <c r="AG1587" i="1" s="1"/>
  <c r="AG1588" i="1" s="1"/>
  <c r="AG1589" i="1" s="1"/>
  <c r="AG1590" i="1" s="1"/>
  <c r="AG1591" i="1" s="1"/>
  <c r="AG1592" i="1" s="1"/>
  <c r="AG1593" i="1" s="1"/>
  <c r="AG1594" i="1" s="1"/>
  <c r="AG1595" i="1" s="1"/>
  <c r="AG1596" i="1" s="1"/>
  <c r="AG1597" i="1" s="1"/>
  <c r="AG1598" i="1" s="1"/>
  <c r="AG1599" i="1" s="1"/>
  <c r="AG1600" i="1" s="1"/>
  <c r="AG1601" i="1" s="1"/>
  <c r="AG1602" i="1" s="1"/>
  <c r="AG1603" i="1" s="1"/>
  <c r="AG1604" i="1" s="1"/>
  <c r="AG1605" i="1" s="1"/>
  <c r="AG1606" i="1" s="1"/>
  <c r="AG1607" i="1" s="1"/>
  <c r="AG1608" i="1" s="1"/>
  <c r="AG1609" i="1" s="1"/>
  <c r="AG1610" i="1" s="1"/>
  <c r="AG1611" i="1" s="1"/>
  <c r="AG1612" i="1" s="1"/>
  <c r="AG1613" i="1" s="1"/>
  <c r="AG1614" i="1" s="1"/>
  <c r="AG1615" i="1" s="1"/>
  <c r="AG1616" i="1" s="1"/>
  <c r="AG1617" i="1" s="1"/>
  <c r="AG1618" i="1" s="1"/>
  <c r="AG1619" i="1" s="1"/>
  <c r="AG1620" i="1" s="1"/>
  <c r="AG1621" i="1" s="1"/>
  <c r="AG1622" i="1" s="1"/>
  <c r="AG1623" i="1" s="1"/>
  <c r="AG1624" i="1" s="1"/>
  <c r="AG1625" i="1" s="1"/>
  <c r="AG1626" i="1" s="1"/>
  <c r="AG1627" i="1" s="1"/>
  <c r="AG1628" i="1" s="1"/>
  <c r="AG1629" i="1" s="1"/>
  <c r="AG1630" i="1" s="1"/>
  <c r="AG1631" i="1" s="1"/>
  <c r="AG1632" i="1" s="1"/>
  <c r="AG1633" i="1" s="1"/>
  <c r="AG1634" i="1" s="1"/>
  <c r="AG1635" i="1" s="1"/>
  <c r="AG1636" i="1" s="1"/>
  <c r="AG1637" i="1" s="1"/>
  <c r="AG1638" i="1" s="1"/>
  <c r="AG1639" i="1" s="1"/>
  <c r="AG1640" i="1" s="1"/>
  <c r="AG1641" i="1" s="1"/>
  <c r="AG1642" i="1" s="1"/>
  <c r="AG1643" i="1" s="1"/>
  <c r="AG1644" i="1" s="1"/>
  <c r="AG1645" i="1" s="1"/>
  <c r="AG1646" i="1" s="1"/>
  <c r="AG1647" i="1" s="1"/>
  <c r="AG1648" i="1" s="1"/>
  <c r="AG1649" i="1" s="1"/>
  <c r="AG1650" i="1" s="1"/>
  <c r="AG1651" i="1" s="1"/>
  <c r="AG1652" i="1" s="1"/>
  <c r="AG1653" i="1" s="1"/>
  <c r="AG1654" i="1" s="1"/>
  <c r="AG1655" i="1" s="1"/>
  <c r="AG1656" i="1" s="1"/>
  <c r="AG1657" i="1" s="1"/>
  <c r="AG1658" i="1" s="1"/>
  <c r="AG1659" i="1" s="1"/>
  <c r="AG1660" i="1" s="1"/>
  <c r="AG1661" i="1" s="1"/>
  <c r="AG1662" i="1" s="1"/>
  <c r="AG1663" i="1" s="1"/>
  <c r="AG1664" i="1" s="1"/>
  <c r="AG1665" i="1" s="1"/>
  <c r="AG1666" i="1" s="1"/>
  <c r="AG1667" i="1" s="1"/>
  <c r="AG1668" i="1" s="1"/>
  <c r="AG1669" i="1" s="1"/>
  <c r="AG1670" i="1" s="1"/>
  <c r="AG1671" i="1" s="1"/>
  <c r="AG1672" i="1" s="1"/>
  <c r="AG1673" i="1" s="1"/>
  <c r="AG1674" i="1" s="1"/>
  <c r="AG1675" i="1" s="1"/>
  <c r="AG1676" i="1" s="1"/>
  <c r="AG1677" i="1" s="1"/>
  <c r="AG1678" i="1" s="1"/>
  <c r="AG1679" i="1" s="1"/>
  <c r="AG1680" i="1" s="1"/>
  <c r="AG1681" i="1" s="1"/>
  <c r="AG1682" i="1" s="1"/>
  <c r="AG1683" i="1" s="1"/>
  <c r="AG1684" i="1" s="1"/>
  <c r="AG1685" i="1" s="1"/>
  <c r="AG1686" i="1" s="1"/>
  <c r="AG1687" i="1" s="1"/>
  <c r="AG1688" i="1" s="1"/>
  <c r="AG1689" i="1" s="1"/>
  <c r="AG1690" i="1" s="1"/>
  <c r="AG1691" i="1" s="1"/>
  <c r="AG1692" i="1" s="1"/>
  <c r="AG1693" i="1" s="1"/>
  <c r="AG1694" i="1" s="1"/>
  <c r="AG1695" i="1" s="1"/>
  <c r="AG1696" i="1" s="1"/>
  <c r="AG1697" i="1" s="1"/>
  <c r="AG1698" i="1" s="1"/>
  <c r="AG1699" i="1" s="1"/>
  <c r="AG1700" i="1" s="1"/>
  <c r="AG1701" i="1" s="1"/>
  <c r="AG1702" i="1" s="1"/>
  <c r="AG1703" i="1" s="1"/>
  <c r="AG1704" i="1" s="1"/>
  <c r="AG1705" i="1" s="1"/>
  <c r="AG1706" i="1" s="1"/>
  <c r="AG1707" i="1" s="1"/>
  <c r="AG1708" i="1" s="1"/>
  <c r="AG1709" i="1" s="1"/>
  <c r="AG1710" i="1" s="1"/>
  <c r="AG1711" i="1" s="1"/>
  <c r="AG1712" i="1" s="1"/>
  <c r="AG1713" i="1" s="1"/>
  <c r="AG1714" i="1" s="1"/>
  <c r="AG1715" i="1" s="1"/>
  <c r="AG1716" i="1" s="1"/>
  <c r="AG1717" i="1" s="1"/>
  <c r="AG1718" i="1" s="1"/>
  <c r="AG1719" i="1" s="1"/>
  <c r="AG1720" i="1" s="1"/>
  <c r="AG1721" i="1" s="1"/>
  <c r="AG1722" i="1" s="1"/>
  <c r="AG1723" i="1" s="1"/>
  <c r="AG1724" i="1" s="1"/>
  <c r="AG1725" i="1" s="1"/>
  <c r="AG1726" i="1" s="1"/>
  <c r="AG1727" i="1" s="1"/>
  <c r="AG1728" i="1" s="1"/>
  <c r="AG1729" i="1" s="1"/>
  <c r="AG1730" i="1" s="1"/>
  <c r="AG1731" i="1" s="1"/>
  <c r="AG1732" i="1" s="1"/>
  <c r="AG1733" i="1" s="1"/>
  <c r="AG1734" i="1" s="1"/>
  <c r="AG1735" i="1" s="1"/>
  <c r="AG1736" i="1" s="1"/>
  <c r="AG1737" i="1" s="1"/>
  <c r="AG1738" i="1" s="1"/>
  <c r="AG1739" i="1" s="1"/>
  <c r="AG1740" i="1" s="1"/>
  <c r="AG1741" i="1" s="1"/>
  <c r="AG1742" i="1" s="1"/>
  <c r="AG1743" i="1" s="1"/>
  <c r="AG1744" i="1" s="1"/>
  <c r="AG1745" i="1" s="1"/>
  <c r="AG1746" i="1" s="1"/>
  <c r="AG1747" i="1" s="1"/>
  <c r="AG1748" i="1" s="1"/>
  <c r="AG1749" i="1" s="1"/>
  <c r="AG1750" i="1" s="1"/>
  <c r="AG1751" i="1" s="1"/>
  <c r="AG1752" i="1" s="1"/>
  <c r="AG1753" i="1" s="1"/>
  <c r="AG1754" i="1" s="1"/>
  <c r="AG1755" i="1" s="1"/>
  <c r="AG1756" i="1" s="1"/>
  <c r="AG1757" i="1" s="1"/>
  <c r="AG1758" i="1" s="1"/>
  <c r="AG1759" i="1" s="1"/>
  <c r="AG1760" i="1" s="1"/>
  <c r="AG1761" i="1" s="1"/>
  <c r="AG1762" i="1" s="1"/>
  <c r="AG1763" i="1" s="1"/>
  <c r="AG1764" i="1" s="1"/>
  <c r="AG1765" i="1" s="1"/>
  <c r="AG1766" i="1" s="1"/>
  <c r="AG1767" i="1" s="1"/>
  <c r="AG1768" i="1" s="1"/>
  <c r="AG1769" i="1" s="1"/>
  <c r="AG1770" i="1" s="1"/>
  <c r="AG1771" i="1" s="1"/>
  <c r="AG1772" i="1" s="1"/>
  <c r="AG1773" i="1" s="1"/>
  <c r="AG1774" i="1" s="1"/>
  <c r="AG1775" i="1" s="1"/>
  <c r="AG1776" i="1" s="1"/>
  <c r="AG1777" i="1" s="1"/>
  <c r="AG1778" i="1" s="1"/>
  <c r="AG1779" i="1" s="1"/>
  <c r="AG1780" i="1" s="1"/>
  <c r="AG1781" i="1" s="1"/>
  <c r="AG1782" i="1" s="1"/>
  <c r="AG1783" i="1" s="1"/>
  <c r="AG1784" i="1" s="1"/>
  <c r="AG1785" i="1" s="1"/>
  <c r="AG1786" i="1" s="1"/>
  <c r="AG1787" i="1" s="1"/>
  <c r="AG1788" i="1" s="1"/>
  <c r="AG1789" i="1" s="1"/>
  <c r="AG1790" i="1" s="1"/>
  <c r="AG1791" i="1" s="1"/>
  <c r="AG1792" i="1" s="1"/>
  <c r="AG1793" i="1" s="1"/>
  <c r="AG1794" i="1" s="1"/>
  <c r="AG1795" i="1" s="1"/>
  <c r="AG1796" i="1" s="1"/>
  <c r="AG1797" i="1" s="1"/>
  <c r="AG1798" i="1" s="1"/>
  <c r="AG1799" i="1" s="1"/>
  <c r="AG1800" i="1" s="1"/>
  <c r="AG1801" i="1" s="1"/>
  <c r="AG1802" i="1" s="1"/>
  <c r="AG1803" i="1" s="1"/>
  <c r="AG1804" i="1" s="1"/>
  <c r="AG1805" i="1" s="1"/>
  <c r="AG1806" i="1" s="1"/>
  <c r="AG1807" i="1" s="1"/>
  <c r="AG1808" i="1" s="1"/>
  <c r="AE599" i="1"/>
  <c r="AE600" i="1" s="1"/>
  <c r="AE601" i="1" s="1"/>
  <c r="AE602" i="1" s="1"/>
  <c r="AE603" i="1" s="1"/>
  <c r="AE604" i="1" s="1"/>
  <c r="AE605" i="1" s="1"/>
  <c r="AE606" i="1" s="1"/>
  <c r="AE607" i="1" s="1"/>
  <c r="AE608" i="1" s="1"/>
  <c r="AE609" i="1" s="1"/>
  <c r="AE610" i="1" s="1"/>
  <c r="AE611" i="1" s="1"/>
  <c r="AE612" i="1" s="1"/>
  <c r="AE613" i="1" s="1"/>
  <c r="AE614" i="1" s="1"/>
  <c r="AE615" i="1" s="1"/>
  <c r="AE616" i="1" s="1"/>
  <c r="AE617" i="1" s="1"/>
  <c r="AE618" i="1" s="1"/>
  <c r="AE619" i="1" s="1"/>
  <c r="AE620" i="1" s="1"/>
  <c r="AE621" i="1" s="1"/>
  <c r="AE622" i="1" s="1"/>
  <c r="AE623" i="1" s="1"/>
  <c r="AE624" i="1" s="1"/>
  <c r="AE625" i="1" s="1"/>
  <c r="AE626" i="1" s="1"/>
  <c r="AE627" i="1" s="1"/>
  <c r="AE628" i="1" s="1"/>
  <c r="AE629" i="1" s="1"/>
  <c r="AE630" i="1" s="1"/>
  <c r="AE631" i="1" s="1"/>
  <c r="AE632" i="1" s="1"/>
  <c r="AE633" i="1" s="1"/>
  <c r="AE634" i="1" s="1"/>
  <c r="AE635" i="1" s="1"/>
  <c r="AE636" i="1" s="1"/>
  <c r="AE637" i="1" s="1"/>
  <c r="AE638" i="1" s="1"/>
  <c r="AE639" i="1" s="1"/>
  <c r="AE640" i="1" s="1"/>
  <c r="AE641" i="1" s="1"/>
  <c r="AE642" i="1" s="1"/>
  <c r="AE643" i="1" s="1"/>
  <c r="AE644" i="1" s="1"/>
  <c r="AE645" i="1" s="1"/>
  <c r="AE646" i="1" s="1"/>
  <c r="AE647" i="1" s="1"/>
  <c r="AE648" i="1" s="1"/>
  <c r="AE649" i="1" s="1"/>
  <c r="AE650" i="1" s="1"/>
  <c r="AE651" i="1" s="1"/>
  <c r="AE652" i="1" s="1"/>
  <c r="AE653" i="1" s="1"/>
  <c r="AE654" i="1" s="1"/>
  <c r="AE655" i="1" s="1"/>
  <c r="AE656" i="1" s="1"/>
  <c r="AE657" i="1" s="1"/>
  <c r="AE658" i="1" s="1"/>
  <c r="AE659" i="1" s="1"/>
  <c r="AE660" i="1" s="1"/>
  <c r="AE661" i="1" s="1"/>
  <c r="AE662" i="1" s="1"/>
  <c r="AE663" i="1" s="1"/>
  <c r="AE664" i="1" s="1"/>
  <c r="AE665" i="1" s="1"/>
  <c r="AE666" i="1" s="1"/>
  <c r="AE667" i="1" s="1"/>
  <c r="AE668" i="1" s="1"/>
  <c r="AE669" i="1" s="1"/>
  <c r="AE670" i="1" s="1"/>
  <c r="AE671" i="1" s="1"/>
  <c r="AE672" i="1" s="1"/>
  <c r="AE673" i="1" s="1"/>
  <c r="AE674" i="1" s="1"/>
  <c r="AE675" i="1" s="1"/>
  <c r="AE676" i="1" s="1"/>
  <c r="AE677" i="1" s="1"/>
  <c r="AE678" i="1" s="1"/>
  <c r="AE679" i="1" s="1"/>
  <c r="AE680" i="1" s="1"/>
  <c r="AE681" i="1" s="1"/>
  <c r="AE682" i="1" s="1"/>
  <c r="AE683" i="1" s="1"/>
  <c r="AE684" i="1" s="1"/>
  <c r="AE685" i="1" s="1"/>
  <c r="AE686" i="1" s="1"/>
  <c r="AE687" i="1" s="1"/>
  <c r="AE688" i="1" s="1"/>
  <c r="AE689" i="1" s="1"/>
  <c r="AE690" i="1" s="1"/>
  <c r="AE691" i="1" s="1"/>
  <c r="AE692" i="1" s="1"/>
  <c r="AE693" i="1" s="1"/>
  <c r="AE694" i="1" s="1"/>
  <c r="AE695" i="1" s="1"/>
  <c r="AE696" i="1" s="1"/>
  <c r="AE697" i="1" s="1"/>
  <c r="AE698" i="1" s="1"/>
  <c r="AE699" i="1" s="1"/>
  <c r="AE700" i="1" s="1"/>
  <c r="AE701" i="1" s="1"/>
  <c r="AE702" i="1" s="1"/>
  <c r="AE703" i="1" s="1"/>
  <c r="AE704" i="1" s="1"/>
  <c r="AE705" i="1" s="1"/>
  <c r="AE706" i="1" s="1"/>
  <c r="AE707" i="1" s="1"/>
  <c r="AE708" i="1" s="1"/>
  <c r="AE709" i="1" s="1"/>
  <c r="AE710" i="1" s="1"/>
  <c r="AE711" i="1" s="1"/>
  <c r="AE712" i="1" s="1"/>
  <c r="AE713" i="1" s="1"/>
  <c r="AE714" i="1" s="1"/>
  <c r="AE715" i="1" s="1"/>
  <c r="AE716" i="1" s="1"/>
  <c r="AE717" i="1" s="1"/>
  <c r="AE718" i="1" s="1"/>
  <c r="AE719" i="1" s="1"/>
  <c r="AE720" i="1" s="1"/>
  <c r="AE721" i="1" s="1"/>
  <c r="AE722" i="1" s="1"/>
  <c r="AE723" i="1" s="1"/>
  <c r="AE724" i="1" s="1"/>
  <c r="AE725" i="1" s="1"/>
  <c r="AE726" i="1" s="1"/>
  <c r="AE727" i="1" s="1"/>
  <c r="AE728" i="1" s="1"/>
  <c r="AE729" i="1" s="1"/>
  <c r="AE730" i="1" s="1"/>
  <c r="AE731" i="1" s="1"/>
  <c r="AE732" i="1" s="1"/>
  <c r="AE733" i="1" s="1"/>
  <c r="AE734" i="1" s="1"/>
  <c r="AE735" i="1" s="1"/>
  <c r="AE736" i="1" s="1"/>
  <c r="AE737" i="1" s="1"/>
  <c r="AE738" i="1" s="1"/>
  <c r="AE739" i="1" s="1"/>
  <c r="AE740" i="1" s="1"/>
  <c r="AE741" i="1" s="1"/>
  <c r="AE742" i="1" s="1"/>
  <c r="AE743" i="1" s="1"/>
  <c r="AE744" i="1" s="1"/>
  <c r="AE745" i="1" s="1"/>
  <c r="AE746" i="1" s="1"/>
  <c r="AE747" i="1" s="1"/>
  <c r="AE748" i="1" s="1"/>
  <c r="AE749" i="1" s="1"/>
  <c r="AE750" i="1" s="1"/>
  <c r="AE751" i="1" s="1"/>
  <c r="AE752" i="1" s="1"/>
  <c r="AE753" i="1" s="1"/>
  <c r="AE754" i="1" s="1"/>
  <c r="AE755" i="1" s="1"/>
  <c r="AE756" i="1" s="1"/>
  <c r="AE757" i="1" s="1"/>
  <c r="AE758" i="1" s="1"/>
  <c r="AE759" i="1" s="1"/>
  <c r="AE760" i="1" s="1"/>
  <c r="AE761" i="1" s="1"/>
  <c r="AE762" i="1" s="1"/>
  <c r="AE763" i="1" s="1"/>
  <c r="AE764" i="1" s="1"/>
  <c r="AE765" i="1" s="1"/>
  <c r="AE766" i="1" s="1"/>
  <c r="AE767" i="1" s="1"/>
  <c r="AE768" i="1" s="1"/>
  <c r="AE769" i="1" s="1"/>
  <c r="AE770" i="1" s="1"/>
  <c r="AE771" i="1" s="1"/>
  <c r="AE772" i="1" s="1"/>
  <c r="AE773" i="1" s="1"/>
  <c r="AE774" i="1" s="1"/>
  <c r="AE775" i="1" s="1"/>
  <c r="AE776" i="1" s="1"/>
  <c r="AE777" i="1" s="1"/>
  <c r="AE778" i="1" s="1"/>
  <c r="AE779" i="1" s="1"/>
  <c r="AE780" i="1" s="1"/>
  <c r="AE781" i="1" s="1"/>
  <c r="AE782" i="1" s="1"/>
  <c r="AE783" i="1" s="1"/>
  <c r="AE784" i="1" s="1"/>
  <c r="AE785" i="1" s="1"/>
  <c r="AE786" i="1" s="1"/>
  <c r="AE787" i="1" s="1"/>
  <c r="AE788" i="1" s="1"/>
  <c r="AE789" i="1" s="1"/>
  <c r="AE790" i="1" s="1"/>
  <c r="AE791" i="1" s="1"/>
  <c r="AE792" i="1" s="1"/>
  <c r="AE793" i="1" s="1"/>
  <c r="AE794" i="1" s="1"/>
  <c r="AE795" i="1" s="1"/>
  <c r="AE796" i="1" s="1"/>
  <c r="AE797" i="1" s="1"/>
  <c r="AE798" i="1" s="1"/>
  <c r="AE799" i="1" s="1"/>
  <c r="AE800" i="1" s="1"/>
  <c r="AE801" i="1" s="1"/>
  <c r="AE802" i="1" s="1"/>
  <c r="AE803" i="1" s="1"/>
  <c r="AE804" i="1" s="1"/>
  <c r="AE805" i="1" s="1"/>
  <c r="AE806" i="1" s="1"/>
  <c r="AE807" i="1" s="1"/>
  <c r="AE808" i="1" s="1"/>
  <c r="AE809" i="1" s="1"/>
  <c r="AE810" i="1" s="1"/>
  <c r="AE811" i="1" s="1"/>
  <c r="AE812" i="1" s="1"/>
  <c r="AE813" i="1" s="1"/>
  <c r="AE814" i="1" s="1"/>
  <c r="AE815" i="1" s="1"/>
  <c r="AE816" i="1" s="1"/>
  <c r="AE817" i="1" s="1"/>
  <c r="AE818" i="1" s="1"/>
  <c r="AE819" i="1" s="1"/>
  <c r="AE820" i="1" s="1"/>
  <c r="AE821" i="1" s="1"/>
  <c r="AE822" i="1" s="1"/>
  <c r="AE823" i="1" s="1"/>
  <c r="AE824" i="1" s="1"/>
  <c r="AE825" i="1" s="1"/>
  <c r="AE826" i="1" s="1"/>
  <c r="AE827" i="1" s="1"/>
  <c r="AE828" i="1" s="1"/>
  <c r="AE829" i="1" s="1"/>
  <c r="AE830" i="1" s="1"/>
  <c r="AE831" i="1" s="1"/>
  <c r="AE832" i="1" s="1"/>
  <c r="AE833" i="1" s="1"/>
  <c r="AE834" i="1" s="1"/>
  <c r="AE835" i="1" s="1"/>
  <c r="AE836" i="1" s="1"/>
  <c r="AE837" i="1" s="1"/>
  <c r="AE838" i="1" s="1"/>
  <c r="AE839" i="1" s="1"/>
  <c r="AE840" i="1" s="1"/>
  <c r="AE841" i="1" s="1"/>
  <c r="AE842" i="1" s="1"/>
  <c r="AE843" i="1" s="1"/>
  <c r="AE844" i="1" s="1"/>
  <c r="AE845" i="1" s="1"/>
  <c r="AE846" i="1" s="1"/>
  <c r="AE847" i="1" s="1"/>
  <c r="AE848" i="1" s="1"/>
  <c r="AE849" i="1" s="1"/>
  <c r="AE850" i="1" s="1"/>
  <c r="AE851" i="1" s="1"/>
  <c r="AE852" i="1" s="1"/>
  <c r="AE853" i="1" s="1"/>
  <c r="AE854" i="1" s="1"/>
  <c r="AE855" i="1" s="1"/>
  <c r="AE856" i="1" s="1"/>
  <c r="AE857" i="1" s="1"/>
  <c r="AE858" i="1" s="1"/>
  <c r="AE859" i="1" s="1"/>
  <c r="AE860" i="1" s="1"/>
  <c r="AE861" i="1" s="1"/>
  <c r="AE862" i="1" s="1"/>
  <c r="AE863" i="1" s="1"/>
  <c r="AE864" i="1" s="1"/>
  <c r="AE865" i="1" s="1"/>
  <c r="AE866" i="1" s="1"/>
  <c r="AE867" i="1" s="1"/>
  <c r="AE868" i="1" s="1"/>
  <c r="AE869" i="1" s="1"/>
  <c r="AE870" i="1" s="1"/>
  <c r="AE871" i="1" s="1"/>
  <c r="AE872" i="1" s="1"/>
  <c r="AE873" i="1" s="1"/>
  <c r="AE874" i="1" s="1"/>
  <c r="AE875" i="1" s="1"/>
  <c r="AE876" i="1" s="1"/>
  <c r="AE877" i="1" s="1"/>
  <c r="AE878" i="1" s="1"/>
  <c r="AE879" i="1" s="1"/>
  <c r="AE880" i="1" s="1"/>
  <c r="AE881" i="1" s="1"/>
  <c r="AE882" i="1" s="1"/>
  <c r="AE883" i="1" s="1"/>
  <c r="AE884" i="1" s="1"/>
  <c r="AE885" i="1" s="1"/>
  <c r="AE886" i="1" s="1"/>
  <c r="AE887" i="1" s="1"/>
  <c r="AE888" i="1" s="1"/>
  <c r="AE889" i="1" s="1"/>
  <c r="AE890" i="1" s="1"/>
  <c r="AE891" i="1" s="1"/>
  <c r="AE892" i="1" s="1"/>
  <c r="AE893" i="1" s="1"/>
  <c r="AE894" i="1" s="1"/>
  <c r="AE895" i="1" s="1"/>
  <c r="AE896" i="1" s="1"/>
  <c r="AE897" i="1" s="1"/>
  <c r="AE898" i="1" s="1"/>
  <c r="AE899" i="1" s="1"/>
  <c r="AE900" i="1" s="1"/>
  <c r="AE901" i="1" s="1"/>
  <c r="AE902" i="1" s="1"/>
  <c r="AE903" i="1" s="1"/>
  <c r="AE904" i="1" s="1"/>
  <c r="AE905" i="1" s="1"/>
  <c r="AE906" i="1" s="1"/>
  <c r="AE907" i="1" s="1"/>
  <c r="AE908" i="1" s="1"/>
  <c r="AE909" i="1" s="1"/>
  <c r="AE910" i="1" s="1"/>
  <c r="AE911" i="1" s="1"/>
  <c r="AE912" i="1" s="1"/>
  <c r="AE913" i="1" s="1"/>
  <c r="AE914" i="1" s="1"/>
  <c r="AE915" i="1" s="1"/>
  <c r="AE916" i="1" s="1"/>
  <c r="AE917" i="1" s="1"/>
  <c r="AE918" i="1" s="1"/>
  <c r="AE919" i="1" s="1"/>
  <c r="AE920" i="1" s="1"/>
  <c r="AE921" i="1" s="1"/>
  <c r="AE922" i="1" s="1"/>
  <c r="AE923" i="1" s="1"/>
  <c r="AE924" i="1" s="1"/>
  <c r="AE925" i="1" s="1"/>
  <c r="AE926" i="1" s="1"/>
  <c r="AE927" i="1" s="1"/>
  <c r="AE928" i="1" s="1"/>
  <c r="AE929" i="1" s="1"/>
  <c r="AE930" i="1" s="1"/>
  <c r="AE931" i="1" s="1"/>
  <c r="AE932" i="1" s="1"/>
  <c r="AE933" i="1" s="1"/>
  <c r="AE934" i="1" s="1"/>
  <c r="AE935" i="1" s="1"/>
  <c r="AE936" i="1" s="1"/>
  <c r="AE937" i="1" s="1"/>
  <c r="AE938" i="1" s="1"/>
  <c r="AE939" i="1" s="1"/>
  <c r="AE940" i="1" s="1"/>
  <c r="AE941" i="1" s="1"/>
  <c r="AE942" i="1" s="1"/>
  <c r="AE943" i="1" s="1"/>
  <c r="AE944" i="1" s="1"/>
  <c r="AE945" i="1" s="1"/>
  <c r="AE946" i="1" s="1"/>
  <c r="AE947" i="1" s="1"/>
  <c r="AE948" i="1" s="1"/>
  <c r="AE949" i="1" s="1"/>
  <c r="AE950" i="1" s="1"/>
  <c r="AE951" i="1" s="1"/>
  <c r="AE952" i="1" s="1"/>
  <c r="AE953" i="1" s="1"/>
  <c r="AE954" i="1" s="1"/>
  <c r="AE955" i="1" s="1"/>
  <c r="AE956" i="1" s="1"/>
  <c r="AE957" i="1" s="1"/>
  <c r="AE958" i="1" s="1"/>
  <c r="AE959" i="1" s="1"/>
  <c r="AE960" i="1" s="1"/>
  <c r="AE961" i="1" s="1"/>
  <c r="AE962" i="1" s="1"/>
  <c r="AE963" i="1" s="1"/>
  <c r="AE964" i="1" s="1"/>
  <c r="AE965" i="1" s="1"/>
  <c r="AE966" i="1" s="1"/>
  <c r="AE967" i="1" s="1"/>
  <c r="AE968" i="1" s="1"/>
  <c r="AE969" i="1" s="1"/>
  <c r="AE970" i="1" s="1"/>
  <c r="AE971" i="1" s="1"/>
  <c r="AE972" i="1" s="1"/>
  <c r="AE973" i="1" s="1"/>
  <c r="AE974" i="1" s="1"/>
  <c r="AE975" i="1" s="1"/>
  <c r="AE976" i="1" s="1"/>
  <c r="AE977" i="1" s="1"/>
  <c r="AE978" i="1" s="1"/>
  <c r="AE979" i="1" s="1"/>
  <c r="AE980" i="1" s="1"/>
  <c r="AE981" i="1" s="1"/>
  <c r="AE982" i="1" s="1"/>
  <c r="AE983" i="1" s="1"/>
  <c r="AE984" i="1" s="1"/>
  <c r="AE985" i="1" s="1"/>
  <c r="AE986" i="1" s="1"/>
  <c r="AE987" i="1" s="1"/>
  <c r="AE988" i="1" s="1"/>
  <c r="AE989" i="1" s="1"/>
  <c r="AE990" i="1" s="1"/>
  <c r="AE991" i="1" s="1"/>
  <c r="AE992" i="1" s="1"/>
  <c r="AE993" i="1" s="1"/>
  <c r="AE994" i="1" s="1"/>
  <c r="AE995" i="1" s="1"/>
  <c r="AE996" i="1" s="1"/>
  <c r="AE997" i="1" s="1"/>
  <c r="AE998" i="1" s="1"/>
  <c r="AE999" i="1" s="1"/>
  <c r="AE1000" i="1" s="1"/>
  <c r="AE1001" i="1" s="1"/>
  <c r="AE1002" i="1" s="1"/>
  <c r="AE1003" i="1" s="1"/>
  <c r="AE1004" i="1" s="1"/>
  <c r="AE1005" i="1" s="1"/>
  <c r="AE1006" i="1" s="1"/>
  <c r="AE1007" i="1" s="1"/>
  <c r="AE1008" i="1" s="1"/>
  <c r="AE1009" i="1" s="1"/>
  <c r="AE1010" i="1" s="1"/>
  <c r="AE1011" i="1" s="1"/>
  <c r="AE1012" i="1" s="1"/>
  <c r="AE1013" i="1" s="1"/>
  <c r="AE1014" i="1" s="1"/>
  <c r="AE1015" i="1" s="1"/>
  <c r="AE1016" i="1" s="1"/>
  <c r="AE1017" i="1" s="1"/>
  <c r="AE1018" i="1" s="1"/>
  <c r="AE1019" i="1" s="1"/>
  <c r="AE1020" i="1" s="1"/>
  <c r="AE1021" i="1" s="1"/>
  <c r="AE1022" i="1" s="1"/>
  <c r="AE1023" i="1" s="1"/>
  <c r="AE1024" i="1" s="1"/>
  <c r="AE1025" i="1" s="1"/>
  <c r="AE1026" i="1" s="1"/>
  <c r="AE1027" i="1" s="1"/>
  <c r="AE1028" i="1" s="1"/>
  <c r="AE1029" i="1" s="1"/>
  <c r="AE1030" i="1" s="1"/>
  <c r="AE13" i="1"/>
  <c r="AE14" i="1" s="1"/>
  <c r="AE15" i="1" s="1"/>
  <c r="AE16" i="1" s="1"/>
  <c r="AE17" i="1" s="1"/>
  <c r="AE18" i="1" s="1"/>
  <c r="AE19" i="1" s="1"/>
  <c r="AE20" i="1" s="1"/>
  <c r="AE21" i="1" s="1"/>
  <c r="AE22" i="1" s="1"/>
  <c r="AE23" i="1" s="1"/>
  <c r="AE24" i="1" s="1"/>
  <c r="AE25" i="1" s="1"/>
  <c r="AE26" i="1" s="1"/>
  <c r="AE27" i="1" s="1"/>
  <c r="AE28" i="1" s="1"/>
  <c r="AE29" i="1" s="1"/>
  <c r="AE30" i="1" s="1"/>
  <c r="AE31" i="1" s="1"/>
  <c r="AE32" i="1" s="1"/>
  <c r="AE33" i="1" s="1"/>
  <c r="AE34" i="1" s="1"/>
  <c r="AE35" i="1" s="1"/>
  <c r="AE36" i="1" s="1"/>
  <c r="AE37" i="1" s="1"/>
  <c r="AE38" i="1" s="1"/>
  <c r="AE39" i="1" s="1"/>
  <c r="AE40" i="1" s="1"/>
  <c r="AE41" i="1" s="1"/>
  <c r="AE42" i="1" s="1"/>
  <c r="AE43" i="1" s="1"/>
  <c r="AE44" i="1" s="1"/>
  <c r="AE45" i="1" s="1"/>
  <c r="AE46" i="1" s="1"/>
  <c r="AE47" i="1" s="1"/>
  <c r="AE48" i="1" s="1"/>
  <c r="AE49" i="1" s="1"/>
  <c r="AE50" i="1" s="1"/>
  <c r="AE51" i="1" s="1"/>
  <c r="AE52" i="1" s="1"/>
  <c r="AE53" i="1" s="1"/>
  <c r="AE54" i="1" s="1"/>
  <c r="AE55" i="1" s="1"/>
  <c r="AE56" i="1" s="1"/>
  <c r="AE57" i="1" s="1"/>
  <c r="AE58" i="1" s="1"/>
  <c r="AE59" i="1" s="1"/>
  <c r="AE60" i="1" s="1"/>
  <c r="AE61" i="1" s="1"/>
  <c r="AE62" i="1" s="1"/>
  <c r="AE63" i="1" s="1"/>
  <c r="AE64" i="1" s="1"/>
  <c r="AE65" i="1" s="1"/>
  <c r="AE66" i="1" s="1"/>
  <c r="AE67" i="1" s="1"/>
  <c r="AE68" i="1" s="1"/>
  <c r="AE69" i="1" s="1"/>
  <c r="AE70" i="1" s="1"/>
  <c r="AE71" i="1" s="1"/>
  <c r="AE72" i="1" s="1"/>
  <c r="AE73" i="1" s="1"/>
  <c r="AE74" i="1" s="1"/>
  <c r="AE75" i="1" s="1"/>
  <c r="AE76" i="1" s="1"/>
  <c r="AE77" i="1" s="1"/>
  <c r="AE78" i="1" s="1"/>
  <c r="AE79" i="1" s="1"/>
  <c r="AE80" i="1" s="1"/>
  <c r="AE81" i="1" s="1"/>
  <c r="AE82" i="1" s="1"/>
  <c r="AE83" i="1" s="1"/>
  <c r="AE84" i="1" s="1"/>
  <c r="AE85" i="1" s="1"/>
  <c r="AE86" i="1" s="1"/>
  <c r="AE87" i="1" s="1"/>
  <c r="AE88" i="1" s="1"/>
  <c r="AE89" i="1" s="1"/>
  <c r="AE90" i="1" s="1"/>
  <c r="AE91" i="1" s="1"/>
  <c r="AE92" i="1" s="1"/>
  <c r="AE93" i="1" s="1"/>
  <c r="AE94" i="1" s="1"/>
  <c r="AE95" i="1" s="1"/>
  <c r="AE96" i="1" s="1"/>
  <c r="AE97" i="1" s="1"/>
  <c r="AE98" i="1" s="1"/>
  <c r="AE99" i="1" s="1"/>
  <c r="AE100" i="1" s="1"/>
  <c r="AE101" i="1" s="1"/>
  <c r="AE102" i="1" s="1"/>
  <c r="AE103" i="1" s="1"/>
  <c r="AE104" i="1" s="1"/>
  <c r="AE105" i="1" s="1"/>
  <c r="AE106" i="1" s="1"/>
  <c r="AE107" i="1" s="1"/>
  <c r="AE108" i="1" s="1"/>
  <c r="AE109" i="1" s="1"/>
  <c r="AE110" i="1" s="1"/>
  <c r="AE111" i="1" s="1"/>
  <c r="AE112" i="1" s="1"/>
  <c r="AE113" i="1" s="1"/>
  <c r="AE114" i="1" s="1"/>
  <c r="AE115" i="1" s="1"/>
  <c r="AE116" i="1" s="1"/>
  <c r="AE117" i="1" s="1"/>
  <c r="AE118" i="1" s="1"/>
  <c r="AE119" i="1" s="1"/>
  <c r="AE120" i="1" s="1"/>
  <c r="AE121" i="1" s="1"/>
  <c r="AE122" i="1" s="1"/>
  <c r="AE123" i="1" s="1"/>
  <c r="AE124" i="1" s="1"/>
  <c r="AE125" i="1" s="1"/>
  <c r="AE126" i="1" s="1"/>
  <c r="AE127" i="1" s="1"/>
  <c r="AE128" i="1" s="1"/>
  <c r="AE129" i="1" s="1"/>
  <c r="AE130" i="1" s="1"/>
  <c r="AE131" i="1" s="1"/>
  <c r="AE132" i="1" s="1"/>
  <c r="AE133" i="1" s="1"/>
  <c r="AE134" i="1" s="1"/>
  <c r="AE135" i="1" s="1"/>
  <c r="AE136" i="1" s="1"/>
  <c r="AE137" i="1" s="1"/>
  <c r="AE138" i="1" s="1"/>
  <c r="AE139" i="1" s="1"/>
  <c r="AE140" i="1" s="1"/>
  <c r="AE141" i="1" s="1"/>
  <c r="AE142" i="1" s="1"/>
  <c r="AE143" i="1" s="1"/>
  <c r="AE144" i="1" s="1"/>
  <c r="AE145" i="1" s="1"/>
  <c r="AE146" i="1" s="1"/>
  <c r="AE147" i="1" s="1"/>
  <c r="AE148" i="1" s="1"/>
  <c r="AE149" i="1" s="1"/>
  <c r="AE150" i="1" s="1"/>
  <c r="AE151" i="1" s="1"/>
  <c r="AE152" i="1" s="1"/>
  <c r="AE153" i="1" s="1"/>
  <c r="AE154" i="1" s="1"/>
  <c r="AE155" i="1" s="1"/>
  <c r="AE156" i="1" s="1"/>
  <c r="AE157" i="1" s="1"/>
  <c r="AE158" i="1" s="1"/>
  <c r="AE159" i="1" s="1"/>
  <c r="AE160" i="1" s="1"/>
  <c r="AE161" i="1" s="1"/>
  <c r="AE162" i="1" s="1"/>
  <c r="AE163" i="1" s="1"/>
  <c r="AE164" i="1" s="1"/>
  <c r="AE165" i="1" s="1"/>
  <c r="AE166" i="1" s="1"/>
  <c r="AE167" i="1" s="1"/>
  <c r="AE168" i="1" s="1"/>
  <c r="AE169" i="1" s="1"/>
  <c r="AE170" i="1" s="1"/>
  <c r="AE171" i="1" s="1"/>
  <c r="AE172" i="1" s="1"/>
  <c r="AE173" i="1" s="1"/>
  <c r="AE174" i="1" s="1"/>
  <c r="AE175" i="1" s="1"/>
  <c r="AE176" i="1" s="1"/>
  <c r="AE177" i="1" s="1"/>
  <c r="AE178" i="1" s="1"/>
  <c r="AE179" i="1" s="1"/>
  <c r="AE180" i="1" s="1"/>
  <c r="AE181" i="1" s="1"/>
  <c r="AE182" i="1" s="1"/>
  <c r="AE183" i="1" s="1"/>
  <c r="AE184" i="1" s="1"/>
  <c r="AE185" i="1" s="1"/>
  <c r="AE186" i="1" s="1"/>
  <c r="AE187" i="1" s="1"/>
  <c r="AE188" i="1" s="1"/>
  <c r="AE189" i="1" s="1"/>
  <c r="AE190" i="1" s="1"/>
  <c r="AE191" i="1" s="1"/>
  <c r="AE192" i="1" s="1"/>
  <c r="AE193" i="1" s="1"/>
  <c r="AE194" i="1" s="1"/>
  <c r="AE195" i="1" s="1"/>
  <c r="AE196" i="1" s="1"/>
  <c r="AE197" i="1" s="1"/>
  <c r="AE198" i="1" s="1"/>
  <c r="AE199" i="1" s="1"/>
  <c r="AE200" i="1" s="1"/>
  <c r="AE201" i="1" s="1"/>
  <c r="AE202" i="1" s="1"/>
  <c r="AE203" i="1" s="1"/>
  <c r="AE204" i="1" s="1"/>
  <c r="AE205" i="1" s="1"/>
  <c r="AE206" i="1" s="1"/>
  <c r="AE207" i="1" s="1"/>
  <c r="AE208" i="1" s="1"/>
  <c r="AE209" i="1" s="1"/>
  <c r="AE210" i="1" s="1"/>
  <c r="AE211" i="1" s="1"/>
  <c r="AE212" i="1" s="1"/>
  <c r="AE213" i="1" s="1"/>
  <c r="AE214" i="1" s="1"/>
  <c r="AE215" i="1" s="1"/>
  <c r="AE216" i="1" s="1"/>
  <c r="AE217" i="1" s="1"/>
  <c r="AE218" i="1" s="1"/>
  <c r="AE219" i="1" s="1"/>
  <c r="AE220" i="1" s="1"/>
  <c r="AE221" i="1" s="1"/>
  <c r="AE222" i="1" s="1"/>
  <c r="AE223" i="1" s="1"/>
  <c r="AE224" i="1" s="1"/>
  <c r="AE225" i="1" s="1"/>
  <c r="AE226" i="1" s="1"/>
  <c r="AE227" i="1" s="1"/>
  <c r="AE228" i="1" s="1"/>
  <c r="AE229" i="1" s="1"/>
  <c r="AE230" i="1" s="1"/>
  <c r="AE231" i="1" s="1"/>
  <c r="AE232" i="1" s="1"/>
  <c r="AE233" i="1" s="1"/>
  <c r="AE234" i="1" s="1"/>
  <c r="AE235" i="1" s="1"/>
  <c r="AE236" i="1" s="1"/>
  <c r="AE237" i="1" s="1"/>
  <c r="AE238" i="1" s="1"/>
  <c r="AE239" i="1" s="1"/>
  <c r="AE240" i="1" s="1"/>
  <c r="AE241" i="1" s="1"/>
  <c r="AE242" i="1" s="1"/>
  <c r="AE243" i="1" s="1"/>
  <c r="AE244" i="1" s="1"/>
  <c r="AE245" i="1" s="1"/>
  <c r="AE246" i="1" s="1"/>
  <c r="AE247" i="1" s="1"/>
  <c r="AE248" i="1" s="1"/>
  <c r="AE249" i="1" s="1"/>
  <c r="AE250" i="1" s="1"/>
  <c r="AE251" i="1" s="1"/>
  <c r="AE252" i="1" s="1"/>
  <c r="AE253" i="1" s="1"/>
  <c r="AE254" i="1" s="1"/>
  <c r="AE255" i="1" s="1"/>
  <c r="AE256" i="1" s="1"/>
  <c r="AE257" i="1" s="1"/>
  <c r="AE258" i="1" s="1"/>
  <c r="AE259" i="1" s="1"/>
  <c r="AE260" i="1" s="1"/>
  <c r="AE261" i="1" s="1"/>
  <c r="AE262" i="1" s="1"/>
  <c r="AE263" i="1" s="1"/>
  <c r="AE264" i="1" s="1"/>
  <c r="AE265" i="1" s="1"/>
  <c r="AE266" i="1" s="1"/>
  <c r="AE267" i="1" s="1"/>
  <c r="AE268" i="1" s="1"/>
  <c r="AE269" i="1" s="1"/>
  <c r="AE270" i="1" s="1"/>
  <c r="AE271" i="1" s="1"/>
  <c r="AE272" i="1" s="1"/>
  <c r="AE273" i="1" s="1"/>
  <c r="AE274" i="1" s="1"/>
  <c r="AE275" i="1" s="1"/>
  <c r="AE276" i="1" s="1"/>
  <c r="AE277" i="1" s="1"/>
  <c r="AE278" i="1" s="1"/>
  <c r="AE279" i="1" s="1"/>
  <c r="AE280" i="1" s="1"/>
  <c r="AE281" i="1" s="1"/>
  <c r="AE282" i="1" s="1"/>
  <c r="AE283" i="1" s="1"/>
  <c r="AE284" i="1" s="1"/>
  <c r="AE285" i="1" s="1"/>
  <c r="AE286" i="1" s="1"/>
  <c r="AE287" i="1" s="1"/>
  <c r="AE288" i="1" s="1"/>
  <c r="AE289" i="1" s="1"/>
  <c r="AE290" i="1" s="1"/>
  <c r="AE291" i="1" s="1"/>
  <c r="AE292" i="1" s="1"/>
  <c r="AE293" i="1" s="1"/>
  <c r="AE294" i="1" s="1"/>
  <c r="AE295" i="1" s="1"/>
  <c r="AE296" i="1" s="1"/>
  <c r="AE297" i="1" s="1"/>
  <c r="AE298" i="1" s="1"/>
  <c r="AE299" i="1" s="1"/>
  <c r="AE300" i="1" s="1"/>
  <c r="AE301" i="1" s="1"/>
  <c r="AE302" i="1" s="1"/>
  <c r="AE303" i="1" s="1"/>
  <c r="AE304" i="1" s="1"/>
  <c r="AE305" i="1" s="1"/>
  <c r="AE306" i="1" s="1"/>
  <c r="AE307" i="1" s="1"/>
  <c r="AE308" i="1" s="1"/>
  <c r="AE309" i="1" s="1"/>
  <c r="AE310" i="1" s="1"/>
  <c r="AE311" i="1" s="1"/>
  <c r="AE312" i="1" s="1"/>
  <c r="AE313" i="1" s="1"/>
  <c r="AE314" i="1" s="1"/>
  <c r="AE315" i="1" s="1"/>
  <c r="AE316" i="1" s="1"/>
  <c r="AE317" i="1" s="1"/>
  <c r="AE318" i="1" s="1"/>
  <c r="AE319" i="1" s="1"/>
  <c r="AE320" i="1" s="1"/>
  <c r="AE321" i="1" s="1"/>
  <c r="AE322" i="1" s="1"/>
  <c r="AE323" i="1" s="1"/>
  <c r="AE324" i="1" s="1"/>
  <c r="AE325" i="1" s="1"/>
  <c r="AE326" i="1" s="1"/>
  <c r="AE327" i="1" s="1"/>
  <c r="AE328" i="1" s="1"/>
  <c r="AE329" i="1" s="1"/>
  <c r="AE330" i="1" s="1"/>
  <c r="AE331" i="1" s="1"/>
  <c r="AE332" i="1" s="1"/>
  <c r="AE333" i="1" s="1"/>
  <c r="AE334" i="1" s="1"/>
  <c r="AE335" i="1" s="1"/>
  <c r="AE336" i="1" s="1"/>
  <c r="AE337" i="1" s="1"/>
  <c r="AE338" i="1" s="1"/>
  <c r="AE339" i="1" s="1"/>
  <c r="AE340" i="1" s="1"/>
  <c r="AE341" i="1" s="1"/>
  <c r="AE342" i="1" s="1"/>
  <c r="AE343" i="1" s="1"/>
  <c r="AE344" i="1" s="1"/>
  <c r="AE345" i="1" s="1"/>
  <c r="AE346" i="1" s="1"/>
  <c r="AE347" i="1" s="1"/>
  <c r="AE348" i="1" s="1"/>
  <c r="AE349" i="1" s="1"/>
  <c r="AE350" i="1" s="1"/>
  <c r="AE351" i="1" s="1"/>
  <c r="AE352" i="1" s="1"/>
  <c r="AE353" i="1" s="1"/>
  <c r="AE354" i="1" s="1"/>
  <c r="AE355" i="1" s="1"/>
  <c r="AE356" i="1" s="1"/>
  <c r="AE357" i="1" s="1"/>
  <c r="AE358" i="1" s="1"/>
  <c r="AE359" i="1" s="1"/>
  <c r="AE360" i="1" s="1"/>
  <c r="AE361" i="1" s="1"/>
  <c r="AE362" i="1" s="1"/>
  <c r="AE363" i="1" s="1"/>
  <c r="AE364" i="1" s="1"/>
  <c r="AE365" i="1" s="1"/>
  <c r="AE366" i="1" s="1"/>
  <c r="AE367" i="1" s="1"/>
  <c r="AE368" i="1" s="1"/>
  <c r="AE369" i="1" s="1"/>
  <c r="AE370" i="1" s="1"/>
  <c r="AE371" i="1" s="1"/>
  <c r="AE372" i="1" s="1"/>
  <c r="AE373" i="1" s="1"/>
  <c r="AE374" i="1" s="1"/>
  <c r="AE375" i="1" s="1"/>
  <c r="AE376" i="1" s="1"/>
  <c r="AE377" i="1" s="1"/>
  <c r="AE378" i="1" s="1"/>
  <c r="AE379" i="1" s="1"/>
  <c r="AE380" i="1" s="1"/>
  <c r="AE381" i="1" s="1"/>
  <c r="AE382" i="1" s="1"/>
  <c r="AE383" i="1" s="1"/>
  <c r="AE384" i="1" s="1"/>
  <c r="AE385" i="1" s="1"/>
  <c r="AE386" i="1" s="1"/>
  <c r="AE387" i="1" s="1"/>
  <c r="AE388" i="1" s="1"/>
  <c r="AE389" i="1" s="1"/>
  <c r="AE390" i="1" s="1"/>
  <c r="AE391" i="1" s="1"/>
  <c r="AE392" i="1" s="1"/>
  <c r="AE393" i="1" s="1"/>
  <c r="AE394" i="1" s="1"/>
  <c r="AE395" i="1" s="1"/>
  <c r="AE396" i="1" s="1"/>
  <c r="AE397" i="1" s="1"/>
  <c r="AE398" i="1" s="1"/>
  <c r="AE399" i="1" s="1"/>
  <c r="AE400" i="1" s="1"/>
  <c r="AE401" i="1" s="1"/>
  <c r="AE402" i="1" s="1"/>
  <c r="AE403" i="1" s="1"/>
  <c r="AE404" i="1" s="1"/>
  <c r="AE405" i="1" s="1"/>
  <c r="AE406" i="1" s="1"/>
  <c r="AE407" i="1" s="1"/>
  <c r="AE408" i="1" s="1"/>
  <c r="AE409" i="1" s="1"/>
  <c r="AE410" i="1" s="1"/>
  <c r="AE411" i="1" s="1"/>
  <c r="AE412" i="1" s="1"/>
  <c r="AE413" i="1" s="1"/>
  <c r="AE414" i="1" s="1"/>
  <c r="AE415" i="1" s="1"/>
  <c r="AE416" i="1" s="1"/>
  <c r="AE417" i="1" s="1"/>
  <c r="AE418" i="1" s="1"/>
  <c r="AE419" i="1" s="1"/>
  <c r="AE420" i="1" s="1"/>
  <c r="AE421" i="1" s="1"/>
  <c r="AE422" i="1" s="1"/>
  <c r="AE423" i="1" s="1"/>
  <c r="AE424" i="1" s="1"/>
  <c r="AE425" i="1" s="1"/>
  <c r="AE426" i="1" s="1"/>
  <c r="AE427" i="1" s="1"/>
  <c r="AE428" i="1" s="1"/>
  <c r="AE429" i="1" s="1"/>
  <c r="AE430" i="1" s="1"/>
  <c r="AE431" i="1" s="1"/>
  <c r="AE432" i="1" s="1"/>
  <c r="AE433" i="1" s="1"/>
  <c r="AE434" i="1" s="1"/>
  <c r="AE435" i="1" s="1"/>
  <c r="AE436" i="1" s="1"/>
  <c r="AE437" i="1" s="1"/>
  <c r="AE438" i="1" s="1"/>
  <c r="AE439" i="1" s="1"/>
  <c r="AE440" i="1" s="1"/>
  <c r="AE441" i="1" s="1"/>
  <c r="AE442" i="1" s="1"/>
  <c r="AE443" i="1" s="1"/>
  <c r="AE444" i="1" s="1"/>
  <c r="AE445" i="1" s="1"/>
  <c r="AE446" i="1" s="1"/>
  <c r="AE447" i="1" s="1"/>
  <c r="AE448" i="1" s="1"/>
  <c r="AE449" i="1" s="1"/>
  <c r="AE450" i="1" s="1"/>
  <c r="AE451" i="1" s="1"/>
  <c r="AE452" i="1" s="1"/>
  <c r="AE453" i="1" s="1"/>
  <c r="AE454" i="1" s="1"/>
  <c r="AE455" i="1" s="1"/>
  <c r="AE456" i="1" s="1"/>
  <c r="AE457" i="1" s="1"/>
  <c r="AE458" i="1" s="1"/>
  <c r="AE459" i="1" s="1"/>
  <c r="AE460" i="1" s="1"/>
  <c r="AE461" i="1" s="1"/>
  <c r="AE462" i="1" s="1"/>
  <c r="AE463" i="1" s="1"/>
  <c r="AE464" i="1" s="1"/>
  <c r="AE465" i="1" s="1"/>
  <c r="AE466" i="1" s="1"/>
  <c r="AE467" i="1" s="1"/>
  <c r="AE468" i="1" s="1"/>
  <c r="AE469" i="1" s="1"/>
  <c r="AE470" i="1" s="1"/>
  <c r="AE471" i="1" s="1"/>
  <c r="AE472" i="1" s="1"/>
  <c r="AE473" i="1" s="1"/>
  <c r="AE474" i="1" s="1"/>
  <c r="AE475" i="1" s="1"/>
  <c r="AE476" i="1" s="1"/>
  <c r="AE477" i="1" s="1"/>
  <c r="AE478" i="1" s="1"/>
  <c r="AE479" i="1" s="1"/>
  <c r="AE480" i="1" s="1"/>
  <c r="AE481" i="1" s="1"/>
  <c r="AE482" i="1" s="1"/>
  <c r="AE483" i="1" s="1"/>
  <c r="AE484" i="1" s="1"/>
  <c r="AE485" i="1" s="1"/>
  <c r="AE486" i="1" s="1"/>
  <c r="AE487" i="1" s="1"/>
  <c r="AE488" i="1" s="1"/>
  <c r="AE489" i="1" s="1"/>
  <c r="AE490" i="1" s="1"/>
  <c r="AE491" i="1" s="1"/>
  <c r="AE492" i="1" s="1"/>
  <c r="AE493" i="1" s="1"/>
  <c r="AE494" i="1" s="1"/>
  <c r="AE495" i="1" s="1"/>
  <c r="AE496" i="1" s="1"/>
  <c r="AE497" i="1" s="1"/>
  <c r="AE498" i="1" s="1"/>
  <c r="AE499" i="1" s="1"/>
  <c r="AE500" i="1" s="1"/>
  <c r="AE501" i="1" s="1"/>
  <c r="AE502" i="1" s="1"/>
  <c r="AE503" i="1" s="1"/>
  <c r="AE504" i="1" s="1"/>
  <c r="AE505" i="1" s="1"/>
  <c r="AE506" i="1" s="1"/>
  <c r="AE507" i="1" s="1"/>
  <c r="AE508" i="1" s="1"/>
  <c r="AE509" i="1" s="1"/>
  <c r="AE510" i="1" s="1"/>
  <c r="AE511" i="1" s="1"/>
  <c r="AE512" i="1" s="1"/>
  <c r="AE513" i="1" s="1"/>
  <c r="AE514" i="1" s="1"/>
  <c r="AE515" i="1" s="1"/>
  <c r="AE516" i="1" s="1"/>
  <c r="AE517" i="1" s="1"/>
  <c r="AE518" i="1" s="1"/>
  <c r="AE519" i="1" s="1"/>
  <c r="AE520" i="1" s="1"/>
  <c r="AE521" i="1" s="1"/>
  <c r="AE522" i="1" s="1"/>
  <c r="AE523" i="1" s="1"/>
  <c r="AE524" i="1" s="1"/>
  <c r="AE525" i="1" s="1"/>
  <c r="AE526" i="1" s="1"/>
  <c r="AE527" i="1" s="1"/>
  <c r="AE528" i="1" s="1"/>
  <c r="AE529" i="1" s="1"/>
  <c r="AE530" i="1" s="1"/>
  <c r="AE531" i="1" s="1"/>
  <c r="AE532" i="1" s="1"/>
  <c r="AE533" i="1" s="1"/>
  <c r="AE534" i="1" s="1"/>
  <c r="AE535" i="1" s="1"/>
  <c r="AE536" i="1" s="1"/>
  <c r="AE537" i="1" s="1"/>
  <c r="AE538" i="1" s="1"/>
  <c r="AE539" i="1" s="1"/>
  <c r="AE540" i="1" s="1"/>
  <c r="AE541" i="1" s="1"/>
  <c r="AE542" i="1" s="1"/>
  <c r="AE543" i="1" s="1"/>
  <c r="AE544" i="1" s="1"/>
  <c r="AE545" i="1" s="1"/>
  <c r="AE546" i="1" s="1"/>
  <c r="AE547" i="1" s="1"/>
  <c r="AE548" i="1" s="1"/>
  <c r="AE549" i="1" s="1"/>
  <c r="AE550" i="1" s="1"/>
  <c r="AE551" i="1" s="1"/>
  <c r="AE552" i="1" s="1"/>
  <c r="AE553" i="1" s="1"/>
  <c r="AE554" i="1" s="1"/>
  <c r="AE555" i="1" s="1"/>
  <c r="AE556" i="1" s="1"/>
  <c r="AE557" i="1" s="1"/>
  <c r="AE558" i="1" s="1"/>
  <c r="AE559" i="1" s="1"/>
  <c r="AE560" i="1" s="1"/>
  <c r="AE561" i="1" s="1"/>
  <c r="AE562" i="1" s="1"/>
  <c r="AE563" i="1" s="1"/>
  <c r="AE564" i="1" s="1"/>
  <c r="AE565" i="1" s="1"/>
  <c r="AE566" i="1" s="1"/>
  <c r="AE567" i="1" s="1"/>
  <c r="AE568" i="1" s="1"/>
  <c r="AE569" i="1" s="1"/>
  <c r="AE570" i="1" s="1"/>
  <c r="AE571" i="1" s="1"/>
  <c r="AE572" i="1" s="1"/>
  <c r="AE573" i="1" s="1"/>
  <c r="AE574" i="1" s="1"/>
  <c r="AE575" i="1" s="1"/>
  <c r="AE576" i="1" s="1"/>
  <c r="AE577" i="1" s="1"/>
  <c r="AE578" i="1" s="1"/>
  <c r="AE579" i="1" s="1"/>
  <c r="AE580" i="1" s="1"/>
  <c r="AE581" i="1" s="1"/>
  <c r="AE582" i="1" s="1"/>
  <c r="AE583" i="1" s="1"/>
  <c r="AE584" i="1" s="1"/>
  <c r="AE585" i="1" s="1"/>
  <c r="AE586" i="1" s="1"/>
  <c r="AE587" i="1" s="1"/>
  <c r="AE588" i="1" s="1"/>
  <c r="AE589" i="1" s="1"/>
  <c r="AE590" i="1" s="1"/>
  <c r="AE591" i="1" s="1"/>
  <c r="AE592" i="1" s="1"/>
  <c r="AE593" i="1" s="1"/>
  <c r="AE594" i="1" s="1"/>
  <c r="AE595" i="1" s="1"/>
  <c r="AE596" i="1" s="1"/>
  <c r="AE597" i="1" s="1"/>
  <c r="AE1487" i="1"/>
  <c r="AE1488" i="1" s="1"/>
  <c r="AE1489" i="1" s="1"/>
  <c r="AE1490" i="1" s="1"/>
  <c r="AE1491" i="1" s="1"/>
  <c r="AE1492" i="1" s="1"/>
  <c r="AE1493" i="1" s="1"/>
  <c r="AE1494" i="1" s="1"/>
  <c r="AE1495" i="1" s="1"/>
  <c r="AE1496" i="1" s="1"/>
  <c r="AE1497" i="1" s="1"/>
  <c r="AE1498" i="1" s="1"/>
  <c r="AE1499" i="1" s="1"/>
  <c r="AE1500" i="1" s="1"/>
  <c r="AE1501" i="1" s="1"/>
  <c r="AE1502" i="1" s="1"/>
  <c r="AE1503" i="1" s="1"/>
  <c r="AE1504" i="1" s="1"/>
  <c r="AE1505" i="1" s="1"/>
  <c r="AE1506" i="1" s="1"/>
  <c r="AE1507" i="1" s="1"/>
  <c r="AE1508" i="1" s="1"/>
  <c r="AE1509" i="1" s="1"/>
  <c r="AE1510" i="1" s="1"/>
  <c r="AE1511" i="1" s="1"/>
  <c r="AE1512" i="1" s="1"/>
  <c r="AE1513" i="1" s="1"/>
  <c r="AE1514" i="1" s="1"/>
  <c r="AE1515" i="1" s="1"/>
  <c r="AE1516" i="1" s="1"/>
  <c r="AE1517" i="1" s="1"/>
  <c r="AE1518" i="1" s="1"/>
  <c r="AE1519" i="1" s="1"/>
  <c r="AE1520" i="1" s="1"/>
  <c r="AE1521" i="1" s="1"/>
  <c r="AE1522" i="1" s="1"/>
  <c r="AE1523" i="1" s="1"/>
  <c r="AE1524" i="1" s="1"/>
  <c r="AE1525" i="1" s="1"/>
  <c r="AE1526" i="1" s="1"/>
  <c r="AE1527" i="1" s="1"/>
  <c r="AE1528" i="1" s="1"/>
  <c r="AE1529" i="1" s="1"/>
  <c r="AE1530" i="1" s="1"/>
  <c r="AE1531" i="1" s="1"/>
  <c r="AE1532" i="1" s="1"/>
  <c r="AE1533" i="1" s="1"/>
  <c r="AE1534" i="1" s="1"/>
  <c r="AE1535" i="1" s="1"/>
  <c r="AE1536" i="1" s="1"/>
  <c r="AE1537" i="1" s="1"/>
  <c r="AE1538" i="1" s="1"/>
  <c r="AE1539" i="1" s="1"/>
  <c r="AE1540" i="1" s="1"/>
  <c r="AE1541" i="1" s="1"/>
  <c r="AE1542" i="1" s="1"/>
  <c r="AE1543" i="1" s="1"/>
  <c r="AE1544" i="1" s="1"/>
  <c r="AE1545" i="1" s="1"/>
  <c r="AE1546" i="1" s="1"/>
  <c r="AE1547" i="1" s="1"/>
  <c r="AE1548" i="1" s="1"/>
  <c r="AE1549" i="1" s="1"/>
  <c r="AE1550" i="1" s="1"/>
  <c r="AE1551" i="1" s="1"/>
  <c r="AE1552" i="1" s="1"/>
  <c r="AE1553" i="1" s="1"/>
  <c r="AE1554" i="1" s="1"/>
  <c r="AE1555" i="1" s="1"/>
  <c r="AE1556" i="1" s="1"/>
  <c r="AE1557" i="1" s="1"/>
  <c r="AE1558" i="1" s="1"/>
  <c r="AE1559" i="1" s="1"/>
  <c r="AE1560" i="1" s="1"/>
  <c r="AE1561" i="1" s="1"/>
  <c r="AE1562" i="1" s="1"/>
  <c r="AE1563" i="1" s="1"/>
  <c r="AE1564" i="1" s="1"/>
  <c r="AE1565" i="1" s="1"/>
  <c r="AE1566" i="1" s="1"/>
  <c r="AE1567" i="1" s="1"/>
  <c r="AE1568" i="1" s="1"/>
  <c r="AE1569" i="1" s="1"/>
  <c r="AE1570" i="1" s="1"/>
  <c r="AE1571" i="1" s="1"/>
  <c r="AE1572" i="1" s="1"/>
  <c r="AE1573" i="1" s="1"/>
  <c r="AE1574" i="1" s="1"/>
  <c r="AE1575" i="1" s="1"/>
  <c r="AE1576" i="1" s="1"/>
  <c r="AE1577" i="1" s="1"/>
  <c r="AE1578" i="1" s="1"/>
  <c r="AE1579" i="1" s="1"/>
  <c r="AE1580" i="1" s="1"/>
  <c r="AE1581" i="1" s="1"/>
  <c r="AE1582" i="1" s="1"/>
  <c r="AE1583" i="1" s="1"/>
  <c r="AE1584" i="1" s="1"/>
  <c r="AE1585" i="1" s="1"/>
  <c r="AE1586" i="1" s="1"/>
  <c r="AE1587" i="1" s="1"/>
  <c r="AE1588" i="1" s="1"/>
  <c r="AE1589" i="1" s="1"/>
  <c r="AE1590" i="1" s="1"/>
  <c r="AE1591" i="1" s="1"/>
  <c r="AE1592" i="1" s="1"/>
  <c r="AE1593" i="1" s="1"/>
  <c r="AE1594" i="1" s="1"/>
  <c r="AE1595" i="1" s="1"/>
  <c r="AE1596" i="1" s="1"/>
  <c r="AE1597" i="1" s="1"/>
  <c r="AE1598" i="1" s="1"/>
  <c r="AE1599" i="1" s="1"/>
  <c r="AE1600" i="1" s="1"/>
  <c r="AE1601" i="1" s="1"/>
  <c r="AE1602" i="1" s="1"/>
  <c r="AE1603" i="1" s="1"/>
  <c r="AE1604" i="1" s="1"/>
  <c r="AE1605" i="1" s="1"/>
  <c r="AE1606" i="1" s="1"/>
  <c r="AE1607" i="1" s="1"/>
  <c r="AE1608" i="1" s="1"/>
  <c r="AE1609" i="1" s="1"/>
  <c r="AE1610" i="1" s="1"/>
  <c r="AE1611" i="1" s="1"/>
  <c r="AE1612" i="1" s="1"/>
  <c r="AE1613" i="1" s="1"/>
  <c r="AE1614" i="1" s="1"/>
  <c r="AE1615" i="1" s="1"/>
  <c r="AE1616" i="1" s="1"/>
  <c r="AE1617" i="1" s="1"/>
  <c r="AE1618" i="1" s="1"/>
  <c r="AE1619" i="1" s="1"/>
  <c r="AE1620" i="1" s="1"/>
  <c r="AE1621" i="1" s="1"/>
  <c r="AE1622" i="1" s="1"/>
  <c r="AE1623" i="1" s="1"/>
  <c r="AE1624" i="1" s="1"/>
  <c r="AE1625" i="1" s="1"/>
  <c r="AE1626" i="1" s="1"/>
  <c r="AE1627" i="1" s="1"/>
  <c r="AE1628" i="1" s="1"/>
  <c r="AE1629" i="1" s="1"/>
  <c r="AE1630" i="1" s="1"/>
  <c r="AE1631" i="1" s="1"/>
  <c r="AE1632" i="1" s="1"/>
  <c r="AE1633" i="1" s="1"/>
  <c r="AE1634" i="1" s="1"/>
  <c r="AE1635" i="1" s="1"/>
  <c r="AE1636" i="1" s="1"/>
  <c r="AE1637" i="1" s="1"/>
  <c r="AE1638" i="1" s="1"/>
  <c r="AE1639" i="1" s="1"/>
  <c r="AE1640" i="1" s="1"/>
  <c r="AE1641" i="1" s="1"/>
  <c r="AE1642" i="1" s="1"/>
  <c r="AE1643" i="1" s="1"/>
  <c r="AE1644" i="1" s="1"/>
  <c r="AE1645" i="1" s="1"/>
  <c r="AE1646" i="1" s="1"/>
  <c r="AE1647" i="1" s="1"/>
  <c r="AE1648" i="1" s="1"/>
  <c r="AE1649" i="1" s="1"/>
  <c r="AE1650" i="1" s="1"/>
  <c r="AE1651" i="1" s="1"/>
  <c r="AE1652" i="1" s="1"/>
  <c r="AE1653" i="1" s="1"/>
  <c r="AE1654" i="1" s="1"/>
  <c r="AE1655" i="1" s="1"/>
  <c r="AE1656" i="1" s="1"/>
  <c r="AE1657" i="1" s="1"/>
  <c r="AE1658" i="1" s="1"/>
  <c r="AE1659" i="1" s="1"/>
  <c r="AE1660" i="1" s="1"/>
  <c r="AE1661" i="1" s="1"/>
  <c r="AE1662" i="1" s="1"/>
  <c r="AE1663" i="1" s="1"/>
  <c r="AE1664" i="1" s="1"/>
  <c r="AE1665" i="1" s="1"/>
  <c r="AE1666" i="1" s="1"/>
  <c r="AE1667" i="1" s="1"/>
  <c r="AE1668" i="1" s="1"/>
  <c r="AE1669" i="1" s="1"/>
  <c r="AE1670" i="1" s="1"/>
  <c r="AE1671" i="1" s="1"/>
  <c r="AE1672" i="1" s="1"/>
  <c r="AE1673" i="1" s="1"/>
  <c r="AE1674" i="1" s="1"/>
  <c r="AE1675" i="1" s="1"/>
  <c r="AE1676" i="1" s="1"/>
  <c r="AE1677" i="1" s="1"/>
  <c r="AE1678" i="1" s="1"/>
  <c r="AE1679" i="1" s="1"/>
  <c r="AE1680" i="1" s="1"/>
  <c r="AE1681" i="1" s="1"/>
  <c r="AE1682" i="1" s="1"/>
  <c r="AE1683" i="1" s="1"/>
  <c r="AE1684" i="1" s="1"/>
  <c r="AE1685" i="1" s="1"/>
  <c r="AE1686" i="1" s="1"/>
  <c r="AE1687" i="1" s="1"/>
  <c r="AE1688" i="1" s="1"/>
  <c r="AE1689" i="1" s="1"/>
  <c r="AE1690" i="1" s="1"/>
  <c r="AE1691" i="1" s="1"/>
  <c r="AE1692" i="1" s="1"/>
  <c r="AE1693" i="1" s="1"/>
  <c r="AE1694" i="1" s="1"/>
  <c r="AE1695" i="1" s="1"/>
  <c r="AE1696" i="1" s="1"/>
  <c r="AE1697" i="1" s="1"/>
  <c r="AE1698" i="1" s="1"/>
  <c r="AE1699" i="1" s="1"/>
  <c r="AE1700" i="1" s="1"/>
  <c r="AE1701" i="1" s="1"/>
  <c r="AE1702" i="1" s="1"/>
  <c r="AE1703" i="1" s="1"/>
  <c r="AE1704" i="1" s="1"/>
  <c r="AE1705" i="1" s="1"/>
  <c r="AE1706" i="1" s="1"/>
  <c r="AE1707" i="1" s="1"/>
  <c r="AE1708" i="1" s="1"/>
  <c r="AE1709" i="1" s="1"/>
  <c r="AE1710" i="1" s="1"/>
  <c r="AE1711" i="1" s="1"/>
  <c r="AE1712" i="1" s="1"/>
  <c r="AE1713" i="1" s="1"/>
  <c r="AE1714" i="1" s="1"/>
  <c r="AE1715" i="1" s="1"/>
  <c r="AE1716" i="1" s="1"/>
  <c r="AE1717" i="1" s="1"/>
  <c r="AE1718" i="1" s="1"/>
  <c r="AE1719" i="1" s="1"/>
  <c r="AE1720" i="1" s="1"/>
  <c r="AE1721" i="1" s="1"/>
  <c r="AE1722" i="1" s="1"/>
  <c r="AE1723" i="1" s="1"/>
  <c r="AE1724" i="1" s="1"/>
  <c r="AE1725" i="1" s="1"/>
  <c r="AE1726" i="1" s="1"/>
  <c r="AE1727" i="1" s="1"/>
  <c r="AE1728" i="1" s="1"/>
  <c r="AE1729" i="1" s="1"/>
  <c r="AE1730" i="1" s="1"/>
  <c r="AE1731" i="1" s="1"/>
  <c r="AE1732" i="1" s="1"/>
  <c r="AE1733" i="1" s="1"/>
  <c r="AE1734" i="1" s="1"/>
  <c r="AE1735" i="1" s="1"/>
  <c r="AE1736" i="1" s="1"/>
  <c r="AE1737" i="1" s="1"/>
  <c r="AE1738" i="1" s="1"/>
  <c r="AE1739" i="1" s="1"/>
  <c r="AE1740" i="1" s="1"/>
  <c r="AE1741" i="1" s="1"/>
  <c r="AE1742" i="1" s="1"/>
  <c r="AE1743" i="1" s="1"/>
  <c r="AE1744" i="1" s="1"/>
  <c r="AE1745" i="1" s="1"/>
  <c r="AE1746" i="1" s="1"/>
  <c r="AE1747" i="1" s="1"/>
  <c r="AE1748" i="1" s="1"/>
  <c r="AE1749" i="1" s="1"/>
  <c r="AE1750" i="1" s="1"/>
  <c r="AE1751" i="1" s="1"/>
  <c r="AE1752" i="1" s="1"/>
  <c r="AE1753" i="1" s="1"/>
  <c r="AE1754" i="1" s="1"/>
  <c r="AE1755" i="1" s="1"/>
  <c r="AE1756" i="1" s="1"/>
  <c r="AE1757" i="1" s="1"/>
  <c r="AE1758" i="1" s="1"/>
  <c r="AE1759" i="1" s="1"/>
  <c r="AE1760" i="1" s="1"/>
  <c r="AE1761" i="1" s="1"/>
  <c r="AE1762" i="1" s="1"/>
  <c r="AE1763" i="1" s="1"/>
  <c r="AE1764" i="1" s="1"/>
  <c r="AE1765" i="1" s="1"/>
  <c r="AE1766" i="1" s="1"/>
  <c r="AE1767" i="1" s="1"/>
  <c r="AE1768" i="1" s="1"/>
  <c r="AE1769" i="1" s="1"/>
  <c r="AE1770" i="1" s="1"/>
  <c r="AE1771" i="1" s="1"/>
  <c r="AE1772" i="1" s="1"/>
  <c r="AE1773" i="1" s="1"/>
  <c r="AE1774" i="1" s="1"/>
  <c r="AE1775" i="1" s="1"/>
  <c r="AE1776" i="1" s="1"/>
  <c r="AE1777" i="1" s="1"/>
  <c r="AE1778" i="1" s="1"/>
  <c r="AE1779" i="1" s="1"/>
  <c r="AE1780" i="1" s="1"/>
  <c r="AE1781" i="1" s="1"/>
  <c r="AE1782" i="1" s="1"/>
  <c r="AE1783" i="1" s="1"/>
  <c r="AE1784" i="1" s="1"/>
  <c r="AE1785" i="1" s="1"/>
  <c r="AE1786" i="1" s="1"/>
  <c r="AE1787" i="1" s="1"/>
  <c r="AE1788" i="1" s="1"/>
  <c r="AE1789" i="1" s="1"/>
  <c r="AE1790" i="1" s="1"/>
  <c r="AE1791" i="1" s="1"/>
  <c r="AE1792" i="1" s="1"/>
  <c r="AE1793" i="1" s="1"/>
  <c r="AE1794" i="1" s="1"/>
  <c r="AE1795" i="1" s="1"/>
  <c r="AE1796" i="1" s="1"/>
  <c r="AE1797" i="1" s="1"/>
  <c r="AE1798" i="1" s="1"/>
  <c r="AE1799" i="1" s="1"/>
  <c r="AE1800" i="1" s="1"/>
  <c r="AE1801" i="1" s="1"/>
  <c r="AE1802" i="1" s="1"/>
  <c r="AE1803" i="1" s="1"/>
  <c r="AE1804" i="1" s="1"/>
  <c r="AE1805" i="1" s="1"/>
  <c r="AE1806" i="1" s="1"/>
  <c r="AE1807" i="1" s="1"/>
  <c r="AE1808" i="1" s="1"/>
  <c r="AE1033" i="1"/>
  <c r="AE1034" i="1" s="1"/>
  <c r="AE1035" i="1" s="1"/>
  <c r="AE1036" i="1" s="1"/>
  <c r="AE1037" i="1" s="1"/>
  <c r="AE1038" i="1" s="1"/>
  <c r="AE1039" i="1" s="1"/>
  <c r="AE1040" i="1" s="1"/>
  <c r="AE1041" i="1" s="1"/>
  <c r="AE1042" i="1" s="1"/>
  <c r="AE1043" i="1" s="1"/>
  <c r="AE1044" i="1" s="1"/>
  <c r="AE1045" i="1" s="1"/>
  <c r="AE1046" i="1" s="1"/>
  <c r="AE1047" i="1" s="1"/>
  <c r="AE1048" i="1" s="1"/>
  <c r="AE1049" i="1" s="1"/>
  <c r="AE1050" i="1" s="1"/>
  <c r="AE1051" i="1" s="1"/>
  <c r="AE1052" i="1" s="1"/>
  <c r="AE1053" i="1" s="1"/>
  <c r="AE1054" i="1" s="1"/>
  <c r="AE1055" i="1" s="1"/>
  <c r="AE1056" i="1" s="1"/>
  <c r="AE1057" i="1" s="1"/>
  <c r="AE1058" i="1" s="1"/>
  <c r="AE1059" i="1" s="1"/>
  <c r="AE1060" i="1" s="1"/>
  <c r="AE1061" i="1" s="1"/>
  <c r="AE1062" i="1" s="1"/>
  <c r="AE1063" i="1" s="1"/>
  <c r="AE1064" i="1" s="1"/>
  <c r="AE1065" i="1" s="1"/>
  <c r="AE1066" i="1" s="1"/>
  <c r="AE1067" i="1" s="1"/>
  <c r="AE1068" i="1" s="1"/>
  <c r="AE1069" i="1" s="1"/>
  <c r="AE1070" i="1" s="1"/>
  <c r="AE1071" i="1" s="1"/>
  <c r="AE1072" i="1" s="1"/>
  <c r="AE1073" i="1" s="1"/>
  <c r="AE1074" i="1" s="1"/>
  <c r="AE1075" i="1" s="1"/>
  <c r="AE1076" i="1" s="1"/>
  <c r="AE1077" i="1" s="1"/>
  <c r="AE1078" i="1" s="1"/>
  <c r="AE1079" i="1" s="1"/>
  <c r="AE1080" i="1" s="1"/>
  <c r="AE1081" i="1" s="1"/>
  <c r="AE1082" i="1" s="1"/>
  <c r="AE1083" i="1" s="1"/>
  <c r="AE1084" i="1" s="1"/>
  <c r="AE1085" i="1" s="1"/>
  <c r="AE1086" i="1" s="1"/>
  <c r="AE1087" i="1" s="1"/>
  <c r="AE1088" i="1" s="1"/>
  <c r="AE1089" i="1" s="1"/>
  <c r="AE1090" i="1" s="1"/>
  <c r="AE1091" i="1" s="1"/>
  <c r="AE1092" i="1" s="1"/>
  <c r="AE1093" i="1" s="1"/>
  <c r="AE1094" i="1" s="1"/>
  <c r="AE1095" i="1" s="1"/>
  <c r="AE1096" i="1" s="1"/>
  <c r="AE1097" i="1" s="1"/>
  <c r="AE1098" i="1" s="1"/>
  <c r="AE1099" i="1" s="1"/>
  <c r="AE1100" i="1" s="1"/>
  <c r="AE1101" i="1" s="1"/>
  <c r="AE1102" i="1" s="1"/>
  <c r="AE1103" i="1" s="1"/>
  <c r="AE1104" i="1" s="1"/>
  <c r="AE1105" i="1" s="1"/>
  <c r="AE1106" i="1" s="1"/>
  <c r="AE1107" i="1" s="1"/>
  <c r="AE1108" i="1" s="1"/>
  <c r="AE1109" i="1" s="1"/>
  <c r="AE1110" i="1" s="1"/>
  <c r="AE1111" i="1" s="1"/>
  <c r="AE1112" i="1" s="1"/>
  <c r="AE1113" i="1" s="1"/>
  <c r="AE1114" i="1" s="1"/>
  <c r="AE1115" i="1" s="1"/>
  <c r="AE1116" i="1" s="1"/>
  <c r="AE1117" i="1" s="1"/>
  <c r="AE1118" i="1" s="1"/>
  <c r="AE1119" i="1" s="1"/>
  <c r="AE1120" i="1" s="1"/>
  <c r="AE1121" i="1" s="1"/>
  <c r="AE1122" i="1" s="1"/>
  <c r="AE1123" i="1" s="1"/>
  <c r="AE1124" i="1" s="1"/>
  <c r="AE1125" i="1" s="1"/>
  <c r="AE1126" i="1" s="1"/>
  <c r="AE1127" i="1" s="1"/>
  <c r="AE1128" i="1" s="1"/>
  <c r="AE1129" i="1" s="1"/>
  <c r="AE1130" i="1" s="1"/>
  <c r="AE1131" i="1" s="1"/>
  <c r="AE1132" i="1" s="1"/>
  <c r="AE1133" i="1" s="1"/>
  <c r="AE1134" i="1" s="1"/>
  <c r="AE1135" i="1" s="1"/>
  <c r="AE1136" i="1" s="1"/>
  <c r="AE1137" i="1" s="1"/>
  <c r="AE1138" i="1" s="1"/>
  <c r="AE1139" i="1" s="1"/>
  <c r="AE1140" i="1" s="1"/>
  <c r="AE1141" i="1" s="1"/>
  <c r="AE1142" i="1" s="1"/>
  <c r="AE1143" i="1" s="1"/>
  <c r="AE1144" i="1" s="1"/>
  <c r="AE1145" i="1" s="1"/>
  <c r="AE1146" i="1" s="1"/>
  <c r="AE1147" i="1" s="1"/>
  <c r="AE1148" i="1" s="1"/>
  <c r="AE1149" i="1" s="1"/>
  <c r="AE1150" i="1" s="1"/>
  <c r="AE1151" i="1" s="1"/>
  <c r="AE1152" i="1" s="1"/>
  <c r="AE1153" i="1" s="1"/>
  <c r="AE1154" i="1" s="1"/>
  <c r="AE1155" i="1" s="1"/>
  <c r="AE1156" i="1" s="1"/>
  <c r="AE1157" i="1" s="1"/>
  <c r="AE1158" i="1" s="1"/>
  <c r="AE1159" i="1" s="1"/>
  <c r="AE1160" i="1" s="1"/>
  <c r="AE1161" i="1" s="1"/>
  <c r="AE1162" i="1" s="1"/>
  <c r="AE1163" i="1" s="1"/>
  <c r="AE1164" i="1" s="1"/>
  <c r="AE1165" i="1" s="1"/>
  <c r="AE1166" i="1" s="1"/>
  <c r="AE1167" i="1" s="1"/>
  <c r="AE1168" i="1" s="1"/>
  <c r="AE1169" i="1" s="1"/>
  <c r="AE1170" i="1" s="1"/>
  <c r="AE1171" i="1" s="1"/>
  <c r="AE1172" i="1" s="1"/>
  <c r="AE1173" i="1" s="1"/>
  <c r="AE1174" i="1" s="1"/>
  <c r="AE1175" i="1" s="1"/>
  <c r="AE1176" i="1" s="1"/>
  <c r="AE1177" i="1" s="1"/>
  <c r="AE1178" i="1" s="1"/>
  <c r="AE1179" i="1" s="1"/>
  <c r="AE1180" i="1" s="1"/>
  <c r="AE1181" i="1" s="1"/>
  <c r="AE1182" i="1" s="1"/>
  <c r="AE1183" i="1" s="1"/>
  <c r="AE1184" i="1" s="1"/>
  <c r="AE1185" i="1" s="1"/>
  <c r="AE1186" i="1" s="1"/>
  <c r="AE1187" i="1" s="1"/>
  <c r="AE1188" i="1" s="1"/>
  <c r="AE1189" i="1" s="1"/>
  <c r="AE1190" i="1" s="1"/>
  <c r="AE1191" i="1" s="1"/>
  <c r="AE1192" i="1" s="1"/>
  <c r="AE1193" i="1" s="1"/>
  <c r="AE1194" i="1" s="1"/>
  <c r="AE1195" i="1" s="1"/>
  <c r="AE1196" i="1" s="1"/>
  <c r="AE1197" i="1" s="1"/>
  <c r="AE1198" i="1" s="1"/>
  <c r="AE1199" i="1" s="1"/>
  <c r="AE1200" i="1" s="1"/>
  <c r="AE1201" i="1" s="1"/>
  <c r="AE1202" i="1" s="1"/>
  <c r="AE1203" i="1" s="1"/>
  <c r="AE1204" i="1" s="1"/>
  <c r="AE1205" i="1" s="1"/>
  <c r="AE1206" i="1" s="1"/>
  <c r="AE1207" i="1" s="1"/>
  <c r="AE1208" i="1" s="1"/>
  <c r="AE1209" i="1" s="1"/>
  <c r="AE1210" i="1" s="1"/>
  <c r="AE1211" i="1" s="1"/>
  <c r="AE1212" i="1" s="1"/>
  <c r="AE1213" i="1" s="1"/>
  <c r="AE1214" i="1" s="1"/>
  <c r="AE1215" i="1" s="1"/>
  <c r="AE1216" i="1" s="1"/>
  <c r="AE1217" i="1" s="1"/>
  <c r="AE1218" i="1" s="1"/>
  <c r="AE1219" i="1" s="1"/>
  <c r="AE1220" i="1" s="1"/>
  <c r="AE1221" i="1" s="1"/>
  <c r="AE1222" i="1" s="1"/>
  <c r="AE1223" i="1" s="1"/>
  <c r="AE1224" i="1" s="1"/>
  <c r="AE1225" i="1" s="1"/>
  <c r="AE1226" i="1" s="1"/>
  <c r="AE1227" i="1" s="1"/>
  <c r="AE1228" i="1" s="1"/>
  <c r="AE1229" i="1" s="1"/>
  <c r="AE1230" i="1" s="1"/>
  <c r="AE1231" i="1" s="1"/>
  <c r="AE1232" i="1" s="1"/>
  <c r="AE1233" i="1" s="1"/>
  <c r="AE1234" i="1" s="1"/>
  <c r="AE1235" i="1" s="1"/>
  <c r="AE1236" i="1" s="1"/>
  <c r="AE1237" i="1" s="1"/>
  <c r="AE1238" i="1" s="1"/>
  <c r="AE1239" i="1" s="1"/>
  <c r="AE1240" i="1" s="1"/>
  <c r="AE1241" i="1" s="1"/>
  <c r="AE1242" i="1" s="1"/>
  <c r="AE1243" i="1" s="1"/>
  <c r="AE1244" i="1" s="1"/>
  <c r="AE1245" i="1" s="1"/>
  <c r="AE1246" i="1" s="1"/>
  <c r="AE1247" i="1" s="1"/>
  <c r="AE1248" i="1" s="1"/>
  <c r="AE1249" i="1" s="1"/>
  <c r="AE1250" i="1" s="1"/>
  <c r="AE1251" i="1" s="1"/>
  <c r="AE1252" i="1" s="1"/>
  <c r="AE1253" i="1" s="1"/>
  <c r="AE1254" i="1" s="1"/>
  <c r="AE1255" i="1" s="1"/>
  <c r="AE1256" i="1" s="1"/>
  <c r="AE1257" i="1" s="1"/>
  <c r="AE1258" i="1" s="1"/>
  <c r="AE1259" i="1" s="1"/>
  <c r="AE1260" i="1" s="1"/>
  <c r="AE1261" i="1" s="1"/>
  <c r="AE1262" i="1" s="1"/>
  <c r="AE1263" i="1" s="1"/>
  <c r="AE1264" i="1" s="1"/>
  <c r="AE1265" i="1" s="1"/>
  <c r="AE1266" i="1" s="1"/>
  <c r="AE1267" i="1" s="1"/>
  <c r="AE1268" i="1" s="1"/>
  <c r="AE1269" i="1" s="1"/>
  <c r="AE1270" i="1" s="1"/>
  <c r="AE1271" i="1" s="1"/>
  <c r="AE1272" i="1" s="1"/>
  <c r="AE1273" i="1" s="1"/>
  <c r="AE1274" i="1" s="1"/>
  <c r="AE1275" i="1" s="1"/>
  <c r="AE1276" i="1" s="1"/>
  <c r="AE1277" i="1" s="1"/>
  <c r="AE1278" i="1" s="1"/>
  <c r="AE1279" i="1" s="1"/>
  <c r="AE1280" i="1" s="1"/>
  <c r="AE1281" i="1" s="1"/>
  <c r="AE1282" i="1" s="1"/>
  <c r="AE1283" i="1" s="1"/>
  <c r="AE1284" i="1" s="1"/>
  <c r="AE1285" i="1" s="1"/>
  <c r="AE1286" i="1" s="1"/>
  <c r="AE1287" i="1" s="1"/>
  <c r="AE1288" i="1" s="1"/>
  <c r="AE1289" i="1" s="1"/>
  <c r="AE1290" i="1" s="1"/>
  <c r="AE1291" i="1" s="1"/>
  <c r="AE1292" i="1" s="1"/>
  <c r="AE1293" i="1" s="1"/>
  <c r="AE1294" i="1" s="1"/>
  <c r="AE1295" i="1" s="1"/>
  <c r="AE1296" i="1" s="1"/>
  <c r="AE1297" i="1" s="1"/>
  <c r="AE1298" i="1" s="1"/>
  <c r="AE1299" i="1" s="1"/>
  <c r="AE1300" i="1" s="1"/>
  <c r="AE1301" i="1" s="1"/>
  <c r="AE1302" i="1" s="1"/>
  <c r="AE1303" i="1" s="1"/>
  <c r="AE1304" i="1" s="1"/>
  <c r="AE1305" i="1" s="1"/>
  <c r="AE1306" i="1" s="1"/>
  <c r="AE1307" i="1" s="1"/>
  <c r="AE1308" i="1" s="1"/>
  <c r="AE1309" i="1" s="1"/>
  <c r="AE1310" i="1" s="1"/>
  <c r="AE1311" i="1" s="1"/>
  <c r="AE1312" i="1" s="1"/>
  <c r="AE1313" i="1" s="1"/>
  <c r="AE1314" i="1" s="1"/>
  <c r="AE1315" i="1" s="1"/>
  <c r="AE1316" i="1" s="1"/>
  <c r="AE1317" i="1" s="1"/>
  <c r="AE1318" i="1" s="1"/>
  <c r="AE1319" i="1" s="1"/>
  <c r="AE1320" i="1" s="1"/>
  <c r="AE1321" i="1" s="1"/>
  <c r="AE1322" i="1" s="1"/>
  <c r="AE1323" i="1" s="1"/>
  <c r="AE1324" i="1" s="1"/>
  <c r="AE1325" i="1" s="1"/>
  <c r="AE1326" i="1" s="1"/>
  <c r="AE1327" i="1" s="1"/>
  <c r="AE1328" i="1" s="1"/>
  <c r="AE1329" i="1" s="1"/>
  <c r="AE1330" i="1" s="1"/>
  <c r="AE1331" i="1" s="1"/>
  <c r="AE1332" i="1" s="1"/>
  <c r="AE1333" i="1" s="1"/>
  <c r="AE1334" i="1" s="1"/>
  <c r="AE1335" i="1" s="1"/>
  <c r="AE1336" i="1" s="1"/>
  <c r="AE1337" i="1" s="1"/>
  <c r="AE1338" i="1" s="1"/>
  <c r="AE1339" i="1" s="1"/>
  <c r="AE1340" i="1" s="1"/>
  <c r="AE1341" i="1" s="1"/>
  <c r="AE1342" i="1" s="1"/>
  <c r="AE1343" i="1" s="1"/>
  <c r="AE1344" i="1" s="1"/>
  <c r="AE1345" i="1" s="1"/>
  <c r="AE1346" i="1" s="1"/>
  <c r="AE1347" i="1" s="1"/>
  <c r="AE1348" i="1" s="1"/>
  <c r="AE1349" i="1" s="1"/>
  <c r="AE1350" i="1" s="1"/>
  <c r="AE1351" i="1" s="1"/>
  <c r="AE1352" i="1" s="1"/>
  <c r="AE1353" i="1" s="1"/>
  <c r="AE1354" i="1" s="1"/>
  <c r="AE1355" i="1" s="1"/>
  <c r="AE1356" i="1" s="1"/>
  <c r="AE1357" i="1" s="1"/>
  <c r="AE1358" i="1" s="1"/>
  <c r="AE1359" i="1" s="1"/>
  <c r="AE1360" i="1" s="1"/>
  <c r="AE1361" i="1" s="1"/>
  <c r="AE1362" i="1" s="1"/>
  <c r="AE1363" i="1" s="1"/>
  <c r="AE1364" i="1" s="1"/>
  <c r="AE1365" i="1" s="1"/>
  <c r="AE1366" i="1" s="1"/>
  <c r="AE1367" i="1" s="1"/>
  <c r="AE1368" i="1" s="1"/>
  <c r="AE1369" i="1" s="1"/>
  <c r="AE1370" i="1" s="1"/>
  <c r="AE1371" i="1" s="1"/>
  <c r="AE1372" i="1" s="1"/>
  <c r="AE1373" i="1" s="1"/>
  <c r="AE1374" i="1" s="1"/>
  <c r="AE1375" i="1" s="1"/>
  <c r="AE1376" i="1" s="1"/>
  <c r="AE1377" i="1" s="1"/>
  <c r="AE1378" i="1" s="1"/>
  <c r="AE1379" i="1" s="1"/>
  <c r="AE1380" i="1" s="1"/>
  <c r="AE1381" i="1" s="1"/>
  <c r="AE1382" i="1" s="1"/>
  <c r="AE1383" i="1" s="1"/>
  <c r="AE1384" i="1" s="1"/>
  <c r="AE1385" i="1" s="1"/>
  <c r="AE1386" i="1" s="1"/>
  <c r="AE1387" i="1" s="1"/>
  <c r="AE1388" i="1" s="1"/>
  <c r="AE1389" i="1" s="1"/>
  <c r="AE1390" i="1" s="1"/>
  <c r="AE1391" i="1" s="1"/>
  <c r="AE1392" i="1" s="1"/>
  <c r="AE1393" i="1" s="1"/>
  <c r="AE1394" i="1" s="1"/>
  <c r="AE1395" i="1" s="1"/>
  <c r="AE1396" i="1" s="1"/>
  <c r="AE1397" i="1" s="1"/>
  <c r="AE1398" i="1" s="1"/>
  <c r="AE1399" i="1" s="1"/>
  <c r="AE1400" i="1" s="1"/>
  <c r="AE1401" i="1" s="1"/>
  <c r="AE1402" i="1" s="1"/>
  <c r="AE1403" i="1" s="1"/>
  <c r="AE1404" i="1" s="1"/>
  <c r="AE1405" i="1" s="1"/>
  <c r="AE1406" i="1" s="1"/>
  <c r="AE1407" i="1" s="1"/>
  <c r="AE1408" i="1" s="1"/>
  <c r="AE1409" i="1" s="1"/>
  <c r="AE1410" i="1" s="1"/>
  <c r="AE1411" i="1" s="1"/>
  <c r="AE1412" i="1" s="1"/>
  <c r="AE1413" i="1" s="1"/>
  <c r="AE1414" i="1" s="1"/>
  <c r="AE1415" i="1" s="1"/>
  <c r="AE1416" i="1" s="1"/>
  <c r="AE1417" i="1" s="1"/>
  <c r="AE1418" i="1" s="1"/>
  <c r="AE1419" i="1" s="1"/>
  <c r="AE1420" i="1" s="1"/>
  <c r="AE1421" i="1" s="1"/>
  <c r="AE1422" i="1" s="1"/>
  <c r="AE1423" i="1" s="1"/>
  <c r="AE1424" i="1" s="1"/>
  <c r="AE1425" i="1" s="1"/>
  <c r="AE1426" i="1" s="1"/>
  <c r="AE1427" i="1" s="1"/>
  <c r="AE1428" i="1" s="1"/>
  <c r="AE1429" i="1" s="1"/>
  <c r="AE1430" i="1" s="1"/>
  <c r="AE1431" i="1" s="1"/>
  <c r="AE1432" i="1" s="1"/>
  <c r="AE1433" i="1" s="1"/>
  <c r="AE1434" i="1" s="1"/>
  <c r="AE1435" i="1" s="1"/>
  <c r="AE1436" i="1" s="1"/>
  <c r="AE1437" i="1" s="1"/>
  <c r="AE1438" i="1" s="1"/>
  <c r="AE1439" i="1" s="1"/>
  <c r="AE1440" i="1" s="1"/>
  <c r="AE1441" i="1" s="1"/>
  <c r="AE1442" i="1" s="1"/>
  <c r="AE1443" i="1" s="1"/>
  <c r="AE1444" i="1" s="1"/>
  <c r="AE1445" i="1" s="1"/>
  <c r="AE1446" i="1" s="1"/>
  <c r="AE1447" i="1" s="1"/>
  <c r="AE1448" i="1" s="1"/>
  <c r="AE1449" i="1" s="1"/>
  <c r="AE1450" i="1" s="1"/>
  <c r="AE1451" i="1" s="1"/>
  <c r="AE1452" i="1" s="1"/>
  <c r="AE1453" i="1" s="1"/>
  <c r="AE1454" i="1" s="1"/>
  <c r="AE1455" i="1" s="1"/>
  <c r="AE1456" i="1" s="1"/>
  <c r="AE1457" i="1" s="1"/>
  <c r="AE1458" i="1" s="1"/>
  <c r="AE1459" i="1" s="1"/>
  <c r="AE1460" i="1" s="1"/>
  <c r="AE1461" i="1" s="1"/>
  <c r="AE1462" i="1" s="1"/>
  <c r="AE1463" i="1" s="1"/>
  <c r="AE1464" i="1" s="1"/>
  <c r="AE1465" i="1" s="1"/>
  <c r="AE1466" i="1" s="1"/>
  <c r="AE1467" i="1" s="1"/>
  <c r="AE1468" i="1" s="1"/>
  <c r="AE1469" i="1" s="1"/>
  <c r="AE1470" i="1" s="1"/>
  <c r="AE1471" i="1" s="1"/>
  <c r="AE1472" i="1" s="1"/>
  <c r="AE1473" i="1" s="1"/>
  <c r="AE1474" i="1" s="1"/>
  <c r="AE1475" i="1" s="1"/>
  <c r="AE1476" i="1" s="1"/>
  <c r="AE1477" i="1" s="1"/>
  <c r="AE1478" i="1" s="1"/>
  <c r="AE1479" i="1" s="1"/>
  <c r="AE1480" i="1" s="1"/>
  <c r="AE1481" i="1" s="1"/>
  <c r="AE1482" i="1" s="1"/>
  <c r="AE1483" i="1" s="1"/>
  <c r="AE1484" i="1" s="1"/>
  <c r="AE1485" i="1" s="1"/>
  <c r="AF597" i="1"/>
</calcChain>
</file>

<file path=xl/sharedStrings.xml><?xml version="1.0" encoding="utf-8"?>
<sst xmlns="http://schemas.openxmlformats.org/spreadsheetml/2006/main" count="4459" uniqueCount="88">
  <si>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</si>
  <si>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</si>
  <si>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</si>
  <si>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</si>
  <si>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</si>
  <si>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</si>
  <si>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</si>
  <si>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</si>
  <si>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</si>
  <si>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</si>
  <si>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</si>
  <si>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</si>
  <si>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</si>
  <si>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</si>
  <si>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</si>
  <si>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</si>
  <si>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</si>
  <si>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</si>
  <si>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</si>
  <si>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</si>
  <si>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</si>
  <si>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</si>
  <si>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</si>
  <si>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</si>
  <si>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t>Class 3 vehicles:</t>
  </si>
  <si>
    <t>vehicles with a ratio of rated power in W / kerb mass in kg  &gt; 34</t>
  </si>
  <si>
    <t>For further requirements/recommendations see table "Explanations"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</si>
  <si>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</si>
  <si>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</si>
  <si>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</si>
  <si>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</si>
  <si>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</si>
  <si>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duration</t>
  </si>
  <si>
    <t>stop duration</t>
  </si>
  <si>
    <t>distance</t>
  </si>
  <si>
    <t>p_stop</t>
  </si>
  <si>
    <t>v_max</t>
  </si>
  <si>
    <t>v_ave without stops</t>
  </si>
  <si>
    <t>v_ave with stops</t>
  </si>
  <si>
    <t>a_min</t>
  </si>
  <si>
    <t>a_max</t>
  </si>
  <si>
    <t>s</t>
    <phoneticPr fontId="0"/>
  </si>
  <si>
    <t>km/h</t>
  </si>
  <si>
    <t>m/s²</t>
  </si>
  <si>
    <t>km/h/s</t>
  </si>
  <si>
    <t>s</t>
  </si>
  <si>
    <t>m</t>
  </si>
  <si>
    <t>Low</t>
    <phoneticPr fontId="0"/>
  </si>
  <si>
    <t>low</t>
  </si>
  <si>
    <t>medium</t>
  </si>
  <si>
    <t>high</t>
  </si>
  <si>
    <t>extra high</t>
  </si>
  <si>
    <t>Middle</t>
    <phoneticPr fontId="0"/>
  </si>
  <si>
    <t>High</t>
    <phoneticPr fontId="0"/>
  </si>
  <si>
    <t>Extra-high</t>
    <phoneticPr fontId="0"/>
  </si>
  <si>
    <t>Class 2 vehicles:</t>
  </si>
  <si>
    <t>22 &lt;  ratio of rated power in W / kerb mass in kg  &lt;= 34</t>
  </si>
  <si>
    <t>WLTC class 2, version 1.4, vehicle speed</t>
  </si>
  <si>
    <t>WLTC class 2, version 1.4, acceleration</t>
  </si>
  <si>
    <t>Class 1 vehicles:</t>
  </si>
  <si>
    <t>WLTC class 1, version 1.4, vehicle speed</t>
  </si>
  <si>
    <t>WLTC class 1, version 1.4, acceleration</t>
  </si>
  <si>
    <t>Frontal A</t>
  </si>
  <si>
    <t>Mass</t>
  </si>
  <si>
    <t>rr coeff</t>
  </si>
  <si>
    <t>rr</t>
  </si>
  <si>
    <t>Vehicle Height</t>
  </si>
  <si>
    <t>Coeff of Drag</t>
  </si>
  <si>
    <t>Acell (N)</t>
  </si>
  <si>
    <t>Roll (N)</t>
  </si>
  <si>
    <t>Aero (N)</t>
  </si>
  <si>
    <t>Total (N)</t>
  </si>
  <si>
    <t>Power (kW)</t>
  </si>
  <si>
    <t>Power (W)</t>
  </si>
  <si>
    <t>KE (J)</t>
  </si>
  <si>
    <t>PE (J)</t>
  </si>
  <si>
    <t>Tractive Energy (J)</t>
  </si>
  <si>
    <t>Velocity</t>
  </si>
  <si>
    <t>m/s</t>
  </si>
  <si>
    <t>290,524 joules (J)</t>
  </si>
  <si>
    <t>290.52 kilojoules (kJ).</t>
  </si>
  <si>
    <t>Braking Energy (J)</t>
  </si>
  <si>
    <t>Kinetic Energy at 139mph (Top Speed)</t>
  </si>
  <si>
    <t>Cummulative Braking Energy (J) (Each Phase)</t>
  </si>
  <si>
    <t>Cummulative Tractive Energy (J) (Each Phase)</t>
  </si>
  <si>
    <t>Cummulative Tractive Energy (J) (All Phases)</t>
  </si>
  <si>
    <t>Cummulative Braking Energy (J) (All Phases)</t>
  </si>
  <si>
    <t>test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</si>
</sst>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_ "/>
    <numFmt numFmtId="165" formatCode="0.0"/>
    <numFmt numFmtId="166" formatCode="0.0%"/>
    <numFmt numFmtId="167" formatCode="0.0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center"/>
    </xf>
    <xf numFmtId="2" fontId="0" fillId="0" borderId="0" xfId="0" applyNumberFormat="1"/>
    <xf numFmtId="165" fontId="0" fillId="0" borderId="0" xfId="0" applyNumberFormat="1"/>
    <xf numFmtId="1" fontId="0" fillId="0" borderId="0" xfId="0" applyNumberFormat="1"/>
    <xf numFmtId="1" fontId="3" fillId="0" borderId="0" xfId="0" applyNumberFormat="1" applyFont="1"/>
    <xf numFmtId="0" fontId="3" fillId="0" borderId="0" xfId="0" applyFont="1" applyAlignment="1">
      <alignment horizontal="center" wrapText="1"/>
    </xf>
    <xf numFmtId="166" fontId="2" fillId="0" borderId="0" xfId="1" applyNumberFormat="1" applyFont="1"/>
    <xf numFmtId="0" fontId="5" fillId="0" borderId="0" xfId="0" applyFont="1"/>
    <xf numFmtId="4" fontId="0" fillId="0" borderId="0" xfId="0" applyNumberFormat="1"/>
    <xf numFmtId="3" fontId="0" fillId="0" borderId="0" xfId="0" applyNumberFormat="1"/>
    <xf numFmtId="167" fontId="0" fillId="0" borderId="0" xfId="0" applyNumberFormat="1"/>
    <xf numFmtId="0" fontId="0" fillId="0" borderId="0" xfId="0" applyNumberFormat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4.xml"/><Relationship Id="rId13" Type="http://schemas.openxmlformats.org/officeDocument/2006/relationships/worksheet" Target="worksheets/sheet6.xml"/><Relationship Id="rId18" Type="http://schemas.openxmlformats.org/officeDocument/2006/relationships/worksheet" Target="worksheets/sheet11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14.xml"/><Relationship Id="rId7" Type="http://schemas.openxmlformats.org/officeDocument/2006/relationships/chartsheet" Target="chartsheets/sheet3.xml"/><Relationship Id="rId12" Type="http://schemas.openxmlformats.org/officeDocument/2006/relationships/worksheet" Target="worksheets/sheet5.xml"/><Relationship Id="rId17" Type="http://schemas.openxmlformats.org/officeDocument/2006/relationships/worksheet" Target="worksheets/sheet10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9.xml"/><Relationship Id="rId20" Type="http://schemas.openxmlformats.org/officeDocument/2006/relationships/worksheet" Target="worksheets/sheet13.xml"/><Relationship Id="rId2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chartsheet" Target="chartsheets/sheet7.xml"/><Relationship Id="rId24" Type="http://schemas.openxmlformats.org/officeDocument/2006/relationships/theme" Target="theme/theme1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8.xml"/><Relationship Id="rId23" Type="http://schemas.openxmlformats.org/officeDocument/2006/relationships/worksheet" Target="worksheets/sheet16.xml"/><Relationship Id="rId28" Type="http://schemas.openxmlformats.org/officeDocument/2006/relationships/calcChain" Target="calcChain.xml"/><Relationship Id="rId10" Type="http://schemas.openxmlformats.org/officeDocument/2006/relationships/chartsheet" Target="chartsheets/sheet6.xml"/><Relationship Id="rId19" Type="http://schemas.openxmlformats.org/officeDocument/2006/relationships/worksheet" Target="worksheets/sheet12.xml"/><Relationship Id="rId31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hartsheet" Target="chartsheets/sheet5.xml"/><Relationship Id="rId14" Type="http://schemas.openxmlformats.org/officeDocument/2006/relationships/worksheet" Target="worksheets/sheet7.xml"/><Relationship Id="rId22" Type="http://schemas.openxmlformats.org/officeDocument/2006/relationships/worksheet" Target="worksheets/sheet15.xml"/><Relationship Id="rId27" Type="http://schemas.microsoft.com/office/2017/10/relationships/person" Target="persons/person.xml"/><Relationship Id="rId30" Type="http://schemas.openxmlformats.org/officeDocument/2006/relationships/customXml" Target="../customXml/item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5.xml"/><Relationship Id="rId1" Type="http://schemas.openxmlformats.org/officeDocument/2006/relationships/themeOverride" Target="../theme/themeOverride1.xml"/></Relationships>
</file>

<file path=xl/charts/_rels/chart22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7.xml"/><Relationship Id="rId1" Type="http://schemas.openxmlformats.org/officeDocument/2006/relationships/themeOverride" Target="../theme/themeOverride2.xml"/></Relationships>
</file>

<file path=xl/charts/_rels/chart23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9.xml"/><Relationship Id="rId1" Type="http://schemas.openxmlformats.org/officeDocument/2006/relationships/themeOverride" Target="../theme/themeOverride3.xml"/></Relationships>
</file>

<file path=xl/charts/_rels/chart24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1.xml"/><Relationship Id="rId1" Type="http://schemas.openxmlformats.org/officeDocument/2006/relationships/themeOverride" Target="../theme/themeOverride4.xml"/></Relationships>
</file>

<file path=xl/charts/_rels/chart25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3.xml"/><Relationship Id="rId1" Type="http://schemas.openxmlformats.org/officeDocument/2006/relationships/themeOverride" Target="../theme/themeOverride5.xml"/></Relationships>
</file>

<file path=xl/charts/_rels/chart2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15.xml"/><Relationship Id="rId1" Type="http://schemas.openxmlformats.org/officeDocument/2006/relationships/themeOverride" Target="../theme/themeOverrid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 Low) Total Resistance to Motion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Force (N)</c:v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val>
            <c:numRef>
              <c:f>WLTC_class_3!$W$9:$W$597</c:f>
              <c:numCache>
                <c:formatCode>General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32.305555555555557</c:v>
                </c:pt>
                <c:pt idx="12">
                  <c:v>274.59722222222223</c:v>
                </c:pt>
                <c:pt idx="13">
                  <c:v>839.94444444444446</c:v>
                </c:pt>
                <c:pt idx="14">
                  <c:v>1324.5277777777781</c:v>
                </c:pt>
                <c:pt idx="15">
                  <c:v>1243.7638888888889</c:v>
                </c:pt>
                <c:pt idx="16">
                  <c:v>1130.6944444444441</c:v>
                </c:pt>
                <c:pt idx="17">
                  <c:v>1389.1388888888889</c:v>
                </c:pt>
                <c:pt idx="18">
                  <c:v>1469.9027777777781</c:v>
                </c:pt>
                <c:pt idx="19">
                  <c:v>936.86111111111109</c:v>
                </c:pt>
                <c:pt idx="20">
                  <c:v>339.20833333333354</c:v>
                </c:pt>
                <c:pt idx="21">
                  <c:v>129.22222222222234</c:v>
                </c:pt>
                <c:pt idx="22">
                  <c:v>113.06944444444433</c:v>
                </c:pt>
                <c:pt idx="23">
                  <c:v>129.22222222222234</c:v>
                </c:pt>
                <c:pt idx="24">
                  <c:v>323.05555555555554</c:v>
                </c:pt>
                <c:pt idx="25">
                  <c:v>452.27777777777732</c:v>
                </c:pt>
                <c:pt idx="26">
                  <c:v>533.04166666666674</c:v>
                </c:pt>
                <c:pt idx="27">
                  <c:v>759.180555555556</c:v>
                </c:pt>
                <c:pt idx="28">
                  <c:v>807.63888888888891</c:v>
                </c:pt>
                <c:pt idx="29">
                  <c:v>759.18055555555475</c:v>
                </c:pt>
                <c:pt idx="30">
                  <c:v>549.19444444444412</c:v>
                </c:pt>
                <c:pt idx="31">
                  <c:v>323.05555555555554</c:v>
                </c:pt>
                <c:pt idx="32">
                  <c:v>226.13888888888866</c:v>
                </c:pt>
                <c:pt idx="33">
                  <c:v>177.6805555555558</c:v>
                </c:pt>
                <c:pt idx="34">
                  <c:v>96.916666666666885</c:v>
                </c:pt>
                <c:pt idx="35">
                  <c:v>-32.305555555554868</c:v>
                </c:pt>
                <c:pt idx="36">
                  <c:v>-290.74999999999955</c:v>
                </c:pt>
                <c:pt idx="37">
                  <c:v>-694.56944444444503</c:v>
                </c:pt>
                <c:pt idx="38">
                  <c:v>-920.70833333333383</c:v>
                </c:pt>
                <c:pt idx="39">
                  <c:v>-856.09722222222172</c:v>
                </c:pt>
                <c:pt idx="40">
                  <c:v>-759.180555555556</c:v>
                </c:pt>
                <c:pt idx="41">
                  <c:v>-904.55555555555566</c:v>
                </c:pt>
                <c:pt idx="42">
                  <c:v>-1162.9999999999993</c:v>
                </c:pt>
                <c:pt idx="43">
                  <c:v>-1098.3888888888889</c:v>
                </c:pt>
                <c:pt idx="44">
                  <c:v>-678.41666666666708</c:v>
                </c:pt>
                <c:pt idx="45">
                  <c:v>-290.75000000000011</c:v>
                </c:pt>
                <c:pt idx="46">
                  <c:v>-226.13888888888866</c:v>
                </c:pt>
                <c:pt idx="47">
                  <c:v>-323.05555555555554</c:v>
                </c:pt>
                <c:pt idx="48">
                  <c:v>-274.59722222222206</c:v>
                </c:pt>
                <c:pt idx="49">
                  <c:v>-96.916666666666316</c:v>
                </c:pt>
                <c:pt idx="50">
                  <c:v>-64.611111111111455</c:v>
                </c:pt>
                <c:pt idx="51">
                  <c:v>-339.20833333333354</c:v>
                </c:pt>
                <c:pt idx="52">
                  <c:v>-694.56944444444434</c:v>
                </c:pt>
                <c:pt idx="53">
                  <c:v>-581.49999999999989</c:v>
                </c:pt>
                <c:pt idx="54">
                  <c:v>-177.68055555555551</c:v>
                </c:pt>
                <c:pt idx="55">
                  <c:v>-16.152777777777722</c:v>
                </c:pt>
                <c:pt idx="56">
                  <c:v>0</c:v>
                </c:pt>
                <c:pt idx="57">
                  <c:v>48.458333333333442</c:v>
                </c:pt>
                <c:pt idx="58">
                  <c:v>96.916666666666615</c:v>
                </c:pt>
                <c:pt idx="59">
                  <c:v>387.66666666666646</c:v>
                </c:pt>
                <c:pt idx="60">
                  <c:v>436.12500000000011</c:v>
                </c:pt>
                <c:pt idx="61">
                  <c:v>193.83333333333351</c:v>
                </c:pt>
                <c:pt idx="62">
                  <c:v>145.37499999999977</c:v>
                </c:pt>
                <c:pt idx="63">
                  <c:v>193.83333333333351</c:v>
                </c:pt>
                <c:pt idx="64">
                  <c:v>258.44444444444468</c:v>
                </c:pt>
                <c:pt idx="65">
                  <c:v>161.52777777777777</c:v>
                </c:pt>
                <c:pt idx="66">
                  <c:v>96.916666666666316</c:v>
                </c:pt>
                <c:pt idx="67">
                  <c:v>355.36111111111103</c:v>
                </c:pt>
                <c:pt idx="68">
                  <c:v>775.33333333333337</c:v>
                </c:pt>
                <c:pt idx="69">
                  <c:v>1001.4722222222221</c:v>
                </c:pt>
                <c:pt idx="70">
                  <c:v>1066.0833333333335</c:v>
                </c:pt>
                <c:pt idx="71">
                  <c:v>985.31944444444468</c:v>
                </c:pt>
                <c:pt idx="72">
                  <c:v>743.02777777777749</c:v>
                </c:pt>
                <c:pt idx="73">
                  <c:v>468.43055555555532</c:v>
                </c:pt>
                <c:pt idx="74">
                  <c:v>323.05555555555554</c:v>
                </c:pt>
                <c:pt idx="75">
                  <c:v>306.90277777777754</c:v>
                </c:pt>
                <c:pt idx="76">
                  <c:v>339.20833333333354</c:v>
                </c:pt>
                <c:pt idx="77">
                  <c:v>306.90277777777754</c:v>
                </c:pt>
                <c:pt idx="78">
                  <c:v>161.52777777777777</c:v>
                </c:pt>
                <c:pt idx="79">
                  <c:v>-48.458333333332874</c:v>
                </c:pt>
                <c:pt idx="80">
                  <c:v>-161.52777777777777</c:v>
                </c:pt>
                <c:pt idx="81">
                  <c:v>-274.59722222222268</c:v>
                </c:pt>
                <c:pt idx="82">
                  <c:v>-242.29166666666666</c:v>
                </c:pt>
                <c:pt idx="83">
                  <c:v>-96.916666666665748</c:v>
                </c:pt>
                <c:pt idx="84">
                  <c:v>-177.6805555555558</c:v>
                </c:pt>
                <c:pt idx="85">
                  <c:v>-226.1388888888898</c:v>
                </c:pt>
                <c:pt idx="86">
                  <c:v>-209.98611111111066</c:v>
                </c:pt>
                <c:pt idx="87">
                  <c:v>-177.68055555555463</c:v>
                </c:pt>
                <c:pt idx="88">
                  <c:v>-436.12500000000045</c:v>
                </c:pt>
                <c:pt idx="89">
                  <c:v>-1114.541666666667</c:v>
                </c:pt>
                <c:pt idx="90">
                  <c:v>-1599.1249999999998</c:v>
                </c:pt>
                <c:pt idx="91">
                  <c:v>-1663.7361111111111</c:v>
                </c:pt>
                <c:pt idx="92">
                  <c:v>-1259.9166666666667</c:v>
                </c:pt>
                <c:pt idx="93">
                  <c:v>-807.63888888888891</c:v>
                </c:pt>
                <c:pt idx="94">
                  <c:v>-823.79166666666663</c:v>
                </c:pt>
                <c:pt idx="95">
                  <c:v>-1001.4722222222223</c:v>
                </c:pt>
                <c:pt idx="96">
                  <c:v>-888.40277777777771</c:v>
                </c:pt>
                <c:pt idx="97">
                  <c:v>-581.49999999999989</c:v>
                </c:pt>
                <c:pt idx="98">
                  <c:v>-581.5</c:v>
                </c:pt>
                <c:pt idx="99">
                  <c:v>-355.36111111111114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32.305555555555557</c:v>
                </c:pt>
                <c:pt idx="138">
                  <c:v>306.90277777777777</c:v>
                </c:pt>
                <c:pt idx="139">
                  <c:v>953.01388888888869</c:v>
                </c:pt>
                <c:pt idx="140">
                  <c:v>1582.9722222222219</c:v>
                </c:pt>
                <c:pt idx="141">
                  <c:v>1663.7361111111109</c:v>
                </c:pt>
                <c:pt idx="142">
                  <c:v>1162.9999999999998</c:v>
                </c:pt>
                <c:pt idx="143">
                  <c:v>565.34722222222217</c:v>
                </c:pt>
                <c:pt idx="144">
                  <c:v>306.90277777777811</c:v>
                </c:pt>
                <c:pt idx="145">
                  <c:v>468.43055555555588</c:v>
                </c:pt>
                <c:pt idx="146">
                  <c:v>743.02777777777749</c:v>
                </c:pt>
                <c:pt idx="147">
                  <c:v>791.48611111111086</c:v>
                </c:pt>
                <c:pt idx="148">
                  <c:v>613.80555555555566</c:v>
                </c:pt>
                <c:pt idx="149">
                  <c:v>339.20833333333354</c:v>
                </c:pt>
                <c:pt idx="150">
                  <c:v>32.305555555555443</c:v>
                </c:pt>
                <c:pt idx="151">
                  <c:v>-419.97222222222246</c:v>
                </c:pt>
                <c:pt idx="152">
                  <c:v>-1098.3888888888882</c:v>
                </c:pt>
                <c:pt idx="153">
                  <c:v>-1599.1249999999998</c:v>
                </c:pt>
                <c:pt idx="154">
                  <c:v>-1502.2083333333335</c:v>
                </c:pt>
                <c:pt idx="155">
                  <c:v>-856.09722222222229</c:v>
                </c:pt>
                <c:pt idx="156">
                  <c:v>-113.06944444444461</c:v>
                </c:pt>
                <c:pt idx="157">
                  <c:v>339.20833333333331</c:v>
                </c:pt>
                <c:pt idx="158">
                  <c:v>743.02777777777771</c:v>
                </c:pt>
                <c:pt idx="159">
                  <c:v>969.16666666666697</c:v>
                </c:pt>
                <c:pt idx="160">
                  <c:v>1001.4722222222221</c:v>
                </c:pt>
                <c:pt idx="161">
                  <c:v>872.24999999999977</c:v>
                </c:pt>
                <c:pt idx="162">
                  <c:v>678.41666666666708</c:v>
                </c:pt>
                <c:pt idx="163">
                  <c:v>646.11111111111109</c:v>
                </c:pt>
                <c:pt idx="164">
                  <c:v>565.34722222222217</c:v>
                </c:pt>
                <c:pt idx="165">
                  <c:v>419.97222222222246</c:v>
                </c:pt>
                <c:pt idx="166">
                  <c:v>339.20833333333354</c:v>
                </c:pt>
                <c:pt idx="167">
                  <c:v>500.73611111111131</c:v>
                </c:pt>
                <c:pt idx="168">
                  <c:v>646.11111111111109</c:v>
                </c:pt>
                <c:pt idx="169">
                  <c:v>452.27777777777732</c:v>
                </c:pt>
                <c:pt idx="170">
                  <c:v>32.305555555554868</c:v>
                </c:pt>
                <c:pt idx="171">
                  <c:v>-468.43055555555532</c:v>
                </c:pt>
                <c:pt idx="172">
                  <c:v>-1033.7777777777774</c:v>
                </c:pt>
                <c:pt idx="173">
                  <c:v>-1292.2222222222222</c:v>
                </c:pt>
                <c:pt idx="174">
                  <c:v>-920.70833333333314</c:v>
                </c:pt>
                <c:pt idx="175">
                  <c:v>-323.05555555555554</c:v>
                </c:pt>
                <c:pt idx="176">
                  <c:v>96.916666666666316</c:v>
                </c:pt>
                <c:pt idx="177">
                  <c:v>436.12499999999989</c:v>
                </c:pt>
                <c:pt idx="178">
                  <c:v>533.04166666666674</c:v>
                </c:pt>
                <c:pt idx="179">
                  <c:v>290.75000000000011</c:v>
                </c:pt>
                <c:pt idx="180">
                  <c:v>48.458333333333442</c:v>
                </c:pt>
                <c:pt idx="181">
                  <c:v>-64.611111111111455</c:v>
                </c:pt>
                <c:pt idx="182">
                  <c:v>-193.83333333333323</c:v>
                </c:pt>
                <c:pt idx="183">
                  <c:v>-500.73611111111074</c:v>
                </c:pt>
                <c:pt idx="184">
                  <c:v>-759.18055555555543</c:v>
                </c:pt>
                <c:pt idx="185">
                  <c:v>-823.79166666666686</c:v>
                </c:pt>
                <c:pt idx="186">
                  <c:v>-759.180555555556</c:v>
                </c:pt>
                <c:pt idx="187">
                  <c:v>-629.95833333333303</c:v>
                </c:pt>
                <c:pt idx="188">
                  <c:v>-516.88888888888869</c:v>
                </c:pt>
                <c:pt idx="189">
                  <c:v>-419.97222222222246</c:v>
                </c:pt>
                <c:pt idx="190">
                  <c:v>-323.05555555555554</c:v>
                </c:pt>
                <c:pt idx="191">
                  <c:v>-258.44444444444434</c:v>
                </c:pt>
                <c:pt idx="192">
                  <c:v>-193.83333333333323</c:v>
                </c:pt>
                <c:pt idx="193">
                  <c:v>-113.06944444444461</c:v>
                </c:pt>
                <c:pt idx="194">
                  <c:v>-80.763888888888886</c:v>
                </c:pt>
                <c:pt idx="195">
                  <c:v>-32.305555555555443</c:v>
                </c:pt>
                <c:pt idx="196">
                  <c:v>0</c:v>
                </c:pt>
                <c:pt idx="197">
                  <c:v>0</c:v>
                </c:pt>
                <c:pt idx="198">
                  <c:v>80.763888888888886</c:v>
                </c:pt>
                <c:pt idx="199">
                  <c:v>161.52777777777777</c:v>
                </c:pt>
                <c:pt idx="200">
                  <c:v>242.29166666666666</c:v>
                </c:pt>
                <c:pt idx="201">
                  <c:v>323.05555555555554</c:v>
                </c:pt>
                <c:pt idx="202">
                  <c:v>403.81944444444446</c:v>
                </c:pt>
                <c:pt idx="203">
                  <c:v>646.11111111111109</c:v>
                </c:pt>
                <c:pt idx="204">
                  <c:v>759.18055555555543</c:v>
                </c:pt>
                <c:pt idx="205">
                  <c:v>775.33333333333337</c:v>
                </c:pt>
                <c:pt idx="206">
                  <c:v>920.70833333333314</c:v>
                </c:pt>
                <c:pt idx="207">
                  <c:v>936.86111111111109</c:v>
                </c:pt>
                <c:pt idx="208">
                  <c:v>823.79166666666686</c:v>
                </c:pt>
                <c:pt idx="209">
                  <c:v>904.55555555555566</c:v>
                </c:pt>
                <c:pt idx="210">
                  <c:v>888.40277777777771</c:v>
                </c:pt>
                <c:pt idx="211">
                  <c:v>646.11111111111109</c:v>
                </c:pt>
                <c:pt idx="212">
                  <c:v>484.58333333333331</c:v>
                </c:pt>
                <c:pt idx="213">
                  <c:v>387.66666666666646</c:v>
                </c:pt>
                <c:pt idx="214">
                  <c:v>419.97222222222246</c:v>
                </c:pt>
                <c:pt idx="215">
                  <c:v>549.19444444444412</c:v>
                </c:pt>
                <c:pt idx="216">
                  <c:v>646.11111111111109</c:v>
                </c:pt>
                <c:pt idx="217">
                  <c:v>646.11111111111109</c:v>
                </c:pt>
                <c:pt idx="218">
                  <c:v>565.34722222222217</c:v>
                </c:pt>
                <c:pt idx="219">
                  <c:v>452.27777777777732</c:v>
                </c:pt>
                <c:pt idx="220">
                  <c:v>339.20833333333354</c:v>
                </c:pt>
                <c:pt idx="221">
                  <c:v>209.9861111111118</c:v>
                </c:pt>
                <c:pt idx="222">
                  <c:v>129.22222222222177</c:v>
                </c:pt>
                <c:pt idx="223">
                  <c:v>113.06944444444375</c:v>
                </c:pt>
                <c:pt idx="224">
                  <c:v>113.0694444444449</c:v>
                </c:pt>
                <c:pt idx="225">
                  <c:v>161.52777777777777</c:v>
                </c:pt>
                <c:pt idx="226">
                  <c:v>177.68055555555463</c:v>
                </c:pt>
                <c:pt idx="227">
                  <c:v>161.52777777777777</c:v>
                </c:pt>
                <c:pt idx="228">
                  <c:v>145.37500000000091</c:v>
                </c:pt>
                <c:pt idx="229">
                  <c:v>113.0694444444449</c:v>
                </c:pt>
                <c:pt idx="230">
                  <c:v>48.458333333332874</c:v>
                </c:pt>
                <c:pt idx="231">
                  <c:v>-48.458333333332874</c:v>
                </c:pt>
                <c:pt idx="232">
                  <c:v>-258.44444444444468</c:v>
                </c:pt>
                <c:pt idx="233">
                  <c:v>-533.04166666666731</c:v>
                </c:pt>
                <c:pt idx="234">
                  <c:v>-629.95833333333303</c:v>
                </c:pt>
                <c:pt idx="235">
                  <c:v>-500.73611111111131</c:v>
                </c:pt>
                <c:pt idx="236">
                  <c:v>-290.74999999999955</c:v>
                </c:pt>
                <c:pt idx="237">
                  <c:v>-226.13888888888866</c:v>
                </c:pt>
                <c:pt idx="238">
                  <c:v>-371.5138888888896</c:v>
                </c:pt>
                <c:pt idx="239">
                  <c:v>-662.26388888888914</c:v>
                </c:pt>
                <c:pt idx="240">
                  <c:v>-872.24999999999977</c:v>
                </c:pt>
                <c:pt idx="241">
                  <c:v>-775.33333333333292</c:v>
                </c:pt>
                <c:pt idx="242">
                  <c:v>-726.875</c:v>
                </c:pt>
                <c:pt idx="243">
                  <c:v>-791.48611111111086</c:v>
                </c:pt>
                <c:pt idx="244">
                  <c:v>-759.180555555556</c:v>
                </c:pt>
                <c:pt idx="245">
                  <c:v>-904.55555555555566</c:v>
                </c:pt>
                <c:pt idx="246">
                  <c:v>-1162.9999999999993</c:v>
                </c:pt>
                <c:pt idx="247">
                  <c:v>-1098.3888888888889</c:v>
                </c:pt>
                <c:pt idx="248">
                  <c:v>-678.41666666666708</c:v>
                </c:pt>
                <c:pt idx="249">
                  <c:v>-290.75000000000011</c:v>
                </c:pt>
                <c:pt idx="250">
                  <c:v>-226.13888888888866</c:v>
                </c:pt>
                <c:pt idx="251">
                  <c:v>-323.05555555555554</c:v>
                </c:pt>
                <c:pt idx="252">
                  <c:v>-274.59722222222206</c:v>
                </c:pt>
                <c:pt idx="253">
                  <c:v>-96.916666666666316</c:v>
                </c:pt>
                <c:pt idx="254">
                  <c:v>-64.611111111111455</c:v>
                </c:pt>
                <c:pt idx="255">
                  <c:v>-339.20833333333354</c:v>
                </c:pt>
                <c:pt idx="256">
                  <c:v>-468.43055555555532</c:v>
                </c:pt>
                <c:pt idx="257">
                  <c:v>-48.458333333333158</c:v>
                </c:pt>
                <c:pt idx="258">
                  <c:v>549.19444444444412</c:v>
                </c:pt>
                <c:pt idx="259">
                  <c:v>839.94444444444457</c:v>
                </c:pt>
                <c:pt idx="260">
                  <c:v>856.09722222222229</c:v>
                </c:pt>
                <c:pt idx="261">
                  <c:v>823.79166666666629</c:v>
                </c:pt>
                <c:pt idx="262">
                  <c:v>888.40277777777771</c:v>
                </c:pt>
                <c:pt idx="263">
                  <c:v>1098.3888888888889</c:v>
                </c:pt>
                <c:pt idx="264">
                  <c:v>1195.3055555555559</c:v>
                </c:pt>
                <c:pt idx="265">
                  <c:v>1049.9305555555557</c:v>
                </c:pt>
                <c:pt idx="266">
                  <c:v>759.18055555555475</c:v>
                </c:pt>
                <c:pt idx="267">
                  <c:v>629.95833333333303</c:v>
                </c:pt>
                <c:pt idx="268">
                  <c:v>581.50000000000023</c:v>
                </c:pt>
                <c:pt idx="269">
                  <c:v>484.58333333333331</c:v>
                </c:pt>
                <c:pt idx="270">
                  <c:v>258.44444444444468</c:v>
                </c:pt>
                <c:pt idx="271">
                  <c:v>-48.458333333332874</c:v>
                </c:pt>
                <c:pt idx="272">
                  <c:v>-113.0694444444449</c:v>
                </c:pt>
                <c:pt idx="273">
                  <c:v>-306.90277777777754</c:v>
                </c:pt>
                <c:pt idx="274">
                  <c:v>-726.875</c:v>
                </c:pt>
                <c:pt idx="275">
                  <c:v>-920.70833333333383</c:v>
                </c:pt>
                <c:pt idx="276">
                  <c:v>-1033.7777777777774</c:v>
                </c:pt>
                <c:pt idx="277">
                  <c:v>-1146.8472222222224</c:v>
                </c:pt>
                <c:pt idx="278">
                  <c:v>-1437.5972222222219</c:v>
                </c:pt>
                <c:pt idx="279">
                  <c:v>-1534.5138888888889</c:v>
                </c:pt>
                <c:pt idx="280">
                  <c:v>-856.09722222222229</c:v>
                </c:pt>
                <c:pt idx="281">
                  <c:v>242.29166666666666</c:v>
                </c:pt>
                <c:pt idx="282">
                  <c:v>1033.7777777777781</c:v>
                </c:pt>
                <c:pt idx="283">
                  <c:v>1179.1527777777781</c:v>
                </c:pt>
                <c:pt idx="284">
                  <c:v>1211.4583333333335</c:v>
                </c:pt>
                <c:pt idx="285">
                  <c:v>1162.9999999999998</c:v>
                </c:pt>
                <c:pt idx="286">
                  <c:v>1066.0833333333335</c:v>
                </c:pt>
                <c:pt idx="287">
                  <c:v>1066.0833333333335</c:v>
                </c:pt>
                <c:pt idx="288">
                  <c:v>1066.0833333333323</c:v>
                </c:pt>
                <c:pt idx="289">
                  <c:v>839.94444444444491</c:v>
                </c:pt>
                <c:pt idx="290">
                  <c:v>403.81944444444446</c:v>
                </c:pt>
                <c:pt idx="291">
                  <c:v>0</c:v>
                </c:pt>
                <c:pt idx="292">
                  <c:v>-274.59722222222155</c:v>
                </c:pt>
                <c:pt idx="293">
                  <c:v>-306.90277777777868</c:v>
                </c:pt>
                <c:pt idx="294">
                  <c:v>-209.9861111111118</c:v>
                </c:pt>
                <c:pt idx="295">
                  <c:v>-96.916666666665748</c:v>
                </c:pt>
                <c:pt idx="296">
                  <c:v>0</c:v>
                </c:pt>
                <c:pt idx="297">
                  <c:v>64.611111111110887</c:v>
                </c:pt>
                <c:pt idx="298">
                  <c:v>80.763888888888886</c:v>
                </c:pt>
                <c:pt idx="299">
                  <c:v>32.305555555554868</c:v>
                </c:pt>
                <c:pt idx="300">
                  <c:v>-32.305555555554868</c:v>
                </c:pt>
                <c:pt idx="301">
                  <c:v>-113.06944444444375</c:v>
                </c:pt>
                <c:pt idx="302">
                  <c:v>-209.9861111111118</c:v>
                </c:pt>
                <c:pt idx="303">
                  <c:v>-290.75000000000068</c:v>
                </c:pt>
                <c:pt idx="304">
                  <c:v>-403.81944444444446</c:v>
                </c:pt>
                <c:pt idx="305">
                  <c:v>-484.58333333333331</c:v>
                </c:pt>
                <c:pt idx="306">
                  <c:v>-403.81944444444446</c:v>
                </c:pt>
                <c:pt idx="307">
                  <c:v>-242.29166666666666</c:v>
                </c:pt>
                <c:pt idx="308">
                  <c:v>-113.06944444444375</c:v>
                </c:pt>
                <c:pt idx="309">
                  <c:v>-96.916666666665748</c:v>
                </c:pt>
                <c:pt idx="310">
                  <c:v>-145.37499999999977</c:v>
                </c:pt>
                <c:pt idx="311">
                  <c:v>-193.83333333333377</c:v>
                </c:pt>
                <c:pt idx="312">
                  <c:v>-290.75000000000068</c:v>
                </c:pt>
                <c:pt idx="313">
                  <c:v>-403.81944444444446</c:v>
                </c:pt>
                <c:pt idx="314">
                  <c:v>-484.58333333333331</c:v>
                </c:pt>
                <c:pt idx="315">
                  <c:v>-484.58333333333331</c:v>
                </c:pt>
                <c:pt idx="316">
                  <c:v>-436.12499999999989</c:v>
                </c:pt>
                <c:pt idx="317">
                  <c:v>-484.58333333333331</c:v>
                </c:pt>
                <c:pt idx="318">
                  <c:v>-597.6527777777776</c:v>
                </c:pt>
                <c:pt idx="319">
                  <c:v>-629.95833333333303</c:v>
                </c:pt>
                <c:pt idx="320">
                  <c:v>-387.66666666666646</c:v>
                </c:pt>
                <c:pt idx="321">
                  <c:v>-193.83333333333377</c:v>
                </c:pt>
                <c:pt idx="322">
                  <c:v>-113.0694444444449</c:v>
                </c:pt>
                <c:pt idx="323">
                  <c:v>-96.916666666666316</c:v>
                </c:pt>
                <c:pt idx="324">
                  <c:v>-161.52777777777777</c:v>
                </c:pt>
                <c:pt idx="325">
                  <c:v>-64.611111111111455</c:v>
                </c:pt>
                <c:pt idx="326">
                  <c:v>-48.458333333332874</c:v>
                </c:pt>
                <c:pt idx="327">
                  <c:v>-96.916666666666316</c:v>
                </c:pt>
                <c:pt idx="328">
                  <c:v>-500.73611111111131</c:v>
                </c:pt>
                <c:pt idx="329">
                  <c:v>-936.86111111111109</c:v>
                </c:pt>
                <c:pt idx="330">
                  <c:v>-581.50000000000023</c:v>
                </c:pt>
                <c:pt idx="331">
                  <c:v>-129.22222222222234</c:v>
                </c:pt>
                <c:pt idx="332">
                  <c:v>-161.52777777777749</c:v>
                </c:pt>
                <c:pt idx="333">
                  <c:v>-177.68055555555551</c:v>
                </c:pt>
                <c:pt idx="334">
                  <c:v>-145.37500000000006</c:v>
                </c:pt>
                <c:pt idx="335">
                  <c:v>-177.68055555555551</c:v>
                </c:pt>
                <c:pt idx="336">
                  <c:v>-113.06944444444433</c:v>
                </c:pt>
                <c:pt idx="337">
                  <c:v>0</c:v>
                </c:pt>
                <c:pt idx="338">
                  <c:v>177.68055555555551</c:v>
                </c:pt>
                <c:pt idx="339">
                  <c:v>533.04166666666674</c:v>
                </c:pt>
                <c:pt idx="340">
                  <c:v>920.70833333333337</c:v>
                </c:pt>
                <c:pt idx="341">
                  <c:v>1017.6250000000001</c:v>
                </c:pt>
                <c:pt idx="342">
                  <c:v>629.95833333333303</c:v>
                </c:pt>
                <c:pt idx="343">
                  <c:v>193.83333333333323</c:v>
                </c:pt>
                <c:pt idx="344">
                  <c:v>80.763888888888886</c:v>
                </c:pt>
                <c:pt idx="345">
                  <c:v>177.6805555555552</c:v>
                </c:pt>
                <c:pt idx="346">
                  <c:v>177.6805555555558</c:v>
                </c:pt>
                <c:pt idx="347">
                  <c:v>113.0694444444449</c:v>
                </c:pt>
                <c:pt idx="348">
                  <c:v>177.6805555555552</c:v>
                </c:pt>
                <c:pt idx="349">
                  <c:v>161.52777777777777</c:v>
                </c:pt>
                <c:pt idx="350">
                  <c:v>80.763888888888886</c:v>
                </c:pt>
                <c:pt idx="351">
                  <c:v>0</c:v>
                </c:pt>
                <c:pt idx="352">
                  <c:v>-32.305555555555443</c:v>
                </c:pt>
                <c:pt idx="353">
                  <c:v>-32.305555555556012</c:v>
                </c:pt>
                <c:pt idx="354">
                  <c:v>-16.152777777778006</c:v>
                </c:pt>
                <c:pt idx="355">
                  <c:v>32.305555555556012</c:v>
                </c:pt>
                <c:pt idx="356">
                  <c:v>48.458333333333442</c:v>
                </c:pt>
                <c:pt idx="357">
                  <c:v>-16.152777777778006</c:v>
                </c:pt>
                <c:pt idx="358">
                  <c:v>-209.98611111111123</c:v>
                </c:pt>
                <c:pt idx="359">
                  <c:v>-484.58333333333331</c:v>
                </c:pt>
                <c:pt idx="360">
                  <c:v>-597.6527777777776</c:v>
                </c:pt>
                <c:pt idx="361">
                  <c:v>-500.73611111111131</c:v>
                </c:pt>
                <c:pt idx="362">
                  <c:v>-339.20833333333297</c:v>
                </c:pt>
                <c:pt idx="363">
                  <c:v>-193.83333333333323</c:v>
                </c:pt>
                <c:pt idx="364">
                  <c:v>-64.611111111111455</c:v>
                </c:pt>
                <c:pt idx="365">
                  <c:v>16.152777777778006</c:v>
                </c:pt>
                <c:pt idx="366">
                  <c:v>80.763888888888886</c:v>
                </c:pt>
                <c:pt idx="367">
                  <c:v>209.98611111111123</c:v>
                </c:pt>
                <c:pt idx="368">
                  <c:v>371.51388888888897</c:v>
                </c:pt>
                <c:pt idx="369">
                  <c:v>355.36111111111103</c:v>
                </c:pt>
                <c:pt idx="370">
                  <c:v>161.52777777777777</c:v>
                </c:pt>
                <c:pt idx="371">
                  <c:v>-80.763888888888886</c:v>
                </c:pt>
                <c:pt idx="372">
                  <c:v>-516.88888888888869</c:v>
                </c:pt>
                <c:pt idx="373">
                  <c:v>-985.31944444444468</c:v>
                </c:pt>
                <c:pt idx="374">
                  <c:v>-1114.5416666666667</c:v>
                </c:pt>
                <c:pt idx="375">
                  <c:v>-936.86111111111086</c:v>
                </c:pt>
                <c:pt idx="376">
                  <c:v>-678.41666666666686</c:v>
                </c:pt>
                <c:pt idx="377">
                  <c:v>-484.58333333333331</c:v>
                </c:pt>
                <c:pt idx="378">
                  <c:v>-355.36111111111103</c:v>
                </c:pt>
                <c:pt idx="379">
                  <c:v>-274.59722222222223</c:v>
                </c:pt>
                <c:pt idx="380">
                  <c:v>-306.90277777777783</c:v>
                </c:pt>
                <c:pt idx="381">
                  <c:v>-371.51388888888886</c:v>
                </c:pt>
                <c:pt idx="382">
                  <c:v>-387.66666666666657</c:v>
                </c:pt>
                <c:pt idx="383">
                  <c:v>-419.97222222222229</c:v>
                </c:pt>
                <c:pt idx="384">
                  <c:v>-452.27777777777777</c:v>
                </c:pt>
                <c:pt idx="385">
                  <c:v>-371.51388888888886</c:v>
                </c:pt>
                <c:pt idx="386">
                  <c:v>-145.375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80.763888888888886</c:v>
                </c:pt>
                <c:pt idx="392">
                  <c:v>339.20833333333337</c:v>
                </c:pt>
                <c:pt idx="393">
                  <c:v>694.56944444444446</c:v>
                </c:pt>
                <c:pt idx="394">
                  <c:v>1001.4722222222224</c:v>
                </c:pt>
                <c:pt idx="395">
                  <c:v>1211.4583333333335</c:v>
                </c:pt>
                <c:pt idx="396">
                  <c:v>1340.6805555555557</c:v>
                </c:pt>
                <c:pt idx="397">
                  <c:v>1389.1388888888887</c:v>
                </c:pt>
                <c:pt idx="398">
                  <c:v>1227.6111111111106</c:v>
                </c:pt>
                <c:pt idx="399">
                  <c:v>759.180555555556</c:v>
                </c:pt>
                <c:pt idx="400">
                  <c:v>226.13888888888923</c:v>
                </c:pt>
                <c:pt idx="401">
                  <c:v>-113.0694444444449</c:v>
                </c:pt>
                <c:pt idx="402">
                  <c:v>-371.51388888888897</c:v>
                </c:pt>
                <c:pt idx="403">
                  <c:v>-533.04166666666617</c:v>
                </c:pt>
                <c:pt idx="404">
                  <c:v>-500.73611111111131</c:v>
                </c:pt>
                <c:pt idx="405">
                  <c:v>-468.43055555555588</c:v>
                </c:pt>
                <c:pt idx="406">
                  <c:v>-516.88888888888869</c:v>
                </c:pt>
                <c:pt idx="407">
                  <c:v>-549.19444444444412</c:v>
                </c:pt>
                <c:pt idx="408">
                  <c:v>-452.27777777777783</c:v>
                </c:pt>
                <c:pt idx="409">
                  <c:v>-226.13888888888891</c:v>
                </c:pt>
                <c:pt idx="410">
                  <c:v>-32.305555555555443</c:v>
                </c:pt>
                <c:pt idx="411">
                  <c:v>48.458333333333158</c:v>
                </c:pt>
                <c:pt idx="412">
                  <c:v>80.763888888888886</c:v>
                </c:pt>
                <c:pt idx="413">
                  <c:v>113.06944444444461</c:v>
                </c:pt>
                <c:pt idx="414">
                  <c:v>226.13888888888891</c:v>
                </c:pt>
                <c:pt idx="415">
                  <c:v>403.81944444444417</c:v>
                </c:pt>
                <c:pt idx="416">
                  <c:v>452.2777777777776</c:v>
                </c:pt>
                <c:pt idx="417">
                  <c:v>274.59722222222268</c:v>
                </c:pt>
                <c:pt idx="418">
                  <c:v>16.152777777778006</c:v>
                </c:pt>
                <c:pt idx="419">
                  <c:v>-242.29166666666666</c:v>
                </c:pt>
                <c:pt idx="420">
                  <c:v>-355.36111111111103</c:v>
                </c:pt>
                <c:pt idx="421">
                  <c:v>-226.13888888888923</c:v>
                </c:pt>
                <c:pt idx="422">
                  <c:v>-32.305555555556012</c:v>
                </c:pt>
                <c:pt idx="423">
                  <c:v>161.52777777777777</c:v>
                </c:pt>
                <c:pt idx="424">
                  <c:v>436.12500000000045</c:v>
                </c:pt>
                <c:pt idx="425">
                  <c:v>872.25000000000023</c:v>
                </c:pt>
                <c:pt idx="426">
                  <c:v>1340.6805555555552</c:v>
                </c:pt>
                <c:pt idx="427">
                  <c:v>1453.75</c:v>
                </c:pt>
                <c:pt idx="428">
                  <c:v>969.16666666666663</c:v>
                </c:pt>
                <c:pt idx="429">
                  <c:v>306.90277777777754</c:v>
                </c:pt>
                <c:pt idx="430">
                  <c:v>-96.916666666666885</c:v>
                </c:pt>
                <c:pt idx="431">
                  <c:v>-258.44444444444468</c:v>
                </c:pt>
                <c:pt idx="432">
                  <c:v>-242.29166666666609</c:v>
                </c:pt>
                <c:pt idx="433">
                  <c:v>-129.22222222222177</c:v>
                </c:pt>
                <c:pt idx="434">
                  <c:v>-113.06944444444433</c:v>
                </c:pt>
                <c:pt idx="435">
                  <c:v>-306.90277777777811</c:v>
                </c:pt>
                <c:pt idx="436">
                  <c:v>-629.95833333333371</c:v>
                </c:pt>
                <c:pt idx="437">
                  <c:v>-1001.4722222222221</c:v>
                </c:pt>
                <c:pt idx="438">
                  <c:v>-1372.9861111111111</c:v>
                </c:pt>
                <c:pt idx="439">
                  <c:v>-1631.4305555555554</c:v>
                </c:pt>
                <c:pt idx="440">
                  <c:v>-1696.0416666666665</c:v>
                </c:pt>
                <c:pt idx="441">
                  <c:v>-1469.9027777777781</c:v>
                </c:pt>
                <c:pt idx="442">
                  <c:v>-1033.7777777777778</c:v>
                </c:pt>
                <c:pt idx="443">
                  <c:v>-581.49999999999989</c:v>
                </c:pt>
                <c:pt idx="444">
                  <c:v>-209.98611111111111</c:v>
                </c:pt>
                <c:pt idx="445">
                  <c:v>-32.305555555555557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80.763888888888886</c:v>
                </c:pt>
                <c:pt idx="512">
                  <c:v>403.81944444444446</c:v>
                </c:pt>
                <c:pt idx="513">
                  <c:v>985.31944444444434</c:v>
                </c:pt>
                <c:pt idx="514">
                  <c:v>1502.2083333333335</c:v>
                </c:pt>
                <c:pt idx="515">
                  <c:v>1647.5833333333335</c:v>
                </c:pt>
                <c:pt idx="516">
                  <c:v>1405.2916666666665</c:v>
                </c:pt>
                <c:pt idx="517">
                  <c:v>823.79166666666629</c:v>
                </c:pt>
                <c:pt idx="518">
                  <c:v>226.13888888888866</c:v>
                </c:pt>
                <c:pt idx="519">
                  <c:v>-96.916666666666316</c:v>
                </c:pt>
                <c:pt idx="520">
                  <c:v>-258.44444444444412</c:v>
                </c:pt>
                <c:pt idx="521">
                  <c:v>-339.20833333333354</c:v>
                </c:pt>
                <c:pt idx="522">
                  <c:v>-403.81944444444446</c:v>
                </c:pt>
                <c:pt idx="523">
                  <c:v>-597.6527777777776</c:v>
                </c:pt>
                <c:pt idx="524">
                  <c:v>-953.01388888888891</c:v>
                </c:pt>
                <c:pt idx="525">
                  <c:v>-1276.0694444444446</c:v>
                </c:pt>
                <c:pt idx="526">
                  <c:v>-1276.0694444444446</c:v>
                </c:pt>
                <c:pt idx="527">
                  <c:v>-904.55555555555543</c:v>
                </c:pt>
                <c:pt idx="528">
                  <c:v>-484.58333333333331</c:v>
                </c:pt>
                <c:pt idx="529">
                  <c:v>-323.05555555555554</c:v>
                </c:pt>
                <c:pt idx="530">
                  <c:v>-161.52777777777777</c:v>
                </c:pt>
                <c:pt idx="531">
                  <c:v>0</c:v>
                </c:pt>
                <c:pt idx="532">
                  <c:v>32.305555555555557</c:v>
                </c:pt>
                <c:pt idx="533">
                  <c:v>193.83333333333331</c:v>
                </c:pt>
                <c:pt idx="534">
                  <c:v>484.58333333333331</c:v>
                </c:pt>
                <c:pt idx="535">
                  <c:v>646.11111111111109</c:v>
                </c:pt>
                <c:pt idx="536">
                  <c:v>807.63888888888869</c:v>
                </c:pt>
                <c:pt idx="537">
                  <c:v>1259.9166666666665</c:v>
                </c:pt>
                <c:pt idx="538">
                  <c:v>1712.1944444444446</c:v>
                </c:pt>
                <c:pt idx="539">
                  <c:v>1631.4305555555557</c:v>
                </c:pt>
                <c:pt idx="540">
                  <c:v>920.70833333333314</c:v>
                </c:pt>
                <c:pt idx="541">
                  <c:v>226.13888888888866</c:v>
                </c:pt>
                <c:pt idx="542">
                  <c:v>-32.305555555555443</c:v>
                </c:pt>
                <c:pt idx="543">
                  <c:v>-145.37499999999977</c:v>
                </c:pt>
                <c:pt idx="544">
                  <c:v>-323.05555555555554</c:v>
                </c:pt>
                <c:pt idx="545">
                  <c:v>-565.34722222222217</c:v>
                </c:pt>
                <c:pt idx="546">
                  <c:v>-613.80555555555566</c:v>
                </c:pt>
                <c:pt idx="547">
                  <c:v>-468.43055555555588</c:v>
                </c:pt>
                <c:pt idx="548">
                  <c:v>-355.36111111111103</c:v>
                </c:pt>
                <c:pt idx="549">
                  <c:v>-290.74999999999983</c:v>
                </c:pt>
                <c:pt idx="550">
                  <c:v>-258.44444444444468</c:v>
                </c:pt>
                <c:pt idx="551">
                  <c:v>-177.68055555555551</c:v>
                </c:pt>
                <c:pt idx="552">
                  <c:v>-161.52777777777777</c:v>
                </c:pt>
                <c:pt idx="553">
                  <c:v>-161.52777777777777</c:v>
                </c:pt>
                <c:pt idx="554">
                  <c:v>-96.916666666666615</c:v>
                </c:pt>
                <c:pt idx="555">
                  <c:v>-32.305555555555728</c:v>
                </c:pt>
                <c:pt idx="556">
                  <c:v>32.305555555555728</c:v>
                </c:pt>
                <c:pt idx="557">
                  <c:v>113.06944444444461</c:v>
                </c:pt>
                <c:pt idx="558">
                  <c:v>193.83333333333323</c:v>
                </c:pt>
                <c:pt idx="559">
                  <c:v>436.12499999999989</c:v>
                </c:pt>
                <c:pt idx="560">
                  <c:v>403.81944444444446</c:v>
                </c:pt>
                <c:pt idx="561">
                  <c:v>80.763888888888886</c:v>
                </c:pt>
                <c:pt idx="562">
                  <c:v>0</c:v>
                </c:pt>
                <c:pt idx="563">
                  <c:v>-258.44444444444434</c:v>
                </c:pt>
                <c:pt idx="564">
                  <c:v>-1114.5416666666667</c:v>
                </c:pt>
                <c:pt idx="565">
                  <c:v>-1712.1944444444446</c:v>
                </c:pt>
                <c:pt idx="566">
                  <c:v>-1631.4305555555554</c:v>
                </c:pt>
                <c:pt idx="567">
                  <c:v>-775.33333333333326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F0-48E3-BE4A-23736649C1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5409183"/>
        <c:axId val="693339183"/>
      </c:barChart>
      <c:lineChart>
        <c:grouping val="standard"/>
        <c:varyColors val="0"/>
        <c:ser>
          <c:idx val="3"/>
          <c:order val="3"/>
          <c:tx>
            <c:v>Acceleration Resistance (N)</c:v>
          </c:tx>
          <c:spPr>
            <a:ln w="22225" cap="rnd">
              <a:solidFill>
                <a:schemeClr val="accent4"/>
              </a:solidFill>
            </a:ln>
            <a:effectLst>
              <a:glow rad="139700">
                <a:schemeClr val="accent4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WLTC_class_3!$Z$9:$Z$597</c:f>
              <c:numCache>
                <c:formatCode>General</c:formatCode>
                <c:ptCount val="589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171.13544999999999</c:v>
                </c:pt>
                <c:pt idx="5">
                  <c:v>171.13544999999999</c:v>
                </c:pt>
                <c:pt idx="6">
                  <c:v>171.13544999999999</c:v>
                </c:pt>
                <c:pt idx="7">
                  <c:v>171.13544999999999</c:v>
                </c:pt>
                <c:pt idx="8">
                  <c:v>171.13544999999999</c:v>
                </c:pt>
                <c:pt idx="9">
                  <c:v>171.13544999999999</c:v>
                </c:pt>
                <c:pt idx="10">
                  <c:v>171.13544999999999</c:v>
                </c:pt>
                <c:pt idx="11">
                  <c:v>203.44100555555553</c:v>
                </c:pt>
                <c:pt idx="12">
                  <c:v>445.73346620601643</c:v>
                </c:pt>
                <c:pt idx="13">
                  <c:v>1011.1372597735771</c:v>
                </c:pt>
                <c:pt idx="14">
                  <c:v>1496.242041963766</c:v>
                </c:pt>
                <c:pt idx="15">
                  <c:v>1416.8447976806819</c:v>
                </c:pt>
                <c:pt idx="16">
                  <c:v>1305.236283417606</c:v>
                </c:pt>
                <c:pt idx="17">
                  <c:v>1565.943581675584</c:v>
                </c:pt>
                <c:pt idx="18">
                  <c:v>1650.3852034993106</c:v>
                </c:pt>
                <c:pt idx="19">
                  <c:v>1121.4148872334667</c:v>
                </c:pt>
                <c:pt idx="20">
                  <c:v>525.35503944284744</c:v>
                </c:pt>
                <c:pt idx="21">
                  <c:v>316.03111081611758</c:v>
                </c:pt>
                <c:pt idx="22">
                  <c:v>300.10223646831025</c:v>
                </c:pt>
                <c:pt idx="23">
                  <c:v>316.82172017921431</c:v>
                </c:pt>
                <c:pt idx="24">
                  <c:v>510.99984097518853</c:v>
                </c:pt>
                <c:pt idx="25">
                  <c:v>642.24334744155158</c:v>
                </c:pt>
                <c:pt idx="26">
                  <c:v>724.37626288762863</c:v>
                </c:pt>
                <c:pt idx="27">
                  <c:v>953.39731294954458</c:v>
                </c:pt>
                <c:pt idx="28">
                  <c:v>1005.3640621735969</c:v>
                </c:pt>
                <c:pt idx="29">
                  <c:v>960.66226466667661</c:v>
                </c:pt>
                <c:pt idx="30">
                  <c:v>754.18714989361661</c:v>
                </c:pt>
                <c:pt idx="31">
                  <c:v>530.04433626340278</c:v>
                </c:pt>
                <c:pt idx="32">
                  <c:v>434.49014578762126</c:v>
                </c:pt>
                <c:pt idx="33">
                  <c:v>387.07034325713096</c:v>
                </c:pt>
                <c:pt idx="34">
                  <c:v>307.18281398111486</c:v>
                </c:pt>
                <c:pt idx="35">
                  <c:v>178.13705465715901</c:v>
                </c:pt>
                <c:pt idx="36">
                  <c:v>-80.835587506391988</c:v>
                </c:pt>
                <c:pt idx="37">
                  <c:v>-487.24242664025911</c:v>
                </c:pt>
                <c:pt idx="38">
                  <c:v>-717.97212982734084</c:v>
                </c:pt>
                <c:pt idx="39">
                  <c:v>-657.78767686496622</c:v>
                </c:pt>
                <c:pt idx="40">
                  <c:v>-564.28196457827914</c:v>
                </c:pt>
                <c:pt idx="41">
                  <c:v>-712.7112217387031</c:v>
                </c:pt>
                <c:pt idx="42">
                  <c:v>-975.17104072647714</c:v>
                </c:pt>
                <c:pt idx="43">
                  <c:v>-914.74799563394038</c:v>
                </c:pt>
                <c:pt idx="44">
                  <c:v>-497.49854233805507</c:v>
                </c:pt>
                <c:pt idx="45">
                  <c:v>-110.9440484711449</c:v>
                </c:pt>
                <c:pt idx="46">
                  <c:v>-46.742831493800665</c:v>
                </c:pt>
                <c:pt idx="47">
                  <c:v>-144.37229711173055</c:v>
                </c:pt>
                <c:pt idx="48">
                  <c:v>-96.741493387925175</c:v>
                </c:pt>
                <c:pt idx="49">
                  <c:v>80.507928967367903</c:v>
                </c:pt>
                <c:pt idx="50">
                  <c:v>112.81348452292276</c:v>
                </c:pt>
                <c:pt idx="51">
                  <c:v>-162.06321999486556</c:v>
                </c:pt>
                <c:pt idx="52">
                  <c:v>-518.54126780849845</c:v>
                </c:pt>
                <c:pt idx="53">
                  <c:v>-406.95816102683801</c:v>
                </c:pt>
                <c:pt idx="54">
                  <c:v>-3.6389263727536347</c:v>
                </c:pt>
                <c:pt idx="55">
                  <c:v>157.84101388142227</c:v>
                </c:pt>
                <c:pt idx="56">
                  <c:v>173.99379165919999</c:v>
                </c:pt>
                <c:pt idx="57">
                  <c:v>222.45212499253341</c:v>
                </c:pt>
                <c:pt idx="58">
                  <c:v>271.05516187236361</c:v>
                </c:pt>
                <c:pt idx="59">
                  <c:v>561.9534383459345</c:v>
                </c:pt>
                <c:pt idx="60">
                  <c:v>611.54974895233715</c:v>
                </c:pt>
                <c:pt idx="61">
                  <c:v>369.61537499307047</c:v>
                </c:pt>
                <c:pt idx="62">
                  <c:v>321.52862607543278</c:v>
                </c:pt>
                <c:pt idx="63">
                  <c:v>370.17811100722548</c:v>
                </c:pt>
                <c:pt idx="64">
                  <c:v>435.38411447615766</c:v>
                </c:pt>
                <c:pt idx="65">
                  <c:v>338.952373411812</c:v>
                </c:pt>
                <c:pt idx="66">
                  <c:v>274.55504243729484</c:v>
                </c:pt>
                <c:pt idx="67">
                  <c:v>533.21683994540797</c:v>
                </c:pt>
                <c:pt idx="68">
                  <c:v>954.64860287735928</c:v>
                </c:pt>
                <c:pt idx="69">
                  <c:v>1183.2915181572762</c:v>
                </c:pt>
                <c:pt idx="70">
                  <c:v>1251.1581613206474</c:v>
                </c:pt>
                <c:pt idx="71">
                  <c:v>1174.0821286599721</c:v>
                </c:pt>
                <c:pt idx="72">
                  <c:v>935.25858320646773</c:v>
                </c:pt>
                <c:pt idx="73">
                  <c:v>663.0552221238255</c:v>
                </c:pt>
                <c:pt idx="74">
                  <c:v>519.20645747226945</c:v>
                </c:pt>
                <c:pt idx="75">
                  <c:v>504.33814697759442</c:v>
                </c:pt>
                <c:pt idx="76">
                  <c:v>538.10860263349036</c:v>
                </c:pt>
                <c:pt idx="77">
                  <c:v>507.46028975242479</c:v>
                </c:pt>
                <c:pt idx="78">
                  <c:v>363.32072853623475</c:v>
                </c:pt>
                <c:pt idx="79">
                  <c:v>153.64744704004767</c:v>
                </c:pt>
                <c:pt idx="80">
                  <c:v>39.798905997522226</c:v>
                </c:pt>
                <c:pt idx="81">
                  <c:v>-74.039710247575471</c:v>
                </c:pt>
                <c:pt idx="82">
                  <c:v>-43.539673840080781</c:v>
                </c:pt>
                <c:pt idx="83">
                  <c:v>101.3928786905898</c:v>
                </c:pt>
                <c:pt idx="84">
                  <c:v>20.190115259443417</c:v>
                </c:pt>
                <c:pt idx="85">
                  <c:v>-29.421082543101253</c:v>
                </c:pt>
                <c:pt idx="86">
                  <c:v>-14.116279457551446</c:v>
                </c:pt>
                <c:pt idx="87">
                  <c:v>17.218035421722249</c:v>
                </c:pt>
                <c:pt idx="88">
                  <c:v>-241.77266987314846</c:v>
                </c:pt>
                <c:pt idx="89">
                  <c:v>-923.20707044570509</c:v>
                </c:pt>
                <c:pt idx="90">
                  <c:v>-1413.1958454501028</c:v>
                </c:pt>
                <c:pt idx="91">
                  <c:v>-1482.9934572010222</c:v>
                </c:pt>
                <c:pt idx="92">
                  <c:v>-1083.0446837534112</c:v>
                </c:pt>
                <c:pt idx="93">
                  <c:v>-632.50096658221469</c:v>
                </c:pt>
                <c:pt idx="94">
                  <c:v>-649.79787500746659</c:v>
                </c:pt>
                <c:pt idx="95">
                  <c:v>-828.69302727223373</c:v>
                </c:pt>
                <c:pt idx="96">
                  <c:v>-716.5995874068368</c:v>
                </c:pt>
                <c:pt idx="97">
                  <c:v>-410.10729925067187</c:v>
                </c:pt>
                <c:pt idx="98">
                  <c:v>-410.26847796089913</c:v>
                </c:pt>
                <c:pt idx="99">
                  <c:v>-184.22566111111115</c:v>
                </c:pt>
                <c:pt idx="100">
                  <c:v>171.13544999999999</c:v>
                </c:pt>
                <c:pt idx="101">
                  <c:v>171.13544999999999</c:v>
                </c:pt>
                <c:pt idx="102">
                  <c:v>171.13544999999999</c:v>
                </c:pt>
                <c:pt idx="103">
                  <c:v>171.13544999999999</c:v>
                </c:pt>
                <c:pt idx="104">
                  <c:v>171.13544999999999</c:v>
                </c:pt>
                <c:pt idx="105">
                  <c:v>171.13544999999999</c:v>
                </c:pt>
                <c:pt idx="106">
                  <c:v>171.13544999999999</c:v>
                </c:pt>
                <c:pt idx="107">
                  <c:v>171.13544999999999</c:v>
                </c:pt>
                <c:pt idx="108">
                  <c:v>171.13544999999999</c:v>
                </c:pt>
                <c:pt idx="109">
                  <c:v>171.13544999999999</c:v>
                </c:pt>
                <c:pt idx="110">
                  <c:v>171.13544999999999</c:v>
                </c:pt>
                <c:pt idx="111">
                  <c:v>171.13544999999999</c:v>
                </c:pt>
                <c:pt idx="112">
                  <c:v>171.13544999999999</c:v>
                </c:pt>
                <c:pt idx="113">
                  <c:v>171.13544999999999</c:v>
                </c:pt>
                <c:pt idx="114">
                  <c:v>171.13544999999999</c:v>
                </c:pt>
                <c:pt idx="115">
                  <c:v>171.13544999999999</c:v>
                </c:pt>
                <c:pt idx="116">
                  <c:v>171.13544999999999</c:v>
                </c:pt>
                <c:pt idx="117">
                  <c:v>171.13544999999999</c:v>
                </c:pt>
                <c:pt idx="118">
                  <c:v>171.13544999999999</c:v>
                </c:pt>
                <c:pt idx="119">
                  <c:v>171.13544999999999</c:v>
                </c:pt>
                <c:pt idx="120">
                  <c:v>171.13544999999999</c:v>
                </c:pt>
                <c:pt idx="121">
                  <c:v>171.13544999999999</c:v>
                </c:pt>
                <c:pt idx="122">
                  <c:v>171.13544999999999</c:v>
                </c:pt>
                <c:pt idx="123">
                  <c:v>171.13544999999999</c:v>
                </c:pt>
                <c:pt idx="124">
                  <c:v>171.13544999999999</c:v>
                </c:pt>
                <c:pt idx="125">
                  <c:v>171.13544999999999</c:v>
                </c:pt>
                <c:pt idx="126">
                  <c:v>171.13544999999999</c:v>
                </c:pt>
                <c:pt idx="127">
                  <c:v>171.13544999999999</c:v>
                </c:pt>
                <c:pt idx="128">
                  <c:v>171.13544999999999</c:v>
                </c:pt>
                <c:pt idx="129">
                  <c:v>171.13544999999999</c:v>
                </c:pt>
                <c:pt idx="130">
                  <c:v>171.13544999999999</c:v>
                </c:pt>
                <c:pt idx="131">
                  <c:v>171.13544999999999</c:v>
                </c:pt>
                <c:pt idx="132">
                  <c:v>171.13544999999999</c:v>
                </c:pt>
                <c:pt idx="133">
                  <c:v>171.13544999999999</c:v>
                </c:pt>
                <c:pt idx="134">
                  <c:v>171.13544999999999</c:v>
                </c:pt>
                <c:pt idx="135">
                  <c:v>171.13544999999999</c:v>
                </c:pt>
                <c:pt idx="136">
                  <c:v>171.13544999999999</c:v>
                </c:pt>
                <c:pt idx="137">
                  <c:v>203.44100555555553</c:v>
                </c:pt>
                <c:pt idx="138">
                  <c:v>478.03902176157197</c:v>
                </c:pt>
                <c:pt idx="139">
                  <c:v>1124.2209959263173</c:v>
                </c:pt>
                <c:pt idx="140">
                  <c:v>1754.8462756467973</c:v>
                </c:pt>
                <c:pt idx="141">
                  <c:v>1837.588772150888</c:v>
                </c:pt>
                <c:pt idx="142">
                  <c:v>1339.47419703235</c:v>
                </c:pt>
                <c:pt idx="143">
                  <c:v>743.57314600057521</c:v>
                </c:pt>
                <c:pt idx="144">
                  <c:v>485.89886583652668</c:v>
                </c:pt>
                <c:pt idx="145">
                  <c:v>648.15373427386339</c:v>
                </c:pt>
                <c:pt idx="146">
                  <c:v>924.48184116748951</c:v>
                </c:pt>
                <c:pt idx="147">
                  <c:v>975.42772572812112</c:v>
                </c:pt>
                <c:pt idx="148">
                  <c:v>800.17140119227486</c:v>
                </c:pt>
                <c:pt idx="149">
                  <c:v>527.2683418909744</c:v>
                </c:pt>
                <c:pt idx="150">
                  <c:v>221.06823977108297</c:v>
                </c:pt>
                <c:pt idx="151">
                  <c:v>-231.67957641287447</c:v>
                </c:pt>
                <c:pt idx="152">
                  <c:v>-912.56791463095396</c:v>
                </c:pt>
                <c:pt idx="153">
                  <c:v>-1417.8511709315762</c:v>
                </c:pt>
                <c:pt idx="154">
                  <c:v>-1325.1320980890143</c:v>
                </c:pt>
                <c:pt idx="155">
                  <c:v>-681.45057738822311</c:v>
                </c:pt>
                <c:pt idx="156">
                  <c:v>60.924347214755379</c:v>
                </c:pt>
                <c:pt idx="157">
                  <c:v>513.49510501260136</c:v>
                </c:pt>
                <c:pt idx="158">
                  <c:v>918.10952573101076</c:v>
                </c:pt>
                <c:pt idx="159">
                  <c:v>1146.1744208087346</c:v>
                </c:pt>
                <c:pt idx="160">
                  <c:v>1180.627107039815</c:v>
                </c:pt>
                <c:pt idx="161">
                  <c:v>1054.2542941591078</c:v>
                </c:pt>
                <c:pt idx="162">
                  <c:v>862.45931572149209</c:v>
                </c:pt>
                <c:pt idx="163">
                  <c:v>832.36718848827911</c:v>
                </c:pt>
                <c:pt idx="164">
                  <c:v>753.75678214526943</c:v>
                </c:pt>
                <c:pt idx="165">
                  <c:v>610.30639886246433</c:v>
                </c:pt>
                <c:pt idx="166">
                  <c:v>530.79700436844655</c:v>
                </c:pt>
                <c:pt idx="167">
                  <c:v>693.7505785446989</c:v>
                </c:pt>
                <c:pt idx="168">
                  <c:v>841.84100312093869</c:v>
                </c:pt>
                <c:pt idx="169">
                  <c:v>650.88189112268935</c:v>
                </c:pt>
                <c:pt idx="170">
                  <c:v>232.10382052697707</c:v>
                </c:pt>
                <c:pt idx="171">
                  <c:v>-269.53028625539844</c:v>
                </c:pt>
                <c:pt idx="172">
                  <c:v>-838.1874284197844</c:v>
                </c:pt>
                <c:pt idx="173">
                  <c:v>-1102.0113115660333</c:v>
                </c:pt>
                <c:pt idx="174">
                  <c:v>-734.99514237546464</c:v>
                </c:pt>
                <c:pt idx="175">
                  <c:v>-139.21457838446298</c:v>
                </c:pt>
                <c:pt idx="176">
                  <c:v>280.55755992161482</c:v>
                </c:pt>
                <c:pt idx="177">
                  <c:v>620.57575672505504</c:v>
                </c:pt>
                <c:pt idx="178">
                  <c:v>719.51767755483434</c:v>
                </c:pt>
                <c:pt idx="179">
                  <c:v>478.81000855764097</c:v>
                </c:pt>
                <c:pt idx="180">
                  <c:v>236.98520436197697</c:v>
                </c:pt>
                <c:pt idx="181">
                  <c:v>123.79844881193576</c:v>
                </c:pt>
                <c:pt idx="182">
                  <c:v>-5.7733247756923518</c:v>
                </c:pt>
                <c:pt idx="183">
                  <c:v>-313.70331908724484</c:v>
                </c:pt>
                <c:pt idx="184">
                  <c:v>-574.52336304400239</c:v>
                </c:pt>
                <c:pt idx="185">
                  <c:v>-641.60078631591659</c:v>
                </c:pt>
                <c:pt idx="186">
                  <c:v>-579.29143422425602</c:v>
                </c:pt>
                <c:pt idx="187">
                  <c:v>-451.73240955498005</c:v>
                </c:pt>
                <c:pt idx="188">
                  <c:v>-339.94921885717571</c:v>
                </c:pt>
                <c:pt idx="189">
                  <c:v>-243.94404558627659</c:v>
                </c:pt>
                <c:pt idx="190">
                  <c:v>-147.74672823717501</c:v>
                </c:pt>
                <c:pt idx="191">
                  <c:v>-83.58342398600513</c:v>
                </c:pt>
                <c:pt idx="192">
                  <c:v>-19.394712253420238</c:v>
                </c:pt>
                <c:pt idx="193">
                  <c:v>61.167504751735933</c:v>
                </c:pt>
                <c:pt idx="194">
                  <c:v>93.325974809411989</c:v>
                </c:pt>
                <c:pt idx="195">
                  <c:v>141.68823610364456</c:v>
                </c:pt>
                <c:pt idx="196">
                  <c:v>173.99379165919999</c:v>
                </c:pt>
                <c:pt idx="197">
                  <c:v>173.99379165919999</c:v>
                </c:pt>
                <c:pt idx="198">
                  <c:v>254.75768054808887</c:v>
                </c:pt>
                <c:pt idx="199">
                  <c:v>335.76472697395832</c:v>
                </c:pt>
                <c:pt idx="200">
                  <c:v>416.78169819725554</c:v>
                </c:pt>
                <c:pt idx="201">
                  <c:v>498.0815261472444</c:v>
                </c:pt>
                <c:pt idx="202">
                  <c:v>579.42105328694447</c:v>
                </c:pt>
                <c:pt idx="203">
                  <c:v>822.65061331053607</c:v>
                </c:pt>
                <c:pt idx="204">
                  <c:v>937.48170929841103</c:v>
                </c:pt>
                <c:pt idx="205">
                  <c:v>955.38998524521423</c:v>
                </c:pt>
                <c:pt idx="206">
                  <c:v>1103.0873878433142</c:v>
                </c:pt>
                <c:pt idx="207">
                  <c:v>1122.3599264445397</c:v>
                </c:pt>
                <c:pt idx="208">
                  <c:v>1012.3185376953104</c:v>
                </c:pt>
                <c:pt idx="209">
                  <c:v>1096.0169906876445</c:v>
                </c:pt>
                <c:pt idx="210">
                  <c:v>1084.1326697876052</c:v>
                </c:pt>
                <c:pt idx="211">
                  <c:v>845.16005387673613</c:v>
                </c:pt>
                <c:pt idx="212">
                  <c:v>686.22046477217418</c:v>
                </c:pt>
                <c:pt idx="213">
                  <c:v>591.36041462849153</c:v>
                </c:pt>
                <c:pt idx="214">
                  <c:v>625.45858709545257</c:v>
                </c:pt>
                <c:pt idx="215">
                  <c:v>757.2027003440727</c:v>
                </c:pt>
                <c:pt idx="216">
                  <c:v>857.44199069361105</c:v>
                </c:pt>
                <c:pt idx="217">
                  <c:v>861.28110083462411</c:v>
                </c:pt>
                <c:pt idx="218">
                  <c:v>784.14154947041106</c:v>
                </c:pt>
                <c:pt idx="219">
                  <c:v>674.23533646214764</c:v>
                </c:pt>
                <c:pt idx="220">
                  <c:v>563.60501023355437</c:v>
                </c:pt>
                <c:pt idx="221">
                  <c:v>436.24964240749767</c:v>
                </c:pt>
                <c:pt idx="222">
                  <c:v>356.32578837289475</c:v>
                </c:pt>
                <c:pt idx="223">
                  <c:v>341.01939731975767</c:v>
                </c:pt>
                <c:pt idx="224">
                  <c:v>341.65835577815915</c:v>
                </c:pt>
                <c:pt idx="225">
                  <c:v>390.97419160925199</c:v>
                </c:pt>
                <c:pt idx="226">
                  <c:v>408.42513289058218</c:v>
                </c:pt>
                <c:pt idx="227">
                  <c:v>393.36507530960364</c:v>
                </c:pt>
                <c:pt idx="228">
                  <c:v>378.3149425260529</c:v>
                </c:pt>
                <c:pt idx="229">
                  <c:v>346.89864882002581</c:v>
                </c:pt>
                <c:pt idx="230">
                  <c:v>282.95865251098007</c:v>
                </c:pt>
                <c:pt idx="231">
                  <c:v>186.04198584431435</c:v>
                </c:pt>
                <c:pt idx="232">
                  <c:v>-24.615240068863798</c:v>
                </c:pt>
                <c:pt idx="233">
                  <c:v>-302.07933927607434</c:v>
                </c:pt>
                <c:pt idx="234">
                  <c:v>-403.27557859359786</c:v>
                </c:pt>
                <c:pt idx="235">
                  <c:v>-277.97186489181132</c:v>
                </c:pt>
                <c:pt idx="236">
                  <c:v>-70.386760774427557</c:v>
                </c:pt>
                <c:pt idx="237">
                  <c:v>-6.9547155977366586</c:v>
                </c:pt>
                <c:pt idx="238">
                  <c:v>-153.87957196405938</c:v>
                </c:pt>
                <c:pt idx="239">
                  <c:v>-447.46707154866061</c:v>
                </c:pt>
                <c:pt idx="240">
                  <c:v>-662.15991859192059</c:v>
                </c:pt>
                <c:pt idx="241">
                  <c:v>-570.01191859335233</c:v>
                </c:pt>
                <c:pt idx="242">
                  <c:v>-524.76921962661947</c:v>
                </c:pt>
                <c:pt idx="243">
                  <c:v>-593.17656575385536</c:v>
                </c:pt>
                <c:pt idx="244">
                  <c:v>-564.28196457827914</c:v>
                </c:pt>
                <c:pt idx="245">
                  <c:v>-712.7112217387031</c:v>
                </c:pt>
                <c:pt idx="246">
                  <c:v>-975.17104072647714</c:v>
                </c:pt>
                <c:pt idx="247">
                  <c:v>-914.74799563394038</c:v>
                </c:pt>
                <c:pt idx="248">
                  <c:v>-497.49854233805507</c:v>
                </c:pt>
                <c:pt idx="249">
                  <c:v>-110.9440484711449</c:v>
                </c:pt>
                <c:pt idx="250">
                  <c:v>-46.742831493800665</c:v>
                </c:pt>
                <c:pt idx="251">
                  <c:v>-144.37229711173055</c:v>
                </c:pt>
                <c:pt idx="252">
                  <c:v>-96.741493387925175</c:v>
                </c:pt>
                <c:pt idx="253">
                  <c:v>80.507928967367903</c:v>
                </c:pt>
                <c:pt idx="254">
                  <c:v>112.81348452292276</c:v>
                </c:pt>
                <c:pt idx="255">
                  <c:v>-162.06321999486556</c:v>
                </c:pt>
                <c:pt idx="256">
                  <c:v>-292.40237891960942</c:v>
                </c:pt>
                <c:pt idx="257">
                  <c:v>126.85049398504739</c:v>
                </c:pt>
                <c:pt idx="258">
                  <c:v>725.03742436038772</c:v>
                </c:pt>
                <c:pt idx="259">
                  <c:v>1017.4399031321132</c:v>
                </c:pt>
                <c:pt idx="260">
                  <c:v>1035.6560462951259</c:v>
                </c:pt>
                <c:pt idx="261">
                  <c:v>1005.6109626017205</c:v>
                </c:pt>
                <c:pt idx="262">
                  <c:v>1072.6486866839234</c:v>
                </c:pt>
                <c:pt idx="263">
                  <c:v>1285.8742516754614</c:v>
                </c:pt>
                <c:pt idx="264">
                  <c:v>1387.4071401217363</c:v>
                </c:pt>
                <c:pt idx="265">
                  <c:v>1246.9341960672641</c:v>
                </c:pt>
                <c:pt idx="266">
                  <c:v>960.50723933085476</c:v>
                </c:pt>
                <c:pt idx="267">
                  <c:v>834.13621291368497</c:v>
                </c:pt>
                <c:pt idx="268">
                  <c:v>789.16684286811324</c:v>
                </c:pt>
                <c:pt idx="269">
                  <c:v>694.84948064778121</c:v>
                </c:pt>
                <c:pt idx="270">
                  <c:v>471.39921938207766</c:v>
                </c:pt>
                <c:pt idx="271">
                  <c:v>164.67885938102268</c:v>
                </c:pt>
                <c:pt idx="272">
                  <c:v>99.340459114403103</c:v>
                </c:pt>
                <c:pt idx="273">
                  <c:v>-95.034172670640558</c:v>
                </c:pt>
                <c:pt idx="274">
                  <c:v>-517.83297720029407</c:v>
                </c:pt>
                <c:pt idx="275">
                  <c:v>-716.53045375298188</c:v>
                </c:pt>
                <c:pt idx="276">
                  <c:v>-833.97951280635516</c:v>
                </c:pt>
                <c:pt idx="277">
                  <c:v>-952.22255565395221</c:v>
                </c:pt>
                <c:pt idx="278">
                  <c:v>-1247.509180558189</c:v>
                </c:pt>
                <c:pt idx="279">
                  <c:v>-1350.4712398340639</c:v>
                </c:pt>
                <c:pt idx="280">
                  <c:v>-675.87145176217211</c:v>
                </c:pt>
                <c:pt idx="281">
                  <c:v>421.52654535152749</c:v>
                </c:pt>
                <c:pt idx="282">
                  <c:v>1215.32255381598</c:v>
                </c:pt>
                <c:pt idx="283">
                  <c:v>1364.333007113775</c:v>
                </c:pt>
                <c:pt idx="284">
                  <c:v>1400.6974078253943</c:v>
                </c:pt>
                <c:pt idx="285">
                  <c:v>1357.2167573939882</c:v>
                </c:pt>
                <c:pt idx="286">
                  <c:v>1264.9836026334904</c:v>
                </c:pt>
                <c:pt idx="287">
                  <c:v>1270.0994387156127</c:v>
                </c:pt>
                <c:pt idx="288">
                  <c:v>1275.647598973688</c:v>
                </c:pt>
                <c:pt idx="289">
                  <c:v>1055.4891945188308</c:v>
                </c:pt>
                <c:pt idx="290">
                  <c:v>623.00361773559644</c:v>
                </c:pt>
                <c:pt idx="291">
                  <c:v>220.36323922557199</c:v>
                </c:pt>
                <c:pt idx="292">
                  <c:v>-55.413048931069547</c:v>
                </c:pt>
                <c:pt idx="293">
                  <c:v>-89.843106624016798</c:v>
                </c:pt>
                <c:pt idx="294">
                  <c:v>5.5586389632740776</c:v>
                </c:pt>
                <c:pt idx="295">
                  <c:v>117.69415996976623</c:v>
                </c:pt>
                <c:pt idx="296">
                  <c:v>214.42523292453257</c:v>
                </c:pt>
                <c:pt idx="297">
                  <c:v>279.22193774754288</c:v>
                </c:pt>
                <c:pt idx="298">
                  <c:v>295.93387861240188</c:v>
                </c:pt>
                <c:pt idx="299">
                  <c:v>247.85030562994075</c:v>
                </c:pt>
                <c:pt idx="300">
                  <c:v>183.23919451883103</c:v>
                </c:pt>
                <c:pt idx="301">
                  <c:v>102.10054527906925</c:v>
                </c:pt>
                <c:pt idx="302">
                  <c:v>4.2539250934184238</c:v>
                </c:pt>
                <c:pt idx="303">
                  <c:v>-77.977245847193132</c:v>
                </c:pt>
                <c:pt idx="304">
                  <c:v>-192.84506358555026</c:v>
                </c:pt>
                <c:pt idx="305">
                  <c:v>-276.2320764346008</c:v>
                </c:pt>
                <c:pt idx="306">
                  <c:v>-198.00198832902356</c:v>
                </c:pt>
                <c:pt idx="307">
                  <c:v>-38.113787086314666</c:v>
                </c:pt>
                <c:pt idx="308">
                  <c:v>90.30353406451546</c:v>
                </c:pt>
                <c:pt idx="309">
                  <c:v>106.13713035701613</c:v>
                </c:pt>
                <c:pt idx="310">
                  <c:v>57.045197955892775</c:v>
                </c:pt>
                <c:pt idx="311">
                  <c:v>7.8037981055071164</c:v>
                </c:pt>
                <c:pt idx="312">
                  <c:v>-90.19248802535347</c:v>
                </c:pt>
                <c:pt idx="313">
                  <c:v>-204.91917514428758</c:v>
                </c:pt>
                <c:pt idx="314">
                  <c:v>-287.72280840053332</c:v>
                </c:pt>
                <c:pt idx="315">
                  <c:v>-289.95866676506307</c:v>
                </c:pt>
                <c:pt idx="316">
                  <c:v>-243.37334120229988</c:v>
                </c:pt>
                <c:pt idx="317">
                  <c:v>-293.50122395893408</c:v>
                </c:pt>
                <c:pt idx="318">
                  <c:v>-408.65269240777758</c:v>
                </c:pt>
                <c:pt idx="319">
                  <c:v>-443.26080096657751</c:v>
                </c:pt>
                <c:pt idx="320">
                  <c:v>-203.00947415511348</c:v>
                </c:pt>
                <c:pt idx="321">
                  <c:v>-9.6892528487968868</c:v>
                </c:pt>
                <c:pt idx="322">
                  <c:v>70.372952861948093</c:v>
                </c:pt>
                <c:pt idx="323">
                  <c:v>86.525730639726675</c:v>
                </c:pt>
                <c:pt idx="324">
                  <c:v>21.328659488479222</c:v>
                </c:pt>
                <c:pt idx="325">
                  <c:v>117.86262596633043</c:v>
                </c:pt>
                <c:pt idx="326">
                  <c:v>134.01540374410899</c:v>
                </c:pt>
                <c:pt idx="327">
                  <c:v>85.27421368408389</c:v>
                </c:pt>
                <c:pt idx="328">
                  <c:v>-318.82451455997875</c:v>
                </c:pt>
                <c:pt idx="329">
                  <c:v>-757.38386887306388</c:v>
                </c:pt>
                <c:pt idx="330">
                  <c:v>-404.28561157548637</c:v>
                </c:pt>
                <c:pt idx="331">
                  <c:v>47.582470564472871</c:v>
                </c:pt>
                <c:pt idx="332">
                  <c:v>15.143525731488392</c:v>
                </c:pt>
                <c:pt idx="333">
                  <c:v>-1.5269294801225222</c:v>
                </c:pt>
                <c:pt idx="334">
                  <c:v>30.591047404047934</c:v>
                </c:pt>
                <c:pt idx="335">
                  <c:v>-2.0789467130555215</c:v>
                </c:pt>
                <c:pt idx="336">
                  <c:v>62.239382873936222</c:v>
                </c:pt>
                <c:pt idx="337">
                  <c:v>175.19449365201254</c:v>
                </c:pt>
                <c:pt idx="338">
                  <c:v>352.98938287393611</c:v>
                </c:pt>
                <c:pt idx="339">
                  <c:v>708.88464658261034</c:v>
                </c:pt>
                <c:pt idx="340">
                  <c:v>1098.1329289673674</c:v>
                </c:pt>
                <c:pt idx="341">
                  <c:v>1197.5976881256422</c:v>
                </c:pt>
                <c:pt idx="342">
                  <c:v>812.62262652138827</c:v>
                </c:pt>
                <c:pt idx="343">
                  <c:v>377.37478011805547</c:v>
                </c:pt>
                <c:pt idx="344">
                  <c:v>264.60486605998142</c:v>
                </c:pt>
                <c:pt idx="345">
                  <c:v>361.72320461038021</c:v>
                </c:pt>
                <c:pt idx="346">
                  <c:v>362.65037918608374</c:v>
                </c:pt>
                <c:pt idx="347">
                  <c:v>298.24967378044181</c:v>
                </c:pt>
                <c:pt idx="348">
                  <c:v>363.39374651342376</c:v>
                </c:pt>
                <c:pt idx="349">
                  <c:v>347.89362341449697</c:v>
                </c:pt>
                <c:pt idx="350">
                  <c:v>267.57277748278409</c:v>
                </c:pt>
                <c:pt idx="351">
                  <c:v>186.92064181293199</c:v>
                </c:pt>
                <c:pt idx="352">
                  <c:v>154.50333303833978</c:v>
                </c:pt>
                <c:pt idx="353">
                  <c:v>154.39197681119956</c:v>
                </c:pt>
                <c:pt idx="354">
                  <c:v>170.43379535373498</c:v>
                </c:pt>
                <c:pt idx="355">
                  <c:v>218.89212868706898</c:v>
                </c:pt>
                <c:pt idx="356">
                  <c:v>235.26722192722863</c:v>
                </c:pt>
                <c:pt idx="357">
                  <c:v>170.76786403515399</c:v>
                </c:pt>
                <c:pt idx="358">
                  <c:v>-23.288578744355682</c:v>
                </c:pt>
                <c:pt idx="359">
                  <c:v>-299.08451799990479</c:v>
                </c:pt>
                <c:pt idx="360">
                  <c:v>-414.11133099305539</c:v>
                </c:pt>
                <c:pt idx="361">
                  <c:v>-318.91681517605713</c:v>
                </c:pt>
                <c:pt idx="362">
                  <c:v>-158.55281914465999</c:v>
                </c:pt>
                <c:pt idx="363">
                  <c:v>-13.860645207691347</c:v>
                </c:pt>
                <c:pt idx="364">
                  <c:v>115.02969178854553</c:v>
                </c:pt>
                <c:pt idx="365">
                  <c:v>195.79358067743499</c:v>
                </c:pt>
                <c:pt idx="366">
                  <c:v>260.48706760719642</c:v>
                </c:pt>
                <c:pt idx="367">
                  <c:v>390.04276302299206</c:v>
                </c:pt>
                <c:pt idx="368">
                  <c:v>552.34407951229082</c:v>
                </c:pt>
                <c:pt idx="369">
                  <c:v>537.4584998700916</c:v>
                </c:pt>
                <c:pt idx="370">
                  <c:v>344.38421504403476</c:v>
                </c:pt>
                <c:pt idx="371">
                  <c:v>102.28628042315833</c:v>
                </c:pt>
                <c:pt idx="372">
                  <c:v>-334.50983437890778</c:v>
                </c:pt>
                <c:pt idx="373">
                  <c:v>-805.17843175442772</c:v>
                </c:pt>
                <c:pt idx="374">
                  <c:v>-937.18753709436976</c:v>
                </c:pt>
                <c:pt idx="375">
                  <c:v>-761.60964912186284</c:v>
                </c:pt>
                <c:pt idx="376">
                  <c:v>-504.47031553917162</c:v>
                </c:pt>
                <c:pt idx="377">
                  <c:v>-311.3827314845613</c:v>
                </c:pt>
                <c:pt idx="378">
                  <c:v>-182.65337470260249</c:v>
                </c:pt>
                <c:pt idx="379">
                  <c:v>-102.19139815146669</c:v>
                </c:pt>
                <c:pt idx="380">
                  <c:v>-134.73832478046583</c:v>
                </c:pt>
                <c:pt idx="381">
                  <c:v>-199.63983546431365</c:v>
                </c:pt>
                <c:pt idx="382">
                  <c:v>-216.0546278941847</c:v>
                </c:pt>
                <c:pt idx="383">
                  <c:v>-248.56503126864973</c:v>
                </c:pt>
                <c:pt idx="384">
                  <c:v>-281.03732342099187</c:v>
                </c:pt>
                <c:pt idx="385">
                  <c:v>-200.36236071705588</c:v>
                </c:pt>
                <c:pt idx="386">
                  <c:v>25.760449999999992</c:v>
                </c:pt>
                <c:pt idx="387">
                  <c:v>171.13544999999999</c:v>
                </c:pt>
                <c:pt idx="388">
                  <c:v>171.13544999999999</c:v>
                </c:pt>
                <c:pt idx="389">
                  <c:v>171.13544999999999</c:v>
                </c:pt>
                <c:pt idx="390">
                  <c:v>171.13544999999999</c:v>
                </c:pt>
                <c:pt idx="391">
                  <c:v>251.89933888888888</c:v>
                </c:pt>
                <c:pt idx="392">
                  <c:v>510.34874573204723</c:v>
                </c:pt>
                <c:pt idx="393">
                  <c:v>865.79243115775751</c:v>
                </c:pt>
                <c:pt idx="394">
                  <c:v>1173.0650068876944</c:v>
                </c:pt>
                <c:pt idx="395">
                  <c:v>1383.9612219229327</c:v>
                </c:pt>
                <c:pt idx="396">
                  <c:v>1514.8190507612526</c:v>
                </c:pt>
                <c:pt idx="397">
                  <c:v>1565.7440932472855</c:v>
                </c:pt>
                <c:pt idx="398">
                  <c:v>1407.4170626399659</c:v>
                </c:pt>
                <c:pt idx="399">
                  <c:v>941.9407222867635</c:v>
                </c:pt>
                <c:pt idx="400">
                  <c:v>410.28296937342611</c:v>
                </c:pt>
                <c:pt idx="401">
                  <c:v>71.074636040091988</c:v>
                </c:pt>
                <c:pt idx="402">
                  <c:v>-188.07149158249598</c:v>
                </c:pt>
                <c:pt idx="403">
                  <c:v>-351.13007011553361</c:v>
                </c:pt>
                <c:pt idx="404">
                  <c:v>-320.3396341353033</c:v>
                </c:pt>
                <c:pt idx="405">
                  <c:v>-289.19567687069502</c:v>
                </c:pt>
                <c:pt idx="406">
                  <c:v>-338.81223406384947</c:v>
                </c:pt>
                <c:pt idx="407">
                  <c:v>-372.32246153118859</c:v>
                </c:pt>
                <c:pt idx="408">
                  <c:v>-276.49573611804084</c:v>
                </c:pt>
                <c:pt idx="409">
                  <c:v>-51.000966582214701</c:v>
                </c:pt>
                <c:pt idx="410">
                  <c:v>142.66503466648646</c:v>
                </c:pt>
                <c:pt idx="411">
                  <c:v>223.48430392502203</c:v>
                </c:pt>
                <c:pt idx="412">
                  <c:v>255.90181119556311</c:v>
                </c:pt>
                <c:pt idx="413">
                  <c:v>288.37827176282519</c:v>
                </c:pt>
                <c:pt idx="414">
                  <c:v>401.68114744277079</c:v>
                </c:pt>
                <c:pt idx="415">
                  <c:v>579.97307051987707</c:v>
                </c:pt>
                <c:pt idx="416">
                  <c:v>629.42289111624564</c:v>
                </c:pt>
                <c:pt idx="417">
                  <c:v>452.6738770472619</c:v>
                </c:pt>
                <c:pt idx="418">
                  <c:v>194.52955847703322</c:v>
                </c:pt>
                <c:pt idx="419">
                  <c:v>-64.140575860919114</c:v>
                </c:pt>
                <c:pt idx="420">
                  <c:v>-178.07705060865413</c:v>
                </c:pt>
                <c:pt idx="421">
                  <c:v>-49.533684530492344</c:v>
                </c:pt>
                <c:pt idx="422">
                  <c:v>144.039222118336</c:v>
                </c:pt>
                <c:pt idx="423">
                  <c:v>338.00197481012799</c:v>
                </c:pt>
                <c:pt idx="424">
                  <c:v>613.13275414206805</c:v>
                </c:pt>
                <c:pt idx="425">
                  <c:v>1050.6267806992555</c:v>
                </c:pt>
                <c:pt idx="426">
                  <c:v>1521.9543846239787</c:v>
                </c:pt>
                <c:pt idx="427">
                  <c:v>1639.7877318337569</c:v>
                </c:pt>
                <c:pt idx="428">
                  <c:v>1160.1231281056303</c:v>
                </c:pt>
                <c:pt idx="429">
                  <c:v>500.1816418148411</c:v>
                </c:pt>
                <c:pt idx="430">
                  <c:v>96.49499115998033</c:v>
                </c:pt>
                <c:pt idx="431">
                  <c:v>-65.954006315043799</c:v>
                </c:pt>
                <c:pt idx="432">
                  <c:v>-50.957070445704204</c:v>
                </c:pt>
                <c:pt idx="433">
                  <c:v>61.359677361817447</c:v>
                </c:pt>
                <c:pt idx="434">
                  <c:v>77.264732195797563</c:v>
                </c:pt>
                <c:pt idx="435">
                  <c:v>-117.18096113883013</c:v>
                </c:pt>
                <c:pt idx="436">
                  <c:v>-441.89832477569286</c:v>
                </c:pt>
                <c:pt idx="437">
                  <c:v>-816.18619454564509</c:v>
                </c:pt>
                <c:pt idx="438">
                  <c:v>-1191.3502254325222</c:v>
                </c:pt>
                <c:pt idx="439">
                  <c:v>-1453.7201257556012</c:v>
                </c:pt>
                <c:pt idx="440">
                  <c:v>-1521.6030455867535</c:v>
                </c:pt>
                <c:pt idx="441">
                  <c:v>-1297.5904452987922</c:v>
                </c:pt>
                <c:pt idx="442">
                  <c:v>-862.35569962806358</c:v>
                </c:pt>
                <c:pt idx="443">
                  <c:v>-410.331004184694</c:v>
                </c:pt>
                <c:pt idx="444">
                  <c:v>-38.849867127316898</c:v>
                </c:pt>
                <c:pt idx="445">
                  <c:v>138.82989444444445</c:v>
                </c:pt>
                <c:pt idx="446">
                  <c:v>171.13544999999999</c:v>
                </c:pt>
                <c:pt idx="447">
                  <c:v>171.13544999999999</c:v>
                </c:pt>
                <c:pt idx="448">
                  <c:v>171.13544999999999</c:v>
                </c:pt>
                <c:pt idx="449">
                  <c:v>171.13544999999999</c:v>
                </c:pt>
                <c:pt idx="450">
                  <c:v>171.13544999999999</c:v>
                </c:pt>
                <c:pt idx="451">
                  <c:v>171.13544999999999</c:v>
                </c:pt>
                <c:pt idx="452">
                  <c:v>171.13544999999999</c:v>
                </c:pt>
                <c:pt idx="453">
                  <c:v>171.13544999999999</c:v>
                </c:pt>
                <c:pt idx="454">
                  <c:v>171.13544999999999</c:v>
                </c:pt>
                <c:pt idx="455">
                  <c:v>171.13544999999999</c:v>
                </c:pt>
                <c:pt idx="456">
                  <c:v>171.13544999999999</c:v>
                </c:pt>
                <c:pt idx="457">
                  <c:v>171.13544999999999</c:v>
                </c:pt>
                <c:pt idx="458">
                  <c:v>171.13544999999999</c:v>
                </c:pt>
                <c:pt idx="459">
                  <c:v>171.13544999999999</c:v>
                </c:pt>
                <c:pt idx="460">
                  <c:v>171.13544999999999</c:v>
                </c:pt>
                <c:pt idx="461">
                  <c:v>171.13544999999999</c:v>
                </c:pt>
                <c:pt idx="462">
                  <c:v>171.13544999999999</c:v>
                </c:pt>
                <c:pt idx="463">
                  <c:v>171.13544999999999</c:v>
                </c:pt>
                <c:pt idx="464">
                  <c:v>171.13544999999999</c:v>
                </c:pt>
                <c:pt idx="465">
                  <c:v>171.13544999999999</c:v>
                </c:pt>
                <c:pt idx="466">
                  <c:v>171.13544999999999</c:v>
                </c:pt>
                <c:pt idx="467">
                  <c:v>171.13544999999999</c:v>
                </c:pt>
                <c:pt idx="468">
                  <c:v>171.13544999999999</c:v>
                </c:pt>
                <c:pt idx="469">
                  <c:v>171.13544999999999</c:v>
                </c:pt>
                <c:pt idx="470">
                  <c:v>171.13544999999999</c:v>
                </c:pt>
                <c:pt idx="471">
                  <c:v>171.13544999999999</c:v>
                </c:pt>
                <c:pt idx="472">
                  <c:v>171.13544999999999</c:v>
                </c:pt>
                <c:pt idx="473">
                  <c:v>171.13544999999999</c:v>
                </c:pt>
                <c:pt idx="474">
                  <c:v>171.13544999999999</c:v>
                </c:pt>
                <c:pt idx="475">
                  <c:v>171.13544999999999</c:v>
                </c:pt>
                <c:pt idx="476">
                  <c:v>171.13544999999999</c:v>
                </c:pt>
                <c:pt idx="477">
                  <c:v>171.13544999999999</c:v>
                </c:pt>
                <c:pt idx="478">
                  <c:v>171.13544999999999</c:v>
                </c:pt>
                <c:pt idx="479">
                  <c:v>171.13544999999999</c:v>
                </c:pt>
                <c:pt idx="480">
                  <c:v>171.13544999999999</c:v>
                </c:pt>
                <c:pt idx="481">
                  <c:v>171.13544999999999</c:v>
                </c:pt>
                <c:pt idx="482">
                  <c:v>171.13544999999999</c:v>
                </c:pt>
                <c:pt idx="483">
                  <c:v>171.13544999999999</c:v>
                </c:pt>
                <c:pt idx="484">
                  <c:v>171.13544999999999</c:v>
                </c:pt>
                <c:pt idx="485">
                  <c:v>171.13544999999999</c:v>
                </c:pt>
                <c:pt idx="486">
                  <c:v>171.13544999999999</c:v>
                </c:pt>
                <c:pt idx="487">
                  <c:v>171.13544999999999</c:v>
                </c:pt>
                <c:pt idx="488">
                  <c:v>171.13544999999999</c:v>
                </c:pt>
                <c:pt idx="489">
                  <c:v>171.13544999999999</c:v>
                </c:pt>
                <c:pt idx="490">
                  <c:v>171.13544999999999</c:v>
                </c:pt>
                <c:pt idx="491">
                  <c:v>171.13544999999999</c:v>
                </c:pt>
                <c:pt idx="492">
                  <c:v>171.13544999999999</c:v>
                </c:pt>
                <c:pt idx="493">
                  <c:v>171.13544999999999</c:v>
                </c:pt>
                <c:pt idx="494">
                  <c:v>171.13544999999999</c:v>
                </c:pt>
                <c:pt idx="495">
                  <c:v>171.13544999999999</c:v>
                </c:pt>
                <c:pt idx="496">
                  <c:v>171.13544999999999</c:v>
                </c:pt>
                <c:pt idx="497">
                  <c:v>171.13544999999999</c:v>
                </c:pt>
                <c:pt idx="498">
                  <c:v>171.13544999999999</c:v>
                </c:pt>
                <c:pt idx="499">
                  <c:v>171.13544999999999</c:v>
                </c:pt>
                <c:pt idx="500">
                  <c:v>171.13544999999999</c:v>
                </c:pt>
                <c:pt idx="501">
                  <c:v>171.13544999999999</c:v>
                </c:pt>
                <c:pt idx="502">
                  <c:v>171.13544999999999</c:v>
                </c:pt>
                <c:pt idx="503">
                  <c:v>171.13544999999999</c:v>
                </c:pt>
                <c:pt idx="504">
                  <c:v>171.13544999999999</c:v>
                </c:pt>
                <c:pt idx="505">
                  <c:v>171.13544999999999</c:v>
                </c:pt>
                <c:pt idx="506">
                  <c:v>171.13544999999999</c:v>
                </c:pt>
                <c:pt idx="507">
                  <c:v>171.13544999999999</c:v>
                </c:pt>
                <c:pt idx="508">
                  <c:v>171.13544999999999</c:v>
                </c:pt>
                <c:pt idx="509">
                  <c:v>171.13544999999999</c:v>
                </c:pt>
                <c:pt idx="510">
                  <c:v>171.13544999999999</c:v>
                </c:pt>
                <c:pt idx="511">
                  <c:v>251.89933888888888</c:v>
                </c:pt>
                <c:pt idx="512">
                  <c:v>574.95985684315838</c:v>
                </c:pt>
                <c:pt idx="513">
                  <c:v>1156.5789544122915</c:v>
                </c:pt>
                <c:pt idx="514">
                  <c:v>1674.2084316852415</c:v>
                </c:pt>
                <c:pt idx="515">
                  <c:v>1821.4826409210211</c:v>
                </c:pt>
                <c:pt idx="516">
                  <c:v>1582.0294663186985</c:v>
                </c:pt>
                <c:pt idx="517">
                  <c:v>1003.2689089047135</c:v>
                </c:pt>
                <c:pt idx="518">
                  <c:v>406.7944030775617</c:v>
                </c:pt>
                <c:pt idx="519">
                  <c:v>83.738847522006679</c:v>
                </c:pt>
                <c:pt idx="520">
                  <c:v>-78.303431754427123</c:v>
                </c:pt>
                <c:pt idx="521">
                  <c:v>-159.89306378930766</c:v>
                </c:pt>
                <c:pt idx="522">
                  <c:v>-225.36663979689246</c:v>
                </c:pt>
                <c:pt idx="523">
                  <c:v>-420.22818214374337</c:v>
                </c:pt>
                <c:pt idx="524">
                  <c:v>-777.10957372484165</c:v>
                </c:pt>
                <c:pt idx="525">
                  <c:v>-1102.1230933169493</c:v>
                </c:pt>
                <c:pt idx="526">
                  <c:v>-1103.7874818455878</c:v>
                </c:pt>
                <c:pt idx="527">
                  <c:v>-733.10251203786652</c:v>
                </c:pt>
                <c:pt idx="528">
                  <c:v>-313.36848495391109</c:v>
                </c:pt>
                <c:pt idx="529">
                  <c:v>-151.90025596070001</c:v>
                </c:pt>
                <c:pt idx="530">
                  <c:v>9.6076722222222202</c:v>
                </c:pt>
                <c:pt idx="531">
                  <c:v>171.13544999999999</c:v>
                </c:pt>
                <c:pt idx="532">
                  <c:v>203.44100555555553</c:v>
                </c:pt>
                <c:pt idx="533">
                  <c:v>364.96957731712752</c:v>
                </c:pt>
                <c:pt idx="534">
                  <c:v>655.74736674992528</c:v>
                </c:pt>
                <c:pt idx="535">
                  <c:v>817.449820962432</c:v>
                </c:pt>
                <c:pt idx="536">
                  <c:v>979.31107193378296</c:v>
                </c:pt>
                <c:pt idx="537">
                  <c:v>1432.3868034247541</c:v>
                </c:pt>
                <c:pt idx="538">
                  <c:v>1886.6844759750334</c:v>
                </c:pt>
                <c:pt idx="539">
                  <c:v>1809.5816463613032</c:v>
                </c:pt>
                <c:pt idx="540">
                  <c:v>1102.4357256442063</c:v>
                </c:pt>
                <c:pt idx="541">
                  <c:v>409.1890582009359</c:v>
                </c:pt>
                <c:pt idx="542">
                  <c:v>150.74461375649179</c:v>
                </c:pt>
                <c:pt idx="543">
                  <c:v>37.481437266257217</c:v>
                </c:pt>
                <c:pt idx="544">
                  <c:v>-140.86467520480534</c:v>
                </c:pt>
                <c:pt idx="545">
                  <c:v>-384.34076719650295</c:v>
                </c:pt>
                <c:pt idx="546">
                  <c:v>-434.65067073796268</c:v>
                </c:pt>
                <c:pt idx="547">
                  <c:v>-290.50158171624201</c:v>
                </c:pt>
                <c:pt idx="548">
                  <c:v>-178.35335696904349</c:v>
                </c:pt>
                <c:pt idx="549">
                  <c:v>-114.34071114282729</c:v>
                </c:pt>
                <c:pt idx="550">
                  <c:v>-82.60146452850114</c:v>
                </c:pt>
                <c:pt idx="551">
                  <c:v>-2.2558066032185238</c:v>
                </c:pt>
                <c:pt idx="552">
                  <c:v>13.666715874234775</c:v>
                </c:pt>
                <c:pt idx="553">
                  <c:v>13.333242680661442</c:v>
                </c:pt>
                <c:pt idx="554">
                  <c:v>77.729978167332604</c:v>
                </c:pt>
                <c:pt idx="555">
                  <c:v>142.23628341760616</c:v>
                </c:pt>
                <c:pt idx="556">
                  <c:v>206.84739452871759</c:v>
                </c:pt>
                <c:pt idx="557">
                  <c:v>287.71608927844386</c:v>
                </c:pt>
                <c:pt idx="558">
                  <c:v>368.74894017762523</c:v>
                </c:pt>
                <c:pt idx="559">
                  <c:v>611.43382731838039</c:v>
                </c:pt>
                <c:pt idx="560">
                  <c:v>580.35894664386944</c:v>
                </c:pt>
                <c:pt idx="561">
                  <c:v>257.63587180214444</c:v>
                </c:pt>
                <c:pt idx="562">
                  <c:v>176.87198291325555</c:v>
                </c:pt>
                <c:pt idx="563">
                  <c:v>-81.572461531188793</c:v>
                </c:pt>
                <c:pt idx="564">
                  <c:v>-938.69868675072314</c:v>
                </c:pt>
                <c:pt idx="565">
                  <c:v>-1539.0341372732294</c:v>
                </c:pt>
                <c:pt idx="566">
                  <c:v>-1459.8377708900834</c:v>
                </c:pt>
                <c:pt idx="567">
                  <c:v>-604.19788333333327</c:v>
                </c:pt>
                <c:pt idx="568">
                  <c:v>171.13544999999999</c:v>
                </c:pt>
                <c:pt idx="569">
                  <c:v>171.13544999999999</c:v>
                </c:pt>
                <c:pt idx="570">
                  <c:v>171.13544999999999</c:v>
                </c:pt>
                <c:pt idx="571">
                  <c:v>171.13544999999999</c:v>
                </c:pt>
                <c:pt idx="572">
                  <c:v>171.13544999999999</c:v>
                </c:pt>
                <c:pt idx="573">
                  <c:v>171.13544999999999</c:v>
                </c:pt>
                <c:pt idx="574">
                  <c:v>171.13544999999999</c:v>
                </c:pt>
                <c:pt idx="575">
                  <c:v>171.13544999999999</c:v>
                </c:pt>
                <c:pt idx="576">
                  <c:v>171.13544999999999</c:v>
                </c:pt>
                <c:pt idx="577">
                  <c:v>171.13544999999999</c:v>
                </c:pt>
                <c:pt idx="578">
                  <c:v>171.13544999999999</c:v>
                </c:pt>
                <c:pt idx="579">
                  <c:v>171.13544999999999</c:v>
                </c:pt>
                <c:pt idx="580">
                  <c:v>171.13544999999999</c:v>
                </c:pt>
                <c:pt idx="581">
                  <c:v>171.13544999999999</c:v>
                </c:pt>
                <c:pt idx="582">
                  <c:v>171.13544999999999</c:v>
                </c:pt>
                <c:pt idx="583">
                  <c:v>171.13544999999999</c:v>
                </c:pt>
                <c:pt idx="584">
                  <c:v>171.13544999999999</c:v>
                </c:pt>
                <c:pt idx="585">
                  <c:v>171.13544999999999</c:v>
                </c:pt>
                <c:pt idx="586">
                  <c:v>171.13544999999999</c:v>
                </c:pt>
                <c:pt idx="587">
                  <c:v>171.13544999999999</c:v>
                </c:pt>
                <c:pt idx="588">
                  <c:v>171.13544999999999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8F0-48E3-BE4A-23736649C1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5409183"/>
        <c:axId val="693339183"/>
      </c:lineChart>
      <c:lineChart>
        <c:grouping val="standard"/>
        <c:varyColors val="0"/>
        <c:ser>
          <c:idx val="1"/>
          <c:order val="1"/>
          <c:tx>
            <c:v>Rolling Resistance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WLTC_class_3!$X$9:$X$597</c:f>
              <c:numCache>
                <c:formatCode>General</c:formatCode>
                <c:ptCount val="589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171.13544999999999</c:v>
                </c:pt>
                <c:pt idx="5">
                  <c:v>171.13544999999999</c:v>
                </c:pt>
                <c:pt idx="6">
                  <c:v>171.13544999999999</c:v>
                </c:pt>
                <c:pt idx="7">
                  <c:v>171.13544999999999</c:v>
                </c:pt>
                <c:pt idx="8">
                  <c:v>171.13544999999999</c:v>
                </c:pt>
                <c:pt idx="9">
                  <c:v>171.13544999999999</c:v>
                </c:pt>
                <c:pt idx="10">
                  <c:v>171.13544999999999</c:v>
                </c:pt>
                <c:pt idx="11">
                  <c:v>171.13544999999999</c:v>
                </c:pt>
                <c:pt idx="12">
                  <c:v>171.13544999999999</c:v>
                </c:pt>
                <c:pt idx="13">
                  <c:v>171.13544999999999</c:v>
                </c:pt>
                <c:pt idx="14">
                  <c:v>171.13544999999999</c:v>
                </c:pt>
                <c:pt idx="15">
                  <c:v>171.13544999999999</c:v>
                </c:pt>
                <c:pt idx="16">
                  <c:v>171.13544999999999</c:v>
                </c:pt>
                <c:pt idx="17">
                  <c:v>171.13544999999999</c:v>
                </c:pt>
                <c:pt idx="18">
                  <c:v>171.13544999999999</c:v>
                </c:pt>
                <c:pt idx="19">
                  <c:v>171.13544999999999</c:v>
                </c:pt>
                <c:pt idx="20">
                  <c:v>171.13544999999999</c:v>
                </c:pt>
                <c:pt idx="21">
                  <c:v>171.13544999999999</c:v>
                </c:pt>
                <c:pt idx="22">
                  <c:v>171.13544999999999</c:v>
                </c:pt>
                <c:pt idx="23">
                  <c:v>171.13544999999999</c:v>
                </c:pt>
                <c:pt idx="24">
                  <c:v>171.13544999999999</c:v>
                </c:pt>
                <c:pt idx="25">
                  <c:v>171.13544999999999</c:v>
                </c:pt>
                <c:pt idx="26">
                  <c:v>171.13544999999999</c:v>
                </c:pt>
                <c:pt idx="27">
                  <c:v>171.13544999999999</c:v>
                </c:pt>
                <c:pt idx="28">
                  <c:v>171.13544999999999</c:v>
                </c:pt>
                <c:pt idx="29">
                  <c:v>171.13544999999999</c:v>
                </c:pt>
                <c:pt idx="30">
                  <c:v>171.13544999999999</c:v>
                </c:pt>
                <c:pt idx="31">
                  <c:v>171.13544999999999</c:v>
                </c:pt>
                <c:pt idx="32">
                  <c:v>171.13544999999999</c:v>
                </c:pt>
                <c:pt idx="33">
                  <c:v>171.13544999999999</c:v>
                </c:pt>
                <c:pt idx="34">
                  <c:v>171.13544999999999</c:v>
                </c:pt>
                <c:pt idx="35">
                  <c:v>171.13544999999999</c:v>
                </c:pt>
                <c:pt idx="36">
                  <c:v>171.13544999999999</c:v>
                </c:pt>
                <c:pt idx="37">
                  <c:v>171.13544999999999</c:v>
                </c:pt>
                <c:pt idx="38">
                  <c:v>171.13544999999999</c:v>
                </c:pt>
                <c:pt idx="39">
                  <c:v>171.13544999999999</c:v>
                </c:pt>
                <c:pt idx="40">
                  <c:v>171.13544999999999</c:v>
                </c:pt>
                <c:pt idx="41">
                  <c:v>171.13544999999999</c:v>
                </c:pt>
                <c:pt idx="42">
                  <c:v>171.13544999999999</c:v>
                </c:pt>
                <c:pt idx="43">
                  <c:v>171.13544999999999</c:v>
                </c:pt>
                <c:pt idx="44">
                  <c:v>171.13544999999999</c:v>
                </c:pt>
                <c:pt idx="45">
                  <c:v>171.13544999999999</c:v>
                </c:pt>
                <c:pt idx="46">
                  <c:v>171.13544999999999</c:v>
                </c:pt>
                <c:pt idx="47">
                  <c:v>171.13544999999999</c:v>
                </c:pt>
                <c:pt idx="48">
                  <c:v>171.13544999999999</c:v>
                </c:pt>
                <c:pt idx="49">
                  <c:v>171.13544999999999</c:v>
                </c:pt>
                <c:pt idx="50">
                  <c:v>171.13544999999999</c:v>
                </c:pt>
                <c:pt idx="51">
                  <c:v>171.13544999999999</c:v>
                </c:pt>
                <c:pt idx="52">
                  <c:v>171.13544999999999</c:v>
                </c:pt>
                <c:pt idx="53">
                  <c:v>171.13544999999999</c:v>
                </c:pt>
                <c:pt idx="54">
                  <c:v>171.13544999999999</c:v>
                </c:pt>
                <c:pt idx="55">
                  <c:v>171.13544999999999</c:v>
                </c:pt>
                <c:pt idx="56">
                  <c:v>171.13544999999999</c:v>
                </c:pt>
                <c:pt idx="57">
                  <c:v>171.13544999999999</c:v>
                </c:pt>
                <c:pt idx="58">
                  <c:v>171.13544999999999</c:v>
                </c:pt>
                <c:pt idx="59">
                  <c:v>171.13544999999999</c:v>
                </c:pt>
                <c:pt idx="60">
                  <c:v>171.13544999999999</c:v>
                </c:pt>
                <c:pt idx="61">
                  <c:v>171.13544999999999</c:v>
                </c:pt>
                <c:pt idx="62">
                  <c:v>171.13544999999999</c:v>
                </c:pt>
                <c:pt idx="63">
                  <c:v>171.13544999999999</c:v>
                </c:pt>
                <c:pt idx="64">
                  <c:v>171.13544999999999</c:v>
                </c:pt>
                <c:pt idx="65">
                  <c:v>171.13544999999999</c:v>
                </c:pt>
                <c:pt idx="66">
                  <c:v>171.13544999999999</c:v>
                </c:pt>
                <c:pt idx="67">
                  <c:v>171.13544999999999</c:v>
                </c:pt>
                <c:pt idx="68">
                  <c:v>171.13544999999999</c:v>
                </c:pt>
                <c:pt idx="69">
                  <c:v>171.13544999999999</c:v>
                </c:pt>
                <c:pt idx="70">
                  <c:v>171.13544999999999</c:v>
                </c:pt>
                <c:pt idx="71">
                  <c:v>171.13544999999999</c:v>
                </c:pt>
                <c:pt idx="72">
                  <c:v>171.13544999999999</c:v>
                </c:pt>
                <c:pt idx="73">
                  <c:v>171.13544999999999</c:v>
                </c:pt>
                <c:pt idx="74">
                  <c:v>171.13544999999999</c:v>
                </c:pt>
                <c:pt idx="75">
                  <c:v>171.13544999999999</c:v>
                </c:pt>
                <c:pt idx="76">
                  <c:v>171.13544999999999</c:v>
                </c:pt>
                <c:pt idx="77">
                  <c:v>171.13544999999999</c:v>
                </c:pt>
                <c:pt idx="78">
                  <c:v>171.13544999999999</c:v>
                </c:pt>
                <c:pt idx="79">
                  <c:v>171.13544999999999</c:v>
                </c:pt>
                <c:pt idx="80">
                  <c:v>171.13544999999999</c:v>
                </c:pt>
                <c:pt idx="81">
                  <c:v>171.13544999999999</c:v>
                </c:pt>
                <c:pt idx="82">
                  <c:v>171.13544999999999</c:v>
                </c:pt>
                <c:pt idx="83">
                  <c:v>171.13544999999999</c:v>
                </c:pt>
                <c:pt idx="84">
                  <c:v>171.13544999999999</c:v>
                </c:pt>
                <c:pt idx="85">
                  <c:v>171.13544999999999</c:v>
                </c:pt>
                <c:pt idx="86">
                  <c:v>171.13544999999999</c:v>
                </c:pt>
                <c:pt idx="87">
                  <c:v>171.13544999999999</c:v>
                </c:pt>
                <c:pt idx="88">
                  <c:v>171.13544999999999</c:v>
                </c:pt>
                <c:pt idx="89">
                  <c:v>171.13544999999999</c:v>
                </c:pt>
                <c:pt idx="90">
                  <c:v>171.13544999999999</c:v>
                </c:pt>
                <c:pt idx="91">
                  <c:v>171.13544999999999</c:v>
                </c:pt>
                <c:pt idx="92">
                  <c:v>171.13544999999999</c:v>
                </c:pt>
                <c:pt idx="93">
                  <c:v>171.13544999999999</c:v>
                </c:pt>
                <c:pt idx="94">
                  <c:v>171.13544999999999</c:v>
                </c:pt>
                <c:pt idx="95">
                  <c:v>171.13544999999999</c:v>
                </c:pt>
                <c:pt idx="96">
                  <c:v>171.13544999999999</c:v>
                </c:pt>
                <c:pt idx="97">
                  <c:v>171.13544999999999</c:v>
                </c:pt>
                <c:pt idx="98">
                  <c:v>171.13544999999999</c:v>
                </c:pt>
                <c:pt idx="99">
                  <c:v>171.13544999999999</c:v>
                </c:pt>
                <c:pt idx="100">
                  <c:v>171.13544999999999</c:v>
                </c:pt>
                <c:pt idx="101">
                  <c:v>171.13544999999999</c:v>
                </c:pt>
                <c:pt idx="102">
                  <c:v>171.13544999999999</c:v>
                </c:pt>
                <c:pt idx="103">
                  <c:v>171.13544999999999</c:v>
                </c:pt>
                <c:pt idx="104">
                  <c:v>171.13544999999999</c:v>
                </c:pt>
                <c:pt idx="105">
                  <c:v>171.13544999999999</c:v>
                </c:pt>
                <c:pt idx="106">
                  <c:v>171.13544999999999</c:v>
                </c:pt>
                <c:pt idx="107">
                  <c:v>171.13544999999999</c:v>
                </c:pt>
                <c:pt idx="108">
                  <c:v>171.13544999999999</c:v>
                </c:pt>
                <c:pt idx="109">
                  <c:v>171.13544999999999</c:v>
                </c:pt>
                <c:pt idx="110">
                  <c:v>171.13544999999999</c:v>
                </c:pt>
                <c:pt idx="111">
                  <c:v>171.13544999999999</c:v>
                </c:pt>
                <c:pt idx="112">
                  <c:v>171.13544999999999</c:v>
                </c:pt>
                <c:pt idx="113">
                  <c:v>171.13544999999999</c:v>
                </c:pt>
                <c:pt idx="114">
                  <c:v>171.13544999999999</c:v>
                </c:pt>
                <c:pt idx="115">
                  <c:v>171.13544999999999</c:v>
                </c:pt>
                <c:pt idx="116">
                  <c:v>171.13544999999999</c:v>
                </c:pt>
                <c:pt idx="117">
                  <c:v>171.13544999999999</c:v>
                </c:pt>
                <c:pt idx="118">
                  <c:v>171.13544999999999</c:v>
                </c:pt>
                <c:pt idx="119">
                  <c:v>171.13544999999999</c:v>
                </c:pt>
                <c:pt idx="120">
                  <c:v>171.13544999999999</c:v>
                </c:pt>
                <c:pt idx="121">
                  <c:v>171.13544999999999</c:v>
                </c:pt>
                <c:pt idx="122">
                  <c:v>171.13544999999999</c:v>
                </c:pt>
                <c:pt idx="123">
                  <c:v>171.13544999999999</c:v>
                </c:pt>
                <c:pt idx="124">
                  <c:v>171.13544999999999</c:v>
                </c:pt>
                <c:pt idx="125">
                  <c:v>171.13544999999999</c:v>
                </c:pt>
                <c:pt idx="126">
                  <c:v>171.13544999999999</c:v>
                </c:pt>
                <c:pt idx="127">
                  <c:v>171.13544999999999</c:v>
                </c:pt>
                <c:pt idx="128">
                  <c:v>171.13544999999999</c:v>
                </c:pt>
                <c:pt idx="129">
                  <c:v>171.13544999999999</c:v>
                </c:pt>
                <c:pt idx="130">
                  <c:v>171.13544999999999</c:v>
                </c:pt>
                <c:pt idx="131">
                  <c:v>171.13544999999999</c:v>
                </c:pt>
                <c:pt idx="132">
                  <c:v>171.13544999999999</c:v>
                </c:pt>
                <c:pt idx="133">
                  <c:v>171.13544999999999</c:v>
                </c:pt>
                <c:pt idx="134">
                  <c:v>171.13544999999999</c:v>
                </c:pt>
                <c:pt idx="135">
                  <c:v>171.13544999999999</c:v>
                </c:pt>
                <c:pt idx="136">
                  <c:v>171.13544999999999</c:v>
                </c:pt>
                <c:pt idx="137">
                  <c:v>171.13544999999999</c:v>
                </c:pt>
                <c:pt idx="138">
                  <c:v>171.13544999999999</c:v>
                </c:pt>
                <c:pt idx="139">
                  <c:v>171.13544999999999</c:v>
                </c:pt>
                <c:pt idx="140">
                  <c:v>171.13544999999999</c:v>
                </c:pt>
                <c:pt idx="141">
                  <c:v>171.13544999999999</c:v>
                </c:pt>
                <c:pt idx="142">
                  <c:v>171.13544999999999</c:v>
                </c:pt>
                <c:pt idx="143">
                  <c:v>171.13544999999999</c:v>
                </c:pt>
                <c:pt idx="144">
                  <c:v>171.13544999999999</c:v>
                </c:pt>
                <c:pt idx="145">
                  <c:v>171.13544999999999</c:v>
                </c:pt>
                <c:pt idx="146">
                  <c:v>171.13544999999999</c:v>
                </c:pt>
                <c:pt idx="147">
                  <c:v>171.13544999999999</c:v>
                </c:pt>
                <c:pt idx="148">
                  <c:v>171.13544999999999</c:v>
                </c:pt>
                <c:pt idx="149">
                  <c:v>171.13544999999999</c:v>
                </c:pt>
                <c:pt idx="150">
                  <c:v>171.13544999999999</c:v>
                </c:pt>
                <c:pt idx="151">
                  <c:v>171.13544999999999</c:v>
                </c:pt>
                <c:pt idx="152">
                  <c:v>171.13544999999999</c:v>
                </c:pt>
                <c:pt idx="153">
                  <c:v>171.13544999999999</c:v>
                </c:pt>
                <c:pt idx="154">
                  <c:v>171.13544999999999</c:v>
                </c:pt>
                <c:pt idx="155">
                  <c:v>171.13544999999999</c:v>
                </c:pt>
                <c:pt idx="156">
                  <c:v>171.13544999999999</c:v>
                </c:pt>
                <c:pt idx="157">
                  <c:v>171.13544999999999</c:v>
                </c:pt>
                <c:pt idx="158">
                  <c:v>171.13544999999999</c:v>
                </c:pt>
                <c:pt idx="159">
                  <c:v>171.13544999999999</c:v>
                </c:pt>
                <c:pt idx="160">
                  <c:v>171.13544999999999</c:v>
                </c:pt>
                <c:pt idx="161">
                  <c:v>171.13544999999999</c:v>
                </c:pt>
                <c:pt idx="162">
                  <c:v>171.13544999999999</c:v>
                </c:pt>
                <c:pt idx="163">
                  <c:v>171.13544999999999</c:v>
                </c:pt>
                <c:pt idx="164">
                  <c:v>171.13544999999999</c:v>
                </c:pt>
                <c:pt idx="165">
                  <c:v>171.13544999999999</c:v>
                </c:pt>
                <c:pt idx="166">
                  <c:v>171.13544999999999</c:v>
                </c:pt>
                <c:pt idx="167">
                  <c:v>171.13544999999999</c:v>
                </c:pt>
                <c:pt idx="168">
                  <c:v>171.13544999999999</c:v>
                </c:pt>
                <c:pt idx="169">
                  <c:v>171.13544999999999</c:v>
                </c:pt>
                <c:pt idx="170">
                  <c:v>171.13544999999999</c:v>
                </c:pt>
                <c:pt idx="171">
                  <c:v>171.13544999999999</c:v>
                </c:pt>
                <c:pt idx="172">
                  <c:v>171.13544999999999</c:v>
                </c:pt>
                <c:pt idx="173">
                  <c:v>171.13544999999999</c:v>
                </c:pt>
                <c:pt idx="174">
                  <c:v>171.13544999999999</c:v>
                </c:pt>
                <c:pt idx="175">
                  <c:v>171.13544999999999</c:v>
                </c:pt>
                <c:pt idx="176">
                  <c:v>171.13544999999999</c:v>
                </c:pt>
                <c:pt idx="177">
                  <c:v>171.13544999999999</c:v>
                </c:pt>
                <c:pt idx="178">
                  <c:v>171.13544999999999</c:v>
                </c:pt>
                <c:pt idx="179">
                  <c:v>171.13544999999999</c:v>
                </c:pt>
                <c:pt idx="180">
                  <c:v>171.13544999999999</c:v>
                </c:pt>
                <c:pt idx="181">
                  <c:v>171.13544999999999</c:v>
                </c:pt>
                <c:pt idx="182">
                  <c:v>171.13544999999999</c:v>
                </c:pt>
                <c:pt idx="183">
                  <c:v>171.13544999999999</c:v>
                </c:pt>
                <c:pt idx="184">
                  <c:v>171.13544999999999</c:v>
                </c:pt>
                <c:pt idx="185">
                  <c:v>171.13544999999999</c:v>
                </c:pt>
                <c:pt idx="186">
                  <c:v>171.13544999999999</c:v>
                </c:pt>
                <c:pt idx="187">
                  <c:v>171.13544999999999</c:v>
                </c:pt>
                <c:pt idx="188">
                  <c:v>171.13544999999999</c:v>
                </c:pt>
                <c:pt idx="189">
                  <c:v>171.13544999999999</c:v>
                </c:pt>
                <c:pt idx="190">
                  <c:v>171.13544999999999</c:v>
                </c:pt>
                <c:pt idx="191">
                  <c:v>171.13544999999999</c:v>
                </c:pt>
                <c:pt idx="192">
                  <c:v>171.13544999999999</c:v>
                </c:pt>
                <c:pt idx="193">
                  <c:v>171.13544999999999</c:v>
                </c:pt>
                <c:pt idx="194">
                  <c:v>171.13544999999999</c:v>
                </c:pt>
                <c:pt idx="195">
                  <c:v>171.13544999999999</c:v>
                </c:pt>
                <c:pt idx="196">
                  <c:v>171.13544999999999</c:v>
                </c:pt>
                <c:pt idx="197">
                  <c:v>171.13544999999999</c:v>
                </c:pt>
                <c:pt idx="198">
                  <c:v>171.13544999999999</c:v>
                </c:pt>
                <c:pt idx="199">
                  <c:v>171.13544999999999</c:v>
                </c:pt>
                <c:pt idx="200">
                  <c:v>171.13544999999999</c:v>
                </c:pt>
                <c:pt idx="201">
                  <c:v>171.13544999999999</c:v>
                </c:pt>
                <c:pt idx="202">
                  <c:v>171.13544999999999</c:v>
                </c:pt>
                <c:pt idx="203">
                  <c:v>171.13544999999999</c:v>
                </c:pt>
                <c:pt idx="204">
                  <c:v>171.13544999999999</c:v>
                </c:pt>
                <c:pt idx="205">
                  <c:v>171.13544999999999</c:v>
                </c:pt>
                <c:pt idx="206">
                  <c:v>171.13544999999999</c:v>
                </c:pt>
                <c:pt idx="207">
                  <c:v>171.13544999999999</c:v>
                </c:pt>
                <c:pt idx="208">
                  <c:v>171.13544999999999</c:v>
                </c:pt>
                <c:pt idx="209">
                  <c:v>171.13544999999999</c:v>
                </c:pt>
                <c:pt idx="210">
                  <c:v>171.13544999999999</c:v>
                </c:pt>
                <c:pt idx="211">
                  <c:v>171.13544999999999</c:v>
                </c:pt>
                <c:pt idx="212">
                  <c:v>171.13544999999999</c:v>
                </c:pt>
                <c:pt idx="213">
                  <c:v>171.13544999999999</c:v>
                </c:pt>
                <c:pt idx="214">
                  <c:v>171.13544999999999</c:v>
                </c:pt>
                <c:pt idx="215">
                  <c:v>171.13544999999999</c:v>
                </c:pt>
                <c:pt idx="216">
                  <c:v>171.13544999999999</c:v>
                </c:pt>
                <c:pt idx="217">
                  <c:v>171.13544999999999</c:v>
                </c:pt>
                <c:pt idx="218">
                  <c:v>171.13544999999999</c:v>
                </c:pt>
                <c:pt idx="219">
                  <c:v>171.13544999999999</c:v>
                </c:pt>
                <c:pt idx="220">
                  <c:v>171.13544999999999</c:v>
                </c:pt>
                <c:pt idx="221">
                  <c:v>171.13544999999999</c:v>
                </c:pt>
                <c:pt idx="222">
                  <c:v>171.13544999999999</c:v>
                </c:pt>
                <c:pt idx="223">
                  <c:v>171.13544999999999</c:v>
                </c:pt>
                <c:pt idx="224">
                  <c:v>171.13544999999999</c:v>
                </c:pt>
                <c:pt idx="225">
                  <c:v>171.13544999999999</c:v>
                </c:pt>
                <c:pt idx="226">
                  <c:v>171.13544999999999</c:v>
                </c:pt>
                <c:pt idx="227">
                  <c:v>171.13544999999999</c:v>
                </c:pt>
                <c:pt idx="228">
                  <c:v>171.13544999999999</c:v>
                </c:pt>
                <c:pt idx="229">
                  <c:v>171.13544999999999</c:v>
                </c:pt>
                <c:pt idx="230">
                  <c:v>171.13544999999999</c:v>
                </c:pt>
                <c:pt idx="231">
                  <c:v>171.13544999999999</c:v>
                </c:pt>
                <c:pt idx="232">
                  <c:v>171.13544999999999</c:v>
                </c:pt>
                <c:pt idx="233">
                  <c:v>171.13544999999999</c:v>
                </c:pt>
                <c:pt idx="234">
                  <c:v>171.13544999999999</c:v>
                </c:pt>
                <c:pt idx="235">
                  <c:v>171.13544999999999</c:v>
                </c:pt>
                <c:pt idx="236">
                  <c:v>171.13544999999999</c:v>
                </c:pt>
                <c:pt idx="237">
                  <c:v>171.13544999999999</c:v>
                </c:pt>
                <c:pt idx="238">
                  <c:v>171.13544999999999</c:v>
                </c:pt>
                <c:pt idx="239">
                  <c:v>171.13544999999999</c:v>
                </c:pt>
                <c:pt idx="240">
                  <c:v>171.13544999999999</c:v>
                </c:pt>
                <c:pt idx="241">
                  <c:v>171.13544999999999</c:v>
                </c:pt>
                <c:pt idx="242">
                  <c:v>171.13544999999999</c:v>
                </c:pt>
                <c:pt idx="243">
                  <c:v>171.13544999999999</c:v>
                </c:pt>
                <c:pt idx="244">
                  <c:v>171.13544999999999</c:v>
                </c:pt>
                <c:pt idx="245">
                  <c:v>171.13544999999999</c:v>
                </c:pt>
                <c:pt idx="246">
                  <c:v>171.13544999999999</c:v>
                </c:pt>
                <c:pt idx="247">
                  <c:v>171.13544999999999</c:v>
                </c:pt>
                <c:pt idx="248">
                  <c:v>171.13544999999999</c:v>
                </c:pt>
                <c:pt idx="249">
                  <c:v>171.13544999999999</c:v>
                </c:pt>
                <c:pt idx="250">
                  <c:v>171.13544999999999</c:v>
                </c:pt>
                <c:pt idx="251">
                  <c:v>171.13544999999999</c:v>
                </c:pt>
                <c:pt idx="252">
                  <c:v>171.13544999999999</c:v>
                </c:pt>
                <c:pt idx="253">
                  <c:v>171.13544999999999</c:v>
                </c:pt>
                <c:pt idx="254">
                  <c:v>171.13544999999999</c:v>
                </c:pt>
                <c:pt idx="255">
                  <c:v>171.13544999999999</c:v>
                </c:pt>
                <c:pt idx="256">
                  <c:v>171.13544999999999</c:v>
                </c:pt>
                <c:pt idx="257">
                  <c:v>171.13544999999999</c:v>
                </c:pt>
                <c:pt idx="258">
                  <c:v>171.13544999999999</c:v>
                </c:pt>
                <c:pt idx="259">
                  <c:v>171.13544999999999</c:v>
                </c:pt>
                <c:pt idx="260">
                  <c:v>171.13544999999999</c:v>
                </c:pt>
                <c:pt idx="261">
                  <c:v>171.13544999999999</c:v>
                </c:pt>
                <c:pt idx="262">
                  <c:v>171.13544999999999</c:v>
                </c:pt>
                <c:pt idx="263">
                  <c:v>171.13544999999999</c:v>
                </c:pt>
                <c:pt idx="264">
                  <c:v>171.13544999999999</c:v>
                </c:pt>
                <c:pt idx="265">
                  <c:v>171.13544999999999</c:v>
                </c:pt>
                <c:pt idx="266">
                  <c:v>171.13544999999999</c:v>
                </c:pt>
                <c:pt idx="267">
                  <c:v>171.13544999999999</c:v>
                </c:pt>
                <c:pt idx="268">
                  <c:v>171.13544999999999</c:v>
                </c:pt>
                <c:pt idx="269">
                  <c:v>171.13544999999999</c:v>
                </c:pt>
                <c:pt idx="270">
                  <c:v>171.13544999999999</c:v>
                </c:pt>
                <c:pt idx="271">
                  <c:v>171.13544999999999</c:v>
                </c:pt>
                <c:pt idx="272">
                  <c:v>171.13544999999999</c:v>
                </c:pt>
                <c:pt idx="273">
                  <c:v>171.13544999999999</c:v>
                </c:pt>
                <c:pt idx="274">
                  <c:v>171.13544999999999</c:v>
                </c:pt>
                <c:pt idx="275">
                  <c:v>171.13544999999999</c:v>
                </c:pt>
                <c:pt idx="276">
                  <c:v>171.13544999999999</c:v>
                </c:pt>
                <c:pt idx="277">
                  <c:v>171.13544999999999</c:v>
                </c:pt>
                <c:pt idx="278">
                  <c:v>171.13544999999999</c:v>
                </c:pt>
                <c:pt idx="279">
                  <c:v>171.13544999999999</c:v>
                </c:pt>
                <c:pt idx="280">
                  <c:v>171.13544999999999</c:v>
                </c:pt>
                <c:pt idx="281">
                  <c:v>171.13544999999999</c:v>
                </c:pt>
                <c:pt idx="282">
                  <c:v>171.13544999999999</c:v>
                </c:pt>
                <c:pt idx="283">
                  <c:v>171.13544999999999</c:v>
                </c:pt>
                <c:pt idx="284">
                  <c:v>171.13544999999999</c:v>
                </c:pt>
                <c:pt idx="285">
                  <c:v>171.13544999999999</c:v>
                </c:pt>
                <c:pt idx="286">
                  <c:v>171.13544999999999</c:v>
                </c:pt>
                <c:pt idx="287">
                  <c:v>171.13544999999999</c:v>
                </c:pt>
                <c:pt idx="288">
                  <c:v>171.13544999999999</c:v>
                </c:pt>
                <c:pt idx="289">
                  <c:v>171.13544999999999</c:v>
                </c:pt>
                <c:pt idx="290">
                  <c:v>171.13544999999999</c:v>
                </c:pt>
                <c:pt idx="291">
                  <c:v>171.13544999999999</c:v>
                </c:pt>
                <c:pt idx="292">
                  <c:v>171.13544999999999</c:v>
                </c:pt>
                <c:pt idx="293">
                  <c:v>171.13544999999999</c:v>
                </c:pt>
                <c:pt idx="294">
                  <c:v>171.13544999999999</c:v>
                </c:pt>
                <c:pt idx="295">
                  <c:v>171.13544999999999</c:v>
                </c:pt>
                <c:pt idx="296">
                  <c:v>171.13544999999999</c:v>
                </c:pt>
                <c:pt idx="297">
                  <c:v>171.13544999999999</c:v>
                </c:pt>
                <c:pt idx="298">
                  <c:v>171.13544999999999</c:v>
                </c:pt>
                <c:pt idx="299">
                  <c:v>171.13544999999999</c:v>
                </c:pt>
                <c:pt idx="300">
                  <c:v>171.13544999999999</c:v>
                </c:pt>
                <c:pt idx="301">
                  <c:v>171.13544999999999</c:v>
                </c:pt>
                <c:pt idx="302">
                  <c:v>171.13544999999999</c:v>
                </c:pt>
                <c:pt idx="303">
                  <c:v>171.13544999999999</c:v>
                </c:pt>
                <c:pt idx="304">
                  <c:v>171.13544999999999</c:v>
                </c:pt>
                <c:pt idx="305">
                  <c:v>171.13544999999999</c:v>
                </c:pt>
                <c:pt idx="306">
                  <c:v>171.13544999999999</c:v>
                </c:pt>
                <c:pt idx="307">
                  <c:v>171.13544999999999</c:v>
                </c:pt>
                <c:pt idx="308">
                  <c:v>171.13544999999999</c:v>
                </c:pt>
                <c:pt idx="309">
                  <c:v>171.13544999999999</c:v>
                </c:pt>
                <c:pt idx="310">
                  <c:v>171.13544999999999</c:v>
                </c:pt>
                <c:pt idx="311">
                  <c:v>171.13544999999999</c:v>
                </c:pt>
                <c:pt idx="312">
                  <c:v>171.13544999999999</c:v>
                </c:pt>
                <c:pt idx="313">
                  <c:v>171.13544999999999</c:v>
                </c:pt>
                <c:pt idx="314">
                  <c:v>171.13544999999999</c:v>
                </c:pt>
                <c:pt idx="315">
                  <c:v>171.13544999999999</c:v>
                </c:pt>
                <c:pt idx="316">
                  <c:v>171.13544999999999</c:v>
                </c:pt>
                <c:pt idx="317">
                  <c:v>171.13544999999999</c:v>
                </c:pt>
                <c:pt idx="318">
                  <c:v>171.13544999999999</c:v>
                </c:pt>
                <c:pt idx="319">
                  <c:v>171.13544999999999</c:v>
                </c:pt>
                <c:pt idx="320">
                  <c:v>171.13544999999999</c:v>
                </c:pt>
                <c:pt idx="321">
                  <c:v>171.13544999999999</c:v>
                </c:pt>
                <c:pt idx="322">
                  <c:v>171.13544999999999</c:v>
                </c:pt>
                <c:pt idx="323">
                  <c:v>171.13544999999999</c:v>
                </c:pt>
                <c:pt idx="324">
                  <c:v>171.13544999999999</c:v>
                </c:pt>
                <c:pt idx="325">
                  <c:v>171.13544999999999</c:v>
                </c:pt>
                <c:pt idx="326">
                  <c:v>171.13544999999999</c:v>
                </c:pt>
                <c:pt idx="327">
                  <c:v>171.13544999999999</c:v>
                </c:pt>
                <c:pt idx="328">
                  <c:v>171.13544999999999</c:v>
                </c:pt>
                <c:pt idx="329">
                  <c:v>171.13544999999999</c:v>
                </c:pt>
                <c:pt idx="330">
                  <c:v>171.13544999999999</c:v>
                </c:pt>
                <c:pt idx="331">
                  <c:v>171.13544999999999</c:v>
                </c:pt>
                <c:pt idx="332">
                  <c:v>171.13544999999999</c:v>
                </c:pt>
                <c:pt idx="333">
                  <c:v>171.13544999999999</c:v>
                </c:pt>
                <c:pt idx="334">
                  <c:v>171.13544999999999</c:v>
                </c:pt>
                <c:pt idx="335">
                  <c:v>171.13544999999999</c:v>
                </c:pt>
                <c:pt idx="336">
                  <c:v>171.13544999999999</c:v>
                </c:pt>
                <c:pt idx="337">
                  <c:v>171.13544999999999</c:v>
                </c:pt>
                <c:pt idx="338">
                  <c:v>171.13544999999999</c:v>
                </c:pt>
                <c:pt idx="339">
                  <c:v>171.13544999999999</c:v>
                </c:pt>
                <c:pt idx="340">
                  <c:v>171.13544999999999</c:v>
                </c:pt>
                <c:pt idx="341">
                  <c:v>171.13544999999999</c:v>
                </c:pt>
                <c:pt idx="342">
                  <c:v>171.13544999999999</c:v>
                </c:pt>
                <c:pt idx="343">
                  <c:v>171.13544999999999</c:v>
                </c:pt>
                <c:pt idx="344">
                  <c:v>171.13544999999999</c:v>
                </c:pt>
                <c:pt idx="345">
                  <c:v>171.13544999999999</c:v>
                </c:pt>
                <c:pt idx="346">
                  <c:v>171.13544999999999</c:v>
                </c:pt>
                <c:pt idx="347">
                  <c:v>171.13544999999999</c:v>
                </c:pt>
                <c:pt idx="348">
                  <c:v>171.13544999999999</c:v>
                </c:pt>
                <c:pt idx="349">
                  <c:v>171.13544999999999</c:v>
                </c:pt>
                <c:pt idx="350">
                  <c:v>171.13544999999999</c:v>
                </c:pt>
                <c:pt idx="351">
                  <c:v>171.13544999999999</c:v>
                </c:pt>
                <c:pt idx="352">
                  <c:v>171.13544999999999</c:v>
                </c:pt>
                <c:pt idx="353">
                  <c:v>171.13544999999999</c:v>
                </c:pt>
                <c:pt idx="354">
                  <c:v>171.13544999999999</c:v>
                </c:pt>
                <c:pt idx="355">
                  <c:v>171.13544999999999</c:v>
                </c:pt>
                <c:pt idx="356">
                  <c:v>171.13544999999999</c:v>
                </c:pt>
                <c:pt idx="357">
                  <c:v>171.13544999999999</c:v>
                </c:pt>
                <c:pt idx="358">
                  <c:v>171.13544999999999</c:v>
                </c:pt>
                <c:pt idx="359">
                  <c:v>171.13544999999999</c:v>
                </c:pt>
                <c:pt idx="360">
                  <c:v>171.13544999999999</c:v>
                </c:pt>
                <c:pt idx="361">
                  <c:v>171.13544999999999</c:v>
                </c:pt>
                <c:pt idx="362">
                  <c:v>171.13544999999999</c:v>
                </c:pt>
                <c:pt idx="363">
                  <c:v>171.13544999999999</c:v>
                </c:pt>
                <c:pt idx="364">
                  <c:v>171.13544999999999</c:v>
                </c:pt>
                <c:pt idx="365">
                  <c:v>171.13544999999999</c:v>
                </c:pt>
                <c:pt idx="366">
                  <c:v>171.13544999999999</c:v>
                </c:pt>
                <c:pt idx="367">
                  <c:v>171.13544999999999</c:v>
                </c:pt>
                <c:pt idx="368">
                  <c:v>171.13544999999999</c:v>
                </c:pt>
                <c:pt idx="369">
                  <c:v>171.13544999999999</c:v>
                </c:pt>
                <c:pt idx="370">
                  <c:v>171.13544999999999</c:v>
                </c:pt>
                <c:pt idx="371">
                  <c:v>171.13544999999999</c:v>
                </c:pt>
                <c:pt idx="372">
                  <c:v>171.13544999999999</c:v>
                </c:pt>
                <c:pt idx="373">
                  <c:v>171.13544999999999</c:v>
                </c:pt>
                <c:pt idx="374">
                  <c:v>171.13544999999999</c:v>
                </c:pt>
                <c:pt idx="375">
                  <c:v>171.13544999999999</c:v>
                </c:pt>
                <c:pt idx="376">
                  <c:v>171.13544999999999</c:v>
                </c:pt>
                <c:pt idx="377">
                  <c:v>171.13544999999999</c:v>
                </c:pt>
                <c:pt idx="378">
                  <c:v>171.13544999999999</c:v>
                </c:pt>
                <c:pt idx="379">
                  <c:v>171.13544999999999</c:v>
                </c:pt>
                <c:pt idx="380">
                  <c:v>171.13544999999999</c:v>
                </c:pt>
                <c:pt idx="381">
                  <c:v>171.13544999999999</c:v>
                </c:pt>
                <c:pt idx="382">
                  <c:v>171.13544999999999</c:v>
                </c:pt>
                <c:pt idx="383">
                  <c:v>171.13544999999999</c:v>
                </c:pt>
                <c:pt idx="384">
                  <c:v>171.13544999999999</c:v>
                </c:pt>
                <c:pt idx="385">
                  <c:v>171.13544999999999</c:v>
                </c:pt>
                <c:pt idx="386">
                  <c:v>171.13544999999999</c:v>
                </c:pt>
                <c:pt idx="387">
                  <c:v>171.13544999999999</c:v>
                </c:pt>
                <c:pt idx="388">
                  <c:v>171.13544999999999</c:v>
                </c:pt>
                <c:pt idx="389">
                  <c:v>171.13544999999999</c:v>
                </c:pt>
                <c:pt idx="390">
                  <c:v>171.13544999999999</c:v>
                </c:pt>
                <c:pt idx="391">
                  <c:v>171.13544999999999</c:v>
                </c:pt>
                <c:pt idx="392">
                  <c:v>171.13544999999999</c:v>
                </c:pt>
                <c:pt idx="393">
                  <c:v>171.13544999999999</c:v>
                </c:pt>
                <c:pt idx="394">
                  <c:v>171.13544999999999</c:v>
                </c:pt>
                <c:pt idx="395">
                  <c:v>171.13544999999999</c:v>
                </c:pt>
                <c:pt idx="396">
                  <c:v>171.13544999999999</c:v>
                </c:pt>
                <c:pt idx="397">
                  <c:v>171.13544999999999</c:v>
                </c:pt>
                <c:pt idx="398">
                  <c:v>171.13544999999999</c:v>
                </c:pt>
                <c:pt idx="399">
                  <c:v>171.13544999999999</c:v>
                </c:pt>
                <c:pt idx="400">
                  <c:v>171.13544999999999</c:v>
                </c:pt>
                <c:pt idx="401">
                  <c:v>171.13544999999999</c:v>
                </c:pt>
                <c:pt idx="402">
                  <c:v>171.13544999999999</c:v>
                </c:pt>
                <c:pt idx="403">
                  <c:v>171.13544999999999</c:v>
                </c:pt>
                <c:pt idx="404">
                  <c:v>171.13544999999999</c:v>
                </c:pt>
                <c:pt idx="405">
                  <c:v>171.13544999999999</c:v>
                </c:pt>
                <c:pt idx="406">
                  <c:v>171.13544999999999</c:v>
                </c:pt>
                <c:pt idx="407">
                  <c:v>171.13544999999999</c:v>
                </c:pt>
                <c:pt idx="408">
                  <c:v>171.13544999999999</c:v>
                </c:pt>
                <c:pt idx="409">
                  <c:v>171.13544999999999</c:v>
                </c:pt>
                <c:pt idx="410">
                  <c:v>171.13544999999999</c:v>
                </c:pt>
                <c:pt idx="411">
                  <c:v>171.13544999999999</c:v>
                </c:pt>
                <c:pt idx="412">
                  <c:v>171.13544999999999</c:v>
                </c:pt>
                <c:pt idx="413">
                  <c:v>171.13544999999999</c:v>
                </c:pt>
                <c:pt idx="414">
                  <c:v>171.13544999999999</c:v>
                </c:pt>
                <c:pt idx="415">
                  <c:v>171.13544999999999</c:v>
                </c:pt>
                <c:pt idx="416">
                  <c:v>171.13544999999999</c:v>
                </c:pt>
                <c:pt idx="417">
                  <c:v>171.13544999999999</c:v>
                </c:pt>
                <c:pt idx="418">
                  <c:v>171.13544999999999</c:v>
                </c:pt>
                <c:pt idx="419">
                  <c:v>171.13544999999999</c:v>
                </c:pt>
                <c:pt idx="420">
                  <c:v>171.13544999999999</c:v>
                </c:pt>
                <c:pt idx="421">
                  <c:v>171.13544999999999</c:v>
                </c:pt>
                <c:pt idx="422">
                  <c:v>171.13544999999999</c:v>
                </c:pt>
                <c:pt idx="423">
                  <c:v>171.13544999999999</c:v>
                </c:pt>
                <c:pt idx="424">
                  <c:v>171.13544999999999</c:v>
                </c:pt>
                <c:pt idx="425">
                  <c:v>171.13544999999999</c:v>
                </c:pt>
                <c:pt idx="426">
                  <c:v>171.13544999999999</c:v>
                </c:pt>
                <c:pt idx="427">
                  <c:v>171.13544999999999</c:v>
                </c:pt>
                <c:pt idx="428">
                  <c:v>171.13544999999999</c:v>
                </c:pt>
                <c:pt idx="429">
                  <c:v>171.13544999999999</c:v>
                </c:pt>
                <c:pt idx="430">
                  <c:v>171.13544999999999</c:v>
                </c:pt>
                <c:pt idx="431">
                  <c:v>171.13544999999999</c:v>
                </c:pt>
                <c:pt idx="432">
                  <c:v>171.13544999999999</c:v>
                </c:pt>
                <c:pt idx="433">
                  <c:v>171.13544999999999</c:v>
                </c:pt>
                <c:pt idx="434">
                  <c:v>171.13544999999999</c:v>
                </c:pt>
                <c:pt idx="435">
                  <c:v>171.13544999999999</c:v>
                </c:pt>
                <c:pt idx="436">
                  <c:v>171.13544999999999</c:v>
                </c:pt>
                <c:pt idx="437">
                  <c:v>171.13544999999999</c:v>
                </c:pt>
                <c:pt idx="438">
                  <c:v>171.13544999999999</c:v>
                </c:pt>
                <c:pt idx="439">
                  <c:v>171.13544999999999</c:v>
                </c:pt>
                <c:pt idx="440">
                  <c:v>171.13544999999999</c:v>
                </c:pt>
                <c:pt idx="441">
                  <c:v>171.13544999999999</c:v>
                </c:pt>
                <c:pt idx="442">
                  <c:v>171.13544999999999</c:v>
                </c:pt>
                <c:pt idx="443">
                  <c:v>171.13544999999999</c:v>
                </c:pt>
                <c:pt idx="444">
                  <c:v>171.13544999999999</c:v>
                </c:pt>
                <c:pt idx="445">
                  <c:v>171.13544999999999</c:v>
                </c:pt>
                <c:pt idx="446">
                  <c:v>171.13544999999999</c:v>
                </c:pt>
                <c:pt idx="447">
                  <c:v>171.13544999999999</c:v>
                </c:pt>
                <c:pt idx="448">
                  <c:v>171.13544999999999</c:v>
                </c:pt>
                <c:pt idx="449">
                  <c:v>171.13544999999999</c:v>
                </c:pt>
                <c:pt idx="450">
                  <c:v>171.13544999999999</c:v>
                </c:pt>
                <c:pt idx="451">
                  <c:v>171.13544999999999</c:v>
                </c:pt>
                <c:pt idx="452">
                  <c:v>171.13544999999999</c:v>
                </c:pt>
                <c:pt idx="453">
                  <c:v>171.13544999999999</c:v>
                </c:pt>
                <c:pt idx="454">
                  <c:v>171.13544999999999</c:v>
                </c:pt>
                <c:pt idx="455">
                  <c:v>171.13544999999999</c:v>
                </c:pt>
                <c:pt idx="456">
                  <c:v>171.13544999999999</c:v>
                </c:pt>
                <c:pt idx="457">
                  <c:v>171.13544999999999</c:v>
                </c:pt>
                <c:pt idx="458">
                  <c:v>171.13544999999999</c:v>
                </c:pt>
                <c:pt idx="459">
                  <c:v>171.13544999999999</c:v>
                </c:pt>
                <c:pt idx="460">
                  <c:v>171.13544999999999</c:v>
                </c:pt>
                <c:pt idx="461">
                  <c:v>171.13544999999999</c:v>
                </c:pt>
                <c:pt idx="462">
                  <c:v>171.13544999999999</c:v>
                </c:pt>
                <c:pt idx="463">
                  <c:v>171.13544999999999</c:v>
                </c:pt>
                <c:pt idx="464">
                  <c:v>171.13544999999999</c:v>
                </c:pt>
                <c:pt idx="465">
                  <c:v>171.13544999999999</c:v>
                </c:pt>
                <c:pt idx="466">
                  <c:v>171.13544999999999</c:v>
                </c:pt>
                <c:pt idx="467">
                  <c:v>171.13544999999999</c:v>
                </c:pt>
                <c:pt idx="468">
                  <c:v>171.13544999999999</c:v>
                </c:pt>
                <c:pt idx="469">
                  <c:v>171.13544999999999</c:v>
                </c:pt>
                <c:pt idx="470">
                  <c:v>171.13544999999999</c:v>
                </c:pt>
                <c:pt idx="471">
                  <c:v>171.13544999999999</c:v>
                </c:pt>
                <c:pt idx="472">
                  <c:v>171.13544999999999</c:v>
                </c:pt>
                <c:pt idx="473">
                  <c:v>171.13544999999999</c:v>
                </c:pt>
                <c:pt idx="474">
                  <c:v>171.13544999999999</c:v>
                </c:pt>
                <c:pt idx="475">
                  <c:v>171.13544999999999</c:v>
                </c:pt>
                <c:pt idx="476">
                  <c:v>171.13544999999999</c:v>
                </c:pt>
                <c:pt idx="477">
                  <c:v>171.13544999999999</c:v>
                </c:pt>
                <c:pt idx="478">
                  <c:v>171.13544999999999</c:v>
                </c:pt>
                <c:pt idx="479">
                  <c:v>171.13544999999999</c:v>
                </c:pt>
                <c:pt idx="480">
                  <c:v>171.13544999999999</c:v>
                </c:pt>
                <c:pt idx="481">
                  <c:v>171.13544999999999</c:v>
                </c:pt>
                <c:pt idx="482">
                  <c:v>171.13544999999999</c:v>
                </c:pt>
                <c:pt idx="483">
                  <c:v>171.13544999999999</c:v>
                </c:pt>
                <c:pt idx="484">
                  <c:v>171.13544999999999</c:v>
                </c:pt>
                <c:pt idx="485">
                  <c:v>171.13544999999999</c:v>
                </c:pt>
                <c:pt idx="486">
                  <c:v>171.13544999999999</c:v>
                </c:pt>
                <c:pt idx="487">
                  <c:v>171.13544999999999</c:v>
                </c:pt>
                <c:pt idx="488">
                  <c:v>171.13544999999999</c:v>
                </c:pt>
                <c:pt idx="489">
                  <c:v>171.13544999999999</c:v>
                </c:pt>
                <c:pt idx="490">
                  <c:v>171.13544999999999</c:v>
                </c:pt>
                <c:pt idx="491">
                  <c:v>171.13544999999999</c:v>
                </c:pt>
                <c:pt idx="492">
                  <c:v>171.13544999999999</c:v>
                </c:pt>
                <c:pt idx="493">
                  <c:v>171.13544999999999</c:v>
                </c:pt>
                <c:pt idx="494">
                  <c:v>171.13544999999999</c:v>
                </c:pt>
                <c:pt idx="495">
                  <c:v>171.13544999999999</c:v>
                </c:pt>
                <c:pt idx="496">
                  <c:v>171.13544999999999</c:v>
                </c:pt>
                <c:pt idx="497">
                  <c:v>171.13544999999999</c:v>
                </c:pt>
                <c:pt idx="498">
                  <c:v>171.13544999999999</c:v>
                </c:pt>
                <c:pt idx="499">
                  <c:v>171.13544999999999</c:v>
                </c:pt>
                <c:pt idx="500">
                  <c:v>171.13544999999999</c:v>
                </c:pt>
                <c:pt idx="501">
                  <c:v>171.13544999999999</c:v>
                </c:pt>
                <c:pt idx="502">
                  <c:v>171.13544999999999</c:v>
                </c:pt>
                <c:pt idx="503">
                  <c:v>171.13544999999999</c:v>
                </c:pt>
                <c:pt idx="504">
                  <c:v>171.13544999999999</c:v>
                </c:pt>
                <c:pt idx="505">
                  <c:v>171.13544999999999</c:v>
                </c:pt>
                <c:pt idx="506">
                  <c:v>171.13544999999999</c:v>
                </c:pt>
                <c:pt idx="507">
                  <c:v>171.13544999999999</c:v>
                </c:pt>
                <c:pt idx="508">
                  <c:v>171.13544999999999</c:v>
                </c:pt>
                <c:pt idx="509">
                  <c:v>171.13544999999999</c:v>
                </c:pt>
                <c:pt idx="510">
                  <c:v>171.13544999999999</c:v>
                </c:pt>
                <c:pt idx="511">
                  <c:v>171.13544999999999</c:v>
                </c:pt>
                <c:pt idx="512">
                  <c:v>171.13544999999999</c:v>
                </c:pt>
                <c:pt idx="513">
                  <c:v>171.13544999999999</c:v>
                </c:pt>
                <c:pt idx="514">
                  <c:v>171.13544999999999</c:v>
                </c:pt>
                <c:pt idx="515">
                  <c:v>171.13544999999999</c:v>
                </c:pt>
                <c:pt idx="516">
                  <c:v>171.13544999999999</c:v>
                </c:pt>
                <c:pt idx="517">
                  <c:v>171.13544999999999</c:v>
                </c:pt>
                <c:pt idx="518">
                  <c:v>171.13544999999999</c:v>
                </c:pt>
                <c:pt idx="519">
                  <c:v>171.13544999999999</c:v>
                </c:pt>
                <c:pt idx="520">
                  <c:v>171.13544999999999</c:v>
                </c:pt>
                <c:pt idx="521">
                  <c:v>171.13544999999999</c:v>
                </c:pt>
                <c:pt idx="522">
                  <c:v>171.13544999999999</c:v>
                </c:pt>
                <c:pt idx="523">
                  <c:v>171.13544999999999</c:v>
                </c:pt>
                <c:pt idx="524">
                  <c:v>171.13544999999999</c:v>
                </c:pt>
                <c:pt idx="525">
                  <c:v>171.13544999999999</c:v>
                </c:pt>
                <c:pt idx="526">
                  <c:v>171.13544999999999</c:v>
                </c:pt>
                <c:pt idx="527">
                  <c:v>171.13544999999999</c:v>
                </c:pt>
                <c:pt idx="528">
                  <c:v>171.13544999999999</c:v>
                </c:pt>
                <c:pt idx="529">
                  <c:v>171.13544999999999</c:v>
                </c:pt>
                <c:pt idx="530">
                  <c:v>171.13544999999999</c:v>
                </c:pt>
                <c:pt idx="531">
                  <c:v>171.13544999999999</c:v>
                </c:pt>
                <c:pt idx="532">
                  <c:v>171.13544999999999</c:v>
                </c:pt>
                <c:pt idx="533">
                  <c:v>171.13544999999999</c:v>
                </c:pt>
                <c:pt idx="534">
                  <c:v>171.13544999999999</c:v>
                </c:pt>
                <c:pt idx="535">
                  <c:v>171.13544999999999</c:v>
                </c:pt>
                <c:pt idx="536">
                  <c:v>171.13544999999999</c:v>
                </c:pt>
                <c:pt idx="537">
                  <c:v>171.13544999999999</c:v>
                </c:pt>
                <c:pt idx="538">
                  <c:v>171.13544999999999</c:v>
                </c:pt>
                <c:pt idx="539">
                  <c:v>171.13544999999999</c:v>
                </c:pt>
                <c:pt idx="540">
                  <c:v>171.13544999999999</c:v>
                </c:pt>
                <c:pt idx="541">
                  <c:v>171.13544999999999</c:v>
                </c:pt>
                <c:pt idx="542">
                  <c:v>171.13544999999999</c:v>
                </c:pt>
                <c:pt idx="543">
                  <c:v>171.13544999999999</c:v>
                </c:pt>
                <c:pt idx="544">
                  <c:v>171.13544999999999</c:v>
                </c:pt>
                <c:pt idx="545">
                  <c:v>171.13544999999999</c:v>
                </c:pt>
                <c:pt idx="546">
                  <c:v>171.13544999999999</c:v>
                </c:pt>
                <c:pt idx="547">
                  <c:v>171.13544999999999</c:v>
                </c:pt>
                <c:pt idx="548">
                  <c:v>171.13544999999999</c:v>
                </c:pt>
                <c:pt idx="549">
                  <c:v>171.13544999999999</c:v>
                </c:pt>
                <c:pt idx="550">
                  <c:v>171.13544999999999</c:v>
                </c:pt>
                <c:pt idx="551">
                  <c:v>171.13544999999999</c:v>
                </c:pt>
                <c:pt idx="552">
                  <c:v>171.13544999999999</c:v>
                </c:pt>
                <c:pt idx="553">
                  <c:v>171.13544999999999</c:v>
                </c:pt>
                <c:pt idx="554">
                  <c:v>171.13544999999999</c:v>
                </c:pt>
                <c:pt idx="555">
                  <c:v>171.13544999999999</c:v>
                </c:pt>
                <c:pt idx="556">
                  <c:v>171.13544999999999</c:v>
                </c:pt>
                <c:pt idx="557">
                  <c:v>171.13544999999999</c:v>
                </c:pt>
                <c:pt idx="558">
                  <c:v>171.13544999999999</c:v>
                </c:pt>
                <c:pt idx="559">
                  <c:v>171.13544999999999</c:v>
                </c:pt>
                <c:pt idx="560">
                  <c:v>171.13544999999999</c:v>
                </c:pt>
                <c:pt idx="561">
                  <c:v>171.13544999999999</c:v>
                </c:pt>
                <c:pt idx="562">
                  <c:v>171.13544999999999</c:v>
                </c:pt>
                <c:pt idx="563">
                  <c:v>171.13544999999999</c:v>
                </c:pt>
                <c:pt idx="564">
                  <c:v>171.13544999999999</c:v>
                </c:pt>
                <c:pt idx="565">
                  <c:v>171.13544999999999</c:v>
                </c:pt>
                <c:pt idx="566">
                  <c:v>171.13544999999999</c:v>
                </c:pt>
                <c:pt idx="567">
                  <c:v>171.13544999999999</c:v>
                </c:pt>
                <c:pt idx="568">
                  <c:v>171.13544999999999</c:v>
                </c:pt>
                <c:pt idx="569">
                  <c:v>171.13544999999999</c:v>
                </c:pt>
                <c:pt idx="570">
                  <c:v>171.13544999999999</c:v>
                </c:pt>
                <c:pt idx="571">
                  <c:v>171.13544999999999</c:v>
                </c:pt>
                <c:pt idx="572">
                  <c:v>171.13544999999999</c:v>
                </c:pt>
                <c:pt idx="573">
                  <c:v>171.13544999999999</c:v>
                </c:pt>
                <c:pt idx="574">
                  <c:v>171.13544999999999</c:v>
                </c:pt>
                <c:pt idx="575">
                  <c:v>171.13544999999999</c:v>
                </c:pt>
                <c:pt idx="576">
                  <c:v>171.13544999999999</c:v>
                </c:pt>
                <c:pt idx="577">
                  <c:v>171.13544999999999</c:v>
                </c:pt>
                <c:pt idx="578">
                  <c:v>171.13544999999999</c:v>
                </c:pt>
                <c:pt idx="579">
                  <c:v>171.13544999999999</c:v>
                </c:pt>
                <c:pt idx="580">
                  <c:v>171.13544999999999</c:v>
                </c:pt>
                <c:pt idx="581">
                  <c:v>171.13544999999999</c:v>
                </c:pt>
                <c:pt idx="582">
                  <c:v>171.13544999999999</c:v>
                </c:pt>
                <c:pt idx="583">
                  <c:v>171.13544999999999</c:v>
                </c:pt>
                <c:pt idx="584">
                  <c:v>171.13544999999999</c:v>
                </c:pt>
                <c:pt idx="585">
                  <c:v>171.13544999999999</c:v>
                </c:pt>
                <c:pt idx="586">
                  <c:v>171.13544999999999</c:v>
                </c:pt>
                <c:pt idx="587">
                  <c:v>171.13544999999999</c:v>
                </c:pt>
                <c:pt idx="588">
                  <c:v>171.13544999999999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8F0-48E3-BE4A-23736649C1B3}"/>
            </c:ext>
          </c:extLst>
        </c:ser>
        <c:ser>
          <c:idx val="2"/>
          <c:order val="2"/>
          <c:tx>
            <c:v>Aerodynamic Resistance (N)</c:v>
          </c:tx>
          <c:spPr>
            <a:ln w="22225" cap="rnd">
              <a:solidFill>
                <a:schemeClr val="accent3"/>
              </a:solidFill>
            </a:ln>
            <a:effectLst>
              <a:glow rad="139700">
                <a:schemeClr val="accent3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WLTC_class_3!$Y$9:$Y$597</c:f>
              <c:numCache>
                <c:formatCode>General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7.9398379422222234E-4</c:v>
                </c:pt>
                <c:pt idx="13">
                  <c:v>5.7365329132555556E-2</c:v>
                </c:pt>
                <c:pt idx="14">
                  <c:v>0.57881418598800005</c:v>
                </c:pt>
                <c:pt idx="15">
                  <c:v>1.9454587917930002</c:v>
                </c:pt>
                <c:pt idx="16">
                  <c:v>3.406388973161889</c:v>
                </c:pt>
                <c:pt idx="17">
                  <c:v>5.6692427866952215</c:v>
                </c:pt>
                <c:pt idx="18">
                  <c:v>9.3469757215325551</c:v>
                </c:pt>
                <c:pt idx="19">
                  <c:v>13.418326122355557</c:v>
                </c:pt>
                <c:pt idx="20">
                  <c:v>15.011256109513887</c:v>
                </c:pt>
                <c:pt idx="21">
                  <c:v>15.673438593895224</c:v>
                </c:pt>
                <c:pt idx="22">
                  <c:v>15.897342023865889</c:v>
                </c:pt>
                <c:pt idx="23">
                  <c:v>16.464047956992001</c:v>
                </c:pt>
                <c:pt idx="24">
                  <c:v>16.808835419633002</c:v>
                </c:pt>
                <c:pt idx="25">
                  <c:v>18.830119663774223</c:v>
                </c:pt>
                <c:pt idx="26">
                  <c:v>20.199146220961889</c:v>
                </c:pt>
                <c:pt idx="27">
                  <c:v>23.08130739398856</c:v>
                </c:pt>
                <c:pt idx="28">
                  <c:v>26.589723284708001</c:v>
                </c:pt>
                <c:pt idx="29">
                  <c:v>30.346259111121888</c:v>
                </c:pt>
                <c:pt idx="30">
                  <c:v>33.857255449172555</c:v>
                </c:pt>
                <c:pt idx="31">
                  <c:v>35.853330707847221</c:v>
                </c:pt>
                <c:pt idx="32">
                  <c:v>37.215806898732552</c:v>
                </c:pt>
                <c:pt idx="33">
                  <c:v>38.254337701575217</c:v>
                </c:pt>
                <c:pt idx="34">
                  <c:v>39.130697314447993</c:v>
                </c:pt>
                <c:pt idx="35">
                  <c:v>39.307160212713889</c:v>
                </c:pt>
                <c:pt idx="36">
                  <c:v>38.778962493607565</c:v>
                </c:pt>
                <c:pt idx="37">
                  <c:v>36.191567804185901</c:v>
                </c:pt>
                <c:pt idx="38">
                  <c:v>31.600753505992998</c:v>
                </c:pt>
                <c:pt idx="39">
                  <c:v>27.174095357255553</c:v>
                </c:pt>
                <c:pt idx="40">
                  <c:v>23.76314097727689</c:v>
                </c:pt>
                <c:pt idx="41">
                  <c:v>20.708883816852552</c:v>
                </c:pt>
                <c:pt idx="42">
                  <c:v>16.693509273522224</c:v>
                </c:pt>
                <c:pt idx="43">
                  <c:v>12.505443254948558</c:v>
                </c:pt>
                <c:pt idx="44">
                  <c:v>9.7826743286119981</c:v>
                </c:pt>
                <c:pt idx="45">
                  <c:v>8.6705015288552225</c:v>
                </c:pt>
                <c:pt idx="46">
                  <c:v>8.2606073950879999</c:v>
                </c:pt>
                <c:pt idx="47">
                  <c:v>7.5478084438250015</c:v>
                </c:pt>
                <c:pt idx="48">
                  <c:v>6.720278834296888</c:v>
                </c:pt>
                <c:pt idx="49">
                  <c:v>6.2891456340342229</c:v>
                </c:pt>
                <c:pt idx="50">
                  <c:v>6.2891456340342229</c:v>
                </c:pt>
                <c:pt idx="51">
                  <c:v>6.0096633384679992</c:v>
                </c:pt>
                <c:pt idx="52">
                  <c:v>4.8927266359458885</c:v>
                </c:pt>
                <c:pt idx="53">
                  <c:v>3.406388973161889</c:v>
                </c:pt>
                <c:pt idx="54">
                  <c:v>2.9061791828018881</c:v>
                </c:pt>
                <c:pt idx="55">
                  <c:v>2.8583416591999997</c:v>
                </c:pt>
                <c:pt idx="56">
                  <c:v>2.8583416591999997</c:v>
                </c:pt>
                <c:pt idx="57">
                  <c:v>2.8583416591999997</c:v>
                </c:pt>
                <c:pt idx="58">
                  <c:v>3.0030452056970005</c:v>
                </c:pt>
                <c:pt idx="59">
                  <c:v>3.1513216792680003</c:v>
                </c:pt>
                <c:pt idx="60">
                  <c:v>4.2892989523369991</c:v>
                </c:pt>
                <c:pt idx="61">
                  <c:v>4.6465916597370001</c:v>
                </c:pt>
                <c:pt idx="62">
                  <c:v>5.0181760754330007</c:v>
                </c:pt>
                <c:pt idx="63">
                  <c:v>5.209327673892</c:v>
                </c:pt>
                <c:pt idx="64">
                  <c:v>5.8042200317130002</c:v>
                </c:pt>
                <c:pt idx="65">
                  <c:v>6.2891456340342229</c:v>
                </c:pt>
                <c:pt idx="66">
                  <c:v>6.502925770628555</c:v>
                </c:pt>
                <c:pt idx="67">
                  <c:v>6.720278834296888</c:v>
                </c:pt>
                <c:pt idx="68">
                  <c:v>8.1798195440258912</c:v>
                </c:pt>
                <c:pt idx="69">
                  <c:v>10.683845935054221</c:v>
                </c:pt>
                <c:pt idx="70">
                  <c:v>13.939377987313888</c:v>
                </c:pt>
                <c:pt idx="71">
                  <c:v>17.627234215527562</c:v>
                </c:pt>
                <c:pt idx="72">
                  <c:v>21.095355428690223</c:v>
                </c:pt>
                <c:pt idx="73">
                  <c:v>23.489216568270223</c:v>
                </c:pt>
                <c:pt idx="74">
                  <c:v>25.015451916713886</c:v>
                </c:pt>
                <c:pt idx="75">
                  <c:v>26.299919199816888</c:v>
                </c:pt>
                <c:pt idx="76">
                  <c:v>27.764819300156883</c:v>
                </c:pt>
                <c:pt idx="77">
                  <c:v>29.422061974647225</c:v>
                </c:pt>
                <c:pt idx="78">
                  <c:v>30.657500758456997</c:v>
                </c:pt>
                <c:pt idx="79">
                  <c:v>30.970330373380552</c:v>
                </c:pt>
                <c:pt idx="80">
                  <c:v>30.191233775300006</c:v>
                </c:pt>
                <c:pt idx="81">
                  <c:v>29.422061974647225</c:v>
                </c:pt>
                <c:pt idx="82">
                  <c:v>27.616542826585889</c:v>
                </c:pt>
                <c:pt idx="83">
                  <c:v>27.174095357255553</c:v>
                </c:pt>
                <c:pt idx="84">
                  <c:v>26.735220814999224</c:v>
                </c:pt>
                <c:pt idx="85">
                  <c:v>25.582356345788551</c:v>
                </c:pt>
                <c:pt idx="86">
                  <c:v>24.734381653559222</c:v>
                </c:pt>
                <c:pt idx="87">
                  <c:v>23.76314097727689</c:v>
                </c:pt>
                <c:pt idx="88">
                  <c:v>23.216880126852001</c:v>
                </c:pt>
                <c:pt idx="89">
                  <c:v>20.199146220961889</c:v>
                </c:pt>
                <c:pt idx="90">
                  <c:v>14.793704549897001</c:v>
                </c:pt>
                <c:pt idx="91">
                  <c:v>9.6072039100888897</c:v>
                </c:pt>
                <c:pt idx="92">
                  <c:v>5.736532913255556</c:v>
                </c:pt>
                <c:pt idx="93">
                  <c:v>4.002472306674222</c:v>
                </c:pt>
                <c:pt idx="94">
                  <c:v>2.8583416591999997</c:v>
                </c:pt>
                <c:pt idx="95">
                  <c:v>1.6437449499885555</c:v>
                </c:pt>
                <c:pt idx="96">
                  <c:v>0.66774037094088878</c:v>
                </c:pt>
                <c:pt idx="97">
                  <c:v>0.25725074932800002</c:v>
                </c:pt>
                <c:pt idx="98">
                  <c:v>9.6072039100888906E-2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7.9398379422222234E-4</c:v>
                </c:pt>
                <c:pt idx="139">
                  <c:v>7.1657037428555559E-2</c:v>
                </c:pt>
                <c:pt idx="140">
                  <c:v>0.7386034245752221</c:v>
                </c:pt>
                <c:pt idx="141">
                  <c:v>2.7172110397769993</c:v>
                </c:pt>
                <c:pt idx="142">
                  <c:v>5.3387470323502226</c:v>
                </c:pt>
                <c:pt idx="143">
                  <c:v>7.0904737783529974</c:v>
                </c:pt>
                <c:pt idx="144">
                  <c:v>7.860638058748556</c:v>
                </c:pt>
                <c:pt idx="145">
                  <c:v>8.5877287183075559</c:v>
                </c:pt>
                <c:pt idx="146">
                  <c:v>10.318613389712</c:v>
                </c:pt>
                <c:pt idx="147">
                  <c:v>12.806164617010221</c:v>
                </c:pt>
                <c:pt idx="148">
                  <c:v>15.230395636719221</c:v>
                </c:pt>
                <c:pt idx="149">
                  <c:v>16.924558557640886</c:v>
                </c:pt>
                <c:pt idx="150">
                  <c:v>17.627234215527562</c:v>
                </c:pt>
                <c:pt idx="151">
                  <c:v>17.157195809347996</c:v>
                </c:pt>
                <c:pt idx="152">
                  <c:v>14.685524257934222</c:v>
                </c:pt>
                <c:pt idx="153">
                  <c:v>10.138379068423555</c:v>
                </c:pt>
                <c:pt idx="154">
                  <c:v>5.9407852443192226</c:v>
                </c:pt>
                <c:pt idx="155">
                  <c:v>3.5111948339992227</c:v>
                </c:pt>
                <c:pt idx="156">
                  <c:v>2.8583416591999997</c:v>
                </c:pt>
                <c:pt idx="157">
                  <c:v>3.1513216792680003</c:v>
                </c:pt>
                <c:pt idx="158">
                  <c:v>3.946297953233</c:v>
                </c:pt>
                <c:pt idx="159">
                  <c:v>5.8723041420675557</c:v>
                </c:pt>
                <c:pt idx="160">
                  <c:v>8.0194348175930017</c:v>
                </c:pt>
                <c:pt idx="161">
                  <c:v>10.868844159107997</c:v>
                </c:pt>
                <c:pt idx="162">
                  <c:v>12.907199054825</c:v>
                </c:pt>
                <c:pt idx="163">
                  <c:v>15.120627377168002</c:v>
                </c:pt>
                <c:pt idx="164">
                  <c:v>17.274109923047224</c:v>
                </c:pt>
                <c:pt idx="165">
                  <c:v>19.198726640241894</c:v>
                </c:pt>
                <c:pt idx="166">
                  <c:v>20.453221035112996</c:v>
                </c:pt>
                <c:pt idx="167">
                  <c:v>21.879017433587563</c:v>
                </c:pt>
                <c:pt idx="168">
                  <c:v>24.59444200982756</c:v>
                </c:pt>
                <c:pt idx="169">
                  <c:v>27.468663344912002</c:v>
                </c:pt>
                <c:pt idx="170">
                  <c:v>28.662814971422222</c:v>
                </c:pt>
                <c:pt idx="171">
                  <c:v>27.764819300156883</c:v>
                </c:pt>
                <c:pt idx="172">
                  <c:v>24.454899357993</c:v>
                </c:pt>
                <c:pt idx="173">
                  <c:v>19.075460656188888</c:v>
                </c:pt>
                <c:pt idx="174">
                  <c:v>14.577740957868556</c:v>
                </c:pt>
                <c:pt idx="175">
                  <c:v>12.705527171092555</c:v>
                </c:pt>
                <c:pt idx="176">
                  <c:v>12.505443254948558</c:v>
                </c:pt>
                <c:pt idx="177">
                  <c:v>13.315306725055219</c:v>
                </c:pt>
                <c:pt idx="178">
                  <c:v>15.340560888167555</c:v>
                </c:pt>
                <c:pt idx="179">
                  <c:v>16.924558557640886</c:v>
                </c:pt>
                <c:pt idx="180">
                  <c:v>17.39142102864356</c:v>
                </c:pt>
                <c:pt idx="181">
                  <c:v>17.274109923047224</c:v>
                </c:pt>
                <c:pt idx="182">
                  <c:v>16.924558557640886</c:v>
                </c:pt>
                <c:pt idx="183">
                  <c:v>15.897342023865889</c:v>
                </c:pt>
                <c:pt idx="184">
                  <c:v>13.521742511553001</c:v>
                </c:pt>
                <c:pt idx="185">
                  <c:v>11.055430350750221</c:v>
                </c:pt>
                <c:pt idx="186">
                  <c:v>8.7536713312999996</c:v>
                </c:pt>
                <c:pt idx="187">
                  <c:v>7.0904737783529974</c:v>
                </c:pt>
                <c:pt idx="188">
                  <c:v>5.8042200317130002</c:v>
                </c:pt>
                <c:pt idx="189">
                  <c:v>4.8927266359458885</c:v>
                </c:pt>
                <c:pt idx="190">
                  <c:v>4.173377318380556</c:v>
                </c:pt>
                <c:pt idx="191">
                  <c:v>3.725570458439222</c:v>
                </c:pt>
                <c:pt idx="192">
                  <c:v>3.3031710799130005</c:v>
                </c:pt>
                <c:pt idx="193">
                  <c:v>3.1014991961805558</c:v>
                </c:pt>
                <c:pt idx="194">
                  <c:v>2.9544136983008884</c:v>
                </c:pt>
                <c:pt idx="195">
                  <c:v>2.8583416591999997</c:v>
                </c:pt>
                <c:pt idx="196">
                  <c:v>2.8583416591999997</c:v>
                </c:pt>
                <c:pt idx="197">
                  <c:v>2.8583416591999997</c:v>
                </c:pt>
                <c:pt idx="198">
                  <c:v>2.8583416591999997</c:v>
                </c:pt>
                <c:pt idx="199">
                  <c:v>3.1014991961805558</c:v>
                </c:pt>
                <c:pt idx="200">
                  <c:v>3.3545815305888893</c:v>
                </c:pt>
                <c:pt idx="201">
                  <c:v>3.890520591688889</c:v>
                </c:pt>
                <c:pt idx="202">
                  <c:v>4.4661588425000014</c:v>
                </c:pt>
                <c:pt idx="203">
                  <c:v>5.4040521994250001</c:v>
                </c:pt>
                <c:pt idx="204">
                  <c:v>7.1657037428555554</c:v>
                </c:pt>
                <c:pt idx="205">
                  <c:v>8.9212019118808872</c:v>
                </c:pt>
                <c:pt idx="206">
                  <c:v>11.243604509980887</c:v>
                </c:pt>
                <c:pt idx="207">
                  <c:v>14.363365333428554</c:v>
                </c:pt>
                <c:pt idx="208">
                  <c:v>17.39142102864356</c:v>
                </c:pt>
                <c:pt idx="209">
                  <c:v>20.325985132088892</c:v>
                </c:pt>
                <c:pt idx="210">
                  <c:v>24.59444200982756</c:v>
                </c:pt>
                <c:pt idx="211">
                  <c:v>27.913492765624998</c:v>
                </c:pt>
                <c:pt idx="212">
                  <c:v>30.501681438840894</c:v>
                </c:pt>
                <c:pt idx="213">
                  <c:v>32.558297961825005</c:v>
                </c:pt>
                <c:pt idx="214">
                  <c:v>34.350914873230224</c:v>
                </c:pt>
                <c:pt idx="215">
                  <c:v>36.87280589962856</c:v>
                </c:pt>
                <c:pt idx="216">
                  <c:v>40.195429582500005</c:v>
                </c:pt>
                <c:pt idx="217">
                  <c:v>44.034539723513006</c:v>
                </c:pt>
                <c:pt idx="218">
                  <c:v>47.658877248188887</c:v>
                </c:pt>
                <c:pt idx="219">
                  <c:v>50.822108684370221</c:v>
                </c:pt>
                <c:pt idx="220">
                  <c:v>53.261226900220876</c:v>
                </c:pt>
                <c:pt idx="221">
                  <c:v>55.128081296385893</c:v>
                </c:pt>
                <c:pt idx="222">
                  <c:v>55.968116150673005</c:v>
                </c:pt>
                <c:pt idx="223">
                  <c:v>56.814502875313885</c:v>
                </c:pt>
                <c:pt idx="224">
                  <c:v>57.453461333714216</c:v>
                </c:pt>
                <c:pt idx="225">
                  <c:v>58.310963831474226</c:v>
                </c:pt>
                <c:pt idx="226">
                  <c:v>59.609127335027551</c:v>
                </c:pt>
                <c:pt idx="227">
                  <c:v>60.701847531825891</c:v>
                </c:pt>
                <c:pt idx="228">
                  <c:v>61.804492526051988</c:v>
                </c:pt>
                <c:pt idx="229">
                  <c:v>62.693754375580895</c:v>
                </c:pt>
                <c:pt idx="230">
                  <c:v>63.364869177647229</c:v>
                </c:pt>
                <c:pt idx="231">
                  <c:v>63.364869177647229</c:v>
                </c:pt>
                <c:pt idx="232">
                  <c:v>62.693754375580895</c:v>
                </c:pt>
                <c:pt idx="233">
                  <c:v>59.826877390593005</c:v>
                </c:pt>
                <c:pt idx="234">
                  <c:v>55.54730473973521</c:v>
                </c:pt>
                <c:pt idx="235">
                  <c:v>51.6287962193</c:v>
                </c:pt>
                <c:pt idx="236">
                  <c:v>49.227789225571996</c:v>
                </c:pt>
                <c:pt idx="237">
                  <c:v>48.048723291152008</c:v>
                </c:pt>
                <c:pt idx="238">
                  <c:v>46.49886692483021</c:v>
                </c:pt>
                <c:pt idx="239">
                  <c:v>43.661367340228551</c:v>
                </c:pt>
                <c:pt idx="240">
                  <c:v>38.954631408079209</c:v>
                </c:pt>
                <c:pt idx="241">
                  <c:v>34.185964739980548</c:v>
                </c:pt>
                <c:pt idx="242">
                  <c:v>30.970330373380552</c:v>
                </c:pt>
                <c:pt idx="243">
                  <c:v>27.174095357255553</c:v>
                </c:pt>
                <c:pt idx="244">
                  <c:v>23.76314097727689</c:v>
                </c:pt>
                <c:pt idx="245">
                  <c:v>20.708883816852552</c:v>
                </c:pt>
                <c:pt idx="246">
                  <c:v>16.693509273522224</c:v>
                </c:pt>
                <c:pt idx="247">
                  <c:v>12.505443254948558</c:v>
                </c:pt>
                <c:pt idx="248">
                  <c:v>9.7826743286119981</c:v>
                </c:pt>
                <c:pt idx="249">
                  <c:v>8.6705015288552225</c:v>
                </c:pt>
                <c:pt idx="250">
                  <c:v>8.2606073950879999</c:v>
                </c:pt>
                <c:pt idx="251">
                  <c:v>7.5478084438250015</c:v>
                </c:pt>
                <c:pt idx="252">
                  <c:v>6.720278834296888</c:v>
                </c:pt>
                <c:pt idx="253">
                  <c:v>6.2891456340342229</c:v>
                </c:pt>
                <c:pt idx="254">
                  <c:v>6.2891456340342229</c:v>
                </c:pt>
                <c:pt idx="255">
                  <c:v>6.0096633384679992</c:v>
                </c:pt>
                <c:pt idx="256">
                  <c:v>4.8927266359458885</c:v>
                </c:pt>
                <c:pt idx="257">
                  <c:v>4.173377318380556</c:v>
                </c:pt>
                <c:pt idx="258">
                  <c:v>4.7075299159435557</c:v>
                </c:pt>
                <c:pt idx="259">
                  <c:v>6.3600086876685538</c:v>
                </c:pt>
                <c:pt idx="260">
                  <c:v>8.423374072903556</c:v>
                </c:pt>
                <c:pt idx="261">
                  <c:v>10.683845935054221</c:v>
                </c:pt>
                <c:pt idx="262">
                  <c:v>13.110458906145888</c:v>
                </c:pt>
                <c:pt idx="263">
                  <c:v>16.349912786572553</c:v>
                </c:pt>
                <c:pt idx="264">
                  <c:v>20.96613456618055</c:v>
                </c:pt>
                <c:pt idx="265">
                  <c:v>25.868190511708558</c:v>
                </c:pt>
                <c:pt idx="266">
                  <c:v>30.191233775300006</c:v>
                </c:pt>
                <c:pt idx="267">
                  <c:v>33.042429580352</c:v>
                </c:pt>
                <c:pt idx="268">
                  <c:v>36.531392868112995</c:v>
                </c:pt>
                <c:pt idx="269">
                  <c:v>39.130697314447993</c:v>
                </c:pt>
                <c:pt idx="270">
                  <c:v>41.819324937633006</c:v>
                </c:pt>
                <c:pt idx="271">
                  <c:v>42.001742714355558</c:v>
                </c:pt>
                <c:pt idx="272">
                  <c:v>41.274453558848002</c:v>
                </c:pt>
                <c:pt idx="273">
                  <c:v>40.733155107136994</c:v>
                </c:pt>
                <c:pt idx="274">
                  <c:v>37.906572799705891</c:v>
                </c:pt>
                <c:pt idx="275">
                  <c:v>33.042429580352</c:v>
                </c:pt>
                <c:pt idx="276">
                  <c:v>28.662814971422222</c:v>
                </c:pt>
                <c:pt idx="277">
                  <c:v>23.489216568270223</c:v>
                </c:pt>
                <c:pt idx="278">
                  <c:v>18.952591664032994</c:v>
                </c:pt>
                <c:pt idx="279">
                  <c:v>12.907199054825</c:v>
                </c:pt>
                <c:pt idx="280">
                  <c:v>9.0903204600502203</c:v>
                </c:pt>
                <c:pt idx="281">
                  <c:v>8.0994286848608876</c:v>
                </c:pt>
                <c:pt idx="282">
                  <c:v>10.409326038201888</c:v>
                </c:pt>
                <c:pt idx="283">
                  <c:v>14.044779335996891</c:v>
                </c:pt>
                <c:pt idx="284">
                  <c:v>18.103624492060895</c:v>
                </c:pt>
                <c:pt idx="285">
                  <c:v>23.08130739398856</c:v>
                </c:pt>
                <c:pt idx="286">
                  <c:v>27.764819300156883</c:v>
                </c:pt>
                <c:pt idx="287">
                  <c:v>32.880655382279222</c:v>
                </c:pt>
                <c:pt idx="288">
                  <c:v>38.428815640355559</c:v>
                </c:pt>
                <c:pt idx="289">
                  <c:v>44.409300074385882</c:v>
                </c:pt>
                <c:pt idx="290">
                  <c:v>48.048723291152008</c:v>
                </c:pt>
                <c:pt idx="291">
                  <c:v>49.227789225571996</c:v>
                </c:pt>
                <c:pt idx="292">
                  <c:v>48.048723291152008</c:v>
                </c:pt>
                <c:pt idx="293">
                  <c:v>45.924221153761891</c:v>
                </c:pt>
                <c:pt idx="294">
                  <c:v>44.409300074385882</c:v>
                </c:pt>
                <c:pt idx="295">
                  <c:v>43.475376636431989</c:v>
                </c:pt>
                <c:pt idx="296">
                  <c:v>43.289782924532567</c:v>
                </c:pt>
                <c:pt idx="297">
                  <c:v>43.475376636431989</c:v>
                </c:pt>
                <c:pt idx="298">
                  <c:v>44.034539723513006</c:v>
                </c:pt>
                <c:pt idx="299">
                  <c:v>44.409300074385882</c:v>
                </c:pt>
                <c:pt idx="300">
                  <c:v>44.409300074385882</c:v>
                </c:pt>
                <c:pt idx="301">
                  <c:v>44.034539723513006</c:v>
                </c:pt>
                <c:pt idx="302">
                  <c:v>43.104586204530229</c:v>
                </c:pt>
                <c:pt idx="303">
                  <c:v>41.637304152807552</c:v>
                </c:pt>
                <c:pt idx="304">
                  <c:v>39.838930858894209</c:v>
                </c:pt>
                <c:pt idx="305">
                  <c:v>37.215806898732552</c:v>
                </c:pt>
                <c:pt idx="306">
                  <c:v>34.68200611542089</c:v>
                </c:pt>
                <c:pt idx="307">
                  <c:v>33.042429580352</c:v>
                </c:pt>
                <c:pt idx="308">
                  <c:v>32.237528508959215</c:v>
                </c:pt>
                <c:pt idx="309">
                  <c:v>31.918347023681893</c:v>
                </c:pt>
                <c:pt idx="310">
                  <c:v>31.284747955892559</c:v>
                </c:pt>
                <c:pt idx="311">
                  <c:v>30.501681438840894</c:v>
                </c:pt>
                <c:pt idx="312">
                  <c:v>29.422061974647225</c:v>
                </c:pt>
                <c:pt idx="313">
                  <c:v>27.764819300156883</c:v>
                </c:pt>
                <c:pt idx="314">
                  <c:v>25.725074932800002</c:v>
                </c:pt>
                <c:pt idx="315">
                  <c:v>23.489216568270223</c:v>
                </c:pt>
                <c:pt idx="316">
                  <c:v>21.616208797700001</c:v>
                </c:pt>
                <c:pt idx="317">
                  <c:v>19.946659374399221</c:v>
                </c:pt>
                <c:pt idx="318">
                  <c:v>17.864635370000006</c:v>
                </c:pt>
                <c:pt idx="319">
                  <c:v>15.562082366755556</c:v>
                </c:pt>
                <c:pt idx="320">
                  <c:v>13.521742511553001</c:v>
                </c:pt>
                <c:pt idx="321">
                  <c:v>13.008630484536891</c:v>
                </c:pt>
                <c:pt idx="322">
                  <c:v>12.306947306392999</c:v>
                </c:pt>
                <c:pt idx="323">
                  <c:v>12.306947306392999</c:v>
                </c:pt>
                <c:pt idx="324">
                  <c:v>11.720987266257001</c:v>
                </c:pt>
                <c:pt idx="325">
                  <c:v>11.338287077441889</c:v>
                </c:pt>
                <c:pt idx="326">
                  <c:v>11.338287077441889</c:v>
                </c:pt>
                <c:pt idx="327">
                  <c:v>11.055430350750221</c:v>
                </c:pt>
                <c:pt idx="328">
                  <c:v>10.776146551132557</c:v>
                </c:pt>
                <c:pt idx="329">
                  <c:v>8.3417922380472245</c:v>
                </c:pt>
                <c:pt idx="330">
                  <c:v>6.0789384245138889</c:v>
                </c:pt>
                <c:pt idx="331">
                  <c:v>5.6692427866952215</c:v>
                </c:pt>
                <c:pt idx="332">
                  <c:v>5.5358535092658876</c:v>
                </c:pt>
                <c:pt idx="333">
                  <c:v>5.0181760754330007</c:v>
                </c:pt>
                <c:pt idx="334">
                  <c:v>4.8305974040479995</c:v>
                </c:pt>
                <c:pt idx="335">
                  <c:v>4.4661588425000014</c:v>
                </c:pt>
                <c:pt idx="336">
                  <c:v>4.173377318380556</c:v>
                </c:pt>
                <c:pt idx="337">
                  <c:v>4.0590436520125559</c:v>
                </c:pt>
                <c:pt idx="338">
                  <c:v>4.173377318380556</c:v>
                </c:pt>
                <c:pt idx="339">
                  <c:v>4.7075299159435557</c:v>
                </c:pt>
                <c:pt idx="340">
                  <c:v>6.2891456340342229</c:v>
                </c:pt>
                <c:pt idx="341">
                  <c:v>8.8372381256418908</c:v>
                </c:pt>
                <c:pt idx="342">
                  <c:v>11.528843188055223</c:v>
                </c:pt>
                <c:pt idx="343">
                  <c:v>12.405996784722223</c:v>
                </c:pt>
                <c:pt idx="344">
                  <c:v>12.705527171092555</c:v>
                </c:pt>
                <c:pt idx="345">
                  <c:v>12.907199054825</c:v>
                </c:pt>
                <c:pt idx="346">
                  <c:v>13.834373630527999</c:v>
                </c:pt>
                <c:pt idx="347">
                  <c:v>14.044779335996891</c:v>
                </c:pt>
                <c:pt idx="348">
                  <c:v>14.577740957868556</c:v>
                </c:pt>
                <c:pt idx="349">
                  <c:v>15.230395636719221</c:v>
                </c:pt>
                <c:pt idx="350">
                  <c:v>15.673438593895224</c:v>
                </c:pt>
                <c:pt idx="351">
                  <c:v>15.785191812932</c:v>
                </c:pt>
                <c:pt idx="352">
                  <c:v>15.673438593895224</c:v>
                </c:pt>
                <c:pt idx="353">
                  <c:v>15.562082366755556</c:v>
                </c:pt>
                <c:pt idx="354">
                  <c:v>15.451123131512997</c:v>
                </c:pt>
                <c:pt idx="355">
                  <c:v>15.451123131512997</c:v>
                </c:pt>
                <c:pt idx="356">
                  <c:v>15.673438593895224</c:v>
                </c:pt>
                <c:pt idx="357">
                  <c:v>15.785191812932</c:v>
                </c:pt>
                <c:pt idx="358">
                  <c:v>15.562082366755556</c:v>
                </c:pt>
                <c:pt idx="359">
                  <c:v>14.363365333428554</c:v>
                </c:pt>
                <c:pt idx="360">
                  <c:v>12.405996784722223</c:v>
                </c:pt>
                <c:pt idx="361">
                  <c:v>10.683845935054221</c:v>
                </c:pt>
                <c:pt idx="362">
                  <c:v>9.5200641886730004</c:v>
                </c:pt>
                <c:pt idx="363">
                  <c:v>8.8372381256418908</c:v>
                </c:pt>
                <c:pt idx="364">
                  <c:v>8.5053528996569998</c:v>
                </c:pt>
                <c:pt idx="365">
                  <c:v>8.5053528996569998</c:v>
                </c:pt>
                <c:pt idx="366">
                  <c:v>8.5877287183075559</c:v>
                </c:pt>
                <c:pt idx="367">
                  <c:v>8.9212019118808872</c:v>
                </c:pt>
                <c:pt idx="368">
                  <c:v>9.6947406234018914</c:v>
                </c:pt>
                <c:pt idx="369">
                  <c:v>10.961938758980555</c:v>
                </c:pt>
                <c:pt idx="370">
                  <c:v>11.720987266257001</c:v>
                </c:pt>
                <c:pt idx="371">
                  <c:v>11.914719312047222</c:v>
                </c:pt>
                <c:pt idx="372">
                  <c:v>11.243604509980887</c:v>
                </c:pt>
                <c:pt idx="373">
                  <c:v>9.0055626900170012</c:v>
                </c:pt>
                <c:pt idx="374">
                  <c:v>6.2186795722969981</c:v>
                </c:pt>
                <c:pt idx="375">
                  <c:v>4.1160119892480003</c:v>
                </c:pt>
                <c:pt idx="376">
                  <c:v>2.8109011274952218</c:v>
                </c:pt>
                <c:pt idx="377">
                  <c:v>2.065151848772</c:v>
                </c:pt>
                <c:pt idx="378">
                  <c:v>1.5722864085085557</c:v>
                </c:pt>
                <c:pt idx="379">
                  <c:v>1.2703740707555558</c:v>
                </c:pt>
                <c:pt idx="380">
                  <c:v>1.0290029973120001</c:v>
                </c:pt>
                <c:pt idx="381">
                  <c:v>0.7386034245752221</c:v>
                </c:pt>
                <c:pt idx="382">
                  <c:v>0.47658877248188897</c:v>
                </c:pt>
                <c:pt idx="383">
                  <c:v>0.27174095357255562</c:v>
                </c:pt>
                <c:pt idx="384">
                  <c:v>0.10500435678588887</c:v>
                </c:pt>
                <c:pt idx="385">
                  <c:v>1.6078171833000001E-2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4.9623987138888897E-3</c:v>
                </c:pt>
                <c:pt idx="393">
                  <c:v>8.7536713313000017E-2</c:v>
                </c:pt>
                <c:pt idx="394">
                  <c:v>0.45733466547200002</c:v>
                </c:pt>
                <c:pt idx="395">
                  <c:v>1.3674385895992227</c:v>
                </c:pt>
                <c:pt idx="396">
                  <c:v>3.0030452056970005</c:v>
                </c:pt>
                <c:pt idx="397">
                  <c:v>5.4697543583968908</c:v>
                </c:pt>
                <c:pt idx="398">
                  <c:v>8.6705015288552225</c:v>
                </c:pt>
                <c:pt idx="399">
                  <c:v>11.624716731207553</c:v>
                </c:pt>
                <c:pt idx="400">
                  <c:v>13.008630484536891</c:v>
                </c:pt>
                <c:pt idx="401">
                  <c:v>13.008630484536891</c:v>
                </c:pt>
                <c:pt idx="402">
                  <c:v>12.306947306392999</c:v>
                </c:pt>
                <c:pt idx="403">
                  <c:v>10.776146551132557</c:v>
                </c:pt>
                <c:pt idx="404">
                  <c:v>9.2610269758080008</c:v>
                </c:pt>
                <c:pt idx="405">
                  <c:v>8.0994286848608876</c:v>
                </c:pt>
                <c:pt idx="406">
                  <c:v>6.9412048250392209</c:v>
                </c:pt>
                <c:pt idx="407">
                  <c:v>5.736532913255556</c:v>
                </c:pt>
                <c:pt idx="408">
                  <c:v>4.6465916597370001</c:v>
                </c:pt>
                <c:pt idx="409">
                  <c:v>4.002472306674222</c:v>
                </c:pt>
                <c:pt idx="410">
                  <c:v>3.8351402220418889</c:v>
                </c:pt>
                <c:pt idx="411">
                  <c:v>3.890520591688889</c:v>
                </c:pt>
                <c:pt idx="412">
                  <c:v>4.002472306674222</c:v>
                </c:pt>
                <c:pt idx="413">
                  <c:v>4.173377318380556</c:v>
                </c:pt>
                <c:pt idx="414">
                  <c:v>4.4068085538818904</c:v>
                </c:pt>
                <c:pt idx="415">
                  <c:v>5.0181760754330007</c:v>
                </c:pt>
                <c:pt idx="416">
                  <c:v>6.0096633384679992</c:v>
                </c:pt>
                <c:pt idx="417">
                  <c:v>6.9412048250392209</c:v>
                </c:pt>
                <c:pt idx="418">
                  <c:v>7.2413306992552249</c:v>
                </c:pt>
                <c:pt idx="419">
                  <c:v>7.0156408057475561</c:v>
                </c:pt>
                <c:pt idx="420">
                  <c:v>6.14861050245689</c:v>
                </c:pt>
                <c:pt idx="421">
                  <c:v>5.4697543583968908</c:v>
                </c:pt>
                <c:pt idx="422">
                  <c:v>5.209327673892</c:v>
                </c:pt>
                <c:pt idx="423">
                  <c:v>5.3387470323502226</c:v>
                </c:pt>
                <c:pt idx="424">
                  <c:v>5.8723041420675557</c:v>
                </c:pt>
                <c:pt idx="425">
                  <c:v>7.2413306992552249</c:v>
                </c:pt>
                <c:pt idx="426">
                  <c:v>10.138379068423555</c:v>
                </c:pt>
                <c:pt idx="427">
                  <c:v>14.902281833756888</c:v>
                </c:pt>
                <c:pt idx="428">
                  <c:v>19.821011438963559</c:v>
                </c:pt>
                <c:pt idx="429">
                  <c:v>22.14341403706355</c:v>
                </c:pt>
                <c:pt idx="430">
                  <c:v>22.276207826647223</c:v>
                </c:pt>
                <c:pt idx="431">
                  <c:v>21.354988129400891</c:v>
                </c:pt>
                <c:pt idx="432">
                  <c:v>20.199146220961889</c:v>
                </c:pt>
                <c:pt idx="433">
                  <c:v>19.446449584039225</c:v>
                </c:pt>
                <c:pt idx="434">
                  <c:v>19.198726640241894</c:v>
                </c:pt>
                <c:pt idx="435">
                  <c:v>18.586366638948</c:v>
                </c:pt>
                <c:pt idx="436">
                  <c:v>16.924558557640886</c:v>
                </c:pt>
                <c:pt idx="437">
                  <c:v>14.150577676576999</c:v>
                </c:pt>
                <c:pt idx="438">
                  <c:v>10.500435678588889</c:v>
                </c:pt>
                <c:pt idx="439">
                  <c:v>6.5749797999542219</c:v>
                </c:pt>
                <c:pt idx="440">
                  <c:v>3.3031710799130005</c:v>
                </c:pt>
                <c:pt idx="441">
                  <c:v>1.1768824789858889</c:v>
                </c:pt>
                <c:pt idx="442">
                  <c:v>0.28662814971422224</c:v>
                </c:pt>
                <c:pt idx="443">
                  <c:v>3.354581530588889E-2</c:v>
                </c:pt>
                <c:pt idx="444">
                  <c:v>7.9398379422222234E-4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4.9623987138888897E-3</c:v>
                </c:pt>
                <c:pt idx="513">
                  <c:v>0.12405996784722223</c:v>
                </c:pt>
                <c:pt idx="514">
                  <c:v>0.86464835190799993</c:v>
                </c:pt>
                <c:pt idx="515">
                  <c:v>2.7638575876875553</c:v>
                </c:pt>
                <c:pt idx="516">
                  <c:v>5.6023496520320011</c:v>
                </c:pt>
                <c:pt idx="517">
                  <c:v>8.3417922380472245</c:v>
                </c:pt>
                <c:pt idx="518">
                  <c:v>9.5200641886730004</c:v>
                </c:pt>
                <c:pt idx="519">
                  <c:v>9.5200641886730004</c:v>
                </c:pt>
                <c:pt idx="520">
                  <c:v>9.0055626900170012</c:v>
                </c:pt>
                <c:pt idx="521">
                  <c:v>8.1798195440258912</c:v>
                </c:pt>
                <c:pt idx="522">
                  <c:v>7.3173546475520004</c:v>
                </c:pt>
                <c:pt idx="523">
                  <c:v>6.2891456340342229</c:v>
                </c:pt>
                <c:pt idx="524">
                  <c:v>4.7688651640472219</c:v>
                </c:pt>
                <c:pt idx="525">
                  <c:v>2.8109011274952218</c:v>
                </c:pt>
                <c:pt idx="526">
                  <c:v>1.1465125988568889</c:v>
                </c:pt>
                <c:pt idx="527">
                  <c:v>0.31759351768888894</c:v>
                </c:pt>
                <c:pt idx="528">
                  <c:v>7.9398379422222234E-2</c:v>
                </c:pt>
                <c:pt idx="529">
                  <c:v>1.9849594855555559E-2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7.9398379422222234E-4</c:v>
                </c:pt>
                <c:pt idx="534">
                  <c:v>2.8583416592000001E-2</c:v>
                </c:pt>
                <c:pt idx="535">
                  <c:v>0.20325985132088892</c:v>
                </c:pt>
                <c:pt idx="536">
                  <c:v>0.53673304489422224</c:v>
                </c:pt>
                <c:pt idx="537">
                  <c:v>1.3346867580875557</c:v>
                </c:pt>
                <c:pt idx="538">
                  <c:v>3.3545815305888893</c:v>
                </c:pt>
                <c:pt idx="539">
                  <c:v>7.0156408057475561</c:v>
                </c:pt>
                <c:pt idx="540">
                  <c:v>10.591942310873002</c:v>
                </c:pt>
                <c:pt idx="541">
                  <c:v>11.914719312047222</c:v>
                </c:pt>
                <c:pt idx="542">
                  <c:v>11.914719312047222</c:v>
                </c:pt>
                <c:pt idx="543">
                  <c:v>11.720987266257001</c:v>
                </c:pt>
                <c:pt idx="544">
                  <c:v>11.055430350750221</c:v>
                </c:pt>
                <c:pt idx="545">
                  <c:v>9.8710050257192243</c:v>
                </c:pt>
                <c:pt idx="546">
                  <c:v>8.0194348175930017</c:v>
                </c:pt>
                <c:pt idx="547">
                  <c:v>6.7935238393138881</c:v>
                </c:pt>
                <c:pt idx="548">
                  <c:v>5.8723041420675557</c:v>
                </c:pt>
                <c:pt idx="549">
                  <c:v>5.2738388571725556</c:v>
                </c:pt>
                <c:pt idx="550">
                  <c:v>4.7075299159435557</c:v>
                </c:pt>
                <c:pt idx="551">
                  <c:v>4.2892989523369991</c:v>
                </c:pt>
                <c:pt idx="552">
                  <c:v>4.0590436520125559</c:v>
                </c:pt>
                <c:pt idx="553">
                  <c:v>3.725570458439222</c:v>
                </c:pt>
                <c:pt idx="554">
                  <c:v>3.5111948339992227</c:v>
                </c:pt>
                <c:pt idx="555">
                  <c:v>3.406388973161889</c:v>
                </c:pt>
                <c:pt idx="556">
                  <c:v>3.406388973161889</c:v>
                </c:pt>
                <c:pt idx="557">
                  <c:v>3.5111948339992227</c:v>
                </c:pt>
                <c:pt idx="558">
                  <c:v>3.7801568442920006</c:v>
                </c:pt>
                <c:pt idx="559">
                  <c:v>4.173377318380556</c:v>
                </c:pt>
                <c:pt idx="560">
                  <c:v>5.4040521994250001</c:v>
                </c:pt>
                <c:pt idx="561">
                  <c:v>5.736532913255556</c:v>
                </c:pt>
                <c:pt idx="562">
                  <c:v>5.736532913255556</c:v>
                </c:pt>
                <c:pt idx="563">
                  <c:v>5.736532913255556</c:v>
                </c:pt>
                <c:pt idx="564">
                  <c:v>4.7075299159435557</c:v>
                </c:pt>
                <c:pt idx="565">
                  <c:v>2.0248571712152219</c:v>
                </c:pt>
                <c:pt idx="566">
                  <c:v>0.45733466547200002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F0-48E3-BE4A-23736649C1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8784400"/>
        <c:axId val="928784040"/>
      </c:lineChart>
      <c:catAx>
        <c:axId val="1975409183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339183"/>
        <c:crosses val="autoZero"/>
        <c:auto val="1"/>
        <c:lblAlgn val="ctr"/>
        <c:lblOffset val="100"/>
        <c:noMultiLvlLbl val="0"/>
      </c:catAx>
      <c:valAx>
        <c:axId val="693339183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Resistance (N), Total Force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1.9287657252393838E-2"/>
              <c:y val="0.21481983318036996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409183"/>
        <c:crosses val="autoZero"/>
        <c:crossBetween val="between"/>
      </c:valAx>
      <c:valAx>
        <c:axId val="9287840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(N), Aerodynaic Resistance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5656997071679173"/>
              <c:y val="0.497811836015058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8784400"/>
        <c:crosses val="max"/>
        <c:crossBetween val="between"/>
      </c:valAx>
      <c:catAx>
        <c:axId val="928784400"/>
        <c:scaling>
          <c:orientation val="minMax"/>
        </c:scaling>
        <c:delete val="1"/>
        <c:axPos val="b"/>
        <c:majorTickMark val="out"/>
        <c:minorTickMark val="none"/>
        <c:tickLblPos val="nextTo"/>
        <c:crossAx val="9287840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Low) Total Force vs Vehicle Power</a:t>
            </a:r>
            <a:endParaRPr lang="en-GB"/>
          </a:p>
        </c:rich>
      </c:tx>
      <c:layout>
        <c:manualLayout>
          <c:xMode val="edge"/>
          <c:yMode val="edge"/>
          <c:x val="0.25516361671282112"/>
          <c:y val="5.076209087053788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Force (N)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WLTC_class_3!$Z$9:$Z$597</c:f>
              <c:numCache>
                <c:formatCode>General</c:formatCode>
                <c:ptCount val="589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171.13544999999999</c:v>
                </c:pt>
                <c:pt idx="5">
                  <c:v>171.13544999999999</c:v>
                </c:pt>
                <c:pt idx="6">
                  <c:v>171.13544999999999</c:v>
                </c:pt>
                <c:pt idx="7">
                  <c:v>171.13544999999999</c:v>
                </c:pt>
                <c:pt idx="8">
                  <c:v>171.13544999999999</c:v>
                </c:pt>
                <c:pt idx="9">
                  <c:v>171.13544999999999</c:v>
                </c:pt>
                <c:pt idx="10">
                  <c:v>171.13544999999999</c:v>
                </c:pt>
                <c:pt idx="11">
                  <c:v>203.44100555555553</c:v>
                </c:pt>
                <c:pt idx="12">
                  <c:v>445.73346620601643</c:v>
                </c:pt>
                <c:pt idx="13">
                  <c:v>1011.1372597735771</c:v>
                </c:pt>
                <c:pt idx="14">
                  <c:v>1496.242041963766</c:v>
                </c:pt>
                <c:pt idx="15">
                  <c:v>1416.8447976806819</c:v>
                </c:pt>
                <c:pt idx="16">
                  <c:v>1305.236283417606</c:v>
                </c:pt>
                <c:pt idx="17">
                  <c:v>1565.943581675584</c:v>
                </c:pt>
                <c:pt idx="18">
                  <c:v>1650.3852034993106</c:v>
                </c:pt>
                <c:pt idx="19">
                  <c:v>1121.4148872334667</c:v>
                </c:pt>
                <c:pt idx="20">
                  <c:v>525.35503944284744</c:v>
                </c:pt>
                <c:pt idx="21">
                  <c:v>316.03111081611758</c:v>
                </c:pt>
                <c:pt idx="22">
                  <c:v>300.10223646831025</c:v>
                </c:pt>
                <c:pt idx="23">
                  <c:v>316.82172017921431</c:v>
                </c:pt>
                <c:pt idx="24">
                  <c:v>510.99984097518853</c:v>
                </c:pt>
                <c:pt idx="25">
                  <c:v>642.24334744155158</c:v>
                </c:pt>
                <c:pt idx="26">
                  <c:v>724.37626288762863</c:v>
                </c:pt>
                <c:pt idx="27">
                  <c:v>953.39731294954458</c:v>
                </c:pt>
                <c:pt idx="28">
                  <c:v>1005.3640621735969</c:v>
                </c:pt>
                <c:pt idx="29">
                  <c:v>960.66226466667661</c:v>
                </c:pt>
                <c:pt idx="30">
                  <c:v>754.18714989361661</c:v>
                </c:pt>
                <c:pt idx="31">
                  <c:v>530.04433626340278</c:v>
                </c:pt>
                <c:pt idx="32">
                  <c:v>434.49014578762126</c:v>
                </c:pt>
                <c:pt idx="33">
                  <c:v>387.07034325713096</c:v>
                </c:pt>
                <c:pt idx="34">
                  <c:v>307.18281398111486</c:v>
                </c:pt>
                <c:pt idx="35">
                  <c:v>178.13705465715901</c:v>
                </c:pt>
                <c:pt idx="36">
                  <c:v>-80.835587506391988</c:v>
                </c:pt>
                <c:pt idx="37">
                  <c:v>-487.24242664025911</c:v>
                </c:pt>
                <c:pt idx="38">
                  <c:v>-717.97212982734084</c:v>
                </c:pt>
                <c:pt idx="39">
                  <c:v>-657.78767686496622</c:v>
                </c:pt>
                <c:pt idx="40">
                  <c:v>-564.28196457827914</c:v>
                </c:pt>
                <c:pt idx="41">
                  <c:v>-712.7112217387031</c:v>
                </c:pt>
                <c:pt idx="42">
                  <c:v>-975.17104072647714</c:v>
                </c:pt>
                <c:pt idx="43">
                  <c:v>-914.74799563394038</c:v>
                </c:pt>
                <c:pt idx="44">
                  <c:v>-497.49854233805507</c:v>
                </c:pt>
                <c:pt idx="45">
                  <c:v>-110.9440484711449</c:v>
                </c:pt>
                <c:pt idx="46">
                  <c:v>-46.742831493800665</c:v>
                </c:pt>
                <c:pt idx="47">
                  <c:v>-144.37229711173055</c:v>
                </c:pt>
                <c:pt idx="48">
                  <c:v>-96.741493387925175</c:v>
                </c:pt>
                <c:pt idx="49">
                  <c:v>80.507928967367903</c:v>
                </c:pt>
                <c:pt idx="50">
                  <c:v>112.81348452292276</c:v>
                </c:pt>
                <c:pt idx="51">
                  <c:v>-162.06321999486556</c:v>
                </c:pt>
                <c:pt idx="52">
                  <c:v>-518.54126780849845</c:v>
                </c:pt>
                <c:pt idx="53">
                  <c:v>-406.95816102683801</c:v>
                </c:pt>
                <c:pt idx="54">
                  <c:v>-3.6389263727536347</c:v>
                </c:pt>
                <c:pt idx="55">
                  <c:v>157.84101388142227</c:v>
                </c:pt>
                <c:pt idx="56">
                  <c:v>173.99379165919999</c:v>
                </c:pt>
                <c:pt idx="57">
                  <c:v>222.45212499253341</c:v>
                </c:pt>
                <c:pt idx="58">
                  <c:v>271.05516187236361</c:v>
                </c:pt>
                <c:pt idx="59">
                  <c:v>561.9534383459345</c:v>
                </c:pt>
                <c:pt idx="60">
                  <c:v>611.54974895233715</c:v>
                </c:pt>
                <c:pt idx="61">
                  <c:v>369.61537499307047</c:v>
                </c:pt>
                <c:pt idx="62">
                  <c:v>321.52862607543278</c:v>
                </c:pt>
                <c:pt idx="63">
                  <c:v>370.17811100722548</c:v>
                </c:pt>
                <c:pt idx="64">
                  <c:v>435.38411447615766</c:v>
                </c:pt>
                <c:pt idx="65">
                  <c:v>338.952373411812</c:v>
                </c:pt>
                <c:pt idx="66">
                  <c:v>274.55504243729484</c:v>
                </c:pt>
                <c:pt idx="67">
                  <c:v>533.21683994540797</c:v>
                </c:pt>
                <c:pt idx="68">
                  <c:v>954.64860287735928</c:v>
                </c:pt>
                <c:pt idx="69">
                  <c:v>1183.2915181572762</c:v>
                </c:pt>
                <c:pt idx="70">
                  <c:v>1251.1581613206474</c:v>
                </c:pt>
                <c:pt idx="71">
                  <c:v>1174.0821286599721</c:v>
                </c:pt>
                <c:pt idx="72">
                  <c:v>935.25858320646773</c:v>
                </c:pt>
                <c:pt idx="73">
                  <c:v>663.0552221238255</c:v>
                </c:pt>
                <c:pt idx="74">
                  <c:v>519.20645747226945</c:v>
                </c:pt>
                <c:pt idx="75">
                  <c:v>504.33814697759442</c:v>
                </c:pt>
                <c:pt idx="76">
                  <c:v>538.10860263349036</c:v>
                </c:pt>
                <c:pt idx="77">
                  <c:v>507.46028975242479</c:v>
                </c:pt>
                <c:pt idx="78">
                  <c:v>363.32072853623475</c:v>
                </c:pt>
                <c:pt idx="79">
                  <c:v>153.64744704004767</c:v>
                </c:pt>
                <c:pt idx="80">
                  <c:v>39.798905997522226</c:v>
                </c:pt>
                <c:pt idx="81">
                  <c:v>-74.039710247575471</c:v>
                </c:pt>
                <c:pt idx="82">
                  <c:v>-43.539673840080781</c:v>
                </c:pt>
                <c:pt idx="83">
                  <c:v>101.3928786905898</c:v>
                </c:pt>
                <c:pt idx="84">
                  <c:v>20.190115259443417</c:v>
                </c:pt>
                <c:pt idx="85">
                  <c:v>-29.421082543101253</c:v>
                </c:pt>
                <c:pt idx="86">
                  <c:v>-14.116279457551446</c:v>
                </c:pt>
                <c:pt idx="87">
                  <c:v>17.218035421722249</c:v>
                </c:pt>
                <c:pt idx="88">
                  <c:v>-241.77266987314846</c:v>
                </c:pt>
                <c:pt idx="89">
                  <c:v>-923.20707044570509</c:v>
                </c:pt>
                <c:pt idx="90">
                  <c:v>-1413.1958454501028</c:v>
                </c:pt>
                <c:pt idx="91">
                  <c:v>-1482.9934572010222</c:v>
                </c:pt>
                <c:pt idx="92">
                  <c:v>-1083.0446837534112</c:v>
                </c:pt>
                <c:pt idx="93">
                  <c:v>-632.50096658221469</c:v>
                </c:pt>
                <c:pt idx="94">
                  <c:v>-649.79787500746659</c:v>
                </c:pt>
                <c:pt idx="95">
                  <c:v>-828.69302727223373</c:v>
                </c:pt>
                <c:pt idx="96">
                  <c:v>-716.5995874068368</c:v>
                </c:pt>
                <c:pt idx="97">
                  <c:v>-410.10729925067187</c:v>
                </c:pt>
                <c:pt idx="98">
                  <c:v>-410.26847796089913</c:v>
                </c:pt>
                <c:pt idx="99">
                  <c:v>-184.22566111111115</c:v>
                </c:pt>
                <c:pt idx="100">
                  <c:v>171.13544999999999</c:v>
                </c:pt>
                <c:pt idx="101">
                  <c:v>171.13544999999999</c:v>
                </c:pt>
                <c:pt idx="102">
                  <c:v>171.13544999999999</c:v>
                </c:pt>
                <c:pt idx="103">
                  <c:v>171.13544999999999</c:v>
                </c:pt>
                <c:pt idx="104">
                  <c:v>171.13544999999999</c:v>
                </c:pt>
                <c:pt idx="105">
                  <c:v>171.13544999999999</c:v>
                </c:pt>
                <c:pt idx="106">
                  <c:v>171.13544999999999</c:v>
                </c:pt>
                <c:pt idx="107">
                  <c:v>171.13544999999999</c:v>
                </c:pt>
                <c:pt idx="108">
                  <c:v>171.13544999999999</c:v>
                </c:pt>
                <c:pt idx="109">
                  <c:v>171.13544999999999</c:v>
                </c:pt>
                <c:pt idx="110">
                  <c:v>171.13544999999999</c:v>
                </c:pt>
                <c:pt idx="111">
                  <c:v>171.13544999999999</c:v>
                </c:pt>
                <c:pt idx="112">
                  <c:v>171.13544999999999</c:v>
                </c:pt>
                <c:pt idx="113">
                  <c:v>171.13544999999999</c:v>
                </c:pt>
                <c:pt idx="114">
                  <c:v>171.13544999999999</c:v>
                </c:pt>
                <c:pt idx="115">
                  <c:v>171.13544999999999</c:v>
                </c:pt>
                <c:pt idx="116">
                  <c:v>171.13544999999999</c:v>
                </c:pt>
                <c:pt idx="117">
                  <c:v>171.13544999999999</c:v>
                </c:pt>
                <c:pt idx="118">
                  <c:v>171.13544999999999</c:v>
                </c:pt>
                <c:pt idx="119">
                  <c:v>171.13544999999999</c:v>
                </c:pt>
                <c:pt idx="120">
                  <c:v>171.13544999999999</c:v>
                </c:pt>
                <c:pt idx="121">
                  <c:v>171.13544999999999</c:v>
                </c:pt>
                <c:pt idx="122">
                  <c:v>171.13544999999999</c:v>
                </c:pt>
                <c:pt idx="123">
                  <c:v>171.13544999999999</c:v>
                </c:pt>
                <c:pt idx="124">
                  <c:v>171.13544999999999</c:v>
                </c:pt>
                <c:pt idx="125">
                  <c:v>171.13544999999999</c:v>
                </c:pt>
                <c:pt idx="126">
                  <c:v>171.13544999999999</c:v>
                </c:pt>
                <c:pt idx="127">
                  <c:v>171.13544999999999</c:v>
                </c:pt>
                <c:pt idx="128">
                  <c:v>171.13544999999999</c:v>
                </c:pt>
                <c:pt idx="129">
                  <c:v>171.13544999999999</c:v>
                </c:pt>
                <c:pt idx="130">
                  <c:v>171.13544999999999</c:v>
                </c:pt>
                <c:pt idx="131">
                  <c:v>171.13544999999999</c:v>
                </c:pt>
                <c:pt idx="132">
                  <c:v>171.13544999999999</c:v>
                </c:pt>
                <c:pt idx="133">
                  <c:v>171.13544999999999</c:v>
                </c:pt>
                <c:pt idx="134">
                  <c:v>171.13544999999999</c:v>
                </c:pt>
                <c:pt idx="135">
                  <c:v>171.13544999999999</c:v>
                </c:pt>
                <c:pt idx="136">
                  <c:v>171.13544999999999</c:v>
                </c:pt>
                <c:pt idx="137">
                  <c:v>203.44100555555553</c:v>
                </c:pt>
                <c:pt idx="138">
                  <c:v>478.03902176157197</c:v>
                </c:pt>
                <c:pt idx="139">
                  <c:v>1124.2209959263173</c:v>
                </c:pt>
                <c:pt idx="140">
                  <c:v>1754.8462756467973</c:v>
                </c:pt>
                <c:pt idx="141">
                  <c:v>1837.588772150888</c:v>
                </c:pt>
                <c:pt idx="142">
                  <c:v>1339.47419703235</c:v>
                </c:pt>
                <c:pt idx="143">
                  <c:v>743.57314600057521</c:v>
                </c:pt>
                <c:pt idx="144">
                  <c:v>485.89886583652668</c:v>
                </c:pt>
                <c:pt idx="145">
                  <c:v>648.15373427386339</c:v>
                </c:pt>
                <c:pt idx="146">
                  <c:v>924.48184116748951</c:v>
                </c:pt>
                <c:pt idx="147">
                  <c:v>975.42772572812112</c:v>
                </c:pt>
                <c:pt idx="148">
                  <c:v>800.17140119227486</c:v>
                </c:pt>
                <c:pt idx="149">
                  <c:v>527.2683418909744</c:v>
                </c:pt>
                <c:pt idx="150">
                  <c:v>221.06823977108297</c:v>
                </c:pt>
                <c:pt idx="151">
                  <c:v>-231.67957641287447</c:v>
                </c:pt>
                <c:pt idx="152">
                  <c:v>-912.56791463095396</c:v>
                </c:pt>
                <c:pt idx="153">
                  <c:v>-1417.8511709315762</c:v>
                </c:pt>
                <c:pt idx="154">
                  <c:v>-1325.1320980890143</c:v>
                </c:pt>
                <c:pt idx="155">
                  <c:v>-681.45057738822311</c:v>
                </c:pt>
                <c:pt idx="156">
                  <c:v>60.924347214755379</c:v>
                </c:pt>
                <c:pt idx="157">
                  <c:v>513.49510501260136</c:v>
                </c:pt>
                <c:pt idx="158">
                  <c:v>918.10952573101076</c:v>
                </c:pt>
                <c:pt idx="159">
                  <c:v>1146.1744208087346</c:v>
                </c:pt>
                <c:pt idx="160">
                  <c:v>1180.627107039815</c:v>
                </c:pt>
                <c:pt idx="161">
                  <c:v>1054.2542941591078</c:v>
                </c:pt>
                <c:pt idx="162">
                  <c:v>862.45931572149209</c:v>
                </c:pt>
                <c:pt idx="163">
                  <c:v>832.36718848827911</c:v>
                </c:pt>
                <c:pt idx="164">
                  <c:v>753.75678214526943</c:v>
                </c:pt>
                <c:pt idx="165">
                  <c:v>610.30639886246433</c:v>
                </c:pt>
                <c:pt idx="166">
                  <c:v>530.79700436844655</c:v>
                </c:pt>
                <c:pt idx="167">
                  <c:v>693.7505785446989</c:v>
                </c:pt>
                <c:pt idx="168">
                  <c:v>841.84100312093869</c:v>
                </c:pt>
                <c:pt idx="169">
                  <c:v>650.88189112268935</c:v>
                </c:pt>
                <c:pt idx="170">
                  <c:v>232.10382052697707</c:v>
                </c:pt>
                <c:pt idx="171">
                  <c:v>-269.53028625539844</c:v>
                </c:pt>
                <c:pt idx="172">
                  <c:v>-838.1874284197844</c:v>
                </c:pt>
                <c:pt idx="173">
                  <c:v>-1102.0113115660333</c:v>
                </c:pt>
                <c:pt idx="174">
                  <c:v>-734.99514237546464</c:v>
                </c:pt>
                <c:pt idx="175">
                  <c:v>-139.21457838446298</c:v>
                </c:pt>
                <c:pt idx="176">
                  <c:v>280.55755992161482</c:v>
                </c:pt>
                <c:pt idx="177">
                  <c:v>620.57575672505504</c:v>
                </c:pt>
                <c:pt idx="178">
                  <c:v>719.51767755483434</c:v>
                </c:pt>
                <c:pt idx="179">
                  <c:v>478.81000855764097</c:v>
                </c:pt>
                <c:pt idx="180">
                  <c:v>236.98520436197697</c:v>
                </c:pt>
                <c:pt idx="181">
                  <c:v>123.79844881193576</c:v>
                </c:pt>
                <c:pt idx="182">
                  <c:v>-5.7733247756923518</c:v>
                </c:pt>
                <c:pt idx="183">
                  <c:v>-313.70331908724484</c:v>
                </c:pt>
                <c:pt idx="184">
                  <c:v>-574.52336304400239</c:v>
                </c:pt>
                <c:pt idx="185">
                  <c:v>-641.60078631591659</c:v>
                </c:pt>
                <c:pt idx="186">
                  <c:v>-579.29143422425602</c:v>
                </c:pt>
                <c:pt idx="187">
                  <c:v>-451.73240955498005</c:v>
                </c:pt>
                <c:pt idx="188">
                  <c:v>-339.94921885717571</c:v>
                </c:pt>
                <c:pt idx="189">
                  <c:v>-243.94404558627659</c:v>
                </c:pt>
                <c:pt idx="190">
                  <c:v>-147.74672823717501</c:v>
                </c:pt>
                <c:pt idx="191">
                  <c:v>-83.58342398600513</c:v>
                </c:pt>
                <c:pt idx="192">
                  <c:v>-19.394712253420238</c:v>
                </c:pt>
                <c:pt idx="193">
                  <c:v>61.167504751735933</c:v>
                </c:pt>
                <c:pt idx="194">
                  <c:v>93.325974809411989</c:v>
                </c:pt>
                <c:pt idx="195">
                  <c:v>141.68823610364456</c:v>
                </c:pt>
                <c:pt idx="196">
                  <c:v>173.99379165919999</c:v>
                </c:pt>
                <c:pt idx="197">
                  <c:v>173.99379165919999</c:v>
                </c:pt>
                <c:pt idx="198">
                  <c:v>254.75768054808887</c:v>
                </c:pt>
                <c:pt idx="199">
                  <c:v>335.76472697395832</c:v>
                </c:pt>
                <c:pt idx="200">
                  <c:v>416.78169819725554</c:v>
                </c:pt>
                <c:pt idx="201">
                  <c:v>498.0815261472444</c:v>
                </c:pt>
                <c:pt idx="202">
                  <c:v>579.42105328694447</c:v>
                </c:pt>
                <c:pt idx="203">
                  <c:v>822.65061331053607</c:v>
                </c:pt>
                <c:pt idx="204">
                  <c:v>937.48170929841103</c:v>
                </c:pt>
                <c:pt idx="205">
                  <c:v>955.38998524521423</c:v>
                </c:pt>
                <c:pt idx="206">
                  <c:v>1103.0873878433142</c:v>
                </c:pt>
                <c:pt idx="207">
                  <c:v>1122.3599264445397</c:v>
                </c:pt>
                <c:pt idx="208">
                  <c:v>1012.3185376953104</c:v>
                </c:pt>
                <c:pt idx="209">
                  <c:v>1096.0169906876445</c:v>
                </c:pt>
                <c:pt idx="210">
                  <c:v>1084.1326697876052</c:v>
                </c:pt>
                <c:pt idx="211">
                  <c:v>845.16005387673613</c:v>
                </c:pt>
                <c:pt idx="212">
                  <c:v>686.22046477217418</c:v>
                </c:pt>
                <c:pt idx="213">
                  <c:v>591.36041462849153</c:v>
                </c:pt>
                <c:pt idx="214">
                  <c:v>625.45858709545257</c:v>
                </c:pt>
                <c:pt idx="215">
                  <c:v>757.2027003440727</c:v>
                </c:pt>
                <c:pt idx="216">
                  <c:v>857.44199069361105</c:v>
                </c:pt>
                <c:pt idx="217">
                  <c:v>861.28110083462411</c:v>
                </c:pt>
                <c:pt idx="218">
                  <c:v>784.14154947041106</c:v>
                </c:pt>
                <c:pt idx="219">
                  <c:v>674.23533646214764</c:v>
                </c:pt>
                <c:pt idx="220">
                  <c:v>563.60501023355437</c:v>
                </c:pt>
                <c:pt idx="221">
                  <c:v>436.24964240749767</c:v>
                </c:pt>
                <c:pt idx="222">
                  <c:v>356.32578837289475</c:v>
                </c:pt>
                <c:pt idx="223">
                  <c:v>341.01939731975767</c:v>
                </c:pt>
                <c:pt idx="224">
                  <c:v>341.65835577815915</c:v>
                </c:pt>
                <c:pt idx="225">
                  <c:v>390.97419160925199</c:v>
                </c:pt>
                <c:pt idx="226">
                  <c:v>408.42513289058218</c:v>
                </c:pt>
                <c:pt idx="227">
                  <c:v>393.36507530960364</c:v>
                </c:pt>
                <c:pt idx="228">
                  <c:v>378.3149425260529</c:v>
                </c:pt>
                <c:pt idx="229">
                  <c:v>346.89864882002581</c:v>
                </c:pt>
                <c:pt idx="230">
                  <c:v>282.95865251098007</c:v>
                </c:pt>
                <c:pt idx="231">
                  <c:v>186.04198584431435</c:v>
                </c:pt>
                <c:pt idx="232">
                  <c:v>-24.615240068863798</c:v>
                </c:pt>
                <c:pt idx="233">
                  <c:v>-302.07933927607434</c:v>
                </c:pt>
                <c:pt idx="234">
                  <c:v>-403.27557859359786</c:v>
                </c:pt>
                <c:pt idx="235">
                  <c:v>-277.97186489181132</c:v>
                </c:pt>
                <c:pt idx="236">
                  <c:v>-70.386760774427557</c:v>
                </c:pt>
                <c:pt idx="237">
                  <c:v>-6.9547155977366586</c:v>
                </c:pt>
                <c:pt idx="238">
                  <c:v>-153.87957196405938</c:v>
                </c:pt>
                <c:pt idx="239">
                  <c:v>-447.46707154866061</c:v>
                </c:pt>
                <c:pt idx="240">
                  <c:v>-662.15991859192059</c:v>
                </c:pt>
                <c:pt idx="241">
                  <c:v>-570.01191859335233</c:v>
                </c:pt>
                <c:pt idx="242">
                  <c:v>-524.76921962661947</c:v>
                </c:pt>
                <c:pt idx="243">
                  <c:v>-593.17656575385536</c:v>
                </c:pt>
                <c:pt idx="244">
                  <c:v>-564.28196457827914</c:v>
                </c:pt>
                <c:pt idx="245">
                  <c:v>-712.7112217387031</c:v>
                </c:pt>
                <c:pt idx="246">
                  <c:v>-975.17104072647714</c:v>
                </c:pt>
                <c:pt idx="247">
                  <c:v>-914.74799563394038</c:v>
                </c:pt>
                <c:pt idx="248">
                  <c:v>-497.49854233805507</c:v>
                </c:pt>
                <c:pt idx="249">
                  <c:v>-110.9440484711449</c:v>
                </c:pt>
                <c:pt idx="250">
                  <c:v>-46.742831493800665</c:v>
                </c:pt>
                <c:pt idx="251">
                  <c:v>-144.37229711173055</c:v>
                </c:pt>
                <c:pt idx="252">
                  <c:v>-96.741493387925175</c:v>
                </c:pt>
                <c:pt idx="253">
                  <c:v>80.507928967367903</c:v>
                </c:pt>
                <c:pt idx="254">
                  <c:v>112.81348452292276</c:v>
                </c:pt>
                <c:pt idx="255">
                  <c:v>-162.06321999486556</c:v>
                </c:pt>
                <c:pt idx="256">
                  <c:v>-292.40237891960942</c:v>
                </c:pt>
                <c:pt idx="257">
                  <c:v>126.85049398504739</c:v>
                </c:pt>
                <c:pt idx="258">
                  <c:v>725.03742436038772</c:v>
                </c:pt>
                <c:pt idx="259">
                  <c:v>1017.4399031321132</c:v>
                </c:pt>
                <c:pt idx="260">
                  <c:v>1035.6560462951259</c:v>
                </c:pt>
                <c:pt idx="261">
                  <c:v>1005.6109626017205</c:v>
                </c:pt>
                <c:pt idx="262">
                  <c:v>1072.6486866839234</c:v>
                </c:pt>
                <c:pt idx="263">
                  <c:v>1285.8742516754614</c:v>
                </c:pt>
                <c:pt idx="264">
                  <c:v>1387.4071401217363</c:v>
                </c:pt>
                <c:pt idx="265">
                  <c:v>1246.9341960672641</c:v>
                </c:pt>
                <c:pt idx="266">
                  <c:v>960.50723933085476</c:v>
                </c:pt>
                <c:pt idx="267">
                  <c:v>834.13621291368497</c:v>
                </c:pt>
                <c:pt idx="268">
                  <c:v>789.16684286811324</c:v>
                </c:pt>
                <c:pt idx="269">
                  <c:v>694.84948064778121</c:v>
                </c:pt>
                <c:pt idx="270">
                  <c:v>471.39921938207766</c:v>
                </c:pt>
                <c:pt idx="271">
                  <c:v>164.67885938102268</c:v>
                </c:pt>
                <c:pt idx="272">
                  <c:v>99.340459114403103</c:v>
                </c:pt>
                <c:pt idx="273">
                  <c:v>-95.034172670640558</c:v>
                </c:pt>
                <c:pt idx="274">
                  <c:v>-517.83297720029407</c:v>
                </c:pt>
                <c:pt idx="275">
                  <c:v>-716.53045375298188</c:v>
                </c:pt>
                <c:pt idx="276">
                  <c:v>-833.97951280635516</c:v>
                </c:pt>
                <c:pt idx="277">
                  <c:v>-952.22255565395221</c:v>
                </c:pt>
                <c:pt idx="278">
                  <c:v>-1247.509180558189</c:v>
                </c:pt>
                <c:pt idx="279">
                  <c:v>-1350.4712398340639</c:v>
                </c:pt>
                <c:pt idx="280">
                  <c:v>-675.87145176217211</c:v>
                </c:pt>
                <c:pt idx="281">
                  <c:v>421.52654535152749</c:v>
                </c:pt>
                <c:pt idx="282">
                  <c:v>1215.32255381598</c:v>
                </c:pt>
                <c:pt idx="283">
                  <c:v>1364.333007113775</c:v>
                </c:pt>
                <c:pt idx="284">
                  <c:v>1400.6974078253943</c:v>
                </c:pt>
                <c:pt idx="285">
                  <c:v>1357.2167573939882</c:v>
                </c:pt>
                <c:pt idx="286">
                  <c:v>1264.9836026334904</c:v>
                </c:pt>
                <c:pt idx="287">
                  <c:v>1270.0994387156127</c:v>
                </c:pt>
                <c:pt idx="288">
                  <c:v>1275.647598973688</c:v>
                </c:pt>
                <c:pt idx="289">
                  <c:v>1055.4891945188308</c:v>
                </c:pt>
                <c:pt idx="290">
                  <c:v>623.00361773559644</c:v>
                </c:pt>
                <c:pt idx="291">
                  <c:v>220.36323922557199</c:v>
                </c:pt>
                <c:pt idx="292">
                  <c:v>-55.413048931069547</c:v>
                </c:pt>
                <c:pt idx="293">
                  <c:v>-89.843106624016798</c:v>
                </c:pt>
                <c:pt idx="294">
                  <c:v>5.5586389632740776</c:v>
                </c:pt>
                <c:pt idx="295">
                  <c:v>117.69415996976623</c:v>
                </c:pt>
                <c:pt idx="296">
                  <c:v>214.42523292453257</c:v>
                </c:pt>
                <c:pt idx="297">
                  <c:v>279.22193774754288</c:v>
                </c:pt>
                <c:pt idx="298">
                  <c:v>295.93387861240188</c:v>
                </c:pt>
                <c:pt idx="299">
                  <c:v>247.85030562994075</c:v>
                </c:pt>
                <c:pt idx="300">
                  <c:v>183.23919451883103</c:v>
                </c:pt>
                <c:pt idx="301">
                  <c:v>102.10054527906925</c:v>
                </c:pt>
                <c:pt idx="302">
                  <c:v>4.2539250934184238</c:v>
                </c:pt>
                <c:pt idx="303">
                  <c:v>-77.977245847193132</c:v>
                </c:pt>
                <c:pt idx="304">
                  <c:v>-192.84506358555026</c:v>
                </c:pt>
                <c:pt idx="305">
                  <c:v>-276.2320764346008</c:v>
                </c:pt>
                <c:pt idx="306">
                  <c:v>-198.00198832902356</c:v>
                </c:pt>
                <c:pt idx="307">
                  <c:v>-38.113787086314666</c:v>
                </c:pt>
                <c:pt idx="308">
                  <c:v>90.30353406451546</c:v>
                </c:pt>
                <c:pt idx="309">
                  <c:v>106.13713035701613</c:v>
                </c:pt>
                <c:pt idx="310">
                  <c:v>57.045197955892775</c:v>
                </c:pt>
                <c:pt idx="311">
                  <c:v>7.8037981055071164</c:v>
                </c:pt>
                <c:pt idx="312">
                  <c:v>-90.19248802535347</c:v>
                </c:pt>
                <c:pt idx="313">
                  <c:v>-204.91917514428758</c:v>
                </c:pt>
                <c:pt idx="314">
                  <c:v>-287.72280840053332</c:v>
                </c:pt>
                <c:pt idx="315">
                  <c:v>-289.95866676506307</c:v>
                </c:pt>
                <c:pt idx="316">
                  <c:v>-243.37334120229988</c:v>
                </c:pt>
                <c:pt idx="317">
                  <c:v>-293.50122395893408</c:v>
                </c:pt>
                <c:pt idx="318">
                  <c:v>-408.65269240777758</c:v>
                </c:pt>
                <c:pt idx="319">
                  <c:v>-443.26080096657751</c:v>
                </c:pt>
                <c:pt idx="320">
                  <c:v>-203.00947415511348</c:v>
                </c:pt>
                <c:pt idx="321">
                  <c:v>-9.6892528487968868</c:v>
                </c:pt>
                <c:pt idx="322">
                  <c:v>70.372952861948093</c:v>
                </c:pt>
                <c:pt idx="323">
                  <c:v>86.525730639726675</c:v>
                </c:pt>
                <c:pt idx="324">
                  <c:v>21.328659488479222</c:v>
                </c:pt>
                <c:pt idx="325">
                  <c:v>117.86262596633043</c:v>
                </c:pt>
                <c:pt idx="326">
                  <c:v>134.01540374410899</c:v>
                </c:pt>
                <c:pt idx="327">
                  <c:v>85.27421368408389</c:v>
                </c:pt>
                <c:pt idx="328">
                  <c:v>-318.82451455997875</c:v>
                </c:pt>
                <c:pt idx="329">
                  <c:v>-757.38386887306388</c:v>
                </c:pt>
                <c:pt idx="330">
                  <c:v>-404.28561157548637</c:v>
                </c:pt>
                <c:pt idx="331">
                  <c:v>47.582470564472871</c:v>
                </c:pt>
                <c:pt idx="332">
                  <c:v>15.143525731488392</c:v>
                </c:pt>
                <c:pt idx="333">
                  <c:v>-1.5269294801225222</c:v>
                </c:pt>
                <c:pt idx="334">
                  <c:v>30.591047404047934</c:v>
                </c:pt>
                <c:pt idx="335">
                  <c:v>-2.0789467130555215</c:v>
                </c:pt>
                <c:pt idx="336">
                  <c:v>62.239382873936222</c:v>
                </c:pt>
                <c:pt idx="337">
                  <c:v>175.19449365201254</c:v>
                </c:pt>
                <c:pt idx="338">
                  <c:v>352.98938287393611</c:v>
                </c:pt>
                <c:pt idx="339">
                  <c:v>708.88464658261034</c:v>
                </c:pt>
                <c:pt idx="340">
                  <c:v>1098.1329289673674</c:v>
                </c:pt>
                <c:pt idx="341">
                  <c:v>1197.5976881256422</c:v>
                </c:pt>
                <c:pt idx="342">
                  <c:v>812.62262652138827</c:v>
                </c:pt>
                <c:pt idx="343">
                  <c:v>377.37478011805547</c:v>
                </c:pt>
                <c:pt idx="344">
                  <c:v>264.60486605998142</c:v>
                </c:pt>
                <c:pt idx="345">
                  <c:v>361.72320461038021</c:v>
                </c:pt>
                <c:pt idx="346">
                  <c:v>362.65037918608374</c:v>
                </c:pt>
                <c:pt idx="347">
                  <c:v>298.24967378044181</c:v>
                </c:pt>
                <c:pt idx="348">
                  <c:v>363.39374651342376</c:v>
                </c:pt>
                <c:pt idx="349">
                  <c:v>347.89362341449697</c:v>
                </c:pt>
                <c:pt idx="350">
                  <c:v>267.57277748278409</c:v>
                </c:pt>
                <c:pt idx="351">
                  <c:v>186.92064181293199</c:v>
                </c:pt>
                <c:pt idx="352">
                  <c:v>154.50333303833978</c:v>
                </c:pt>
                <c:pt idx="353">
                  <c:v>154.39197681119956</c:v>
                </c:pt>
                <c:pt idx="354">
                  <c:v>170.43379535373498</c:v>
                </c:pt>
                <c:pt idx="355">
                  <c:v>218.89212868706898</c:v>
                </c:pt>
                <c:pt idx="356">
                  <c:v>235.26722192722863</c:v>
                </c:pt>
                <c:pt idx="357">
                  <c:v>170.76786403515399</c:v>
                </c:pt>
                <c:pt idx="358">
                  <c:v>-23.288578744355682</c:v>
                </c:pt>
                <c:pt idx="359">
                  <c:v>-299.08451799990479</c:v>
                </c:pt>
                <c:pt idx="360">
                  <c:v>-414.11133099305539</c:v>
                </c:pt>
                <c:pt idx="361">
                  <c:v>-318.91681517605713</c:v>
                </c:pt>
                <c:pt idx="362">
                  <c:v>-158.55281914465999</c:v>
                </c:pt>
                <c:pt idx="363">
                  <c:v>-13.860645207691347</c:v>
                </c:pt>
                <c:pt idx="364">
                  <c:v>115.02969178854553</c:v>
                </c:pt>
                <c:pt idx="365">
                  <c:v>195.79358067743499</c:v>
                </c:pt>
                <c:pt idx="366">
                  <c:v>260.48706760719642</c:v>
                </c:pt>
                <c:pt idx="367">
                  <c:v>390.04276302299206</c:v>
                </c:pt>
                <c:pt idx="368">
                  <c:v>552.34407951229082</c:v>
                </c:pt>
                <c:pt idx="369">
                  <c:v>537.4584998700916</c:v>
                </c:pt>
                <c:pt idx="370">
                  <c:v>344.38421504403476</c:v>
                </c:pt>
                <c:pt idx="371">
                  <c:v>102.28628042315833</c:v>
                </c:pt>
                <c:pt idx="372">
                  <c:v>-334.50983437890778</c:v>
                </c:pt>
                <c:pt idx="373">
                  <c:v>-805.17843175442772</c:v>
                </c:pt>
                <c:pt idx="374">
                  <c:v>-937.18753709436976</c:v>
                </c:pt>
                <c:pt idx="375">
                  <c:v>-761.60964912186284</c:v>
                </c:pt>
                <c:pt idx="376">
                  <c:v>-504.47031553917162</c:v>
                </c:pt>
                <c:pt idx="377">
                  <c:v>-311.3827314845613</c:v>
                </c:pt>
                <c:pt idx="378">
                  <c:v>-182.65337470260249</c:v>
                </c:pt>
                <c:pt idx="379">
                  <c:v>-102.19139815146669</c:v>
                </c:pt>
                <c:pt idx="380">
                  <c:v>-134.73832478046583</c:v>
                </c:pt>
                <c:pt idx="381">
                  <c:v>-199.63983546431365</c:v>
                </c:pt>
                <c:pt idx="382">
                  <c:v>-216.0546278941847</c:v>
                </c:pt>
                <c:pt idx="383">
                  <c:v>-248.56503126864973</c:v>
                </c:pt>
                <c:pt idx="384">
                  <c:v>-281.03732342099187</c:v>
                </c:pt>
                <c:pt idx="385">
                  <c:v>-200.36236071705588</c:v>
                </c:pt>
                <c:pt idx="386">
                  <c:v>25.760449999999992</c:v>
                </c:pt>
                <c:pt idx="387">
                  <c:v>171.13544999999999</c:v>
                </c:pt>
                <c:pt idx="388">
                  <c:v>171.13544999999999</c:v>
                </c:pt>
                <c:pt idx="389">
                  <c:v>171.13544999999999</c:v>
                </c:pt>
                <c:pt idx="390">
                  <c:v>171.13544999999999</c:v>
                </c:pt>
                <c:pt idx="391">
                  <c:v>251.89933888888888</c:v>
                </c:pt>
                <c:pt idx="392">
                  <c:v>510.34874573204723</c:v>
                </c:pt>
                <c:pt idx="393">
                  <c:v>865.79243115775751</c:v>
                </c:pt>
                <c:pt idx="394">
                  <c:v>1173.0650068876944</c:v>
                </c:pt>
                <c:pt idx="395">
                  <c:v>1383.9612219229327</c:v>
                </c:pt>
                <c:pt idx="396">
                  <c:v>1514.8190507612526</c:v>
                </c:pt>
                <c:pt idx="397">
                  <c:v>1565.7440932472855</c:v>
                </c:pt>
                <c:pt idx="398">
                  <c:v>1407.4170626399659</c:v>
                </c:pt>
                <c:pt idx="399">
                  <c:v>941.9407222867635</c:v>
                </c:pt>
                <c:pt idx="400">
                  <c:v>410.28296937342611</c:v>
                </c:pt>
                <c:pt idx="401">
                  <c:v>71.074636040091988</c:v>
                </c:pt>
                <c:pt idx="402">
                  <c:v>-188.07149158249598</c:v>
                </c:pt>
                <c:pt idx="403">
                  <c:v>-351.13007011553361</c:v>
                </c:pt>
                <c:pt idx="404">
                  <c:v>-320.3396341353033</c:v>
                </c:pt>
                <c:pt idx="405">
                  <c:v>-289.19567687069502</c:v>
                </c:pt>
                <c:pt idx="406">
                  <c:v>-338.81223406384947</c:v>
                </c:pt>
                <c:pt idx="407">
                  <c:v>-372.32246153118859</c:v>
                </c:pt>
                <c:pt idx="408">
                  <c:v>-276.49573611804084</c:v>
                </c:pt>
                <c:pt idx="409">
                  <c:v>-51.000966582214701</c:v>
                </c:pt>
                <c:pt idx="410">
                  <c:v>142.66503466648646</c:v>
                </c:pt>
                <c:pt idx="411">
                  <c:v>223.48430392502203</c:v>
                </c:pt>
                <c:pt idx="412">
                  <c:v>255.90181119556311</c:v>
                </c:pt>
                <c:pt idx="413">
                  <c:v>288.37827176282519</c:v>
                </c:pt>
                <c:pt idx="414">
                  <c:v>401.68114744277079</c:v>
                </c:pt>
                <c:pt idx="415">
                  <c:v>579.97307051987707</c:v>
                </c:pt>
                <c:pt idx="416">
                  <c:v>629.42289111624564</c:v>
                </c:pt>
                <c:pt idx="417">
                  <c:v>452.6738770472619</c:v>
                </c:pt>
                <c:pt idx="418">
                  <c:v>194.52955847703322</c:v>
                </c:pt>
                <c:pt idx="419">
                  <c:v>-64.140575860919114</c:v>
                </c:pt>
                <c:pt idx="420">
                  <c:v>-178.07705060865413</c:v>
                </c:pt>
                <c:pt idx="421">
                  <c:v>-49.533684530492344</c:v>
                </c:pt>
                <c:pt idx="422">
                  <c:v>144.039222118336</c:v>
                </c:pt>
                <c:pt idx="423">
                  <c:v>338.00197481012799</c:v>
                </c:pt>
                <c:pt idx="424">
                  <c:v>613.13275414206805</c:v>
                </c:pt>
                <c:pt idx="425">
                  <c:v>1050.6267806992555</c:v>
                </c:pt>
                <c:pt idx="426">
                  <c:v>1521.9543846239787</c:v>
                </c:pt>
                <c:pt idx="427">
                  <c:v>1639.7877318337569</c:v>
                </c:pt>
                <c:pt idx="428">
                  <c:v>1160.1231281056303</c:v>
                </c:pt>
                <c:pt idx="429">
                  <c:v>500.1816418148411</c:v>
                </c:pt>
                <c:pt idx="430">
                  <c:v>96.49499115998033</c:v>
                </c:pt>
                <c:pt idx="431">
                  <c:v>-65.954006315043799</c:v>
                </c:pt>
                <c:pt idx="432">
                  <c:v>-50.957070445704204</c:v>
                </c:pt>
                <c:pt idx="433">
                  <c:v>61.359677361817447</c:v>
                </c:pt>
                <c:pt idx="434">
                  <c:v>77.264732195797563</c:v>
                </c:pt>
                <c:pt idx="435">
                  <c:v>-117.18096113883013</c:v>
                </c:pt>
                <c:pt idx="436">
                  <c:v>-441.89832477569286</c:v>
                </c:pt>
                <c:pt idx="437">
                  <c:v>-816.18619454564509</c:v>
                </c:pt>
                <c:pt idx="438">
                  <c:v>-1191.3502254325222</c:v>
                </c:pt>
                <c:pt idx="439">
                  <c:v>-1453.7201257556012</c:v>
                </c:pt>
                <c:pt idx="440">
                  <c:v>-1521.6030455867535</c:v>
                </c:pt>
                <c:pt idx="441">
                  <c:v>-1297.5904452987922</c:v>
                </c:pt>
                <c:pt idx="442">
                  <c:v>-862.35569962806358</c:v>
                </c:pt>
                <c:pt idx="443">
                  <c:v>-410.331004184694</c:v>
                </c:pt>
                <c:pt idx="444">
                  <c:v>-38.849867127316898</c:v>
                </c:pt>
                <c:pt idx="445">
                  <c:v>138.82989444444445</c:v>
                </c:pt>
                <c:pt idx="446">
                  <c:v>171.13544999999999</c:v>
                </c:pt>
                <c:pt idx="447">
                  <c:v>171.13544999999999</c:v>
                </c:pt>
                <c:pt idx="448">
                  <c:v>171.13544999999999</c:v>
                </c:pt>
                <c:pt idx="449">
                  <c:v>171.13544999999999</c:v>
                </c:pt>
                <c:pt idx="450">
                  <c:v>171.13544999999999</c:v>
                </c:pt>
                <c:pt idx="451">
                  <c:v>171.13544999999999</c:v>
                </c:pt>
                <c:pt idx="452">
                  <c:v>171.13544999999999</c:v>
                </c:pt>
                <c:pt idx="453">
                  <c:v>171.13544999999999</c:v>
                </c:pt>
                <c:pt idx="454">
                  <c:v>171.13544999999999</c:v>
                </c:pt>
                <c:pt idx="455">
                  <c:v>171.13544999999999</c:v>
                </c:pt>
                <c:pt idx="456">
                  <c:v>171.13544999999999</c:v>
                </c:pt>
                <c:pt idx="457">
                  <c:v>171.13544999999999</c:v>
                </c:pt>
                <c:pt idx="458">
                  <c:v>171.13544999999999</c:v>
                </c:pt>
                <c:pt idx="459">
                  <c:v>171.13544999999999</c:v>
                </c:pt>
                <c:pt idx="460">
                  <c:v>171.13544999999999</c:v>
                </c:pt>
                <c:pt idx="461">
                  <c:v>171.13544999999999</c:v>
                </c:pt>
                <c:pt idx="462">
                  <c:v>171.13544999999999</c:v>
                </c:pt>
                <c:pt idx="463">
                  <c:v>171.13544999999999</c:v>
                </c:pt>
                <c:pt idx="464">
                  <c:v>171.13544999999999</c:v>
                </c:pt>
                <c:pt idx="465">
                  <c:v>171.13544999999999</c:v>
                </c:pt>
                <c:pt idx="466">
                  <c:v>171.13544999999999</c:v>
                </c:pt>
                <c:pt idx="467">
                  <c:v>171.13544999999999</c:v>
                </c:pt>
                <c:pt idx="468">
                  <c:v>171.13544999999999</c:v>
                </c:pt>
                <c:pt idx="469">
                  <c:v>171.13544999999999</c:v>
                </c:pt>
                <c:pt idx="470">
                  <c:v>171.13544999999999</c:v>
                </c:pt>
                <c:pt idx="471">
                  <c:v>171.13544999999999</c:v>
                </c:pt>
                <c:pt idx="472">
                  <c:v>171.13544999999999</c:v>
                </c:pt>
                <c:pt idx="473">
                  <c:v>171.13544999999999</c:v>
                </c:pt>
                <c:pt idx="474">
                  <c:v>171.13544999999999</c:v>
                </c:pt>
                <c:pt idx="475">
                  <c:v>171.13544999999999</c:v>
                </c:pt>
                <c:pt idx="476">
                  <c:v>171.13544999999999</c:v>
                </c:pt>
                <c:pt idx="477">
                  <c:v>171.13544999999999</c:v>
                </c:pt>
                <c:pt idx="478">
                  <c:v>171.13544999999999</c:v>
                </c:pt>
                <c:pt idx="479">
                  <c:v>171.13544999999999</c:v>
                </c:pt>
                <c:pt idx="480">
                  <c:v>171.13544999999999</c:v>
                </c:pt>
                <c:pt idx="481">
                  <c:v>171.13544999999999</c:v>
                </c:pt>
                <c:pt idx="482">
                  <c:v>171.13544999999999</c:v>
                </c:pt>
                <c:pt idx="483">
                  <c:v>171.13544999999999</c:v>
                </c:pt>
                <c:pt idx="484">
                  <c:v>171.13544999999999</c:v>
                </c:pt>
                <c:pt idx="485">
                  <c:v>171.13544999999999</c:v>
                </c:pt>
                <c:pt idx="486">
                  <c:v>171.13544999999999</c:v>
                </c:pt>
                <c:pt idx="487">
                  <c:v>171.13544999999999</c:v>
                </c:pt>
                <c:pt idx="488">
                  <c:v>171.13544999999999</c:v>
                </c:pt>
                <c:pt idx="489">
                  <c:v>171.13544999999999</c:v>
                </c:pt>
                <c:pt idx="490">
                  <c:v>171.13544999999999</c:v>
                </c:pt>
                <c:pt idx="491">
                  <c:v>171.13544999999999</c:v>
                </c:pt>
                <c:pt idx="492">
                  <c:v>171.13544999999999</c:v>
                </c:pt>
                <c:pt idx="493">
                  <c:v>171.13544999999999</c:v>
                </c:pt>
                <c:pt idx="494">
                  <c:v>171.13544999999999</c:v>
                </c:pt>
                <c:pt idx="495">
                  <c:v>171.13544999999999</c:v>
                </c:pt>
                <c:pt idx="496">
                  <c:v>171.13544999999999</c:v>
                </c:pt>
                <c:pt idx="497">
                  <c:v>171.13544999999999</c:v>
                </c:pt>
                <c:pt idx="498">
                  <c:v>171.13544999999999</c:v>
                </c:pt>
                <c:pt idx="499">
                  <c:v>171.13544999999999</c:v>
                </c:pt>
                <c:pt idx="500">
                  <c:v>171.13544999999999</c:v>
                </c:pt>
                <c:pt idx="501">
                  <c:v>171.13544999999999</c:v>
                </c:pt>
                <c:pt idx="502">
                  <c:v>171.13544999999999</c:v>
                </c:pt>
                <c:pt idx="503">
                  <c:v>171.13544999999999</c:v>
                </c:pt>
                <c:pt idx="504">
                  <c:v>171.13544999999999</c:v>
                </c:pt>
                <c:pt idx="505">
                  <c:v>171.13544999999999</c:v>
                </c:pt>
                <c:pt idx="506">
                  <c:v>171.13544999999999</c:v>
                </c:pt>
                <c:pt idx="507">
                  <c:v>171.13544999999999</c:v>
                </c:pt>
                <c:pt idx="508">
                  <c:v>171.13544999999999</c:v>
                </c:pt>
                <c:pt idx="509">
                  <c:v>171.13544999999999</c:v>
                </c:pt>
                <c:pt idx="510">
                  <c:v>171.13544999999999</c:v>
                </c:pt>
                <c:pt idx="511">
                  <c:v>251.89933888888888</c:v>
                </c:pt>
                <c:pt idx="512">
                  <c:v>574.95985684315838</c:v>
                </c:pt>
                <c:pt idx="513">
                  <c:v>1156.5789544122915</c:v>
                </c:pt>
                <c:pt idx="514">
                  <c:v>1674.2084316852415</c:v>
                </c:pt>
                <c:pt idx="515">
                  <c:v>1821.4826409210211</c:v>
                </c:pt>
                <c:pt idx="516">
                  <c:v>1582.0294663186985</c:v>
                </c:pt>
                <c:pt idx="517">
                  <c:v>1003.2689089047135</c:v>
                </c:pt>
                <c:pt idx="518">
                  <c:v>406.7944030775617</c:v>
                </c:pt>
                <c:pt idx="519">
                  <c:v>83.738847522006679</c:v>
                </c:pt>
                <c:pt idx="520">
                  <c:v>-78.303431754427123</c:v>
                </c:pt>
                <c:pt idx="521">
                  <c:v>-159.89306378930766</c:v>
                </c:pt>
                <c:pt idx="522">
                  <c:v>-225.36663979689246</c:v>
                </c:pt>
                <c:pt idx="523">
                  <c:v>-420.22818214374337</c:v>
                </c:pt>
                <c:pt idx="524">
                  <c:v>-777.10957372484165</c:v>
                </c:pt>
                <c:pt idx="525">
                  <c:v>-1102.1230933169493</c:v>
                </c:pt>
                <c:pt idx="526">
                  <c:v>-1103.7874818455878</c:v>
                </c:pt>
                <c:pt idx="527">
                  <c:v>-733.10251203786652</c:v>
                </c:pt>
                <c:pt idx="528">
                  <c:v>-313.36848495391109</c:v>
                </c:pt>
                <c:pt idx="529">
                  <c:v>-151.90025596070001</c:v>
                </c:pt>
                <c:pt idx="530">
                  <c:v>9.6076722222222202</c:v>
                </c:pt>
                <c:pt idx="531">
                  <c:v>171.13544999999999</c:v>
                </c:pt>
                <c:pt idx="532">
                  <c:v>203.44100555555553</c:v>
                </c:pt>
                <c:pt idx="533">
                  <c:v>364.96957731712752</c:v>
                </c:pt>
                <c:pt idx="534">
                  <c:v>655.74736674992528</c:v>
                </c:pt>
                <c:pt idx="535">
                  <c:v>817.449820962432</c:v>
                </c:pt>
                <c:pt idx="536">
                  <c:v>979.31107193378296</c:v>
                </c:pt>
                <c:pt idx="537">
                  <c:v>1432.3868034247541</c:v>
                </c:pt>
                <c:pt idx="538">
                  <c:v>1886.6844759750334</c:v>
                </c:pt>
                <c:pt idx="539">
                  <c:v>1809.5816463613032</c:v>
                </c:pt>
                <c:pt idx="540">
                  <c:v>1102.4357256442063</c:v>
                </c:pt>
                <c:pt idx="541">
                  <c:v>409.1890582009359</c:v>
                </c:pt>
                <c:pt idx="542">
                  <c:v>150.74461375649179</c:v>
                </c:pt>
                <c:pt idx="543">
                  <c:v>37.481437266257217</c:v>
                </c:pt>
                <c:pt idx="544">
                  <c:v>-140.86467520480534</c:v>
                </c:pt>
                <c:pt idx="545">
                  <c:v>-384.34076719650295</c:v>
                </c:pt>
                <c:pt idx="546">
                  <c:v>-434.65067073796268</c:v>
                </c:pt>
                <c:pt idx="547">
                  <c:v>-290.50158171624201</c:v>
                </c:pt>
                <c:pt idx="548">
                  <c:v>-178.35335696904349</c:v>
                </c:pt>
                <c:pt idx="549">
                  <c:v>-114.34071114282729</c:v>
                </c:pt>
                <c:pt idx="550">
                  <c:v>-82.60146452850114</c:v>
                </c:pt>
                <c:pt idx="551">
                  <c:v>-2.2558066032185238</c:v>
                </c:pt>
                <c:pt idx="552">
                  <c:v>13.666715874234775</c:v>
                </c:pt>
                <c:pt idx="553">
                  <c:v>13.333242680661442</c:v>
                </c:pt>
                <c:pt idx="554">
                  <c:v>77.729978167332604</c:v>
                </c:pt>
                <c:pt idx="555">
                  <c:v>142.23628341760616</c:v>
                </c:pt>
                <c:pt idx="556">
                  <c:v>206.84739452871759</c:v>
                </c:pt>
                <c:pt idx="557">
                  <c:v>287.71608927844386</c:v>
                </c:pt>
                <c:pt idx="558">
                  <c:v>368.74894017762523</c:v>
                </c:pt>
                <c:pt idx="559">
                  <c:v>611.43382731838039</c:v>
                </c:pt>
                <c:pt idx="560">
                  <c:v>580.35894664386944</c:v>
                </c:pt>
                <c:pt idx="561">
                  <c:v>257.63587180214444</c:v>
                </c:pt>
                <c:pt idx="562">
                  <c:v>176.87198291325555</c:v>
                </c:pt>
                <c:pt idx="563">
                  <c:v>-81.572461531188793</c:v>
                </c:pt>
                <c:pt idx="564">
                  <c:v>-938.69868675072314</c:v>
                </c:pt>
                <c:pt idx="565">
                  <c:v>-1539.0341372732294</c:v>
                </c:pt>
                <c:pt idx="566">
                  <c:v>-1459.8377708900834</c:v>
                </c:pt>
                <c:pt idx="567">
                  <c:v>-604.19788333333327</c:v>
                </c:pt>
                <c:pt idx="568">
                  <c:v>171.13544999999999</c:v>
                </c:pt>
                <c:pt idx="569">
                  <c:v>171.13544999999999</c:v>
                </c:pt>
                <c:pt idx="570">
                  <c:v>171.13544999999999</c:v>
                </c:pt>
                <c:pt idx="571">
                  <c:v>171.13544999999999</c:v>
                </c:pt>
                <c:pt idx="572">
                  <c:v>171.13544999999999</c:v>
                </c:pt>
                <c:pt idx="573">
                  <c:v>171.13544999999999</c:v>
                </c:pt>
                <c:pt idx="574">
                  <c:v>171.13544999999999</c:v>
                </c:pt>
                <c:pt idx="575">
                  <c:v>171.13544999999999</c:v>
                </c:pt>
                <c:pt idx="576">
                  <c:v>171.13544999999999</c:v>
                </c:pt>
                <c:pt idx="577">
                  <c:v>171.13544999999999</c:v>
                </c:pt>
                <c:pt idx="578">
                  <c:v>171.13544999999999</c:v>
                </c:pt>
                <c:pt idx="579">
                  <c:v>171.13544999999999</c:v>
                </c:pt>
                <c:pt idx="580">
                  <c:v>171.13544999999999</c:v>
                </c:pt>
                <c:pt idx="581">
                  <c:v>171.13544999999999</c:v>
                </c:pt>
                <c:pt idx="582">
                  <c:v>171.13544999999999</c:v>
                </c:pt>
                <c:pt idx="583">
                  <c:v>171.13544999999999</c:v>
                </c:pt>
                <c:pt idx="584">
                  <c:v>171.13544999999999</c:v>
                </c:pt>
                <c:pt idx="585">
                  <c:v>171.13544999999999</c:v>
                </c:pt>
                <c:pt idx="586">
                  <c:v>171.13544999999999</c:v>
                </c:pt>
                <c:pt idx="587">
                  <c:v>171.13544999999999</c:v>
                </c:pt>
                <c:pt idx="588">
                  <c:v>171.13544999999999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F73-4946-83FE-6288F77A1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60363664"/>
        <c:axId val="1001117888"/>
      </c:barChart>
      <c:lineChart>
        <c:grouping val="standard"/>
        <c:varyColors val="0"/>
        <c:ser>
          <c:idx val="1"/>
          <c:order val="1"/>
          <c:tx>
            <c:v>Vehicle Power (W)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WLTC_class_3!$AB$9:$AB$597</c:f>
              <c:numCache>
                <c:formatCode>General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24.76297034477869</c:v>
                </c:pt>
                <c:pt idx="13">
                  <c:v>477.48148378196692</c:v>
                </c:pt>
                <c:pt idx="14">
                  <c:v>2244.3630629456488</c:v>
                </c:pt>
                <c:pt idx="15">
                  <c:v>3896.3231936218754</c:v>
                </c:pt>
                <c:pt idx="16">
                  <c:v>4749.6098091029553</c:v>
                </c:pt>
                <c:pt idx="17">
                  <c:v>7351.2351473103799</c:v>
                </c:pt>
                <c:pt idx="18">
                  <c:v>9948.1552544263996</c:v>
                </c:pt>
                <c:pt idx="19">
                  <c:v>8099.1075189083704</c:v>
                </c:pt>
                <c:pt idx="20">
                  <c:v>4013.1287735217516</c:v>
                </c:pt>
                <c:pt idx="21">
                  <c:v>2466.7983927591399</c:v>
                </c:pt>
                <c:pt idx="22">
                  <c:v>2359.1370255703278</c:v>
                </c:pt>
                <c:pt idx="23">
                  <c:v>2534.5737614337149</c:v>
                </c:pt>
                <c:pt idx="24">
                  <c:v>4130.5820478827745</c:v>
                </c:pt>
                <c:pt idx="25">
                  <c:v>5494.7486392221635</c:v>
                </c:pt>
                <c:pt idx="26">
                  <c:v>6418.7785516987096</c:v>
                </c:pt>
                <c:pt idx="27">
                  <c:v>9030.7912143276317</c:v>
                </c:pt>
                <c:pt idx="28">
                  <c:v>10221.201298764901</c:v>
                </c:pt>
                <c:pt idx="29">
                  <c:v>10433.859596796405</c:v>
                </c:pt>
                <c:pt idx="30">
                  <c:v>8652.2025807239897</c:v>
                </c:pt>
                <c:pt idx="31">
                  <c:v>6257.4678586651717</c:v>
                </c:pt>
                <c:pt idx="32">
                  <c:v>5225.9509201677774</c:v>
                </c:pt>
                <c:pt idx="33">
                  <c:v>4720.1077969411244</c:v>
                </c:pt>
                <c:pt idx="34">
                  <c:v>3788.5880391004162</c:v>
                </c:pt>
                <c:pt idx="35">
                  <c:v>2201.9719256232156</c:v>
                </c:pt>
                <c:pt idx="36">
                  <c:v>-992.48137993959051</c:v>
                </c:pt>
                <c:pt idx="37">
                  <c:v>-5779.2365604275183</c:v>
                </c:pt>
                <c:pt idx="38">
                  <c:v>-7957.5244389196941</c:v>
                </c:pt>
                <c:pt idx="39">
                  <c:v>-6760.5955677788179</c:v>
                </c:pt>
                <c:pt idx="40">
                  <c:v>-5423.3766595579045</c:v>
                </c:pt>
                <c:pt idx="41">
                  <c:v>-6394.6034617111418</c:v>
                </c:pt>
                <c:pt idx="42">
                  <c:v>-7855.544494741066</c:v>
                </c:pt>
                <c:pt idx="43">
                  <c:v>-6377.8263028921956</c:v>
                </c:pt>
                <c:pt idx="44">
                  <c:v>-3067.9076777513392</c:v>
                </c:pt>
                <c:pt idx="45">
                  <c:v>-644.09183695748004</c:v>
                </c:pt>
                <c:pt idx="46">
                  <c:v>-264.87604513153707</c:v>
                </c:pt>
                <c:pt idx="47">
                  <c:v>-782.01660935520715</c:v>
                </c:pt>
                <c:pt idx="48">
                  <c:v>-494.4565217605064</c:v>
                </c:pt>
                <c:pt idx="49">
                  <c:v>398.06698211643021</c:v>
                </c:pt>
                <c:pt idx="50">
                  <c:v>557.80000680778483</c:v>
                </c:pt>
                <c:pt idx="51">
                  <c:v>-783.30556330851675</c:v>
                </c:pt>
                <c:pt idx="52">
                  <c:v>-2261.4160846092846</c:v>
                </c:pt>
                <c:pt idx="53">
                  <c:v>-1480.8755304032161</c:v>
                </c:pt>
                <c:pt idx="54">
                  <c:v>-12.230835863977493</c:v>
                </c:pt>
                <c:pt idx="55">
                  <c:v>526.1367129380742</c:v>
                </c:pt>
                <c:pt idx="56">
                  <c:v>579.97930553066658</c:v>
                </c:pt>
                <c:pt idx="57">
                  <c:v>741.50708330844463</c:v>
                </c:pt>
                <c:pt idx="58">
                  <c:v>926.10513639724229</c:v>
                </c:pt>
                <c:pt idx="59">
                  <c:v>1966.8370342107708</c:v>
                </c:pt>
                <c:pt idx="60">
                  <c:v>2497.16147488871</c:v>
                </c:pt>
                <c:pt idx="61">
                  <c:v>1570.8653437205496</c:v>
                </c:pt>
                <c:pt idx="62">
                  <c:v>1420.0847651664947</c:v>
                </c:pt>
                <c:pt idx="63">
                  <c:v>1665.8014995325145</c:v>
                </c:pt>
                <c:pt idx="64">
                  <c:v>2068.0745437617488</c:v>
                </c:pt>
                <c:pt idx="65">
                  <c:v>1675.931179647293</c:v>
                </c:pt>
                <c:pt idx="66">
                  <c:v>1380.4017411430657</c:v>
                </c:pt>
                <c:pt idx="67">
                  <c:v>2725.3305152765297</c:v>
                </c:pt>
                <c:pt idx="68">
                  <c:v>5383.1573995584431</c:v>
                </c:pt>
                <c:pt idx="69">
                  <c:v>7625.6564503468899</c:v>
                </c:pt>
                <c:pt idx="70">
                  <c:v>9209.9142430547654</c:v>
                </c:pt>
                <c:pt idx="71">
                  <c:v>9718.7909539075463</c:v>
                </c:pt>
                <c:pt idx="72">
                  <c:v>8469.2860590363453</c:v>
                </c:pt>
                <c:pt idx="73">
                  <c:v>6335.8610114054436</c:v>
                </c:pt>
                <c:pt idx="74">
                  <c:v>5119.952566740435</c:v>
                </c:pt>
                <c:pt idx="75">
                  <c:v>5099.4190416623433</c:v>
                </c:pt>
                <c:pt idx="76">
                  <c:v>5590.3504829145932</c:v>
                </c:pt>
                <c:pt idx="77">
                  <c:v>5427.005876518987</c:v>
                </c:pt>
                <c:pt idx="78">
                  <c:v>3966.2512865205626</c:v>
                </c:pt>
                <c:pt idx="79">
                  <c:v>1685.8539328005229</c:v>
                </c:pt>
                <c:pt idx="80">
                  <c:v>431.15481497315744</c:v>
                </c:pt>
                <c:pt idx="81">
                  <c:v>-791.81356792545989</c:v>
                </c:pt>
                <c:pt idx="82">
                  <c:v>-451.11939839861475</c:v>
                </c:pt>
                <c:pt idx="83">
                  <c:v>1042.0934754310615</c:v>
                </c:pt>
                <c:pt idx="84">
                  <c:v>205.82700833932597</c:v>
                </c:pt>
                <c:pt idx="85">
                  <c:v>-293.39357313814855</c:v>
                </c:pt>
                <c:pt idx="86">
                  <c:v>-138.41796245876833</c:v>
                </c:pt>
                <c:pt idx="87">
                  <c:v>165.48445155321937</c:v>
                </c:pt>
                <c:pt idx="88">
                  <c:v>-2296.84036379491</c:v>
                </c:pt>
                <c:pt idx="89">
                  <c:v>-8180.6404297827748</c:v>
                </c:pt>
                <c:pt idx="90">
                  <c:v>-10716.735161329947</c:v>
                </c:pt>
                <c:pt idx="91">
                  <c:v>-9062.7377940062452</c:v>
                </c:pt>
                <c:pt idx="92">
                  <c:v>-5114.377673279997</c:v>
                </c:pt>
                <c:pt idx="93">
                  <c:v>-2494.8649237409577</c:v>
                </c:pt>
                <c:pt idx="94">
                  <c:v>-2165.9929166915554</c:v>
                </c:pt>
                <c:pt idx="95">
                  <c:v>-2094.7518189381462</c:v>
                </c:pt>
                <c:pt idx="96">
                  <c:v>-1154.5215574887923</c:v>
                </c:pt>
                <c:pt idx="97">
                  <c:v>-410.10729925067187</c:v>
                </c:pt>
                <c:pt idx="98">
                  <c:v>-250.71962542054948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26.557723431198443</c:v>
                </c:pt>
                <c:pt idx="139">
                  <c:v>593.3388589611119</c:v>
                </c:pt>
                <c:pt idx="140">
                  <c:v>2973.489522623739</c:v>
                </c:pt>
                <c:pt idx="141">
                  <c:v>5972.163509490385</c:v>
                </c:pt>
                <c:pt idx="142">
                  <c:v>6102.0491198140398</c:v>
                </c:pt>
                <c:pt idx="143">
                  <c:v>3903.7590165030192</c:v>
                </c:pt>
                <c:pt idx="144">
                  <c:v>2685.9409528185779</c:v>
                </c:pt>
                <c:pt idx="145">
                  <c:v>3744.8882424712106</c:v>
                </c:pt>
                <c:pt idx="146">
                  <c:v>5855.051660727433</c:v>
                </c:pt>
                <c:pt idx="147">
                  <c:v>6882.1845093039656</c:v>
                </c:pt>
                <c:pt idx="148">
                  <c:v>6156.8743925072249</c:v>
                </c:pt>
                <c:pt idx="149">
                  <c:v>4276.7321064490143</c:v>
                </c:pt>
                <c:pt idx="150">
                  <c:v>1829.9537625495202</c:v>
                </c:pt>
                <c:pt idx="151">
                  <c:v>-1892.0498740384746</c:v>
                </c:pt>
                <c:pt idx="152">
                  <c:v>-6894.9575772116514</c:v>
                </c:pt>
                <c:pt idx="153">
                  <c:v>-8900.9545730704504</c:v>
                </c:pt>
                <c:pt idx="154">
                  <c:v>-6367.9959158166512</c:v>
                </c:pt>
                <c:pt idx="155">
                  <c:v>-2517.5812997953799</c:v>
                </c:pt>
                <c:pt idx="156">
                  <c:v>203.08115738251792</c:v>
                </c:pt>
                <c:pt idx="157">
                  <c:v>1797.2328675441047</c:v>
                </c:pt>
                <c:pt idx="158">
                  <c:v>3595.9289757797919</c:v>
                </c:pt>
                <c:pt idx="159">
                  <c:v>5476.1666771972868</c:v>
                </c:pt>
                <c:pt idx="160">
                  <c:v>6591.8346809723016</c:v>
                </c:pt>
                <c:pt idx="161">
                  <c:v>6852.6529120341993</c:v>
                </c:pt>
                <c:pt idx="162">
                  <c:v>6109.0868196939018</c:v>
                </c:pt>
                <c:pt idx="163">
                  <c:v>6381.4817784101397</c:v>
                </c:pt>
                <c:pt idx="164">
                  <c:v>6176.6180759126246</c:v>
                </c:pt>
                <c:pt idx="165">
                  <c:v>5272.3691679507338</c:v>
                </c:pt>
                <c:pt idx="166">
                  <c:v>4732.9399556186481</c:v>
                </c:pt>
                <c:pt idx="167">
                  <c:v>6397.9220021344463</c:v>
                </c:pt>
                <c:pt idx="168">
                  <c:v>8231.3342527380682</c:v>
                </c:pt>
                <c:pt idx="169">
                  <c:v>6725.7795416011231</c:v>
                </c:pt>
                <c:pt idx="170">
                  <c:v>2449.9847722292025</c:v>
                </c:pt>
                <c:pt idx="171">
                  <c:v>-2800.1201960977496</c:v>
                </c:pt>
                <c:pt idx="172">
                  <c:v>-8172.3274270928969</c:v>
                </c:pt>
                <c:pt idx="173">
                  <c:v>-9489.5418495963968</c:v>
                </c:pt>
                <c:pt idx="174">
                  <c:v>-5532.8800995486363</c:v>
                </c:pt>
                <c:pt idx="175">
                  <c:v>-978.36912031303143</c:v>
                </c:pt>
                <c:pt idx="176">
                  <c:v>1956.1096538979257</c:v>
                </c:pt>
                <c:pt idx="177">
                  <c:v>4464.6978053274788</c:v>
                </c:pt>
                <c:pt idx="178">
                  <c:v>5556.2753988956656</c:v>
                </c:pt>
                <c:pt idx="179">
                  <c:v>3883.6811805230877</c:v>
                </c:pt>
                <c:pt idx="180">
                  <c:v>1948.545013642922</c:v>
                </c:pt>
                <c:pt idx="181">
                  <c:v>1014.459511097807</c:v>
                </c:pt>
                <c:pt idx="182">
                  <c:v>-46.828078736171292</c:v>
                </c:pt>
                <c:pt idx="183">
                  <c:v>-2466.0566472691744</c:v>
                </c:pt>
                <c:pt idx="184">
                  <c:v>-4165.294382069018</c:v>
                </c:pt>
                <c:pt idx="185">
                  <c:v>-4206.0495991821199</c:v>
                </c:pt>
                <c:pt idx="186">
                  <c:v>-3379.2000329748266</c:v>
                </c:pt>
                <c:pt idx="187">
                  <c:v>-2371.595150163645</c:v>
                </c:pt>
                <c:pt idx="188">
                  <c:v>-1614.7587895715844</c:v>
                </c:pt>
                <c:pt idx="189">
                  <c:v>-1063.8670876957062</c:v>
                </c:pt>
                <c:pt idx="190">
                  <c:v>-595.09098873306596</c:v>
                </c:pt>
                <c:pt idx="191">
                  <c:v>-318.08136350229734</c:v>
                </c:pt>
                <c:pt idx="192">
                  <c:v>-69.497718908089183</c:v>
                </c:pt>
                <c:pt idx="193">
                  <c:v>212.38716927686087</c:v>
                </c:pt>
                <c:pt idx="194">
                  <c:v>316.27135907634056</c:v>
                </c:pt>
                <c:pt idx="195">
                  <c:v>472.29412034548187</c:v>
                </c:pt>
                <c:pt idx="196">
                  <c:v>579.97930553066658</c:v>
                </c:pt>
                <c:pt idx="197">
                  <c:v>579.97930553066658</c:v>
                </c:pt>
                <c:pt idx="198">
                  <c:v>849.19226849362951</c:v>
                </c:pt>
                <c:pt idx="199">
                  <c:v>1165.8497464373554</c:v>
                </c:pt>
                <c:pt idx="200">
                  <c:v>1505.0450212678672</c:v>
                </c:pt>
                <c:pt idx="201">
                  <c:v>1936.9837127948392</c:v>
                </c:pt>
                <c:pt idx="202">
                  <c:v>2414.2543886956018</c:v>
                </c:pt>
                <c:pt idx="203">
                  <c:v>3770.4819776732907</c:v>
                </c:pt>
                <c:pt idx="204">
                  <c:v>4947.8201324082811</c:v>
                </c:pt>
                <c:pt idx="205">
                  <c:v>5626.1854686662618</c:v>
                </c:pt>
                <c:pt idx="206">
                  <c:v>7292.6332862974659</c:v>
                </c:pt>
                <c:pt idx="207">
                  <c:v>8386.5227837105867</c:v>
                </c:pt>
                <c:pt idx="208">
                  <c:v>8323.5079766058861</c:v>
                </c:pt>
                <c:pt idx="209">
                  <c:v>9742.3732505568405</c:v>
                </c:pt>
                <c:pt idx="210">
                  <c:v>10600.408326812141</c:v>
                </c:pt>
                <c:pt idx="211">
                  <c:v>8803.7505612160003</c:v>
                </c:pt>
                <c:pt idx="212">
                  <c:v>7472.1783941858967</c:v>
                </c:pt>
                <c:pt idx="213">
                  <c:v>6652.804664570529</c:v>
                </c:pt>
                <c:pt idx="214">
                  <c:v>7227.5214508807849</c:v>
                </c:pt>
                <c:pt idx="215">
                  <c:v>9065.3989957859812</c:v>
                </c:pt>
                <c:pt idx="216">
                  <c:v>10718.024883670139</c:v>
                </c:pt>
                <c:pt idx="217">
                  <c:v>11268.427735919666</c:v>
                </c:pt>
                <c:pt idx="218">
                  <c:v>10673.037756680595</c:v>
                </c:pt>
                <c:pt idx="219">
                  <c:v>9476.75222916241</c:v>
                </c:pt>
                <c:pt idx="220">
                  <c:v>8109.6498694716975</c:v>
                </c:pt>
                <c:pt idx="221">
                  <c:v>6386.2100430208684</c:v>
                </c:pt>
                <c:pt idx="222">
                  <c:v>5255.8053785001966</c:v>
                </c:pt>
                <c:pt idx="223">
                  <c:v>5067.9271546130658</c:v>
                </c:pt>
                <c:pt idx="224">
                  <c:v>5105.8943169069325</c:v>
                </c:pt>
                <c:pt idx="225">
                  <c:v>5886.3336625615157</c:v>
                </c:pt>
                <c:pt idx="226">
                  <c:v>6217.1381340010839</c:v>
                </c:pt>
                <c:pt idx="227">
                  <c:v>6042.5246290614114</c:v>
                </c:pt>
                <c:pt idx="228">
                  <c:v>5863.8816091538192</c:v>
                </c:pt>
                <c:pt idx="229">
                  <c:v>5415.4733510237356</c:v>
                </c:pt>
                <c:pt idx="230">
                  <c:v>4440.8788519084374</c:v>
                </c:pt>
                <c:pt idx="231">
                  <c:v>2919.8256111677115</c:v>
                </c:pt>
                <c:pt idx="232">
                  <c:v>-384.27124774170704</c:v>
                </c:pt>
                <c:pt idx="233">
                  <c:v>-4606.7099239601339</c:v>
                </c:pt>
                <c:pt idx="234">
                  <c:v>-5925.9105854448117</c:v>
                </c:pt>
                <c:pt idx="235">
                  <c:v>-3937.9347526339934</c:v>
                </c:pt>
                <c:pt idx="236">
                  <c:v>-973.68352404624784</c:v>
                </c:pt>
                <c:pt idx="237">
                  <c:v>-95.047779835734346</c:v>
                </c:pt>
                <c:pt idx="238">
                  <c:v>-2068.8253564056872</c:v>
                </c:pt>
                <c:pt idx="239">
                  <c:v>-5829.5015710089392</c:v>
                </c:pt>
                <c:pt idx="240">
                  <c:v>-8148.2456648950219</c:v>
                </c:pt>
                <c:pt idx="241">
                  <c:v>-6570.9707282289228</c:v>
                </c:pt>
                <c:pt idx="242">
                  <c:v>-5757.884493125408</c:v>
                </c:pt>
                <c:pt idx="243">
                  <c:v>-6096.5369258035125</c:v>
                </c:pt>
                <c:pt idx="244">
                  <c:v>-5423.3766595579045</c:v>
                </c:pt>
                <c:pt idx="245">
                  <c:v>-6394.6034617111418</c:v>
                </c:pt>
                <c:pt idx="246">
                  <c:v>-7855.544494741066</c:v>
                </c:pt>
                <c:pt idx="247">
                  <c:v>-6377.8263028921956</c:v>
                </c:pt>
                <c:pt idx="248">
                  <c:v>-3067.9076777513392</c:v>
                </c:pt>
                <c:pt idx="249">
                  <c:v>-644.09183695748004</c:v>
                </c:pt>
                <c:pt idx="250">
                  <c:v>-264.87604513153707</c:v>
                </c:pt>
                <c:pt idx="251">
                  <c:v>-782.01660935520715</c:v>
                </c:pt>
                <c:pt idx="252">
                  <c:v>-494.4565217605064</c:v>
                </c:pt>
                <c:pt idx="253">
                  <c:v>398.06698211643021</c:v>
                </c:pt>
                <c:pt idx="254">
                  <c:v>557.80000680778483</c:v>
                </c:pt>
                <c:pt idx="255">
                  <c:v>-783.30556330851675</c:v>
                </c:pt>
                <c:pt idx="256">
                  <c:v>-1275.1992636216298</c:v>
                </c:pt>
                <c:pt idx="257">
                  <c:v>510.92560077310753</c:v>
                </c:pt>
                <c:pt idx="258">
                  <c:v>3101.5489819861032</c:v>
                </c:pt>
                <c:pt idx="259">
                  <c:v>5058.9372961291183</c:v>
                </c:pt>
                <c:pt idx="260">
                  <c:v>5926.2540426887763</c:v>
                </c:pt>
                <c:pt idx="261">
                  <c:v>6480.6039812110866</c:v>
                </c:pt>
                <c:pt idx="262">
                  <c:v>7657.5197910491197</c:v>
                </c:pt>
                <c:pt idx="263">
                  <c:v>10251.275284190482</c:v>
                </c:pt>
                <c:pt idx="264">
                  <c:v>12525.203348321229</c:v>
                </c:pt>
                <c:pt idx="265">
                  <c:v>12503.97902167451</c:v>
                </c:pt>
                <c:pt idx="266">
                  <c:v>10405.495092750927</c:v>
                </c:pt>
                <c:pt idx="267">
                  <c:v>9453.5437463550952</c:v>
                </c:pt>
                <c:pt idx="268">
                  <c:v>9404.2382108450147</c:v>
                </c:pt>
                <c:pt idx="269">
                  <c:v>8569.8102613226329</c:v>
                </c:pt>
                <c:pt idx="270">
                  <c:v>6010.34004712149</c:v>
                </c:pt>
                <c:pt idx="271">
                  <c:v>2104.2298698686232</c:v>
                </c:pt>
                <c:pt idx="272">
                  <c:v>1258.3124821157726</c:v>
                </c:pt>
                <c:pt idx="273">
                  <c:v>-1195.8466727722268</c:v>
                </c:pt>
                <c:pt idx="274">
                  <c:v>-6285.9169732369037</c:v>
                </c:pt>
                <c:pt idx="275">
                  <c:v>-8120.6784758671265</c:v>
                </c:pt>
                <c:pt idx="276">
                  <c:v>-8803.1170796226379</c:v>
                </c:pt>
                <c:pt idx="277">
                  <c:v>-9099.0155318044308</c:v>
                </c:pt>
                <c:pt idx="278">
                  <c:v>-10707.787133124453</c:v>
                </c:pt>
                <c:pt idx="279">
                  <c:v>-9565.8379488246192</c:v>
                </c:pt>
                <c:pt idx="280">
                  <c:v>-4017.6802965862448</c:v>
                </c:pt>
                <c:pt idx="281">
                  <c:v>2365.2322822502374</c:v>
                </c:pt>
                <c:pt idx="282">
                  <c:v>7730.8018006627617</c:v>
                </c:pt>
                <c:pt idx="283">
                  <c:v>10080.904997007337</c:v>
                </c:pt>
                <c:pt idx="284">
                  <c:v>11750.294921201919</c:v>
                </c:pt>
                <c:pt idx="285">
                  <c:v>12855.858729759724</c:v>
                </c:pt>
                <c:pt idx="286">
                  <c:v>13141.774094025703</c:v>
                </c:pt>
                <c:pt idx="287">
                  <c:v>14359.179765479286</c:v>
                </c:pt>
                <c:pt idx="288">
                  <c:v>15591.248431900629</c:v>
                </c:pt>
                <c:pt idx="289">
                  <c:v>13867.955250205749</c:v>
                </c:pt>
                <c:pt idx="290">
                  <c:v>8514.3827757198178</c:v>
                </c:pt>
                <c:pt idx="291">
                  <c:v>3048.3581426204123</c:v>
                </c:pt>
                <c:pt idx="292">
                  <c:v>-757.31166872461722</c:v>
                </c:pt>
                <c:pt idx="293">
                  <c:v>-1200.4037301708909</c:v>
                </c:pt>
                <c:pt idx="294">
                  <c:v>73.034339711906625</c:v>
                </c:pt>
                <c:pt idx="295">
                  <c:v>1530.0240796069609</c:v>
                </c:pt>
                <c:pt idx="296">
                  <c:v>2781.5717715487976</c:v>
                </c:pt>
                <c:pt idx="297">
                  <c:v>3629.8851907180565</c:v>
                </c:pt>
                <c:pt idx="298">
                  <c:v>3871.8015785122579</c:v>
                </c:pt>
                <c:pt idx="299">
                  <c:v>3256.4776267489433</c:v>
                </c:pt>
                <c:pt idx="300">
                  <c:v>2407.5594168724183</c:v>
                </c:pt>
                <c:pt idx="301">
                  <c:v>1335.8154674011562</c:v>
                </c:pt>
                <c:pt idx="302">
                  <c:v>55.064697042582935</c:v>
                </c:pt>
                <c:pt idx="303">
                  <c:v>-992.04384994484587</c:v>
                </c:pt>
                <c:pt idx="304">
                  <c:v>-2399.8496801757365</c:v>
                </c:pt>
                <c:pt idx="305">
                  <c:v>-3322.4580304495034</c:v>
                </c:pt>
                <c:pt idx="306">
                  <c:v>-2299.0230867092178</c:v>
                </c:pt>
                <c:pt idx="307">
                  <c:v>-431.95625364489956</c:v>
                </c:pt>
                <c:pt idx="308">
                  <c:v>1010.8978952222145</c:v>
                </c:pt>
                <c:pt idx="309">
                  <c:v>1182.2497020323185</c:v>
                </c:pt>
                <c:pt idx="310">
                  <c:v>629.0817663469287</c:v>
                </c:pt>
                <c:pt idx="311">
                  <c:v>84.974690482188606</c:v>
                </c:pt>
                <c:pt idx="312">
                  <c:v>-964.55855249336344</c:v>
                </c:pt>
                <c:pt idx="313">
                  <c:v>-2128.8825417767653</c:v>
                </c:pt>
                <c:pt idx="314">
                  <c:v>-2877.2280840053336</c:v>
                </c:pt>
                <c:pt idx="315">
                  <c:v>-2770.7161490883805</c:v>
                </c:pt>
                <c:pt idx="316">
                  <c:v>-2230.9222943544155</c:v>
                </c:pt>
                <c:pt idx="317">
                  <c:v>-2584.4413331939477</c:v>
                </c:pt>
                <c:pt idx="318">
                  <c:v>-3405.4391033981465</c:v>
                </c:pt>
                <c:pt idx="319">
                  <c:v>-3447.5840075178248</c:v>
                </c:pt>
                <c:pt idx="320">
                  <c:v>-1471.8186876245729</c:v>
                </c:pt>
                <c:pt idx="321">
                  <c:v>-68.901353591444533</c:v>
                </c:pt>
                <c:pt idx="322">
                  <c:v>486.74625729514099</c:v>
                </c:pt>
                <c:pt idx="323">
                  <c:v>598.46963692477618</c:v>
                </c:pt>
                <c:pt idx="324">
                  <c:v>143.96845154723476</c:v>
                </c:pt>
                <c:pt idx="325">
                  <c:v>782.47687794313799</c:v>
                </c:pt>
                <c:pt idx="326">
                  <c:v>889.71337485672348</c:v>
                </c:pt>
                <c:pt idx="327">
                  <c:v>559.01984526232775</c:v>
                </c:pt>
                <c:pt idx="328">
                  <c:v>-2063.5031081243069</c:v>
                </c:pt>
                <c:pt idx="329">
                  <c:v>-4312.880364416058</c:v>
                </c:pt>
                <c:pt idx="330">
                  <c:v>-1965.2772784919473</c:v>
                </c:pt>
                <c:pt idx="331">
                  <c:v>223.37326459433092</c:v>
                </c:pt>
                <c:pt idx="332">
                  <c:v>70.24913325440447</c:v>
                </c:pt>
                <c:pt idx="333">
                  <c:v>-6.7439385372078062</c:v>
                </c:pt>
                <c:pt idx="334">
                  <c:v>132.56120541754103</c:v>
                </c:pt>
                <c:pt idx="335">
                  <c:v>-8.6622779710646718</c:v>
                </c:pt>
                <c:pt idx="336">
                  <c:v>250.6864032422431</c:v>
                </c:pt>
                <c:pt idx="337">
                  <c:v>695.91146089549432</c:v>
                </c:pt>
                <c:pt idx="338">
                  <c:v>1421.7627921311316</c:v>
                </c:pt>
                <c:pt idx="339">
                  <c:v>3032.4509881589443</c:v>
                </c:pt>
                <c:pt idx="340">
                  <c:v>5429.6572598942066</c:v>
                </c:pt>
                <c:pt idx="341">
                  <c:v>7019.2531165141809</c:v>
                </c:pt>
                <c:pt idx="342">
                  <c:v>5440.0570275459604</c:v>
                </c:pt>
                <c:pt idx="343">
                  <c:v>2620.6581952642741</c:v>
                </c:pt>
                <c:pt idx="344">
                  <c:v>1859.5841975882029</c:v>
                </c:pt>
                <c:pt idx="345">
                  <c:v>2562.2060326568599</c:v>
                </c:pt>
                <c:pt idx="346">
                  <c:v>2659.4361140312808</c:v>
                </c:pt>
                <c:pt idx="347">
                  <c:v>2203.7337007110423</c:v>
                </c:pt>
                <c:pt idx="348">
                  <c:v>2735.5473695871619</c:v>
                </c:pt>
                <c:pt idx="349">
                  <c:v>2676.8481579393233</c:v>
                </c:pt>
                <c:pt idx="350">
                  <c:v>2088.5541797961755</c:v>
                </c:pt>
                <c:pt idx="351">
                  <c:v>1464.2116942013004</c:v>
                </c:pt>
                <c:pt idx="352">
                  <c:v>1205.9843495492632</c:v>
                </c:pt>
                <c:pt idx="353">
                  <c:v>1200.8264863093298</c:v>
                </c:pt>
                <c:pt idx="354">
                  <c:v>1320.8619139914458</c:v>
                </c:pt>
                <c:pt idx="355">
                  <c:v>1696.4139973247843</c:v>
                </c:pt>
                <c:pt idx="356">
                  <c:v>1836.3913711542014</c:v>
                </c:pt>
                <c:pt idx="357">
                  <c:v>1337.6816016087062</c:v>
                </c:pt>
                <c:pt idx="358">
                  <c:v>-181.13339023387752</c:v>
                </c:pt>
                <c:pt idx="359">
                  <c:v>-2234.8259817215107</c:v>
                </c:pt>
                <c:pt idx="360">
                  <c:v>-2875.7731318962183</c:v>
                </c:pt>
                <c:pt idx="361">
                  <c:v>-2055.241697801257</c:v>
                </c:pt>
                <c:pt idx="362">
                  <c:v>-964.5296497966815</c:v>
                </c:pt>
                <c:pt idx="363">
                  <c:v>-81.238781633968728</c:v>
                </c:pt>
                <c:pt idx="364">
                  <c:v>661.42072778413683</c:v>
                </c:pt>
                <c:pt idx="365">
                  <c:v>1125.8130888952512</c:v>
                </c:pt>
                <c:pt idx="366">
                  <c:v>1505.0363906193572</c:v>
                </c:pt>
                <c:pt idx="367">
                  <c:v>2296.9184933576198</c:v>
                </c:pt>
                <c:pt idx="368">
                  <c:v>3390.7789325615631</c:v>
                </c:pt>
                <c:pt idx="369">
                  <c:v>3508.4096519297641</c:v>
                </c:pt>
                <c:pt idx="370">
                  <c:v>2324.5934515472345</c:v>
                </c:pt>
                <c:pt idx="371">
                  <c:v>696.11496399093869</c:v>
                </c:pt>
                <c:pt idx="372">
                  <c:v>-2211.481682838335</c:v>
                </c:pt>
                <c:pt idx="373">
                  <c:v>-4763.9723878803643</c:v>
                </c:pt>
                <c:pt idx="374">
                  <c:v>-4607.8387240473176</c:v>
                </c:pt>
                <c:pt idx="375">
                  <c:v>-3046.4385964874518</c:v>
                </c:pt>
                <c:pt idx="376">
                  <c:v>-1667.5546541433728</c:v>
                </c:pt>
                <c:pt idx="377">
                  <c:v>-882.25107253959038</c:v>
                </c:pt>
                <c:pt idx="378">
                  <c:v>-451.5597319036562</c:v>
                </c:pt>
                <c:pt idx="379">
                  <c:v>-227.09199589214819</c:v>
                </c:pt>
                <c:pt idx="380">
                  <c:v>-269.47664956093166</c:v>
                </c:pt>
                <c:pt idx="381">
                  <c:v>-338.27861009230918</c:v>
                </c:pt>
                <c:pt idx="382">
                  <c:v>-294.0743546337514</c:v>
                </c:pt>
                <c:pt idx="383">
                  <c:v>-255.46961547055668</c:v>
                </c:pt>
                <c:pt idx="384">
                  <c:v>-179.55162329674479</c:v>
                </c:pt>
                <c:pt idx="385">
                  <c:v>-50.09059017926397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70.881770240562119</c:v>
                </c:pt>
                <c:pt idx="393">
                  <c:v>505.04558484202522</c:v>
                </c:pt>
                <c:pt idx="394">
                  <c:v>1564.0866758502591</c:v>
                </c:pt>
                <c:pt idx="395">
                  <c:v>3190.7994838778732</c:v>
                </c:pt>
                <c:pt idx="396">
                  <c:v>5175.6317567676133</c:v>
                </c:pt>
                <c:pt idx="397">
                  <c:v>7219.8199855291514</c:v>
                </c:pt>
                <c:pt idx="398">
                  <c:v>8170.8379469931351</c:v>
                </c:pt>
                <c:pt idx="399">
                  <c:v>6331.934855372132</c:v>
                </c:pt>
                <c:pt idx="400">
                  <c:v>2917.5677822110301</c:v>
                </c:pt>
                <c:pt idx="401">
                  <c:v>505.41963406287636</c:v>
                </c:pt>
                <c:pt idx="402">
                  <c:v>-1300.8278167789304</c:v>
                </c:pt>
                <c:pt idx="403">
                  <c:v>-2272.591842692204</c:v>
                </c:pt>
                <c:pt idx="404">
                  <c:v>-1922.0378048118198</c:v>
                </c:pt>
                <c:pt idx="405">
                  <c:v>-1622.7090757744554</c:v>
                </c:pt>
                <c:pt idx="406">
                  <c:v>-1759.9413269427732</c:v>
                </c:pt>
                <c:pt idx="407">
                  <c:v>-1758.1894016750573</c:v>
                </c:pt>
                <c:pt idx="408">
                  <c:v>-1175.1068785016737</c:v>
                </c:pt>
                <c:pt idx="409">
                  <c:v>-201.17047929651352</c:v>
                </c:pt>
                <c:pt idx="410">
                  <c:v>550.84555051782274</c:v>
                </c:pt>
                <c:pt idx="411">
                  <c:v>869.10562637508565</c:v>
                </c:pt>
                <c:pt idx="412">
                  <c:v>1009.39047749361</c:v>
                </c:pt>
                <c:pt idx="413">
                  <c:v>1161.5235946002683</c:v>
                </c:pt>
                <c:pt idx="414">
                  <c:v>1662.5136380270235</c:v>
                </c:pt>
                <c:pt idx="415">
                  <c:v>2561.547728129457</c:v>
                </c:pt>
                <c:pt idx="416">
                  <c:v>3042.2106403951871</c:v>
                </c:pt>
                <c:pt idx="417">
                  <c:v>2351.3893057732766</c:v>
                </c:pt>
                <c:pt idx="418">
                  <c:v>1032.0873796975932</c:v>
                </c:pt>
                <c:pt idx="419">
                  <c:v>-334.95634060702207</c:v>
                </c:pt>
                <c:pt idx="420">
                  <c:v>-870.59891408675367</c:v>
                </c:pt>
                <c:pt idx="421">
                  <c:v>-228.40532311282584</c:v>
                </c:pt>
                <c:pt idx="422">
                  <c:v>648.17649953251203</c:v>
                </c:pt>
                <c:pt idx="423">
                  <c:v>1539.7867741350276</c:v>
                </c:pt>
                <c:pt idx="424">
                  <c:v>2929.4120475676582</c:v>
                </c:pt>
                <c:pt idx="425">
                  <c:v>5574.1587531543837</c:v>
                </c:pt>
                <c:pt idx="426">
                  <c:v>9554.4914145838666</c:v>
                </c:pt>
                <c:pt idx="427">
                  <c:v>12480.606625623594</c:v>
                </c:pt>
                <c:pt idx="428">
                  <c:v>10183.303013371644</c:v>
                </c:pt>
                <c:pt idx="429">
                  <c:v>4640.5741212821367</c:v>
                </c:pt>
                <c:pt idx="430">
                  <c:v>897.93950107203909</c:v>
                </c:pt>
                <c:pt idx="431">
                  <c:v>-600.91427975928798</c:v>
                </c:pt>
                <c:pt idx="432">
                  <c:v>-451.53626311610117</c:v>
                </c:pt>
                <c:pt idx="433">
                  <c:v>533.48830595135723</c:v>
                </c:pt>
                <c:pt idx="434">
                  <c:v>667.48143646925121</c:v>
                </c:pt>
                <c:pt idx="435">
                  <c:v>-996.03816968005617</c:v>
                </c:pt>
                <c:pt idx="436">
                  <c:v>-3584.2864120695085</c:v>
                </c:pt>
                <c:pt idx="437">
                  <c:v>-6053.3809428802006</c:v>
                </c:pt>
                <c:pt idx="438">
                  <c:v>-7611.4042180411134</c:v>
                </c:pt>
                <c:pt idx="439">
                  <c:v>-7349.3628579866499</c:v>
                </c:pt>
                <c:pt idx="440">
                  <c:v>-5452.4109133525335</c:v>
                </c:pt>
                <c:pt idx="441">
                  <c:v>-2775.4017857779727</c:v>
                </c:pt>
                <c:pt idx="442">
                  <c:v>-910.2643496074005</c:v>
                </c:pt>
                <c:pt idx="443">
                  <c:v>-148.17508484447285</c:v>
                </c:pt>
                <c:pt idx="444">
                  <c:v>-2.1583259515176056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79.855535672660892</c:v>
                </c:pt>
                <c:pt idx="513">
                  <c:v>803.17982945298024</c:v>
                </c:pt>
                <c:pt idx="514">
                  <c:v>3069.382124756276</c:v>
                </c:pt>
                <c:pt idx="515">
                  <c:v>5970.4153230189031</c:v>
                </c:pt>
                <c:pt idx="516">
                  <c:v>7382.8041761539271</c:v>
                </c:pt>
                <c:pt idx="517">
                  <c:v>5713.0590645962848</c:v>
                </c:pt>
                <c:pt idx="518">
                  <c:v>2474.6659520551671</c:v>
                </c:pt>
                <c:pt idx="519">
                  <c:v>509.41132242554056</c:v>
                </c:pt>
                <c:pt idx="520">
                  <c:v>-463.29530454702723</c:v>
                </c:pt>
                <c:pt idx="521">
                  <c:v>-901.61922081192938</c:v>
                </c:pt>
                <c:pt idx="522">
                  <c:v>-1201.9554122500931</c:v>
                </c:pt>
                <c:pt idx="523">
                  <c:v>-2077.7949005996202</c:v>
                </c:pt>
                <c:pt idx="524">
                  <c:v>-3345.8884424264015</c:v>
                </c:pt>
                <c:pt idx="525">
                  <c:v>-3643.129114019916</c:v>
                </c:pt>
                <c:pt idx="526">
                  <c:v>-2330.2180172295743</c:v>
                </c:pt>
                <c:pt idx="527">
                  <c:v>-814.5583467087406</c:v>
                </c:pt>
                <c:pt idx="528">
                  <c:v>-174.09360275217284</c:v>
                </c:pt>
                <c:pt idx="529">
                  <c:v>-42.19451554463889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20.276087628729307</c:v>
                </c:pt>
                <c:pt idx="534">
                  <c:v>218.58245558330842</c:v>
                </c:pt>
                <c:pt idx="535">
                  <c:v>726.62206307771737</c:v>
                </c:pt>
                <c:pt idx="536">
                  <c:v>1414.5604372376863</c:v>
                </c:pt>
                <c:pt idx="537">
                  <c:v>3262.6588300230515</c:v>
                </c:pt>
                <c:pt idx="538">
                  <c:v>6813.0272743542864</c:v>
                </c:pt>
                <c:pt idx="539">
                  <c:v>9450.0374865534723</c:v>
                </c:pt>
                <c:pt idx="540">
                  <c:v>7073.9625728836572</c:v>
                </c:pt>
                <c:pt idx="541">
                  <c:v>2784.7588683119247</c:v>
                </c:pt>
                <c:pt idx="542">
                  <c:v>1025.900843620569</c:v>
                </c:pt>
                <c:pt idx="543">
                  <c:v>252.99970154723621</c:v>
                </c:pt>
                <c:pt idx="544">
                  <c:v>-923.44620412039058</c:v>
                </c:pt>
                <c:pt idx="545">
                  <c:v>-2380.7775301338934</c:v>
                </c:pt>
                <c:pt idx="546">
                  <c:v>-2426.7995782869589</c:v>
                </c:pt>
                <c:pt idx="547">
                  <c:v>-1492.8553504862434</c:v>
                </c:pt>
                <c:pt idx="548">
                  <c:v>-852.13270551876326</c:v>
                </c:pt>
                <c:pt idx="549">
                  <c:v>-517.70933100780121</c:v>
                </c:pt>
                <c:pt idx="550">
                  <c:v>-353.35070937192154</c:v>
                </c:pt>
                <c:pt idx="551">
                  <c:v>-9.2112102964756382</c:v>
                </c:pt>
                <c:pt idx="552">
                  <c:v>54.28723250043258</c:v>
                </c:pt>
                <c:pt idx="553">
                  <c:v>50.740395756961597</c:v>
                </c:pt>
                <c:pt idx="554">
                  <c:v>287.1690860070899</c:v>
                </c:pt>
                <c:pt idx="555">
                  <c:v>517.58203132517804</c:v>
                </c:pt>
                <c:pt idx="556">
                  <c:v>752.69468564616682</c:v>
                </c:pt>
                <c:pt idx="557">
                  <c:v>1062.9511076120289</c:v>
                </c:pt>
                <c:pt idx="558">
                  <c:v>1413.5376040142303</c:v>
                </c:pt>
                <c:pt idx="559">
                  <c:v>2462.7195822545877</c:v>
                </c:pt>
                <c:pt idx="560">
                  <c:v>2659.9785054510685</c:v>
                </c:pt>
                <c:pt idx="561">
                  <c:v>1216.613839065682</c:v>
                </c:pt>
                <c:pt idx="562">
                  <c:v>835.22880820148464</c:v>
                </c:pt>
                <c:pt idx="563">
                  <c:v>-385.20329056394706</c:v>
                </c:pt>
                <c:pt idx="564">
                  <c:v>-4015.5443822114271</c:v>
                </c:pt>
                <c:pt idx="565">
                  <c:v>-4317.8457740165604</c:v>
                </c:pt>
                <c:pt idx="566">
                  <c:v>-1946.4503611867779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73-4946-83FE-6288F77A13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6391472"/>
        <c:axId val="1126390752"/>
      </c:lineChart>
      <c:catAx>
        <c:axId val="9603636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1117888"/>
        <c:crosses val="autoZero"/>
        <c:auto val="1"/>
        <c:lblAlgn val="ctr"/>
        <c:lblOffset val="100"/>
        <c:noMultiLvlLbl val="0"/>
      </c:catAx>
      <c:valAx>
        <c:axId val="1001117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0363664"/>
        <c:crosses val="autoZero"/>
        <c:crossBetween val="between"/>
      </c:valAx>
      <c:valAx>
        <c:axId val="1126390752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391472"/>
        <c:crosses val="max"/>
        <c:crossBetween val="between"/>
      </c:valAx>
      <c:catAx>
        <c:axId val="1126391472"/>
        <c:scaling>
          <c:orientation val="minMax"/>
        </c:scaling>
        <c:delete val="1"/>
        <c:axPos val="b"/>
        <c:majorTickMark val="out"/>
        <c:minorTickMark val="none"/>
        <c:tickLblPos val="nextTo"/>
        <c:crossAx val="1126390752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 Medium) Vehicle Speed vs Acceleration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Vehicle Speed (km/h)</c:v>
          </c:tx>
          <c:spPr>
            <a:noFill/>
            <a:ln w="9525" cap="flat" cmpd="sng" algn="ctr">
              <a:solidFill>
                <a:schemeClr val="accent1"/>
              </a:solidFill>
              <a:miter lim="800000"/>
            </a:ln>
            <a:effectLst>
              <a:glow rad="63500">
                <a:schemeClr val="accent1">
                  <a:satMod val="175000"/>
                  <a:alpha val="25000"/>
                </a:schemeClr>
              </a:glow>
            </a:effectLst>
          </c:spPr>
          <c:invertIfNegative val="0"/>
          <c:val>
            <c:numRef>
              <c:f>WLTC_class_3!$E$598:$E$1030</c:f>
              <c:numCache>
                <c:formatCode>0.0_ 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</c:v>
                </c:pt>
                <c:pt idx="12">
                  <c:v>2.1</c:v>
                </c:pt>
                <c:pt idx="13">
                  <c:v>4.8</c:v>
                </c:pt>
                <c:pt idx="14">
                  <c:v>9.1</c:v>
                </c:pt>
                <c:pt idx="15">
                  <c:v>14.2</c:v>
                </c:pt>
                <c:pt idx="16">
                  <c:v>19.8</c:v>
                </c:pt>
                <c:pt idx="17">
                  <c:v>25.5</c:v>
                </c:pt>
                <c:pt idx="18">
                  <c:v>30.5</c:v>
                </c:pt>
                <c:pt idx="19">
                  <c:v>34.799999999999997</c:v>
                </c:pt>
                <c:pt idx="20">
                  <c:v>38.799999999999997</c:v>
                </c:pt>
                <c:pt idx="21">
                  <c:v>42.9</c:v>
                </c:pt>
                <c:pt idx="22">
                  <c:v>46.4</c:v>
                </c:pt>
                <c:pt idx="23">
                  <c:v>48.3</c:v>
                </c:pt>
                <c:pt idx="24">
                  <c:v>48.7</c:v>
                </c:pt>
                <c:pt idx="25">
                  <c:v>48.5</c:v>
                </c:pt>
                <c:pt idx="26">
                  <c:v>48.4</c:v>
                </c:pt>
                <c:pt idx="27">
                  <c:v>48.2</c:v>
                </c:pt>
                <c:pt idx="28">
                  <c:v>47.8</c:v>
                </c:pt>
                <c:pt idx="29">
                  <c:v>47</c:v>
                </c:pt>
                <c:pt idx="30">
                  <c:v>45.9</c:v>
                </c:pt>
                <c:pt idx="31">
                  <c:v>44.9</c:v>
                </c:pt>
                <c:pt idx="32">
                  <c:v>44.4</c:v>
                </c:pt>
                <c:pt idx="33">
                  <c:v>44.3</c:v>
                </c:pt>
                <c:pt idx="34">
                  <c:v>44.5</c:v>
                </c:pt>
                <c:pt idx="35">
                  <c:v>45.1</c:v>
                </c:pt>
                <c:pt idx="36">
                  <c:v>45.7</c:v>
                </c:pt>
                <c:pt idx="37">
                  <c:v>46</c:v>
                </c:pt>
                <c:pt idx="38">
                  <c:v>46</c:v>
                </c:pt>
                <c:pt idx="39">
                  <c:v>46</c:v>
                </c:pt>
                <c:pt idx="40">
                  <c:v>46.1</c:v>
                </c:pt>
                <c:pt idx="41">
                  <c:v>46.7</c:v>
                </c:pt>
                <c:pt idx="42">
                  <c:v>47.7</c:v>
                </c:pt>
                <c:pt idx="43">
                  <c:v>48.9</c:v>
                </c:pt>
                <c:pt idx="44">
                  <c:v>50.3</c:v>
                </c:pt>
                <c:pt idx="45">
                  <c:v>51.6</c:v>
                </c:pt>
                <c:pt idx="46">
                  <c:v>52.6</c:v>
                </c:pt>
                <c:pt idx="47">
                  <c:v>53</c:v>
                </c:pt>
                <c:pt idx="48">
                  <c:v>53</c:v>
                </c:pt>
                <c:pt idx="49">
                  <c:v>52.9</c:v>
                </c:pt>
                <c:pt idx="50">
                  <c:v>52.7</c:v>
                </c:pt>
                <c:pt idx="51">
                  <c:v>52.6</c:v>
                </c:pt>
                <c:pt idx="52">
                  <c:v>53.1</c:v>
                </c:pt>
                <c:pt idx="53">
                  <c:v>54.3</c:v>
                </c:pt>
                <c:pt idx="54">
                  <c:v>55.2</c:v>
                </c:pt>
                <c:pt idx="55">
                  <c:v>55.5</c:v>
                </c:pt>
                <c:pt idx="56">
                  <c:v>55.9</c:v>
                </c:pt>
                <c:pt idx="57">
                  <c:v>56.3</c:v>
                </c:pt>
                <c:pt idx="58">
                  <c:v>56.7</c:v>
                </c:pt>
                <c:pt idx="59">
                  <c:v>56.9</c:v>
                </c:pt>
                <c:pt idx="60">
                  <c:v>56.8</c:v>
                </c:pt>
                <c:pt idx="61">
                  <c:v>56</c:v>
                </c:pt>
                <c:pt idx="62">
                  <c:v>54.2</c:v>
                </c:pt>
                <c:pt idx="63">
                  <c:v>52.1</c:v>
                </c:pt>
                <c:pt idx="64">
                  <c:v>50.1</c:v>
                </c:pt>
                <c:pt idx="65">
                  <c:v>47.2</c:v>
                </c:pt>
                <c:pt idx="66">
                  <c:v>43.2</c:v>
                </c:pt>
                <c:pt idx="67">
                  <c:v>39.200000000000003</c:v>
                </c:pt>
                <c:pt idx="68">
                  <c:v>36.5</c:v>
                </c:pt>
                <c:pt idx="69">
                  <c:v>34.299999999999997</c:v>
                </c:pt>
                <c:pt idx="70">
                  <c:v>31</c:v>
                </c:pt>
                <c:pt idx="71">
                  <c:v>26</c:v>
                </c:pt>
                <c:pt idx="72">
                  <c:v>20.7</c:v>
                </c:pt>
                <c:pt idx="73">
                  <c:v>15.4</c:v>
                </c:pt>
                <c:pt idx="74">
                  <c:v>13.1</c:v>
                </c:pt>
                <c:pt idx="75">
                  <c:v>12</c:v>
                </c:pt>
                <c:pt idx="76">
                  <c:v>12.5</c:v>
                </c:pt>
                <c:pt idx="77">
                  <c:v>14</c:v>
                </c:pt>
                <c:pt idx="78">
                  <c:v>19</c:v>
                </c:pt>
                <c:pt idx="79">
                  <c:v>23.2</c:v>
                </c:pt>
                <c:pt idx="80">
                  <c:v>28</c:v>
                </c:pt>
                <c:pt idx="81">
                  <c:v>32</c:v>
                </c:pt>
                <c:pt idx="82">
                  <c:v>34</c:v>
                </c:pt>
                <c:pt idx="83">
                  <c:v>36</c:v>
                </c:pt>
                <c:pt idx="84">
                  <c:v>38</c:v>
                </c:pt>
                <c:pt idx="85">
                  <c:v>40</c:v>
                </c:pt>
                <c:pt idx="86">
                  <c:v>40.299999999999997</c:v>
                </c:pt>
                <c:pt idx="87">
                  <c:v>40.5</c:v>
                </c:pt>
                <c:pt idx="88">
                  <c:v>39</c:v>
                </c:pt>
                <c:pt idx="89">
                  <c:v>35.700000000000003</c:v>
                </c:pt>
                <c:pt idx="90">
                  <c:v>31.8</c:v>
                </c:pt>
                <c:pt idx="91">
                  <c:v>27.1</c:v>
                </c:pt>
                <c:pt idx="92">
                  <c:v>22.8</c:v>
                </c:pt>
                <c:pt idx="93">
                  <c:v>21.1</c:v>
                </c:pt>
                <c:pt idx="94">
                  <c:v>18.899999999999999</c:v>
                </c:pt>
                <c:pt idx="95">
                  <c:v>18.899999999999999</c:v>
                </c:pt>
                <c:pt idx="96">
                  <c:v>21.3</c:v>
                </c:pt>
                <c:pt idx="97">
                  <c:v>23.9</c:v>
                </c:pt>
                <c:pt idx="98">
                  <c:v>25.9</c:v>
                </c:pt>
                <c:pt idx="99">
                  <c:v>28.4</c:v>
                </c:pt>
                <c:pt idx="100">
                  <c:v>30.3</c:v>
                </c:pt>
                <c:pt idx="101">
                  <c:v>30.9</c:v>
                </c:pt>
                <c:pt idx="102">
                  <c:v>31.1</c:v>
                </c:pt>
                <c:pt idx="103">
                  <c:v>31.8</c:v>
                </c:pt>
                <c:pt idx="104">
                  <c:v>32.700000000000003</c:v>
                </c:pt>
                <c:pt idx="105">
                  <c:v>33.200000000000003</c:v>
                </c:pt>
                <c:pt idx="106">
                  <c:v>32.4</c:v>
                </c:pt>
                <c:pt idx="107">
                  <c:v>28.3</c:v>
                </c:pt>
                <c:pt idx="108">
                  <c:v>25.8</c:v>
                </c:pt>
                <c:pt idx="109">
                  <c:v>23.1</c:v>
                </c:pt>
                <c:pt idx="110">
                  <c:v>21.8</c:v>
                </c:pt>
                <c:pt idx="111">
                  <c:v>21.2</c:v>
                </c:pt>
                <c:pt idx="112">
                  <c:v>21</c:v>
                </c:pt>
                <c:pt idx="113">
                  <c:v>21</c:v>
                </c:pt>
                <c:pt idx="114">
                  <c:v>20.9</c:v>
                </c:pt>
                <c:pt idx="115">
                  <c:v>19.899999999999999</c:v>
                </c:pt>
                <c:pt idx="116">
                  <c:v>17.899999999999999</c:v>
                </c:pt>
                <c:pt idx="117">
                  <c:v>15.1</c:v>
                </c:pt>
                <c:pt idx="118">
                  <c:v>12.8</c:v>
                </c:pt>
                <c:pt idx="119">
                  <c:v>12</c:v>
                </c:pt>
                <c:pt idx="120">
                  <c:v>13.2</c:v>
                </c:pt>
                <c:pt idx="121">
                  <c:v>17.100000000000001</c:v>
                </c:pt>
                <c:pt idx="122">
                  <c:v>21.1</c:v>
                </c:pt>
                <c:pt idx="123">
                  <c:v>21.8</c:v>
                </c:pt>
                <c:pt idx="124">
                  <c:v>21.2</c:v>
                </c:pt>
                <c:pt idx="125">
                  <c:v>18.5</c:v>
                </c:pt>
                <c:pt idx="126">
                  <c:v>13.9</c:v>
                </c:pt>
                <c:pt idx="127">
                  <c:v>12</c:v>
                </c:pt>
                <c:pt idx="128">
                  <c:v>12</c:v>
                </c:pt>
                <c:pt idx="129">
                  <c:v>13</c:v>
                </c:pt>
                <c:pt idx="130">
                  <c:v>16</c:v>
                </c:pt>
                <c:pt idx="131">
                  <c:v>18.5</c:v>
                </c:pt>
                <c:pt idx="132">
                  <c:v>20.6</c:v>
                </c:pt>
                <c:pt idx="133">
                  <c:v>22.5</c:v>
                </c:pt>
                <c:pt idx="134">
                  <c:v>24</c:v>
                </c:pt>
                <c:pt idx="135">
                  <c:v>26.6</c:v>
                </c:pt>
                <c:pt idx="136">
                  <c:v>29.9</c:v>
                </c:pt>
                <c:pt idx="137">
                  <c:v>34.799999999999997</c:v>
                </c:pt>
                <c:pt idx="138">
                  <c:v>37.799999999999997</c:v>
                </c:pt>
                <c:pt idx="139">
                  <c:v>40.200000000000003</c:v>
                </c:pt>
                <c:pt idx="140">
                  <c:v>41.6</c:v>
                </c:pt>
                <c:pt idx="141">
                  <c:v>41.9</c:v>
                </c:pt>
                <c:pt idx="142">
                  <c:v>42</c:v>
                </c:pt>
                <c:pt idx="143">
                  <c:v>42.2</c:v>
                </c:pt>
                <c:pt idx="144">
                  <c:v>42.4</c:v>
                </c:pt>
                <c:pt idx="145">
                  <c:v>42.7</c:v>
                </c:pt>
                <c:pt idx="146">
                  <c:v>43.1</c:v>
                </c:pt>
                <c:pt idx="147">
                  <c:v>43.7</c:v>
                </c:pt>
                <c:pt idx="148">
                  <c:v>44</c:v>
                </c:pt>
                <c:pt idx="149">
                  <c:v>44.1</c:v>
                </c:pt>
                <c:pt idx="150">
                  <c:v>45.3</c:v>
                </c:pt>
                <c:pt idx="151">
                  <c:v>46.4</c:v>
                </c:pt>
                <c:pt idx="152">
                  <c:v>47.2</c:v>
                </c:pt>
                <c:pt idx="153">
                  <c:v>47.3</c:v>
                </c:pt>
                <c:pt idx="154">
                  <c:v>47.4</c:v>
                </c:pt>
                <c:pt idx="155">
                  <c:v>47.4</c:v>
                </c:pt>
                <c:pt idx="156">
                  <c:v>47.5</c:v>
                </c:pt>
                <c:pt idx="157">
                  <c:v>47.9</c:v>
                </c:pt>
                <c:pt idx="158">
                  <c:v>48.6</c:v>
                </c:pt>
                <c:pt idx="159">
                  <c:v>49.4</c:v>
                </c:pt>
                <c:pt idx="160">
                  <c:v>49.8</c:v>
                </c:pt>
                <c:pt idx="161">
                  <c:v>49.8</c:v>
                </c:pt>
                <c:pt idx="162">
                  <c:v>49.7</c:v>
                </c:pt>
                <c:pt idx="163">
                  <c:v>49.3</c:v>
                </c:pt>
                <c:pt idx="164">
                  <c:v>48.5</c:v>
                </c:pt>
                <c:pt idx="165">
                  <c:v>47.6</c:v>
                </c:pt>
                <c:pt idx="166">
                  <c:v>46.3</c:v>
                </c:pt>
                <c:pt idx="167">
                  <c:v>43.7</c:v>
                </c:pt>
                <c:pt idx="168">
                  <c:v>39.299999999999997</c:v>
                </c:pt>
                <c:pt idx="169">
                  <c:v>34.1</c:v>
                </c:pt>
                <c:pt idx="170">
                  <c:v>29</c:v>
                </c:pt>
                <c:pt idx="171">
                  <c:v>23.7</c:v>
                </c:pt>
                <c:pt idx="172">
                  <c:v>18.399999999999999</c:v>
                </c:pt>
                <c:pt idx="173">
                  <c:v>14.3</c:v>
                </c:pt>
                <c:pt idx="174">
                  <c:v>12</c:v>
                </c:pt>
                <c:pt idx="175">
                  <c:v>12.8</c:v>
                </c:pt>
                <c:pt idx="176">
                  <c:v>16</c:v>
                </c:pt>
                <c:pt idx="177">
                  <c:v>19.100000000000001</c:v>
                </c:pt>
                <c:pt idx="178">
                  <c:v>22.4</c:v>
                </c:pt>
                <c:pt idx="179">
                  <c:v>25.6</c:v>
                </c:pt>
                <c:pt idx="180">
                  <c:v>30.1</c:v>
                </c:pt>
                <c:pt idx="181">
                  <c:v>35.299999999999997</c:v>
                </c:pt>
                <c:pt idx="182">
                  <c:v>39.9</c:v>
                </c:pt>
                <c:pt idx="183">
                  <c:v>44.5</c:v>
                </c:pt>
                <c:pt idx="184">
                  <c:v>47.5</c:v>
                </c:pt>
                <c:pt idx="185">
                  <c:v>50.9</c:v>
                </c:pt>
                <c:pt idx="186">
                  <c:v>54.1</c:v>
                </c:pt>
                <c:pt idx="187">
                  <c:v>56.3</c:v>
                </c:pt>
                <c:pt idx="188">
                  <c:v>58.1</c:v>
                </c:pt>
                <c:pt idx="189">
                  <c:v>59.8</c:v>
                </c:pt>
                <c:pt idx="190">
                  <c:v>61.1</c:v>
                </c:pt>
                <c:pt idx="191">
                  <c:v>62.1</c:v>
                </c:pt>
                <c:pt idx="192">
                  <c:v>62.8</c:v>
                </c:pt>
                <c:pt idx="193">
                  <c:v>63.3</c:v>
                </c:pt>
                <c:pt idx="194">
                  <c:v>63.6</c:v>
                </c:pt>
                <c:pt idx="195">
                  <c:v>64</c:v>
                </c:pt>
                <c:pt idx="196">
                  <c:v>64.7</c:v>
                </c:pt>
                <c:pt idx="197">
                  <c:v>65.2</c:v>
                </c:pt>
                <c:pt idx="198">
                  <c:v>65.3</c:v>
                </c:pt>
                <c:pt idx="199">
                  <c:v>65.3</c:v>
                </c:pt>
                <c:pt idx="200">
                  <c:v>65.400000000000006</c:v>
                </c:pt>
                <c:pt idx="201">
                  <c:v>65.7</c:v>
                </c:pt>
                <c:pt idx="202">
                  <c:v>66</c:v>
                </c:pt>
                <c:pt idx="203">
                  <c:v>65.599999999999994</c:v>
                </c:pt>
                <c:pt idx="204">
                  <c:v>63.5</c:v>
                </c:pt>
                <c:pt idx="205">
                  <c:v>59.7</c:v>
                </c:pt>
                <c:pt idx="206">
                  <c:v>54.6</c:v>
                </c:pt>
                <c:pt idx="207">
                  <c:v>49.3</c:v>
                </c:pt>
                <c:pt idx="208">
                  <c:v>44.9</c:v>
                </c:pt>
                <c:pt idx="209">
                  <c:v>42.3</c:v>
                </c:pt>
                <c:pt idx="210">
                  <c:v>41.4</c:v>
                </c:pt>
                <c:pt idx="211">
                  <c:v>41.3</c:v>
                </c:pt>
                <c:pt idx="212">
                  <c:v>42.1</c:v>
                </c:pt>
                <c:pt idx="213">
                  <c:v>44.7</c:v>
                </c:pt>
                <c:pt idx="214">
                  <c:v>48.4</c:v>
                </c:pt>
                <c:pt idx="215">
                  <c:v>51.4</c:v>
                </c:pt>
                <c:pt idx="216">
                  <c:v>52.7</c:v>
                </c:pt>
                <c:pt idx="217">
                  <c:v>53</c:v>
                </c:pt>
                <c:pt idx="218">
                  <c:v>52.5</c:v>
                </c:pt>
                <c:pt idx="219">
                  <c:v>51.3</c:v>
                </c:pt>
                <c:pt idx="220">
                  <c:v>49.7</c:v>
                </c:pt>
                <c:pt idx="221">
                  <c:v>47.4</c:v>
                </c:pt>
                <c:pt idx="222">
                  <c:v>43.7</c:v>
                </c:pt>
                <c:pt idx="223">
                  <c:v>39.700000000000003</c:v>
                </c:pt>
                <c:pt idx="224">
                  <c:v>35.5</c:v>
                </c:pt>
                <c:pt idx="225">
                  <c:v>31.1</c:v>
                </c:pt>
                <c:pt idx="226">
                  <c:v>26.3</c:v>
                </c:pt>
                <c:pt idx="227">
                  <c:v>21.9</c:v>
                </c:pt>
                <c:pt idx="228">
                  <c:v>18</c:v>
                </c:pt>
                <c:pt idx="229">
                  <c:v>17</c:v>
                </c:pt>
                <c:pt idx="230">
                  <c:v>18</c:v>
                </c:pt>
                <c:pt idx="231">
                  <c:v>21.4</c:v>
                </c:pt>
                <c:pt idx="232">
                  <c:v>24.8</c:v>
                </c:pt>
                <c:pt idx="233">
                  <c:v>27.9</c:v>
                </c:pt>
                <c:pt idx="234">
                  <c:v>30.8</c:v>
                </c:pt>
                <c:pt idx="235">
                  <c:v>33</c:v>
                </c:pt>
                <c:pt idx="236">
                  <c:v>35.1</c:v>
                </c:pt>
                <c:pt idx="237">
                  <c:v>37.1</c:v>
                </c:pt>
                <c:pt idx="238">
                  <c:v>38.9</c:v>
                </c:pt>
                <c:pt idx="239">
                  <c:v>41.4</c:v>
                </c:pt>
                <c:pt idx="240">
                  <c:v>44</c:v>
                </c:pt>
                <c:pt idx="241">
                  <c:v>46.3</c:v>
                </c:pt>
                <c:pt idx="242">
                  <c:v>47.7</c:v>
                </c:pt>
                <c:pt idx="243">
                  <c:v>48.2</c:v>
                </c:pt>
                <c:pt idx="244">
                  <c:v>48.7</c:v>
                </c:pt>
                <c:pt idx="245">
                  <c:v>49.3</c:v>
                </c:pt>
                <c:pt idx="246">
                  <c:v>49.8</c:v>
                </c:pt>
                <c:pt idx="247">
                  <c:v>50.2</c:v>
                </c:pt>
                <c:pt idx="248">
                  <c:v>50.9</c:v>
                </c:pt>
                <c:pt idx="249">
                  <c:v>51.8</c:v>
                </c:pt>
                <c:pt idx="250">
                  <c:v>52.5</c:v>
                </c:pt>
                <c:pt idx="251">
                  <c:v>53.3</c:v>
                </c:pt>
                <c:pt idx="252">
                  <c:v>54.5</c:v>
                </c:pt>
                <c:pt idx="253">
                  <c:v>55.7</c:v>
                </c:pt>
                <c:pt idx="254">
                  <c:v>56.5</c:v>
                </c:pt>
                <c:pt idx="255">
                  <c:v>56.8</c:v>
                </c:pt>
                <c:pt idx="256">
                  <c:v>57</c:v>
                </c:pt>
                <c:pt idx="257">
                  <c:v>57.2</c:v>
                </c:pt>
                <c:pt idx="258">
                  <c:v>57.7</c:v>
                </c:pt>
                <c:pt idx="259">
                  <c:v>58.7</c:v>
                </c:pt>
                <c:pt idx="260">
                  <c:v>60.1</c:v>
                </c:pt>
                <c:pt idx="261">
                  <c:v>61.1</c:v>
                </c:pt>
                <c:pt idx="262">
                  <c:v>61.7</c:v>
                </c:pt>
                <c:pt idx="263">
                  <c:v>62.3</c:v>
                </c:pt>
                <c:pt idx="264">
                  <c:v>62.9</c:v>
                </c:pt>
                <c:pt idx="265">
                  <c:v>63.3</c:v>
                </c:pt>
                <c:pt idx="266">
                  <c:v>63.4</c:v>
                </c:pt>
                <c:pt idx="267">
                  <c:v>63.5</c:v>
                </c:pt>
                <c:pt idx="268">
                  <c:v>64.5</c:v>
                </c:pt>
                <c:pt idx="269">
                  <c:v>65.8</c:v>
                </c:pt>
                <c:pt idx="270">
                  <c:v>66.8</c:v>
                </c:pt>
                <c:pt idx="271">
                  <c:v>67.400000000000006</c:v>
                </c:pt>
                <c:pt idx="272">
                  <c:v>68.8</c:v>
                </c:pt>
                <c:pt idx="273">
                  <c:v>71.099999999999994</c:v>
                </c:pt>
                <c:pt idx="274">
                  <c:v>72.3</c:v>
                </c:pt>
                <c:pt idx="275">
                  <c:v>72.8</c:v>
                </c:pt>
                <c:pt idx="276">
                  <c:v>73.400000000000006</c:v>
                </c:pt>
                <c:pt idx="277">
                  <c:v>74.599999999999994</c:v>
                </c:pt>
                <c:pt idx="278">
                  <c:v>76</c:v>
                </c:pt>
                <c:pt idx="279">
                  <c:v>76.599999999999994</c:v>
                </c:pt>
                <c:pt idx="280">
                  <c:v>76.5</c:v>
                </c:pt>
                <c:pt idx="281">
                  <c:v>76.2</c:v>
                </c:pt>
                <c:pt idx="282">
                  <c:v>75.8</c:v>
                </c:pt>
                <c:pt idx="283">
                  <c:v>75.400000000000006</c:v>
                </c:pt>
                <c:pt idx="284">
                  <c:v>74.8</c:v>
                </c:pt>
                <c:pt idx="285">
                  <c:v>73.900000000000006</c:v>
                </c:pt>
                <c:pt idx="286">
                  <c:v>72.7</c:v>
                </c:pt>
                <c:pt idx="287">
                  <c:v>71.3</c:v>
                </c:pt>
                <c:pt idx="288">
                  <c:v>70.400000000000006</c:v>
                </c:pt>
                <c:pt idx="289">
                  <c:v>70</c:v>
                </c:pt>
                <c:pt idx="290">
                  <c:v>70</c:v>
                </c:pt>
                <c:pt idx="291">
                  <c:v>69</c:v>
                </c:pt>
                <c:pt idx="292">
                  <c:v>68</c:v>
                </c:pt>
                <c:pt idx="293">
                  <c:v>68</c:v>
                </c:pt>
                <c:pt idx="294">
                  <c:v>68</c:v>
                </c:pt>
                <c:pt idx="295">
                  <c:v>68.099999999999994</c:v>
                </c:pt>
                <c:pt idx="296">
                  <c:v>68.400000000000006</c:v>
                </c:pt>
                <c:pt idx="297">
                  <c:v>68.599999999999994</c:v>
                </c:pt>
                <c:pt idx="298">
                  <c:v>68.7</c:v>
                </c:pt>
                <c:pt idx="299">
                  <c:v>68.5</c:v>
                </c:pt>
                <c:pt idx="300">
                  <c:v>68.099999999999994</c:v>
                </c:pt>
                <c:pt idx="301">
                  <c:v>67.3</c:v>
                </c:pt>
                <c:pt idx="302">
                  <c:v>66.2</c:v>
                </c:pt>
                <c:pt idx="303">
                  <c:v>64.8</c:v>
                </c:pt>
                <c:pt idx="304">
                  <c:v>63.6</c:v>
                </c:pt>
                <c:pt idx="305">
                  <c:v>62.6</c:v>
                </c:pt>
                <c:pt idx="306">
                  <c:v>62.1</c:v>
                </c:pt>
                <c:pt idx="307">
                  <c:v>61.9</c:v>
                </c:pt>
                <c:pt idx="308">
                  <c:v>61.9</c:v>
                </c:pt>
                <c:pt idx="309">
                  <c:v>61.8</c:v>
                </c:pt>
                <c:pt idx="310">
                  <c:v>61.5</c:v>
                </c:pt>
                <c:pt idx="311">
                  <c:v>60.9</c:v>
                </c:pt>
                <c:pt idx="312">
                  <c:v>59.7</c:v>
                </c:pt>
                <c:pt idx="313">
                  <c:v>54.6</c:v>
                </c:pt>
                <c:pt idx="314">
                  <c:v>49.3</c:v>
                </c:pt>
                <c:pt idx="315">
                  <c:v>44.9</c:v>
                </c:pt>
                <c:pt idx="316">
                  <c:v>42.3</c:v>
                </c:pt>
                <c:pt idx="317">
                  <c:v>41.4</c:v>
                </c:pt>
                <c:pt idx="318">
                  <c:v>41.3</c:v>
                </c:pt>
                <c:pt idx="319">
                  <c:v>42.1</c:v>
                </c:pt>
                <c:pt idx="320">
                  <c:v>44.7</c:v>
                </c:pt>
                <c:pt idx="321">
                  <c:v>48.4</c:v>
                </c:pt>
                <c:pt idx="322">
                  <c:v>51.4</c:v>
                </c:pt>
                <c:pt idx="323">
                  <c:v>52.7</c:v>
                </c:pt>
                <c:pt idx="324">
                  <c:v>54</c:v>
                </c:pt>
                <c:pt idx="325">
                  <c:v>57</c:v>
                </c:pt>
                <c:pt idx="326">
                  <c:v>58.1</c:v>
                </c:pt>
                <c:pt idx="327">
                  <c:v>59.2</c:v>
                </c:pt>
                <c:pt idx="328">
                  <c:v>59</c:v>
                </c:pt>
                <c:pt idx="329">
                  <c:v>59.1</c:v>
                </c:pt>
                <c:pt idx="330">
                  <c:v>59.5</c:v>
                </c:pt>
                <c:pt idx="331">
                  <c:v>60.5</c:v>
                </c:pt>
                <c:pt idx="332">
                  <c:v>62.3</c:v>
                </c:pt>
                <c:pt idx="333">
                  <c:v>63.9</c:v>
                </c:pt>
                <c:pt idx="334">
                  <c:v>65.099999999999994</c:v>
                </c:pt>
                <c:pt idx="335">
                  <c:v>64.099999999999994</c:v>
                </c:pt>
                <c:pt idx="336">
                  <c:v>62.7</c:v>
                </c:pt>
                <c:pt idx="337">
                  <c:v>62</c:v>
                </c:pt>
                <c:pt idx="338">
                  <c:v>61.3</c:v>
                </c:pt>
                <c:pt idx="339">
                  <c:v>60.9</c:v>
                </c:pt>
                <c:pt idx="340">
                  <c:v>60.5</c:v>
                </c:pt>
                <c:pt idx="341">
                  <c:v>60.2</c:v>
                </c:pt>
                <c:pt idx="342">
                  <c:v>59.8</c:v>
                </c:pt>
                <c:pt idx="343">
                  <c:v>59.4</c:v>
                </c:pt>
                <c:pt idx="344">
                  <c:v>58.6</c:v>
                </c:pt>
                <c:pt idx="345">
                  <c:v>57.5</c:v>
                </c:pt>
                <c:pt idx="346">
                  <c:v>56.6</c:v>
                </c:pt>
                <c:pt idx="347">
                  <c:v>56</c:v>
                </c:pt>
                <c:pt idx="348">
                  <c:v>55.5</c:v>
                </c:pt>
                <c:pt idx="349">
                  <c:v>55</c:v>
                </c:pt>
                <c:pt idx="350">
                  <c:v>54.4</c:v>
                </c:pt>
                <c:pt idx="351">
                  <c:v>54.1</c:v>
                </c:pt>
                <c:pt idx="352">
                  <c:v>54</c:v>
                </c:pt>
                <c:pt idx="353">
                  <c:v>53.9</c:v>
                </c:pt>
                <c:pt idx="354">
                  <c:v>53.9</c:v>
                </c:pt>
                <c:pt idx="355">
                  <c:v>54</c:v>
                </c:pt>
                <c:pt idx="356">
                  <c:v>54.2</c:v>
                </c:pt>
                <c:pt idx="357">
                  <c:v>55</c:v>
                </c:pt>
                <c:pt idx="358">
                  <c:v>55.8</c:v>
                </c:pt>
                <c:pt idx="359">
                  <c:v>56.2</c:v>
                </c:pt>
                <c:pt idx="360">
                  <c:v>56.1</c:v>
                </c:pt>
                <c:pt idx="361">
                  <c:v>55.1</c:v>
                </c:pt>
                <c:pt idx="362">
                  <c:v>52.7</c:v>
                </c:pt>
                <c:pt idx="363">
                  <c:v>48.4</c:v>
                </c:pt>
                <c:pt idx="364">
                  <c:v>43.1</c:v>
                </c:pt>
                <c:pt idx="365">
                  <c:v>37.799999999999997</c:v>
                </c:pt>
                <c:pt idx="366">
                  <c:v>32.5</c:v>
                </c:pt>
                <c:pt idx="367">
                  <c:v>27.2</c:v>
                </c:pt>
                <c:pt idx="368">
                  <c:v>25.1</c:v>
                </c:pt>
                <c:pt idx="369">
                  <c:v>26</c:v>
                </c:pt>
                <c:pt idx="370">
                  <c:v>29.3</c:v>
                </c:pt>
                <c:pt idx="371">
                  <c:v>34.6</c:v>
                </c:pt>
                <c:pt idx="372">
                  <c:v>40.4</c:v>
                </c:pt>
                <c:pt idx="373">
                  <c:v>45.3</c:v>
                </c:pt>
                <c:pt idx="374">
                  <c:v>49</c:v>
                </c:pt>
                <c:pt idx="375">
                  <c:v>51.1</c:v>
                </c:pt>
                <c:pt idx="376">
                  <c:v>52.1</c:v>
                </c:pt>
                <c:pt idx="377">
                  <c:v>52.2</c:v>
                </c:pt>
                <c:pt idx="378">
                  <c:v>52.1</c:v>
                </c:pt>
                <c:pt idx="379">
                  <c:v>51.7</c:v>
                </c:pt>
                <c:pt idx="380">
                  <c:v>50.9</c:v>
                </c:pt>
                <c:pt idx="381">
                  <c:v>49.2</c:v>
                </c:pt>
                <c:pt idx="382">
                  <c:v>45.9</c:v>
                </c:pt>
                <c:pt idx="383">
                  <c:v>40.6</c:v>
                </c:pt>
                <c:pt idx="384">
                  <c:v>35.299999999999997</c:v>
                </c:pt>
                <c:pt idx="385">
                  <c:v>30</c:v>
                </c:pt>
                <c:pt idx="386">
                  <c:v>24.7</c:v>
                </c:pt>
                <c:pt idx="387">
                  <c:v>19.3</c:v>
                </c:pt>
                <c:pt idx="388">
                  <c:v>16</c:v>
                </c:pt>
                <c:pt idx="389">
                  <c:v>13.2</c:v>
                </c:pt>
                <c:pt idx="390">
                  <c:v>10.7</c:v>
                </c:pt>
                <c:pt idx="391">
                  <c:v>8.8000000000000007</c:v>
                </c:pt>
                <c:pt idx="392">
                  <c:v>7.2</c:v>
                </c:pt>
                <c:pt idx="393">
                  <c:v>5.5</c:v>
                </c:pt>
                <c:pt idx="394">
                  <c:v>3.2</c:v>
                </c:pt>
                <c:pt idx="395">
                  <c:v>1.1000000000000001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ED8-4AAD-B7AB-B192E5CFA9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3605855"/>
        <c:axId val="989264015"/>
      </c:barChart>
      <c:lineChart>
        <c:grouping val="standard"/>
        <c:varyColors val="0"/>
        <c:ser>
          <c:idx val="1"/>
          <c:order val="1"/>
          <c:tx>
            <c:v>Acceleration Force (N)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WLTC_class_3!$W$598:$W$1030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161.52777777777777</c:v>
                </c:pt>
                <c:pt idx="12">
                  <c:v>339.20833333333337</c:v>
                </c:pt>
                <c:pt idx="13">
                  <c:v>613.80555555555554</c:v>
                </c:pt>
                <c:pt idx="14">
                  <c:v>1130.6944444444443</c:v>
                </c:pt>
                <c:pt idx="15">
                  <c:v>1518.3611111111109</c:v>
                </c:pt>
                <c:pt idx="16">
                  <c:v>1728.3472222222222</c:v>
                </c:pt>
                <c:pt idx="17">
                  <c:v>1825.2638888888889</c:v>
                </c:pt>
                <c:pt idx="18">
                  <c:v>1728.3472222222219</c:v>
                </c:pt>
                <c:pt idx="19">
                  <c:v>1502.2083333333328</c:v>
                </c:pt>
                <c:pt idx="20">
                  <c:v>1340.6805555555552</c:v>
                </c:pt>
                <c:pt idx="21">
                  <c:v>1308.3750000000002</c:v>
                </c:pt>
                <c:pt idx="22">
                  <c:v>1227.6111111111113</c:v>
                </c:pt>
                <c:pt idx="23">
                  <c:v>872.24999999999977</c:v>
                </c:pt>
                <c:pt idx="24">
                  <c:v>371.5138888888896</c:v>
                </c:pt>
                <c:pt idx="25">
                  <c:v>32.305555555556012</c:v>
                </c:pt>
                <c:pt idx="26">
                  <c:v>-48.458333333334025</c:v>
                </c:pt>
                <c:pt idx="27">
                  <c:v>-48.458333333332874</c:v>
                </c:pt>
                <c:pt idx="28">
                  <c:v>-96.916666666666885</c:v>
                </c:pt>
                <c:pt idx="29">
                  <c:v>-193.83333333333377</c:v>
                </c:pt>
                <c:pt idx="30">
                  <c:v>-306.90277777777754</c:v>
                </c:pt>
                <c:pt idx="31">
                  <c:v>-339.20833333333354</c:v>
                </c:pt>
                <c:pt idx="32">
                  <c:v>-242.29166666666666</c:v>
                </c:pt>
                <c:pt idx="33">
                  <c:v>-96.916666666666885</c:v>
                </c:pt>
                <c:pt idx="34">
                  <c:v>16.152777777778006</c:v>
                </c:pt>
                <c:pt idx="35">
                  <c:v>129.22222222222291</c:v>
                </c:pt>
                <c:pt idx="36">
                  <c:v>193.83333333333377</c:v>
                </c:pt>
                <c:pt idx="37">
                  <c:v>145.37499999999977</c:v>
                </c:pt>
                <c:pt idx="38">
                  <c:v>48.458333333332874</c:v>
                </c:pt>
                <c:pt idx="39">
                  <c:v>0</c:v>
                </c:pt>
                <c:pt idx="40">
                  <c:v>16.152777777778006</c:v>
                </c:pt>
                <c:pt idx="41">
                  <c:v>113.0694444444449</c:v>
                </c:pt>
                <c:pt idx="42">
                  <c:v>258.44444444444468</c:v>
                </c:pt>
                <c:pt idx="43">
                  <c:v>355.3611111111104</c:v>
                </c:pt>
                <c:pt idx="44">
                  <c:v>419.97222222222132</c:v>
                </c:pt>
                <c:pt idx="45">
                  <c:v>436.12500000000045</c:v>
                </c:pt>
                <c:pt idx="46">
                  <c:v>371.5138888888896</c:v>
                </c:pt>
                <c:pt idx="47">
                  <c:v>226.13888888888866</c:v>
                </c:pt>
                <c:pt idx="48">
                  <c:v>64.611111111110887</c:v>
                </c:pt>
                <c:pt idx="49">
                  <c:v>-16.152777777778006</c:v>
                </c:pt>
                <c:pt idx="50">
                  <c:v>-48.458333333332874</c:v>
                </c:pt>
                <c:pt idx="51">
                  <c:v>-48.458333333332874</c:v>
                </c:pt>
                <c:pt idx="52">
                  <c:v>64.611111111110887</c:v>
                </c:pt>
                <c:pt idx="53">
                  <c:v>274.59722222222155</c:v>
                </c:pt>
                <c:pt idx="54">
                  <c:v>339.20833333333354</c:v>
                </c:pt>
                <c:pt idx="55">
                  <c:v>193.83333333333377</c:v>
                </c:pt>
                <c:pt idx="56">
                  <c:v>113.06944444444375</c:v>
                </c:pt>
                <c:pt idx="57">
                  <c:v>129.22222222222177</c:v>
                </c:pt>
                <c:pt idx="58">
                  <c:v>129.22222222222291</c:v>
                </c:pt>
                <c:pt idx="59">
                  <c:v>96.916666666666885</c:v>
                </c:pt>
                <c:pt idx="60">
                  <c:v>16.152777777776858</c:v>
                </c:pt>
                <c:pt idx="61">
                  <c:v>-145.37499999999977</c:v>
                </c:pt>
                <c:pt idx="62">
                  <c:v>-419.97222222222132</c:v>
                </c:pt>
                <c:pt idx="63">
                  <c:v>-629.95833333333303</c:v>
                </c:pt>
                <c:pt idx="64">
                  <c:v>-662.26388888888914</c:v>
                </c:pt>
                <c:pt idx="65">
                  <c:v>-791.48611111111086</c:v>
                </c:pt>
                <c:pt idx="66">
                  <c:v>-1114.5416666666665</c:v>
                </c:pt>
                <c:pt idx="67">
                  <c:v>-1292.2222222222222</c:v>
                </c:pt>
                <c:pt idx="68">
                  <c:v>-1082.2361111111115</c:v>
                </c:pt>
                <c:pt idx="69">
                  <c:v>-791.486111111112</c:v>
                </c:pt>
                <c:pt idx="70">
                  <c:v>-888.40277777777771</c:v>
                </c:pt>
                <c:pt idx="71">
                  <c:v>-1340.6805555555552</c:v>
                </c:pt>
                <c:pt idx="72">
                  <c:v>-1663.7361111111111</c:v>
                </c:pt>
                <c:pt idx="73">
                  <c:v>-1712.1944444444443</c:v>
                </c:pt>
                <c:pt idx="74">
                  <c:v>-1227.6111111111111</c:v>
                </c:pt>
                <c:pt idx="75">
                  <c:v>-549.19444444444446</c:v>
                </c:pt>
                <c:pt idx="76">
                  <c:v>-96.916666666666615</c:v>
                </c:pt>
                <c:pt idx="77">
                  <c:v>323.05555555555554</c:v>
                </c:pt>
                <c:pt idx="78">
                  <c:v>1049.9305555555557</c:v>
                </c:pt>
                <c:pt idx="79">
                  <c:v>1486.0555555555554</c:v>
                </c:pt>
                <c:pt idx="80">
                  <c:v>1453.75</c:v>
                </c:pt>
                <c:pt idx="81">
                  <c:v>1421.4444444444446</c:v>
                </c:pt>
                <c:pt idx="82">
                  <c:v>969.16666666666663</c:v>
                </c:pt>
                <c:pt idx="83">
                  <c:v>646.11111111111109</c:v>
                </c:pt>
                <c:pt idx="84">
                  <c:v>646.11111111111109</c:v>
                </c:pt>
                <c:pt idx="85">
                  <c:v>646.11111111111109</c:v>
                </c:pt>
                <c:pt idx="86">
                  <c:v>371.5138888888884</c:v>
                </c:pt>
                <c:pt idx="87">
                  <c:v>80.763888888888886</c:v>
                </c:pt>
                <c:pt idx="88">
                  <c:v>-209.98611111111066</c:v>
                </c:pt>
                <c:pt idx="89">
                  <c:v>-775.33333333333292</c:v>
                </c:pt>
                <c:pt idx="90">
                  <c:v>-1162.9999999999998</c:v>
                </c:pt>
                <c:pt idx="91">
                  <c:v>-1389.1388888888891</c:v>
                </c:pt>
                <c:pt idx="92">
                  <c:v>-1453.75</c:v>
                </c:pt>
                <c:pt idx="93">
                  <c:v>-969.16666666666663</c:v>
                </c:pt>
                <c:pt idx="94">
                  <c:v>-629.95833333333371</c:v>
                </c:pt>
                <c:pt idx="95">
                  <c:v>-355.3611111111116</c:v>
                </c:pt>
                <c:pt idx="96">
                  <c:v>387.66666666666703</c:v>
                </c:pt>
                <c:pt idx="97">
                  <c:v>807.63888888888891</c:v>
                </c:pt>
                <c:pt idx="98">
                  <c:v>743.02777777777749</c:v>
                </c:pt>
                <c:pt idx="99">
                  <c:v>726.875</c:v>
                </c:pt>
                <c:pt idx="100">
                  <c:v>710.72222222222251</c:v>
                </c:pt>
                <c:pt idx="101">
                  <c:v>403.81944444444446</c:v>
                </c:pt>
                <c:pt idx="102">
                  <c:v>129.22222222222234</c:v>
                </c:pt>
                <c:pt idx="103">
                  <c:v>145.37500000000034</c:v>
                </c:pt>
                <c:pt idx="104">
                  <c:v>258.44444444444468</c:v>
                </c:pt>
                <c:pt idx="105">
                  <c:v>226.13888888888923</c:v>
                </c:pt>
                <c:pt idx="106">
                  <c:v>-48.458333333334025</c:v>
                </c:pt>
                <c:pt idx="107">
                  <c:v>-791.48611111111143</c:v>
                </c:pt>
                <c:pt idx="108">
                  <c:v>-1066.0833333333328</c:v>
                </c:pt>
                <c:pt idx="109">
                  <c:v>-839.94444444444434</c:v>
                </c:pt>
                <c:pt idx="110">
                  <c:v>-646.11111111111109</c:v>
                </c:pt>
                <c:pt idx="111">
                  <c:v>-306.90277777777811</c:v>
                </c:pt>
                <c:pt idx="112">
                  <c:v>-129.22222222222234</c:v>
                </c:pt>
                <c:pt idx="113">
                  <c:v>-32.305555555555443</c:v>
                </c:pt>
                <c:pt idx="114">
                  <c:v>-16.152777777778006</c:v>
                </c:pt>
                <c:pt idx="115">
                  <c:v>-177.6805555555558</c:v>
                </c:pt>
                <c:pt idx="116">
                  <c:v>-484.58333333333331</c:v>
                </c:pt>
                <c:pt idx="117">
                  <c:v>-775.33333333333314</c:v>
                </c:pt>
                <c:pt idx="118">
                  <c:v>-823.79166666666629</c:v>
                </c:pt>
                <c:pt idx="119">
                  <c:v>-500.73611111111103</c:v>
                </c:pt>
                <c:pt idx="120">
                  <c:v>64.611111111110887</c:v>
                </c:pt>
                <c:pt idx="121">
                  <c:v>823.79166666666686</c:v>
                </c:pt>
                <c:pt idx="122">
                  <c:v>1276.0694444444448</c:v>
                </c:pt>
                <c:pt idx="123">
                  <c:v>759.18055555555543</c:v>
                </c:pt>
                <c:pt idx="124">
                  <c:v>16.152777777777434</c:v>
                </c:pt>
                <c:pt idx="125">
                  <c:v>-533.04166666666674</c:v>
                </c:pt>
                <c:pt idx="126">
                  <c:v>-1179.1527777777774</c:v>
                </c:pt>
                <c:pt idx="127">
                  <c:v>-1049.9305555555557</c:v>
                </c:pt>
                <c:pt idx="128">
                  <c:v>-306.90277777777783</c:v>
                </c:pt>
                <c:pt idx="129">
                  <c:v>161.52777777777777</c:v>
                </c:pt>
                <c:pt idx="130">
                  <c:v>646.11111111111109</c:v>
                </c:pt>
                <c:pt idx="131">
                  <c:v>888.40277777777771</c:v>
                </c:pt>
                <c:pt idx="132">
                  <c:v>743.02777777777794</c:v>
                </c:pt>
                <c:pt idx="133">
                  <c:v>646.11111111111109</c:v>
                </c:pt>
                <c:pt idx="134">
                  <c:v>549.19444444444412</c:v>
                </c:pt>
                <c:pt idx="135">
                  <c:v>662.26388888888914</c:v>
                </c:pt>
                <c:pt idx="136">
                  <c:v>953.01388888888857</c:v>
                </c:pt>
                <c:pt idx="137">
                  <c:v>1324.5277777777769</c:v>
                </c:pt>
                <c:pt idx="138">
                  <c:v>1276.0694444444443</c:v>
                </c:pt>
                <c:pt idx="139">
                  <c:v>872.25000000000091</c:v>
                </c:pt>
                <c:pt idx="140">
                  <c:v>613.80555555555623</c:v>
                </c:pt>
                <c:pt idx="141">
                  <c:v>274.59722222222155</c:v>
                </c:pt>
                <c:pt idx="142">
                  <c:v>64.611111111110887</c:v>
                </c:pt>
                <c:pt idx="143">
                  <c:v>48.458333333334025</c:v>
                </c:pt>
                <c:pt idx="144">
                  <c:v>64.611111111110887</c:v>
                </c:pt>
                <c:pt idx="145">
                  <c:v>80.763888888888886</c:v>
                </c:pt>
                <c:pt idx="146">
                  <c:v>113.0694444444449</c:v>
                </c:pt>
                <c:pt idx="147">
                  <c:v>161.52777777777777</c:v>
                </c:pt>
                <c:pt idx="148">
                  <c:v>145.37499999999977</c:v>
                </c:pt>
                <c:pt idx="149">
                  <c:v>64.611111111110887</c:v>
                </c:pt>
                <c:pt idx="150">
                  <c:v>209.98611111111066</c:v>
                </c:pt>
                <c:pt idx="151">
                  <c:v>371.5138888888884</c:v>
                </c:pt>
                <c:pt idx="152">
                  <c:v>306.90277777777868</c:v>
                </c:pt>
                <c:pt idx="153">
                  <c:v>145.37499999999977</c:v>
                </c:pt>
                <c:pt idx="154">
                  <c:v>32.305555555554868</c:v>
                </c:pt>
                <c:pt idx="155">
                  <c:v>16.152777777778006</c:v>
                </c:pt>
                <c:pt idx="156">
                  <c:v>16.152777777778006</c:v>
                </c:pt>
                <c:pt idx="157">
                  <c:v>80.763888888888886</c:v>
                </c:pt>
                <c:pt idx="158">
                  <c:v>177.6805555555558</c:v>
                </c:pt>
                <c:pt idx="159">
                  <c:v>242.29166666666666</c:v>
                </c:pt>
                <c:pt idx="160">
                  <c:v>193.83333333333263</c:v>
                </c:pt>
                <c:pt idx="161">
                  <c:v>64.611111111110887</c:v>
                </c:pt>
                <c:pt idx="162">
                  <c:v>-16.152777777776858</c:v>
                </c:pt>
                <c:pt idx="163">
                  <c:v>-80.763888888888886</c:v>
                </c:pt>
                <c:pt idx="164">
                  <c:v>-193.83333333333377</c:v>
                </c:pt>
                <c:pt idx="165">
                  <c:v>-274.59722222222155</c:v>
                </c:pt>
                <c:pt idx="166">
                  <c:v>-355.3611111111116</c:v>
                </c:pt>
                <c:pt idx="167">
                  <c:v>-629.95833333333303</c:v>
                </c:pt>
                <c:pt idx="168">
                  <c:v>-1130.6944444444443</c:v>
                </c:pt>
                <c:pt idx="169">
                  <c:v>-1550.6666666666667</c:v>
                </c:pt>
                <c:pt idx="170">
                  <c:v>-1663.7361111111106</c:v>
                </c:pt>
                <c:pt idx="171">
                  <c:v>-1679.8888888888891</c:v>
                </c:pt>
                <c:pt idx="172">
                  <c:v>-1712.1944444444446</c:v>
                </c:pt>
                <c:pt idx="173">
                  <c:v>-1518.3611111111109</c:v>
                </c:pt>
                <c:pt idx="174">
                  <c:v>-1033.7777777777774</c:v>
                </c:pt>
                <c:pt idx="175">
                  <c:v>-242.29166666666666</c:v>
                </c:pt>
                <c:pt idx="176">
                  <c:v>646.11111111111109</c:v>
                </c:pt>
                <c:pt idx="177">
                  <c:v>1017.6250000000001</c:v>
                </c:pt>
                <c:pt idx="178">
                  <c:v>1033.7777777777774</c:v>
                </c:pt>
                <c:pt idx="179">
                  <c:v>1049.9305555555557</c:v>
                </c:pt>
                <c:pt idx="180">
                  <c:v>1243.7638888888894</c:v>
                </c:pt>
                <c:pt idx="181">
                  <c:v>1566.8194444444439</c:v>
                </c:pt>
                <c:pt idx="182">
                  <c:v>1582.9722222222217</c:v>
                </c:pt>
                <c:pt idx="183">
                  <c:v>1486.0555555555559</c:v>
                </c:pt>
                <c:pt idx="184">
                  <c:v>1227.6111111111113</c:v>
                </c:pt>
                <c:pt idx="185">
                  <c:v>1033.7777777777774</c:v>
                </c:pt>
                <c:pt idx="186">
                  <c:v>1066.0833333333335</c:v>
                </c:pt>
                <c:pt idx="187">
                  <c:v>872.24999999999977</c:v>
                </c:pt>
                <c:pt idx="188">
                  <c:v>646.11111111111109</c:v>
                </c:pt>
                <c:pt idx="189">
                  <c:v>565.34722222222217</c:v>
                </c:pt>
                <c:pt idx="190">
                  <c:v>484.58333333333331</c:v>
                </c:pt>
                <c:pt idx="191">
                  <c:v>371.5138888888896</c:v>
                </c:pt>
                <c:pt idx="192">
                  <c:v>274.59722222222155</c:v>
                </c:pt>
                <c:pt idx="193">
                  <c:v>193.83333333333263</c:v>
                </c:pt>
                <c:pt idx="194">
                  <c:v>129.22222222222291</c:v>
                </c:pt>
                <c:pt idx="195">
                  <c:v>113.0694444444449</c:v>
                </c:pt>
                <c:pt idx="196">
                  <c:v>177.6805555555558</c:v>
                </c:pt>
                <c:pt idx="197">
                  <c:v>193.83333333333377</c:v>
                </c:pt>
                <c:pt idx="198">
                  <c:v>96.916666666665748</c:v>
                </c:pt>
                <c:pt idx="199">
                  <c:v>16.152777777776858</c:v>
                </c:pt>
                <c:pt idx="200">
                  <c:v>16.152777777779153</c:v>
                </c:pt>
                <c:pt idx="201">
                  <c:v>64.611111111112024</c:v>
                </c:pt>
                <c:pt idx="202">
                  <c:v>96.916666666665748</c:v>
                </c:pt>
                <c:pt idx="203">
                  <c:v>-16.152777777779153</c:v>
                </c:pt>
                <c:pt idx="204">
                  <c:v>-403.81944444444446</c:v>
                </c:pt>
                <c:pt idx="205">
                  <c:v>-953.01388888888744</c:v>
                </c:pt>
                <c:pt idx="206">
                  <c:v>-1437.5972222222219</c:v>
                </c:pt>
                <c:pt idx="207">
                  <c:v>-1679.8888888888898</c:v>
                </c:pt>
                <c:pt idx="208">
                  <c:v>-1566.8194444444448</c:v>
                </c:pt>
                <c:pt idx="209">
                  <c:v>-1130.6944444444443</c:v>
                </c:pt>
                <c:pt idx="210">
                  <c:v>-565.34722222222217</c:v>
                </c:pt>
                <c:pt idx="211">
                  <c:v>-161.52777777777777</c:v>
                </c:pt>
                <c:pt idx="212">
                  <c:v>113.0694444444449</c:v>
                </c:pt>
                <c:pt idx="213">
                  <c:v>549.19444444444537</c:v>
                </c:pt>
                <c:pt idx="214">
                  <c:v>1017.6249999999994</c:v>
                </c:pt>
                <c:pt idx="215">
                  <c:v>1082.2361111111104</c:v>
                </c:pt>
                <c:pt idx="216">
                  <c:v>694.56944444444503</c:v>
                </c:pt>
                <c:pt idx="217">
                  <c:v>258.44444444444468</c:v>
                </c:pt>
                <c:pt idx="218">
                  <c:v>-32.305555555556012</c:v>
                </c:pt>
                <c:pt idx="219">
                  <c:v>-274.59722222222268</c:v>
                </c:pt>
                <c:pt idx="220">
                  <c:v>-452.27777777777732</c:v>
                </c:pt>
                <c:pt idx="221">
                  <c:v>-629.95833333333303</c:v>
                </c:pt>
                <c:pt idx="222">
                  <c:v>-969.16666666666663</c:v>
                </c:pt>
                <c:pt idx="223">
                  <c:v>-1243.763888888888</c:v>
                </c:pt>
                <c:pt idx="224">
                  <c:v>-1324.5277777777783</c:v>
                </c:pt>
                <c:pt idx="225">
                  <c:v>-1389.1388888888891</c:v>
                </c:pt>
                <c:pt idx="226">
                  <c:v>-1486.0555555555554</c:v>
                </c:pt>
                <c:pt idx="227">
                  <c:v>-1486.0555555555559</c:v>
                </c:pt>
                <c:pt idx="228">
                  <c:v>-1340.6805555555557</c:v>
                </c:pt>
                <c:pt idx="229">
                  <c:v>-791.48611111111086</c:v>
                </c:pt>
                <c:pt idx="230">
                  <c:v>0</c:v>
                </c:pt>
                <c:pt idx="231">
                  <c:v>710.72222222222206</c:v>
                </c:pt>
                <c:pt idx="232">
                  <c:v>1098.3888888888889</c:v>
                </c:pt>
                <c:pt idx="233">
                  <c:v>1049.9305555555557</c:v>
                </c:pt>
                <c:pt idx="234">
                  <c:v>969.16666666666663</c:v>
                </c:pt>
                <c:pt idx="235">
                  <c:v>823.79166666666686</c:v>
                </c:pt>
                <c:pt idx="236">
                  <c:v>694.56944444444457</c:v>
                </c:pt>
                <c:pt idx="237">
                  <c:v>662.26388888888914</c:v>
                </c:pt>
                <c:pt idx="238">
                  <c:v>613.80555555555509</c:v>
                </c:pt>
                <c:pt idx="239">
                  <c:v>694.56944444444389</c:v>
                </c:pt>
                <c:pt idx="240">
                  <c:v>823.79166666666686</c:v>
                </c:pt>
                <c:pt idx="241">
                  <c:v>791.48611111111086</c:v>
                </c:pt>
                <c:pt idx="242">
                  <c:v>597.65277777777828</c:v>
                </c:pt>
                <c:pt idx="243">
                  <c:v>306.90277777777868</c:v>
                </c:pt>
                <c:pt idx="244">
                  <c:v>161.52777777777777</c:v>
                </c:pt>
                <c:pt idx="245">
                  <c:v>177.68055555555463</c:v>
                </c:pt>
                <c:pt idx="246">
                  <c:v>177.68055555555463</c:v>
                </c:pt>
                <c:pt idx="247">
                  <c:v>145.37500000000091</c:v>
                </c:pt>
                <c:pt idx="248">
                  <c:v>177.6805555555558</c:v>
                </c:pt>
                <c:pt idx="249">
                  <c:v>258.44444444444355</c:v>
                </c:pt>
                <c:pt idx="250">
                  <c:v>258.44444444444468</c:v>
                </c:pt>
                <c:pt idx="251">
                  <c:v>242.29166666666666</c:v>
                </c:pt>
                <c:pt idx="252">
                  <c:v>323.05555555555554</c:v>
                </c:pt>
                <c:pt idx="253">
                  <c:v>387.66666666666754</c:v>
                </c:pt>
                <c:pt idx="254">
                  <c:v>323.05555555555554</c:v>
                </c:pt>
                <c:pt idx="255">
                  <c:v>177.68055555555463</c:v>
                </c:pt>
                <c:pt idx="256">
                  <c:v>80.763888888888886</c:v>
                </c:pt>
                <c:pt idx="257">
                  <c:v>64.611111111112024</c:v>
                </c:pt>
                <c:pt idx="258">
                  <c:v>113.0694444444449</c:v>
                </c:pt>
                <c:pt idx="259">
                  <c:v>242.29166666666666</c:v>
                </c:pt>
                <c:pt idx="260">
                  <c:v>387.66666666666646</c:v>
                </c:pt>
                <c:pt idx="261">
                  <c:v>387.66666666666646</c:v>
                </c:pt>
                <c:pt idx="262">
                  <c:v>258.44444444444468</c:v>
                </c:pt>
                <c:pt idx="263">
                  <c:v>193.83333333333263</c:v>
                </c:pt>
                <c:pt idx="264">
                  <c:v>193.83333333333263</c:v>
                </c:pt>
                <c:pt idx="265">
                  <c:v>161.52777777777777</c:v>
                </c:pt>
                <c:pt idx="266">
                  <c:v>80.763888888888886</c:v>
                </c:pt>
                <c:pt idx="267">
                  <c:v>32.305555555556012</c:v>
                </c:pt>
                <c:pt idx="268">
                  <c:v>177.6805555555558</c:v>
                </c:pt>
                <c:pt idx="269">
                  <c:v>371.5138888888884</c:v>
                </c:pt>
                <c:pt idx="270">
                  <c:v>371.5138888888884</c:v>
                </c:pt>
                <c:pt idx="271">
                  <c:v>258.44444444444582</c:v>
                </c:pt>
                <c:pt idx="272">
                  <c:v>323.05555555555554</c:v>
                </c:pt>
                <c:pt idx="273">
                  <c:v>597.6527777777759</c:v>
                </c:pt>
                <c:pt idx="274">
                  <c:v>565.34722222222217</c:v>
                </c:pt>
                <c:pt idx="275">
                  <c:v>274.59722222222268</c:v>
                </c:pt>
                <c:pt idx="276">
                  <c:v>177.68055555555694</c:v>
                </c:pt>
                <c:pt idx="277">
                  <c:v>290.74999999999955</c:v>
                </c:pt>
                <c:pt idx="278">
                  <c:v>419.97222222222132</c:v>
                </c:pt>
                <c:pt idx="279">
                  <c:v>323.05555555555554</c:v>
                </c:pt>
                <c:pt idx="280">
                  <c:v>80.763888888888886</c:v>
                </c:pt>
                <c:pt idx="281">
                  <c:v>-64.611111111109736</c:v>
                </c:pt>
                <c:pt idx="282">
                  <c:v>-113.0694444444449</c:v>
                </c:pt>
                <c:pt idx="283">
                  <c:v>-129.22222222222177</c:v>
                </c:pt>
                <c:pt idx="284">
                  <c:v>-161.52777777777777</c:v>
                </c:pt>
                <c:pt idx="285">
                  <c:v>-242.29166666666666</c:v>
                </c:pt>
                <c:pt idx="286">
                  <c:v>-339.2083333333324</c:v>
                </c:pt>
                <c:pt idx="287">
                  <c:v>-419.97222222222359</c:v>
                </c:pt>
                <c:pt idx="288">
                  <c:v>-371.5138888888884</c:v>
                </c:pt>
                <c:pt idx="289">
                  <c:v>-209.98611111111066</c:v>
                </c:pt>
                <c:pt idx="290">
                  <c:v>-64.611111111112024</c:v>
                </c:pt>
                <c:pt idx="291">
                  <c:v>-161.52777777777777</c:v>
                </c:pt>
                <c:pt idx="292">
                  <c:v>-323.05555555555554</c:v>
                </c:pt>
                <c:pt idx="293">
                  <c:v>-161.52777777777777</c:v>
                </c:pt>
                <c:pt idx="294">
                  <c:v>0</c:v>
                </c:pt>
                <c:pt idx="295">
                  <c:v>16.152777777776858</c:v>
                </c:pt>
                <c:pt idx="296">
                  <c:v>64.611111111112024</c:v>
                </c:pt>
                <c:pt idx="297">
                  <c:v>80.763888888888886</c:v>
                </c:pt>
                <c:pt idx="298">
                  <c:v>48.458333333332874</c:v>
                </c:pt>
                <c:pt idx="299">
                  <c:v>-16.152777777776858</c:v>
                </c:pt>
                <c:pt idx="300">
                  <c:v>-96.91666666666805</c:v>
                </c:pt>
                <c:pt idx="301">
                  <c:v>-193.83333333333377</c:v>
                </c:pt>
                <c:pt idx="302">
                  <c:v>-306.90277777777635</c:v>
                </c:pt>
                <c:pt idx="303">
                  <c:v>-403.81944444444446</c:v>
                </c:pt>
                <c:pt idx="304">
                  <c:v>-419.97222222222246</c:v>
                </c:pt>
                <c:pt idx="305">
                  <c:v>-355.3611111111104</c:v>
                </c:pt>
                <c:pt idx="306">
                  <c:v>-242.29166666666666</c:v>
                </c:pt>
                <c:pt idx="307">
                  <c:v>-113.0694444444449</c:v>
                </c:pt>
                <c:pt idx="308">
                  <c:v>-32.305555555556012</c:v>
                </c:pt>
                <c:pt idx="309">
                  <c:v>-16.152777777778006</c:v>
                </c:pt>
                <c:pt idx="310">
                  <c:v>-64.611111111110887</c:v>
                </c:pt>
                <c:pt idx="311">
                  <c:v>-145.37499999999977</c:v>
                </c:pt>
                <c:pt idx="312">
                  <c:v>-290.74999999999955</c:v>
                </c:pt>
                <c:pt idx="313">
                  <c:v>-1017.6249999999994</c:v>
                </c:pt>
                <c:pt idx="314">
                  <c:v>-1679.8888888888898</c:v>
                </c:pt>
                <c:pt idx="315">
                  <c:v>-1566.8194444444448</c:v>
                </c:pt>
                <c:pt idx="316">
                  <c:v>-1130.6944444444443</c:v>
                </c:pt>
                <c:pt idx="317">
                  <c:v>-565.34722222222217</c:v>
                </c:pt>
                <c:pt idx="318">
                  <c:v>-161.52777777777777</c:v>
                </c:pt>
                <c:pt idx="319">
                  <c:v>113.0694444444449</c:v>
                </c:pt>
                <c:pt idx="320">
                  <c:v>549.19444444444537</c:v>
                </c:pt>
                <c:pt idx="321">
                  <c:v>1017.6249999999994</c:v>
                </c:pt>
                <c:pt idx="322">
                  <c:v>1082.2361111111104</c:v>
                </c:pt>
                <c:pt idx="323">
                  <c:v>694.56944444444503</c:v>
                </c:pt>
                <c:pt idx="324">
                  <c:v>419.97222222222246</c:v>
                </c:pt>
                <c:pt idx="325">
                  <c:v>694.56944444444389</c:v>
                </c:pt>
                <c:pt idx="326">
                  <c:v>662.26388888888914</c:v>
                </c:pt>
                <c:pt idx="327">
                  <c:v>355.3611111111116</c:v>
                </c:pt>
                <c:pt idx="328">
                  <c:v>145.37499999999977</c:v>
                </c:pt>
                <c:pt idx="329">
                  <c:v>-16.152777777778006</c:v>
                </c:pt>
                <c:pt idx="330">
                  <c:v>80.763888888888886</c:v>
                </c:pt>
                <c:pt idx="331">
                  <c:v>226.13888888888866</c:v>
                </c:pt>
                <c:pt idx="332">
                  <c:v>452.27777777777732</c:v>
                </c:pt>
                <c:pt idx="333">
                  <c:v>549.19444444444412</c:v>
                </c:pt>
                <c:pt idx="334">
                  <c:v>452.27777777777732</c:v>
                </c:pt>
                <c:pt idx="335">
                  <c:v>32.305555555554868</c:v>
                </c:pt>
                <c:pt idx="336">
                  <c:v>-387.66666666666526</c:v>
                </c:pt>
                <c:pt idx="337">
                  <c:v>-339.2083333333324</c:v>
                </c:pt>
                <c:pt idx="338">
                  <c:v>-226.1388888888898</c:v>
                </c:pt>
                <c:pt idx="339">
                  <c:v>-177.6805555555558</c:v>
                </c:pt>
                <c:pt idx="340">
                  <c:v>-129.22222222222177</c:v>
                </c:pt>
                <c:pt idx="341">
                  <c:v>-113.06944444444375</c:v>
                </c:pt>
                <c:pt idx="342">
                  <c:v>-113.0694444444449</c:v>
                </c:pt>
                <c:pt idx="343">
                  <c:v>-129.22222222222291</c:v>
                </c:pt>
                <c:pt idx="344">
                  <c:v>-193.83333333333263</c:v>
                </c:pt>
                <c:pt idx="345">
                  <c:v>-306.90277777777754</c:v>
                </c:pt>
                <c:pt idx="346">
                  <c:v>-323.05555555555554</c:v>
                </c:pt>
                <c:pt idx="347">
                  <c:v>-242.29166666666666</c:v>
                </c:pt>
                <c:pt idx="348">
                  <c:v>-177.6805555555558</c:v>
                </c:pt>
                <c:pt idx="349">
                  <c:v>-161.52777777777777</c:v>
                </c:pt>
                <c:pt idx="350">
                  <c:v>-177.6805555555558</c:v>
                </c:pt>
                <c:pt idx="351">
                  <c:v>-145.37499999999977</c:v>
                </c:pt>
                <c:pt idx="352">
                  <c:v>-64.611111111110887</c:v>
                </c:pt>
                <c:pt idx="353">
                  <c:v>-32.305555555556012</c:v>
                </c:pt>
                <c:pt idx="354">
                  <c:v>-16.152777777778006</c:v>
                </c:pt>
                <c:pt idx="355">
                  <c:v>16.152777777778006</c:v>
                </c:pt>
                <c:pt idx="356">
                  <c:v>48.458333333334025</c:v>
                </c:pt>
                <c:pt idx="357">
                  <c:v>161.52777777777777</c:v>
                </c:pt>
                <c:pt idx="358">
                  <c:v>258.44444444444355</c:v>
                </c:pt>
                <c:pt idx="359">
                  <c:v>193.83333333333377</c:v>
                </c:pt>
                <c:pt idx="360">
                  <c:v>48.458333333334025</c:v>
                </c:pt>
                <c:pt idx="361">
                  <c:v>-177.6805555555558</c:v>
                </c:pt>
                <c:pt idx="362">
                  <c:v>-549.19444444444412</c:v>
                </c:pt>
                <c:pt idx="363">
                  <c:v>-1082.2361111111115</c:v>
                </c:pt>
                <c:pt idx="364">
                  <c:v>-1550.6666666666667</c:v>
                </c:pt>
                <c:pt idx="365">
                  <c:v>-1712.1944444444446</c:v>
                </c:pt>
                <c:pt idx="366">
                  <c:v>-1712.1944444444446</c:v>
                </c:pt>
                <c:pt idx="367">
                  <c:v>-1712.1944444444441</c:v>
                </c:pt>
                <c:pt idx="368">
                  <c:v>-1195.3055555555552</c:v>
                </c:pt>
                <c:pt idx="369">
                  <c:v>-193.83333333333323</c:v>
                </c:pt>
                <c:pt idx="370">
                  <c:v>678.41666666666663</c:v>
                </c:pt>
                <c:pt idx="371">
                  <c:v>1389.1388888888891</c:v>
                </c:pt>
                <c:pt idx="372">
                  <c:v>1792.9583333333328</c:v>
                </c:pt>
                <c:pt idx="373">
                  <c:v>1728.3472222222215</c:v>
                </c:pt>
                <c:pt idx="374">
                  <c:v>1389.1388888888891</c:v>
                </c:pt>
                <c:pt idx="375">
                  <c:v>936.86111111111177</c:v>
                </c:pt>
                <c:pt idx="376">
                  <c:v>500.73611111111131</c:v>
                </c:pt>
                <c:pt idx="377">
                  <c:v>177.6805555555558</c:v>
                </c:pt>
                <c:pt idx="378">
                  <c:v>0</c:v>
                </c:pt>
                <c:pt idx="379">
                  <c:v>-80.763888888888886</c:v>
                </c:pt>
                <c:pt idx="380">
                  <c:v>-193.83333333333377</c:v>
                </c:pt>
                <c:pt idx="381">
                  <c:v>-403.81944444444446</c:v>
                </c:pt>
                <c:pt idx="382">
                  <c:v>-807.63888888888891</c:v>
                </c:pt>
                <c:pt idx="383">
                  <c:v>-1389.1388888888891</c:v>
                </c:pt>
                <c:pt idx="384">
                  <c:v>-1712.1944444444446</c:v>
                </c:pt>
                <c:pt idx="385">
                  <c:v>-1712.1944444444446</c:v>
                </c:pt>
                <c:pt idx="386">
                  <c:v>-1712.1944444444441</c:v>
                </c:pt>
                <c:pt idx="387">
                  <c:v>-1728.3472222222219</c:v>
                </c:pt>
                <c:pt idx="388">
                  <c:v>-1405.2916666666665</c:v>
                </c:pt>
                <c:pt idx="389">
                  <c:v>-985.31944444444468</c:v>
                </c:pt>
                <c:pt idx="390">
                  <c:v>-856.09722222222229</c:v>
                </c:pt>
                <c:pt idx="391">
                  <c:v>-710.72222222222206</c:v>
                </c:pt>
                <c:pt idx="392">
                  <c:v>-565.34722222222206</c:v>
                </c:pt>
                <c:pt idx="393">
                  <c:v>-533.04166666666674</c:v>
                </c:pt>
                <c:pt idx="394">
                  <c:v>-646.11111111111109</c:v>
                </c:pt>
                <c:pt idx="395">
                  <c:v>-710.72222222222229</c:v>
                </c:pt>
                <c:pt idx="396">
                  <c:v>-516.88888888888891</c:v>
                </c:pt>
                <c:pt idx="397">
                  <c:v>-177.68055555555557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ED8-4AAD-B7AB-B192E5CFA9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661408"/>
        <c:axId val="502666088"/>
      </c:lineChart>
      <c:catAx>
        <c:axId val="2063605855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9264015"/>
        <c:crosses val="autoZero"/>
        <c:auto val="1"/>
        <c:lblAlgn val="ctr"/>
        <c:lblOffset val="100"/>
        <c:noMultiLvlLbl val="0"/>
      </c:catAx>
      <c:valAx>
        <c:axId val="989264015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3605855"/>
        <c:crosses val="autoZero"/>
        <c:crossBetween val="between"/>
      </c:valAx>
      <c:valAx>
        <c:axId val="50266608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94997106043977098"/>
              <c:y val="0.45870293096124537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02661408"/>
        <c:crosses val="max"/>
        <c:crossBetween val="between"/>
      </c:valAx>
      <c:catAx>
        <c:axId val="502661408"/>
        <c:scaling>
          <c:orientation val="minMax"/>
        </c:scaling>
        <c:delete val="1"/>
        <c:axPos val="b"/>
        <c:majorTickMark val="out"/>
        <c:minorTickMark val="none"/>
        <c:tickLblPos val="nextTo"/>
        <c:crossAx val="50266608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Medium) Total Resistance to</a:t>
            </a:r>
            <a:r>
              <a:rPr lang="en-GB" baseline="0"/>
              <a:t> Motion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Force (N)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WLTC_class_3!$W$598:$W$1030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161.52777777777777</c:v>
                </c:pt>
                <c:pt idx="12">
                  <c:v>339.20833333333337</c:v>
                </c:pt>
                <c:pt idx="13">
                  <c:v>613.80555555555554</c:v>
                </c:pt>
                <c:pt idx="14">
                  <c:v>1130.6944444444443</c:v>
                </c:pt>
                <c:pt idx="15">
                  <c:v>1518.3611111111109</c:v>
                </c:pt>
                <c:pt idx="16">
                  <c:v>1728.3472222222222</c:v>
                </c:pt>
                <c:pt idx="17">
                  <c:v>1825.2638888888889</c:v>
                </c:pt>
                <c:pt idx="18">
                  <c:v>1728.3472222222219</c:v>
                </c:pt>
                <c:pt idx="19">
                  <c:v>1502.2083333333328</c:v>
                </c:pt>
                <c:pt idx="20">
                  <c:v>1340.6805555555552</c:v>
                </c:pt>
                <c:pt idx="21">
                  <c:v>1308.3750000000002</c:v>
                </c:pt>
                <c:pt idx="22">
                  <c:v>1227.6111111111113</c:v>
                </c:pt>
                <c:pt idx="23">
                  <c:v>872.24999999999977</c:v>
                </c:pt>
                <c:pt idx="24">
                  <c:v>371.5138888888896</c:v>
                </c:pt>
                <c:pt idx="25">
                  <c:v>32.305555555556012</c:v>
                </c:pt>
                <c:pt idx="26">
                  <c:v>-48.458333333334025</c:v>
                </c:pt>
                <c:pt idx="27">
                  <c:v>-48.458333333332874</c:v>
                </c:pt>
                <c:pt idx="28">
                  <c:v>-96.916666666666885</c:v>
                </c:pt>
                <c:pt idx="29">
                  <c:v>-193.83333333333377</c:v>
                </c:pt>
                <c:pt idx="30">
                  <c:v>-306.90277777777754</c:v>
                </c:pt>
                <c:pt idx="31">
                  <c:v>-339.20833333333354</c:v>
                </c:pt>
                <c:pt idx="32">
                  <c:v>-242.29166666666666</c:v>
                </c:pt>
                <c:pt idx="33">
                  <c:v>-96.916666666666885</c:v>
                </c:pt>
                <c:pt idx="34">
                  <c:v>16.152777777778006</c:v>
                </c:pt>
                <c:pt idx="35">
                  <c:v>129.22222222222291</c:v>
                </c:pt>
                <c:pt idx="36">
                  <c:v>193.83333333333377</c:v>
                </c:pt>
                <c:pt idx="37">
                  <c:v>145.37499999999977</c:v>
                </c:pt>
                <c:pt idx="38">
                  <c:v>48.458333333332874</c:v>
                </c:pt>
                <c:pt idx="39">
                  <c:v>0</c:v>
                </c:pt>
                <c:pt idx="40">
                  <c:v>16.152777777778006</c:v>
                </c:pt>
                <c:pt idx="41">
                  <c:v>113.0694444444449</c:v>
                </c:pt>
                <c:pt idx="42">
                  <c:v>258.44444444444468</c:v>
                </c:pt>
                <c:pt idx="43">
                  <c:v>355.3611111111104</c:v>
                </c:pt>
                <c:pt idx="44">
                  <c:v>419.97222222222132</c:v>
                </c:pt>
                <c:pt idx="45">
                  <c:v>436.12500000000045</c:v>
                </c:pt>
                <c:pt idx="46">
                  <c:v>371.5138888888896</c:v>
                </c:pt>
                <c:pt idx="47">
                  <c:v>226.13888888888866</c:v>
                </c:pt>
                <c:pt idx="48">
                  <c:v>64.611111111110887</c:v>
                </c:pt>
                <c:pt idx="49">
                  <c:v>-16.152777777778006</c:v>
                </c:pt>
                <c:pt idx="50">
                  <c:v>-48.458333333332874</c:v>
                </c:pt>
                <c:pt idx="51">
                  <c:v>-48.458333333332874</c:v>
                </c:pt>
                <c:pt idx="52">
                  <c:v>64.611111111110887</c:v>
                </c:pt>
                <c:pt idx="53">
                  <c:v>274.59722222222155</c:v>
                </c:pt>
                <c:pt idx="54">
                  <c:v>339.20833333333354</c:v>
                </c:pt>
                <c:pt idx="55">
                  <c:v>193.83333333333377</c:v>
                </c:pt>
                <c:pt idx="56">
                  <c:v>113.06944444444375</c:v>
                </c:pt>
                <c:pt idx="57">
                  <c:v>129.22222222222177</c:v>
                </c:pt>
                <c:pt idx="58">
                  <c:v>129.22222222222291</c:v>
                </c:pt>
                <c:pt idx="59">
                  <c:v>96.916666666666885</c:v>
                </c:pt>
                <c:pt idx="60">
                  <c:v>16.152777777776858</c:v>
                </c:pt>
                <c:pt idx="61">
                  <c:v>-145.37499999999977</c:v>
                </c:pt>
                <c:pt idx="62">
                  <c:v>-419.97222222222132</c:v>
                </c:pt>
                <c:pt idx="63">
                  <c:v>-629.95833333333303</c:v>
                </c:pt>
                <c:pt idx="64">
                  <c:v>-662.26388888888914</c:v>
                </c:pt>
                <c:pt idx="65">
                  <c:v>-791.48611111111086</c:v>
                </c:pt>
                <c:pt idx="66">
                  <c:v>-1114.5416666666665</c:v>
                </c:pt>
                <c:pt idx="67">
                  <c:v>-1292.2222222222222</c:v>
                </c:pt>
                <c:pt idx="68">
                  <c:v>-1082.2361111111115</c:v>
                </c:pt>
                <c:pt idx="69">
                  <c:v>-791.486111111112</c:v>
                </c:pt>
                <c:pt idx="70">
                  <c:v>-888.40277777777771</c:v>
                </c:pt>
                <c:pt idx="71">
                  <c:v>-1340.6805555555552</c:v>
                </c:pt>
                <c:pt idx="72">
                  <c:v>-1663.7361111111111</c:v>
                </c:pt>
                <c:pt idx="73">
                  <c:v>-1712.1944444444443</c:v>
                </c:pt>
                <c:pt idx="74">
                  <c:v>-1227.6111111111111</c:v>
                </c:pt>
                <c:pt idx="75">
                  <c:v>-549.19444444444446</c:v>
                </c:pt>
                <c:pt idx="76">
                  <c:v>-96.916666666666615</c:v>
                </c:pt>
                <c:pt idx="77">
                  <c:v>323.05555555555554</c:v>
                </c:pt>
                <c:pt idx="78">
                  <c:v>1049.9305555555557</c:v>
                </c:pt>
                <c:pt idx="79">
                  <c:v>1486.0555555555554</c:v>
                </c:pt>
                <c:pt idx="80">
                  <c:v>1453.75</c:v>
                </c:pt>
                <c:pt idx="81">
                  <c:v>1421.4444444444446</c:v>
                </c:pt>
                <c:pt idx="82">
                  <c:v>969.16666666666663</c:v>
                </c:pt>
                <c:pt idx="83">
                  <c:v>646.11111111111109</c:v>
                </c:pt>
                <c:pt idx="84">
                  <c:v>646.11111111111109</c:v>
                </c:pt>
                <c:pt idx="85">
                  <c:v>646.11111111111109</c:v>
                </c:pt>
                <c:pt idx="86">
                  <c:v>371.5138888888884</c:v>
                </c:pt>
                <c:pt idx="87">
                  <c:v>80.763888888888886</c:v>
                </c:pt>
                <c:pt idx="88">
                  <c:v>-209.98611111111066</c:v>
                </c:pt>
                <c:pt idx="89">
                  <c:v>-775.33333333333292</c:v>
                </c:pt>
                <c:pt idx="90">
                  <c:v>-1162.9999999999998</c:v>
                </c:pt>
                <c:pt idx="91">
                  <c:v>-1389.1388888888891</c:v>
                </c:pt>
                <c:pt idx="92">
                  <c:v>-1453.75</c:v>
                </c:pt>
                <c:pt idx="93">
                  <c:v>-969.16666666666663</c:v>
                </c:pt>
                <c:pt idx="94">
                  <c:v>-629.95833333333371</c:v>
                </c:pt>
                <c:pt idx="95">
                  <c:v>-355.3611111111116</c:v>
                </c:pt>
                <c:pt idx="96">
                  <c:v>387.66666666666703</c:v>
                </c:pt>
                <c:pt idx="97">
                  <c:v>807.63888888888891</c:v>
                </c:pt>
                <c:pt idx="98">
                  <c:v>743.02777777777749</c:v>
                </c:pt>
                <c:pt idx="99">
                  <c:v>726.875</c:v>
                </c:pt>
                <c:pt idx="100">
                  <c:v>710.72222222222251</c:v>
                </c:pt>
                <c:pt idx="101">
                  <c:v>403.81944444444446</c:v>
                </c:pt>
                <c:pt idx="102">
                  <c:v>129.22222222222234</c:v>
                </c:pt>
                <c:pt idx="103">
                  <c:v>145.37500000000034</c:v>
                </c:pt>
                <c:pt idx="104">
                  <c:v>258.44444444444468</c:v>
                </c:pt>
                <c:pt idx="105">
                  <c:v>226.13888888888923</c:v>
                </c:pt>
                <c:pt idx="106">
                  <c:v>-48.458333333334025</c:v>
                </c:pt>
                <c:pt idx="107">
                  <c:v>-791.48611111111143</c:v>
                </c:pt>
                <c:pt idx="108">
                  <c:v>-1066.0833333333328</c:v>
                </c:pt>
                <c:pt idx="109">
                  <c:v>-839.94444444444434</c:v>
                </c:pt>
                <c:pt idx="110">
                  <c:v>-646.11111111111109</c:v>
                </c:pt>
                <c:pt idx="111">
                  <c:v>-306.90277777777811</c:v>
                </c:pt>
                <c:pt idx="112">
                  <c:v>-129.22222222222234</c:v>
                </c:pt>
                <c:pt idx="113">
                  <c:v>-32.305555555555443</c:v>
                </c:pt>
                <c:pt idx="114">
                  <c:v>-16.152777777778006</c:v>
                </c:pt>
                <c:pt idx="115">
                  <c:v>-177.6805555555558</c:v>
                </c:pt>
                <c:pt idx="116">
                  <c:v>-484.58333333333331</c:v>
                </c:pt>
                <c:pt idx="117">
                  <c:v>-775.33333333333314</c:v>
                </c:pt>
                <c:pt idx="118">
                  <c:v>-823.79166666666629</c:v>
                </c:pt>
                <c:pt idx="119">
                  <c:v>-500.73611111111103</c:v>
                </c:pt>
                <c:pt idx="120">
                  <c:v>64.611111111110887</c:v>
                </c:pt>
                <c:pt idx="121">
                  <c:v>823.79166666666686</c:v>
                </c:pt>
                <c:pt idx="122">
                  <c:v>1276.0694444444448</c:v>
                </c:pt>
                <c:pt idx="123">
                  <c:v>759.18055555555543</c:v>
                </c:pt>
                <c:pt idx="124">
                  <c:v>16.152777777777434</c:v>
                </c:pt>
                <c:pt idx="125">
                  <c:v>-533.04166666666674</c:v>
                </c:pt>
                <c:pt idx="126">
                  <c:v>-1179.1527777777774</c:v>
                </c:pt>
                <c:pt idx="127">
                  <c:v>-1049.9305555555557</c:v>
                </c:pt>
                <c:pt idx="128">
                  <c:v>-306.90277777777783</c:v>
                </c:pt>
                <c:pt idx="129">
                  <c:v>161.52777777777777</c:v>
                </c:pt>
                <c:pt idx="130">
                  <c:v>646.11111111111109</c:v>
                </c:pt>
                <c:pt idx="131">
                  <c:v>888.40277777777771</c:v>
                </c:pt>
                <c:pt idx="132">
                  <c:v>743.02777777777794</c:v>
                </c:pt>
                <c:pt idx="133">
                  <c:v>646.11111111111109</c:v>
                </c:pt>
                <c:pt idx="134">
                  <c:v>549.19444444444412</c:v>
                </c:pt>
                <c:pt idx="135">
                  <c:v>662.26388888888914</c:v>
                </c:pt>
                <c:pt idx="136">
                  <c:v>953.01388888888857</c:v>
                </c:pt>
                <c:pt idx="137">
                  <c:v>1324.5277777777769</c:v>
                </c:pt>
                <c:pt idx="138">
                  <c:v>1276.0694444444443</c:v>
                </c:pt>
                <c:pt idx="139">
                  <c:v>872.25000000000091</c:v>
                </c:pt>
                <c:pt idx="140">
                  <c:v>613.80555555555623</c:v>
                </c:pt>
                <c:pt idx="141">
                  <c:v>274.59722222222155</c:v>
                </c:pt>
                <c:pt idx="142">
                  <c:v>64.611111111110887</c:v>
                </c:pt>
                <c:pt idx="143">
                  <c:v>48.458333333334025</c:v>
                </c:pt>
                <c:pt idx="144">
                  <c:v>64.611111111110887</c:v>
                </c:pt>
                <c:pt idx="145">
                  <c:v>80.763888888888886</c:v>
                </c:pt>
                <c:pt idx="146">
                  <c:v>113.0694444444449</c:v>
                </c:pt>
                <c:pt idx="147">
                  <c:v>161.52777777777777</c:v>
                </c:pt>
                <c:pt idx="148">
                  <c:v>145.37499999999977</c:v>
                </c:pt>
                <c:pt idx="149">
                  <c:v>64.611111111110887</c:v>
                </c:pt>
                <c:pt idx="150">
                  <c:v>209.98611111111066</c:v>
                </c:pt>
                <c:pt idx="151">
                  <c:v>371.5138888888884</c:v>
                </c:pt>
                <c:pt idx="152">
                  <c:v>306.90277777777868</c:v>
                </c:pt>
                <c:pt idx="153">
                  <c:v>145.37499999999977</c:v>
                </c:pt>
                <c:pt idx="154">
                  <c:v>32.305555555554868</c:v>
                </c:pt>
                <c:pt idx="155">
                  <c:v>16.152777777778006</c:v>
                </c:pt>
                <c:pt idx="156">
                  <c:v>16.152777777778006</c:v>
                </c:pt>
                <c:pt idx="157">
                  <c:v>80.763888888888886</c:v>
                </c:pt>
                <c:pt idx="158">
                  <c:v>177.6805555555558</c:v>
                </c:pt>
                <c:pt idx="159">
                  <c:v>242.29166666666666</c:v>
                </c:pt>
                <c:pt idx="160">
                  <c:v>193.83333333333263</c:v>
                </c:pt>
                <c:pt idx="161">
                  <c:v>64.611111111110887</c:v>
                </c:pt>
                <c:pt idx="162">
                  <c:v>-16.152777777776858</c:v>
                </c:pt>
                <c:pt idx="163">
                  <c:v>-80.763888888888886</c:v>
                </c:pt>
                <c:pt idx="164">
                  <c:v>-193.83333333333377</c:v>
                </c:pt>
                <c:pt idx="165">
                  <c:v>-274.59722222222155</c:v>
                </c:pt>
                <c:pt idx="166">
                  <c:v>-355.3611111111116</c:v>
                </c:pt>
                <c:pt idx="167">
                  <c:v>-629.95833333333303</c:v>
                </c:pt>
                <c:pt idx="168">
                  <c:v>-1130.6944444444443</c:v>
                </c:pt>
                <c:pt idx="169">
                  <c:v>-1550.6666666666667</c:v>
                </c:pt>
                <c:pt idx="170">
                  <c:v>-1663.7361111111106</c:v>
                </c:pt>
                <c:pt idx="171">
                  <c:v>-1679.8888888888891</c:v>
                </c:pt>
                <c:pt idx="172">
                  <c:v>-1712.1944444444446</c:v>
                </c:pt>
                <c:pt idx="173">
                  <c:v>-1518.3611111111109</c:v>
                </c:pt>
                <c:pt idx="174">
                  <c:v>-1033.7777777777774</c:v>
                </c:pt>
                <c:pt idx="175">
                  <c:v>-242.29166666666666</c:v>
                </c:pt>
                <c:pt idx="176">
                  <c:v>646.11111111111109</c:v>
                </c:pt>
                <c:pt idx="177">
                  <c:v>1017.6250000000001</c:v>
                </c:pt>
                <c:pt idx="178">
                  <c:v>1033.7777777777774</c:v>
                </c:pt>
                <c:pt idx="179">
                  <c:v>1049.9305555555557</c:v>
                </c:pt>
                <c:pt idx="180">
                  <c:v>1243.7638888888894</c:v>
                </c:pt>
                <c:pt idx="181">
                  <c:v>1566.8194444444439</c:v>
                </c:pt>
                <c:pt idx="182">
                  <c:v>1582.9722222222217</c:v>
                </c:pt>
                <c:pt idx="183">
                  <c:v>1486.0555555555559</c:v>
                </c:pt>
                <c:pt idx="184">
                  <c:v>1227.6111111111113</c:v>
                </c:pt>
                <c:pt idx="185">
                  <c:v>1033.7777777777774</c:v>
                </c:pt>
                <c:pt idx="186">
                  <c:v>1066.0833333333335</c:v>
                </c:pt>
                <c:pt idx="187">
                  <c:v>872.24999999999977</c:v>
                </c:pt>
                <c:pt idx="188">
                  <c:v>646.11111111111109</c:v>
                </c:pt>
                <c:pt idx="189">
                  <c:v>565.34722222222217</c:v>
                </c:pt>
                <c:pt idx="190">
                  <c:v>484.58333333333331</c:v>
                </c:pt>
                <c:pt idx="191">
                  <c:v>371.5138888888896</c:v>
                </c:pt>
                <c:pt idx="192">
                  <c:v>274.59722222222155</c:v>
                </c:pt>
                <c:pt idx="193">
                  <c:v>193.83333333333263</c:v>
                </c:pt>
                <c:pt idx="194">
                  <c:v>129.22222222222291</c:v>
                </c:pt>
                <c:pt idx="195">
                  <c:v>113.0694444444449</c:v>
                </c:pt>
                <c:pt idx="196">
                  <c:v>177.6805555555558</c:v>
                </c:pt>
                <c:pt idx="197">
                  <c:v>193.83333333333377</c:v>
                </c:pt>
                <c:pt idx="198">
                  <c:v>96.916666666665748</c:v>
                </c:pt>
                <c:pt idx="199">
                  <c:v>16.152777777776858</c:v>
                </c:pt>
                <c:pt idx="200">
                  <c:v>16.152777777779153</c:v>
                </c:pt>
                <c:pt idx="201">
                  <c:v>64.611111111112024</c:v>
                </c:pt>
                <c:pt idx="202">
                  <c:v>96.916666666665748</c:v>
                </c:pt>
                <c:pt idx="203">
                  <c:v>-16.152777777779153</c:v>
                </c:pt>
                <c:pt idx="204">
                  <c:v>-403.81944444444446</c:v>
                </c:pt>
                <c:pt idx="205">
                  <c:v>-953.01388888888744</c:v>
                </c:pt>
                <c:pt idx="206">
                  <c:v>-1437.5972222222219</c:v>
                </c:pt>
                <c:pt idx="207">
                  <c:v>-1679.8888888888898</c:v>
                </c:pt>
                <c:pt idx="208">
                  <c:v>-1566.8194444444448</c:v>
                </c:pt>
                <c:pt idx="209">
                  <c:v>-1130.6944444444443</c:v>
                </c:pt>
                <c:pt idx="210">
                  <c:v>-565.34722222222217</c:v>
                </c:pt>
                <c:pt idx="211">
                  <c:v>-161.52777777777777</c:v>
                </c:pt>
                <c:pt idx="212">
                  <c:v>113.0694444444449</c:v>
                </c:pt>
                <c:pt idx="213">
                  <c:v>549.19444444444537</c:v>
                </c:pt>
                <c:pt idx="214">
                  <c:v>1017.6249999999994</c:v>
                </c:pt>
                <c:pt idx="215">
                  <c:v>1082.2361111111104</c:v>
                </c:pt>
                <c:pt idx="216">
                  <c:v>694.56944444444503</c:v>
                </c:pt>
                <c:pt idx="217">
                  <c:v>258.44444444444468</c:v>
                </c:pt>
                <c:pt idx="218">
                  <c:v>-32.305555555556012</c:v>
                </c:pt>
                <c:pt idx="219">
                  <c:v>-274.59722222222268</c:v>
                </c:pt>
                <c:pt idx="220">
                  <c:v>-452.27777777777732</c:v>
                </c:pt>
                <c:pt idx="221">
                  <c:v>-629.95833333333303</c:v>
                </c:pt>
                <c:pt idx="222">
                  <c:v>-969.16666666666663</c:v>
                </c:pt>
                <c:pt idx="223">
                  <c:v>-1243.763888888888</c:v>
                </c:pt>
                <c:pt idx="224">
                  <c:v>-1324.5277777777783</c:v>
                </c:pt>
                <c:pt idx="225">
                  <c:v>-1389.1388888888891</c:v>
                </c:pt>
                <c:pt idx="226">
                  <c:v>-1486.0555555555554</c:v>
                </c:pt>
                <c:pt idx="227">
                  <c:v>-1486.0555555555559</c:v>
                </c:pt>
                <c:pt idx="228">
                  <c:v>-1340.6805555555557</c:v>
                </c:pt>
                <c:pt idx="229">
                  <c:v>-791.48611111111086</c:v>
                </c:pt>
                <c:pt idx="230">
                  <c:v>0</c:v>
                </c:pt>
                <c:pt idx="231">
                  <c:v>710.72222222222206</c:v>
                </c:pt>
                <c:pt idx="232">
                  <c:v>1098.3888888888889</c:v>
                </c:pt>
                <c:pt idx="233">
                  <c:v>1049.9305555555557</c:v>
                </c:pt>
                <c:pt idx="234">
                  <c:v>969.16666666666663</c:v>
                </c:pt>
                <c:pt idx="235">
                  <c:v>823.79166666666686</c:v>
                </c:pt>
                <c:pt idx="236">
                  <c:v>694.56944444444457</c:v>
                </c:pt>
                <c:pt idx="237">
                  <c:v>662.26388888888914</c:v>
                </c:pt>
                <c:pt idx="238">
                  <c:v>613.80555555555509</c:v>
                </c:pt>
                <c:pt idx="239">
                  <c:v>694.56944444444389</c:v>
                </c:pt>
                <c:pt idx="240">
                  <c:v>823.79166666666686</c:v>
                </c:pt>
                <c:pt idx="241">
                  <c:v>791.48611111111086</c:v>
                </c:pt>
                <c:pt idx="242">
                  <c:v>597.65277777777828</c:v>
                </c:pt>
                <c:pt idx="243">
                  <c:v>306.90277777777868</c:v>
                </c:pt>
                <c:pt idx="244">
                  <c:v>161.52777777777777</c:v>
                </c:pt>
                <c:pt idx="245">
                  <c:v>177.68055555555463</c:v>
                </c:pt>
                <c:pt idx="246">
                  <c:v>177.68055555555463</c:v>
                </c:pt>
                <c:pt idx="247">
                  <c:v>145.37500000000091</c:v>
                </c:pt>
                <c:pt idx="248">
                  <c:v>177.6805555555558</c:v>
                </c:pt>
                <c:pt idx="249">
                  <c:v>258.44444444444355</c:v>
                </c:pt>
                <c:pt idx="250">
                  <c:v>258.44444444444468</c:v>
                </c:pt>
                <c:pt idx="251">
                  <c:v>242.29166666666666</c:v>
                </c:pt>
                <c:pt idx="252">
                  <c:v>323.05555555555554</c:v>
                </c:pt>
                <c:pt idx="253">
                  <c:v>387.66666666666754</c:v>
                </c:pt>
                <c:pt idx="254">
                  <c:v>323.05555555555554</c:v>
                </c:pt>
                <c:pt idx="255">
                  <c:v>177.68055555555463</c:v>
                </c:pt>
                <c:pt idx="256">
                  <c:v>80.763888888888886</c:v>
                </c:pt>
                <c:pt idx="257">
                  <c:v>64.611111111112024</c:v>
                </c:pt>
                <c:pt idx="258">
                  <c:v>113.0694444444449</c:v>
                </c:pt>
                <c:pt idx="259">
                  <c:v>242.29166666666666</c:v>
                </c:pt>
                <c:pt idx="260">
                  <c:v>387.66666666666646</c:v>
                </c:pt>
                <c:pt idx="261">
                  <c:v>387.66666666666646</c:v>
                </c:pt>
                <c:pt idx="262">
                  <c:v>258.44444444444468</c:v>
                </c:pt>
                <c:pt idx="263">
                  <c:v>193.83333333333263</c:v>
                </c:pt>
                <c:pt idx="264">
                  <c:v>193.83333333333263</c:v>
                </c:pt>
                <c:pt idx="265">
                  <c:v>161.52777777777777</c:v>
                </c:pt>
                <c:pt idx="266">
                  <c:v>80.763888888888886</c:v>
                </c:pt>
                <c:pt idx="267">
                  <c:v>32.305555555556012</c:v>
                </c:pt>
                <c:pt idx="268">
                  <c:v>177.6805555555558</c:v>
                </c:pt>
                <c:pt idx="269">
                  <c:v>371.5138888888884</c:v>
                </c:pt>
                <c:pt idx="270">
                  <c:v>371.5138888888884</c:v>
                </c:pt>
                <c:pt idx="271">
                  <c:v>258.44444444444582</c:v>
                </c:pt>
                <c:pt idx="272">
                  <c:v>323.05555555555554</c:v>
                </c:pt>
                <c:pt idx="273">
                  <c:v>597.6527777777759</c:v>
                </c:pt>
                <c:pt idx="274">
                  <c:v>565.34722222222217</c:v>
                </c:pt>
                <c:pt idx="275">
                  <c:v>274.59722222222268</c:v>
                </c:pt>
                <c:pt idx="276">
                  <c:v>177.68055555555694</c:v>
                </c:pt>
                <c:pt idx="277">
                  <c:v>290.74999999999955</c:v>
                </c:pt>
                <c:pt idx="278">
                  <c:v>419.97222222222132</c:v>
                </c:pt>
                <c:pt idx="279">
                  <c:v>323.05555555555554</c:v>
                </c:pt>
                <c:pt idx="280">
                  <c:v>80.763888888888886</c:v>
                </c:pt>
                <c:pt idx="281">
                  <c:v>-64.611111111109736</c:v>
                </c:pt>
                <c:pt idx="282">
                  <c:v>-113.0694444444449</c:v>
                </c:pt>
                <c:pt idx="283">
                  <c:v>-129.22222222222177</c:v>
                </c:pt>
                <c:pt idx="284">
                  <c:v>-161.52777777777777</c:v>
                </c:pt>
                <c:pt idx="285">
                  <c:v>-242.29166666666666</c:v>
                </c:pt>
                <c:pt idx="286">
                  <c:v>-339.2083333333324</c:v>
                </c:pt>
                <c:pt idx="287">
                  <c:v>-419.97222222222359</c:v>
                </c:pt>
                <c:pt idx="288">
                  <c:v>-371.5138888888884</c:v>
                </c:pt>
                <c:pt idx="289">
                  <c:v>-209.98611111111066</c:v>
                </c:pt>
                <c:pt idx="290">
                  <c:v>-64.611111111112024</c:v>
                </c:pt>
                <c:pt idx="291">
                  <c:v>-161.52777777777777</c:v>
                </c:pt>
                <c:pt idx="292">
                  <c:v>-323.05555555555554</c:v>
                </c:pt>
                <c:pt idx="293">
                  <c:v>-161.52777777777777</c:v>
                </c:pt>
                <c:pt idx="294">
                  <c:v>0</c:v>
                </c:pt>
                <c:pt idx="295">
                  <c:v>16.152777777776858</c:v>
                </c:pt>
                <c:pt idx="296">
                  <c:v>64.611111111112024</c:v>
                </c:pt>
                <c:pt idx="297">
                  <c:v>80.763888888888886</c:v>
                </c:pt>
                <c:pt idx="298">
                  <c:v>48.458333333332874</c:v>
                </c:pt>
                <c:pt idx="299">
                  <c:v>-16.152777777776858</c:v>
                </c:pt>
                <c:pt idx="300">
                  <c:v>-96.91666666666805</c:v>
                </c:pt>
                <c:pt idx="301">
                  <c:v>-193.83333333333377</c:v>
                </c:pt>
                <c:pt idx="302">
                  <c:v>-306.90277777777635</c:v>
                </c:pt>
                <c:pt idx="303">
                  <c:v>-403.81944444444446</c:v>
                </c:pt>
                <c:pt idx="304">
                  <c:v>-419.97222222222246</c:v>
                </c:pt>
                <c:pt idx="305">
                  <c:v>-355.3611111111104</c:v>
                </c:pt>
                <c:pt idx="306">
                  <c:v>-242.29166666666666</c:v>
                </c:pt>
                <c:pt idx="307">
                  <c:v>-113.0694444444449</c:v>
                </c:pt>
                <c:pt idx="308">
                  <c:v>-32.305555555556012</c:v>
                </c:pt>
                <c:pt idx="309">
                  <c:v>-16.152777777778006</c:v>
                </c:pt>
                <c:pt idx="310">
                  <c:v>-64.611111111110887</c:v>
                </c:pt>
                <c:pt idx="311">
                  <c:v>-145.37499999999977</c:v>
                </c:pt>
                <c:pt idx="312">
                  <c:v>-290.74999999999955</c:v>
                </c:pt>
                <c:pt idx="313">
                  <c:v>-1017.6249999999994</c:v>
                </c:pt>
                <c:pt idx="314">
                  <c:v>-1679.8888888888898</c:v>
                </c:pt>
                <c:pt idx="315">
                  <c:v>-1566.8194444444448</c:v>
                </c:pt>
                <c:pt idx="316">
                  <c:v>-1130.6944444444443</c:v>
                </c:pt>
                <c:pt idx="317">
                  <c:v>-565.34722222222217</c:v>
                </c:pt>
                <c:pt idx="318">
                  <c:v>-161.52777777777777</c:v>
                </c:pt>
                <c:pt idx="319">
                  <c:v>113.0694444444449</c:v>
                </c:pt>
                <c:pt idx="320">
                  <c:v>549.19444444444537</c:v>
                </c:pt>
                <c:pt idx="321">
                  <c:v>1017.6249999999994</c:v>
                </c:pt>
                <c:pt idx="322">
                  <c:v>1082.2361111111104</c:v>
                </c:pt>
                <c:pt idx="323">
                  <c:v>694.56944444444503</c:v>
                </c:pt>
                <c:pt idx="324">
                  <c:v>419.97222222222246</c:v>
                </c:pt>
                <c:pt idx="325">
                  <c:v>694.56944444444389</c:v>
                </c:pt>
                <c:pt idx="326">
                  <c:v>662.26388888888914</c:v>
                </c:pt>
                <c:pt idx="327">
                  <c:v>355.3611111111116</c:v>
                </c:pt>
                <c:pt idx="328">
                  <c:v>145.37499999999977</c:v>
                </c:pt>
                <c:pt idx="329">
                  <c:v>-16.152777777778006</c:v>
                </c:pt>
                <c:pt idx="330">
                  <c:v>80.763888888888886</c:v>
                </c:pt>
                <c:pt idx="331">
                  <c:v>226.13888888888866</c:v>
                </c:pt>
                <c:pt idx="332">
                  <c:v>452.27777777777732</c:v>
                </c:pt>
                <c:pt idx="333">
                  <c:v>549.19444444444412</c:v>
                </c:pt>
                <c:pt idx="334">
                  <c:v>452.27777777777732</c:v>
                </c:pt>
                <c:pt idx="335">
                  <c:v>32.305555555554868</c:v>
                </c:pt>
                <c:pt idx="336">
                  <c:v>-387.66666666666526</c:v>
                </c:pt>
                <c:pt idx="337">
                  <c:v>-339.2083333333324</c:v>
                </c:pt>
                <c:pt idx="338">
                  <c:v>-226.1388888888898</c:v>
                </c:pt>
                <c:pt idx="339">
                  <c:v>-177.6805555555558</c:v>
                </c:pt>
                <c:pt idx="340">
                  <c:v>-129.22222222222177</c:v>
                </c:pt>
                <c:pt idx="341">
                  <c:v>-113.06944444444375</c:v>
                </c:pt>
                <c:pt idx="342">
                  <c:v>-113.0694444444449</c:v>
                </c:pt>
                <c:pt idx="343">
                  <c:v>-129.22222222222291</c:v>
                </c:pt>
                <c:pt idx="344">
                  <c:v>-193.83333333333263</c:v>
                </c:pt>
                <c:pt idx="345">
                  <c:v>-306.90277777777754</c:v>
                </c:pt>
                <c:pt idx="346">
                  <c:v>-323.05555555555554</c:v>
                </c:pt>
                <c:pt idx="347">
                  <c:v>-242.29166666666666</c:v>
                </c:pt>
                <c:pt idx="348">
                  <c:v>-177.6805555555558</c:v>
                </c:pt>
                <c:pt idx="349">
                  <c:v>-161.52777777777777</c:v>
                </c:pt>
                <c:pt idx="350">
                  <c:v>-177.6805555555558</c:v>
                </c:pt>
                <c:pt idx="351">
                  <c:v>-145.37499999999977</c:v>
                </c:pt>
                <c:pt idx="352">
                  <c:v>-64.611111111110887</c:v>
                </c:pt>
                <c:pt idx="353">
                  <c:v>-32.305555555556012</c:v>
                </c:pt>
                <c:pt idx="354">
                  <c:v>-16.152777777778006</c:v>
                </c:pt>
                <c:pt idx="355">
                  <c:v>16.152777777778006</c:v>
                </c:pt>
                <c:pt idx="356">
                  <c:v>48.458333333334025</c:v>
                </c:pt>
                <c:pt idx="357">
                  <c:v>161.52777777777777</c:v>
                </c:pt>
                <c:pt idx="358">
                  <c:v>258.44444444444355</c:v>
                </c:pt>
                <c:pt idx="359">
                  <c:v>193.83333333333377</c:v>
                </c:pt>
                <c:pt idx="360">
                  <c:v>48.458333333334025</c:v>
                </c:pt>
                <c:pt idx="361">
                  <c:v>-177.6805555555558</c:v>
                </c:pt>
                <c:pt idx="362">
                  <c:v>-549.19444444444412</c:v>
                </c:pt>
                <c:pt idx="363">
                  <c:v>-1082.2361111111115</c:v>
                </c:pt>
                <c:pt idx="364">
                  <c:v>-1550.6666666666667</c:v>
                </c:pt>
                <c:pt idx="365">
                  <c:v>-1712.1944444444446</c:v>
                </c:pt>
                <c:pt idx="366">
                  <c:v>-1712.1944444444446</c:v>
                </c:pt>
                <c:pt idx="367">
                  <c:v>-1712.1944444444441</c:v>
                </c:pt>
                <c:pt idx="368">
                  <c:v>-1195.3055555555552</c:v>
                </c:pt>
                <c:pt idx="369">
                  <c:v>-193.83333333333323</c:v>
                </c:pt>
                <c:pt idx="370">
                  <c:v>678.41666666666663</c:v>
                </c:pt>
                <c:pt idx="371">
                  <c:v>1389.1388888888891</c:v>
                </c:pt>
                <c:pt idx="372">
                  <c:v>1792.9583333333328</c:v>
                </c:pt>
                <c:pt idx="373">
                  <c:v>1728.3472222222215</c:v>
                </c:pt>
                <c:pt idx="374">
                  <c:v>1389.1388888888891</c:v>
                </c:pt>
                <c:pt idx="375">
                  <c:v>936.86111111111177</c:v>
                </c:pt>
                <c:pt idx="376">
                  <c:v>500.73611111111131</c:v>
                </c:pt>
                <c:pt idx="377">
                  <c:v>177.6805555555558</c:v>
                </c:pt>
                <c:pt idx="378">
                  <c:v>0</c:v>
                </c:pt>
                <c:pt idx="379">
                  <c:v>-80.763888888888886</c:v>
                </c:pt>
                <c:pt idx="380">
                  <c:v>-193.83333333333377</c:v>
                </c:pt>
                <c:pt idx="381">
                  <c:v>-403.81944444444446</c:v>
                </c:pt>
                <c:pt idx="382">
                  <c:v>-807.63888888888891</c:v>
                </c:pt>
                <c:pt idx="383">
                  <c:v>-1389.1388888888891</c:v>
                </c:pt>
                <c:pt idx="384">
                  <c:v>-1712.1944444444446</c:v>
                </c:pt>
                <c:pt idx="385">
                  <c:v>-1712.1944444444446</c:v>
                </c:pt>
                <c:pt idx="386">
                  <c:v>-1712.1944444444441</c:v>
                </c:pt>
                <c:pt idx="387">
                  <c:v>-1728.3472222222219</c:v>
                </c:pt>
                <c:pt idx="388">
                  <c:v>-1405.2916666666665</c:v>
                </c:pt>
                <c:pt idx="389">
                  <c:v>-985.31944444444468</c:v>
                </c:pt>
                <c:pt idx="390">
                  <c:v>-856.09722222222229</c:v>
                </c:pt>
                <c:pt idx="391">
                  <c:v>-710.72222222222206</c:v>
                </c:pt>
                <c:pt idx="392">
                  <c:v>-565.34722222222206</c:v>
                </c:pt>
                <c:pt idx="393">
                  <c:v>-533.04166666666674</c:v>
                </c:pt>
                <c:pt idx="394">
                  <c:v>-646.11111111111109</c:v>
                </c:pt>
                <c:pt idx="395">
                  <c:v>-710.72222222222229</c:v>
                </c:pt>
                <c:pt idx="396">
                  <c:v>-516.88888888888891</c:v>
                </c:pt>
                <c:pt idx="397">
                  <c:v>-177.68055555555557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0F2-472A-A89F-E1D6923244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64571903"/>
        <c:axId val="887009008"/>
      </c:barChart>
      <c:lineChart>
        <c:grouping val="standard"/>
        <c:varyColors val="0"/>
        <c:ser>
          <c:idx val="3"/>
          <c:order val="3"/>
          <c:tx>
            <c:v>Acceleration Resistance (N)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WLTC_class_3!$Z$598:$Z$1030</c:f>
              <c:numCache>
                <c:formatCode>General</c:formatCode>
                <c:ptCount val="433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171.13544999999999</c:v>
                </c:pt>
                <c:pt idx="5">
                  <c:v>171.13544999999999</c:v>
                </c:pt>
                <c:pt idx="6">
                  <c:v>171.13544999999999</c:v>
                </c:pt>
                <c:pt idx="7">
                  <c:v>171.13544999999999</c:v>
                </c:pt>
                <c:pt idx="8">
                  <c:v>171.13544999999999</c:v>
                </c:pt>
                <c:pt idx="9">
                  <c:v>171.13544999999999</c:v>
                </c:pt>
                <c:pt idx="10">
                  <c:v>171.13544999999999</c:v>
                </c:pt>
                <c:pt idx="11">
                  <c:v>332.66322777777776</c:v>
                </c:pt>
                <c:pt idx="12">
                  <c:v>510.36363292818891</c:v>
                </c:pt>
                <c:pt idx="13">
                  <c:v>785.02854226886859</c:v>
                </c:pt>
                <c:pt idx="14">
                  <c:v>1302.2872291099163</c:v>
                </c:pt>
                <c:pt idx="15">
                  <c:v>1691.1403060610994</c:v>
                </c:pt>
                <c:pt idx="16">
                  <c:v>1903.4851445288964</c:v>
                </c:pt>
                <c:pt idx="17">
                  <c:v>2004.1811740560609</c:v>
                </c:pt>
                <c:pt idx="18">
                  <c:v>1912.389871277047</c:v>
                </c:pt>
                <c:pt idx="19">
                  <c:v>1691.8088689477133</c:v>
                </c:pt>
                <c:pt idx="20">
                  <c:v>1535.8546589094271</c:v>
                </c:pt>
                <c:pt idx="21">
                  <c:v>1509.3928240793477</c:v>
                </c:pt>
                <c:pt idx="22">
                  <c:v>1435.2779539792243</c:v>
                </c:pt>
                <c:pt idx="23">
                  <c:v>1086.1208337402165</c:v>
                </c:pt>
                <c:pt idx="24">
                  <c:v>588.95626023146656</c:v>
                </c:pt>
                <c:pt idx="25">
                  <c:v>250.51809117852855</c:v>
                </c:pt>
                <c:pt idx="26">
                  <c:v>169.36832616564652</c:v>
                </c:pt>
                <c:pt idx="27">
                  <c:v>169.17598359149733</c:v>
                </c:pt>
                <c:pt idx="28">
                  <c:v>120.334156085554</c:v>
                </c:pt>
                <c:pt idx="29">
                  <c:v>22.655264976433777</c:v>
                </c:pt>
                <c:pt idx="30">
                  <c:v>-91.919572741855333</c:v>
                </c:pt>
                <c:pt idx="31">
                  <c:v>-126.25355839570054</c:v>
                </c:pt>
                <c:pt idx="32">
                  <c:v>-31.139234941918119</c:v>
                </c:pt>
                <c:pt idx="33">
                  <c:v>113.34948064778109</c:v>
                </c:pt>
                <c:pt idx="34">
                  <c:v>226.24285918585718</c:v>
                </c:pt>
                <c:pt idx="35">
                  <c:v>339.66483243493678</c:v>
                </c:pt>
                <c:pt idx="36">
                  <c:v>405.34305776548234</c:v>
                </c:pt>
                <c:pt idx="37">
                  <c:v>357.966130359879</c:v>
                </c:pt>
                <c:pt idx="38">
                  <c:v>261.5955260476884</c:v>
                </c:pt>
                <c:pt idx="39">
                  <c:v>213.13719271435554</c:v>
                </c:pt>
                <c:pt idx="40">
                  <c:v>229.28997049213353</c:v>
                </c:pt>
                <c:pt idx="41">
                  <c:v>326.38945192742011</c:v>
                </c:pt>
                <c:pt idx="42">
                  <c:v>472.86967736897725</c:v>
                </c:pt>
                <c:pt idx="43">
                  <c:v>571.66014579000739</c:v>
                </c:pt>
                <c:pt idx="44">
                  <c:v>638.57222193677421</c:v>
                </c:pt>
                <c:pt idx="45">
                  <c:v>657.48171144809305</c:v>
                </c:pt>
                <c:pt idx="46">
                  <c:v>595.50007616749758</c:v>
                </c:pt>
                <c:pt idx="47">
                  <c:v>452.19340395144559</c:v>
                </c:pt>
                <c:pt idx="48">
                  <c:v>291.50407306036641</c:v>
                </c:pt>
                <c:pt idx="49">
                  <c:v>210.74018417147755</c:v>
                </c:pt>
                <c:pt idx="50">
                  <c:v>178.22442140640231</c:v>
                </c:pt>
                <c:pt idx="51">
                  <c:v>177.80519796305302</c:v>
                </c:pt>
                <c:pt idx="52">
                  <c:v>290.66562617366776</c:v>
                </c:pt>
                <c:pt idx="53">
                  <c:v>501.70078837289452</c:v>
                </c:pt>
                <c:pt idx="54">
                  <c:v>568.8701152689905</c:v>
                </c:pt>
                <c:pt idx="55">
                  <c:v>425.45129284200578</c:v>
                </c:pt>
                <c:pt idx="56">
                  <c:v>345.34660899826878</c:v>
                </c:pt>
                <c:pt idx="57">
                  <c:v>362.38388472281031</c:v>
                </c:pt>
                <c:pt idx="58">
                  <c:v>363.27473453992877</c:v>
                </c:pt>
                <c:pt idx="59">
                  <c:v>331.86638067184384</c:v>
                </c:pt>
                <c:pt idx="60">
                  <c:v>251.5534745780721</c:v>
                </c:pt>
                <c:pt idx="61">
                  <c:v>89.800006906787772</c:v>
                </c:pt>
                <c:pt idx="62">
                  <c:v>-186.58844275519911</c:v>
                </c:pt>
                <c:pt idx="63">
                  <c:v>-400.51191950185881</c:v>
                </c:pt>
                <c:pt idx="64">
                  <c:v>-437.24850011702063</c:v>
                </c:pt>
                <c:pt idx="65">
                  <c:v>-570.52797952771789</c:v>
                </c:pt>
                <c:pt idx="66">
                  <c:v>-899.18449526366567</c:v>
                </c:pt>
                <c:pt idx="67">
                  <c:v>-1084.0426643189901</c:v>
                </c:pt>
                <c:pt idx="68">
                  <c:v>-880.59897967227062</c:v>
                </c:pt>
                <c:pt idx="69">
                  <c:v>-593.90603836479806</c:v>
                </c:pt>
                <c:pt idx="70">
                  <c:v>-693.9144779261652</c:v>
                </c:pt>
                <c:pt idx="71">
                  <c:v>-1150.4696448993664</c:v>
                </c:pt>
                <c:pt idx="72">
                  <c:v>-1479.1823349887554</c:v>
                </c:pt>
                <c:pt idx="73">
                  <c:v>-1532.5536415447873</c:v>
                </c:pt>
                <c:pt idx="74">
                  <c:v>-1051.7681311951676</c:v>
                </c:pt>
                <c:pt idx="75">
                  <c:v>-374.65260547128258</c:v>
                </c:pt>
                <c:pt idx="76">
                  <c:v>77.077124992533371</c:v>
                </c:pt>
                <c:pt idx="77">
                  <c:v>497.29250475173609</c:v>
                </c:pt>
                <c:pt idx="78">
                  <c:v>1224.9565261472446</c:v>
                </c:pt>
                <c:pt idx="79">
                  <c:v>1664.356709298411</c:v>
                </c:pt>
                <c:pt idx="80">
                  <c:v>1635.5692959350542</c:v>
                </c:pt>
                <c:pt idx="81">
                  <c:v>1608.1419768112</c:v>
                </c:pt>
                <c:pt idx="82">
                  <c:v>1160.6281017987556</c:v>
                </c:pt>
                <c:pt idx="83">
                  <c:v>840.19269276413331</c:v>
                </c:pt>
                <c:pt idx="84">
                  <c:v>842.97163604391108</c:v>
                </c:pt>
                <c:pt idx="85">
                  <c:v>845.9093760825333</c:v>
                </c:pt>
                <c:pt idx="86">
                  <c:v>574.40869065777736</c:v>
                </c:pt>
                <c:pt idx="87">
                  <c:v>284.13686739784811</c:v>
                </c:pt>
                <c:pt idx="88">
                  <c:v>-6.2923631492856629</c:v>
                </c:pt>
                <c:pt idx="89">
                  <c:v>-574.0066495580329</c:v>
                </c:pt>
                <c:pt idx="90">
                  <c:v>-966.56643985254277</c:v>
                </c:pt>
                <c:pt idx="91">
                  <c:v>-1197.9307345871571</c:v>
                </c:pt>
                <c:pt idx="92">
                  <c:v>-1268.0368090421314</c:v>
                </c:pt>
                <c:pt idx="93">
                  <c:v>-787.71260327695461</c:v>
                </c:pt>
                <c:pt idx="94">
                  <c:v>-449.98564520769185</c:v>
                </c:pt>
                <c:pt idx="95">
                  <c:v>-177.13518733275862</c:v>
                </c:pt>
                <c:pt idx="96">
                  <c:v>565.89259044502001</c:v>
                </c:pt>
                <c:pt idx="97">
                  <c:v>987.77990157890588</c:v>
                </c:pt>
                <c:pt idx="98">
                  <c:v>925.5015148552194</c:v>
                </c:pt>
                <c:pt idx="99">
                  <c:v>911.32575672505516</c:v>
                </c:pt>
                <c:pt idx="100">
                  <c:v>897.86756144891945</c:v>
                </c:pt>
                <c:pt idx="101">
                  <c:v>593.1786089853814</c:v>
                </c:pt>
                <c:pt idx="102">
                  <c:v>319.31026388625531</c:v>
                </c:pt>
                <c:pt idx="103">
                  <c:v>335.70917664024222</c:v>
                </c:pt>
                <c:pt idx="104">
                  <c:v>449.65259874617669</c:v>
                </c:pt>
                <c:pt idx="105">
                  <c:v>418.49931217198628</c:v>
                </c:pt>
                <c:pt idx="106">
                  <c:v>144.55613410025353</c:v>
                </c:pt>
                <c:pt idx="107">
                  <c:v>-599.51335041554341</c:v>
                </c:pt>
                <c:pt idx="108">
                  <c:v>-879.05054130946689</c:v>
                </c:pt>
                <c:pt idx="109">
                  <c:v>-655.59631012479235</c:v>
                </c:pt>
                <c:pt idx="110">
                  <c:v>-464.38371880023811</c:v>
                </c:pt>
                <c:pt idx="111">
                  <c:v>-126.33400631862389</c:v>
                </c:pt>
                <c:pt idx="112">
                  <c:v>50.834429689658535</c:v>
                </c:pt>
                <c:pt idx="113">
                  <c:v>147.58356577574457</c:v>
                </c:pt>
                <c:pt idx="114">
                  <c:v>163.736343553522</c:v>
                </c:pt>
                <c:pt idx="115">
                  <c:v>2.1253959732994154</c:v>
                </c:pt>
                <c:pt idx="116">
                  <c:v>-305.58724527458475</c:v>
                </c:pt>
                <c:pt idx="117">
                  <c:v>-597.83787464566456</c:v>
                </c:pt>
                <c:pt idx="118">
                  <c:v>-648.13031054365104</c:v>
                </c:pt>
                <c:pt idx="119">
                  <c:v>-326.34850348997679</c:v>
                </c:pt>
                <c:pt idx="120">
                  <c:v>238.60490277031087</c:v>
                </c:pt>
                <c:pt idx="121">
                  <c:v>998.3857100742988</c:v>
                </c:pt>
                <c:pt idx="122">
                  <c:v>1453.0091144761577</c:v>
                </c:pt>
                <c:pt idx="123">
                  <c:v>939.1532436811973</c:v>
                </c:pt>
                <c:pt idx="124">
                  <c:v>196.72154923693165</c:v>
                </c:pt>
                <c:pt idx="125">
                  <c:v>-352.98501475478588</c:v>
                </c:pt>
                <c:pt idx="126">
                  <c:v>-1001.2238039384634</c:v>
                </c:pt>
                <c:pt idx="127">
                  <c:v>-874.95996533351376</c:v>
                </c:pt>
                <c:pt idx="128">
                  <c:v>-132.90898611857784</c:v>
                </c:pt>
                <c:pt idx="129">
                  <c:v>335.52156943697776</c:v>
                </c:pt>
                <c:pt idx="130">
                  <c:v>820.60114264169999</c:v>
                </c:pt>
                <c:pt idx="131">
                  <c:v>1064.6197240607999</c:v>
                </c:pt>
                <c:pt idx="132">
                  <c:v>920.95675161709187</c:v>
                </c:pt>
                <c:pt idx="133">
                  <c:v>825.66993518401466</c:v>
                </c:pt>
                <c:pt idx="134">
                  <c:v>730.37875184006907</c:v>
                </c:pt>
                <c:pt idx="135">
                  <c:v>844.83270552568911</c:v>
                </c:pt>
                <c:pt idx="136">
                  <c:v>1138.1941182248854</c:v>
                </c:pt>
                <c:pt idx="137">
                  <c:v>1513.4089640745922</c:v>
                </c:pt>
                <c:pt idx="138">
                  <c:v>1471.2435477983163</c:v>
                </c:pt>
                <c:pt idx="139">
                  <c:v>1071.7473451134128</c:v>
                </c:pt>
                <c:pt idx="140">
                  <c:v>817.01874482592825</c:v>
                </c:pt>
                <c:pt idx="141">
                  <c:v>480.08358709545178</c:v>
                </c:pt>
                <c:pt idx="142">
                  <c:v>270.59470833547277</c:v>
                </c:pt>
                <c:pt idx="143">
                  <c:v>254.60846865853401</c:v>
                </c:pt>
                <c:pt idx="144">
                  <c:v>271.09551361367846</c:v>
                </c:pt>
                <c:pt idx="145">
                  <c:v>287.58414653641245</c:v>
                </c:pt>
                <c:pt idx="146">
                  <c:v>320.39646224863083</c:v>
                </c:pt>
                <c:pt idx="147">
                  <c:v>369.53603367740629</c:v>
                </c:pt>
                <c:pt idx="148">
                  <c:v>354.41702279970565</c:v>
                </c:pt>
                <c:pt idx="149">
                  <c:v>274.17537675146644</c:v>
                </c:pt>
                <c:pt idx="150">
                  <c:v>419.72525168214361</c:v>
                </c:pt>
                <c:pt idx="151">
                  <c:v>583.38249399602546</c:v>
                </c:pt>
                <c:pt idx="152">
                  <c:v>520.7736115179955</c:v>
                </c:pt>
                <c:pt idx="153">
                  <c:v>360.73217140300062</c:v>
                </c:pt>
                <c:pt idx="154">
                  <c:v>247.85030562994075</c:v>
                </c:pt>
                <c:pt idx="155">
                  <c:v>231.88550351544598</c:v>
                </c:pt>
                <c:pt idx="156">
                  <c:v>231.88550351544598</c:v>
                </c:pt>
                <c:pt idx="157">
                  <c:v>296.68498728173608</c:v>
                </c:pt>
                <c:pt idx="158">
                  <c:v>394.359114488091</c:v>
                </c:pt>
                <c:pt idx="159">
                  <c:v>460.31106573169461</c:v>
                </c:pt>
                <c:pt idx="160">
                  <c:v>413.40894063503617</c:v>
                </c:pt>
                <c:pt idx="161">
                  <c:v>284.97435033668285</c:v>
                </c:pt>
                <c:pt idx="162">
                  <c:v>204.21046144779513</c:v>
                </c:pt>
                <c:pt idx="163">
                  <c:v>139.40184686787035</c:v>
                </c:pt>
                <c:pt idx="164">
                  <c:v>25.546358467145438</c:v>
                </c:pt>
                <c:pt idx="165">
                  <c:v>-56.770562723241</c:v>
                </c:pt>
                <c:pt idx="166">
                  <c:v>-139.25124307118807</c:v>
                </c:pt>
                <c:pt idx="167">
                  <c:v>-416.27150533742713</c:v>
                </c:pt>
                <c:pt idx="168">
                  <c:v>-921.65242164473841</c:v>
                </c:pt>
                <c:pt idx="169">
                  <c:v>-1348.8737159082098</c:v>
                </c:pt>
                <c:pt idx="170">
                  <c:v>-1469.5193537171222</c:v>
                </c:pt>
                <c:pt idx="171">
                  <c:v>-1492.0599296153669</c:v>
                </c:pt>
                <c:pt idx="172">
                  <c:v>-1529.9096755100277</c:v>
                </c:pt>
                <c:pt idx="173">
                  <c:v>-1340.5053822768141</c:v>
                </c:pt>
                <c:pt idx="174">
                  <c:v>-858.58328412576486</c:v>
                </c:pt>
                <c:pt idx="175">
                  <c:v>-68.297875007466672</c:v>
                </c:pt>
                <c:pt idx="176">
                  <c:v>820.49871873224527</c:v>
                </c:pt>
                <c:pt idx="177">
                  <c:v>1193.8419462830225</c:v>
                </c:pt>
                <c:pt idx="178">
                  <c:v>1212.1545584770327</c:v>
                </c:pt>
                <c:pt idx="179">
                  <c:v>1231.0257382702791</c:v>
                </c:pt>
                <c:pt idx="180">
                  <c:v>1427.9079693734263</c:v>
                </c:pt>
                <c:pt idx="181">
                  <c:v>1755.9388258795257</c:v>
                </c:pt>
                <c:pt idx="182">
                  <c:v>1778.8420538757809</c:v>
                </c:pt>
                <c:pt idx="183">
                  <c:v>1688.7917590615489</c:v>
                </c:pt>
                <c:pt idx="184">
                  <c:v>1438.0537213238251</c:v>
                </c:pt>
                <c:pt idx="185">
                  <c:v>1249.6988761706245</c:v>
                </c:pt>
                <c:pt idx="186">
                  <c:v>1288.6453121810553</c:v>
                </c:pt>
                <c:pt idx="187">
                  <c:v>1101.4814427191884</c:v>
                </c:pt>
                <c:pt idx="188">
                  <c:v>880.163623428817</c:v>
                </c:pt>
                <c:pt idx="189">
                  <c:v>803.48716311258408</c:v>
                </c:pt>
                <c:pt idx="190">
                  <c:v>726.70172852059409</c:v>
                </c:pt>
                <c:pt idx="191">
                  <c:v>616.7520448995981</c:v>
                </c:pt>
                <c:pt idx="192">
                  <c:v>522.28084831913452</c:v>
                </c:pt>
                <c:pt idx="193">
                  <c:v>443.25240950846683</c:v>
                </c:pt>
                <c:pt idx="194">
                  <c:v>379.89281535299989</c:v>
                </c:pt>
                <c:pt idx="195">
                  <c:v>364.49571165137291</c:v>
                </c:pt>
                <c:pt idx="196">
                  <c:v>430.11994608391132</c:v>
                </c:pt>
                <c:pt idx="197">
                  <c:v>448.06097386222632</c:v>
                </c:pt>
                <c:pt idx="198">
                  <c:v>352.43353838142662</c:v>
                </c:pt>
                <c:pt idx="199">
                  <c:v>271.92868670540275</c:v>
                </c:pt>
                <c:pt idx="200">
                  <c:v>271.92868670540508</c:v>
                </c:pt>
                <c:pt idx="201">
                  <c:v>320.64645424350005</c:v>
                </c:pt>
                <c:pt idx="202">
                  <c:v>353.7326943647227</c:v>
                </c:pt>
                <c:pt idx="203">
                  <c:v>241.44750741302084</c:v>
                </c:pt>
                <c:pt idx="204">
                  <c:v>-147.26404192684089</c:v>
                </c:pt>
                <c:pt idx="205">
                  <c:v>-701.83991003257358</c:v>
                </c:pt>
                <c:pt idx="206">
                  <c:v>-1195.7160296934849</c:v>
                </c:pt>
                <c:pt idx="207">
                  <c:v>-1449.5786206893017</c:v>
                </c:pt>
                <c:pt idx="208">
                  <c:v>-1347.4397526439657</c:v>
                </c:pt>
                <c:pt idx="209">
                  <c:v>-919.54201271969578</c:v>
                </c:pt>
                <c:pt idx="210">
                  <c:v>-358.69509064312518</c:v>
                </c:pt>
                <c:pt idx="211">
                  <c:v>43.629083820850219</c:v>
                </c:pt>
                <c:pt idx="212">
                  <c:v>318.06214989361746</c:v>
                </c:pt>
                <c:pt idx="213">
                  <c:v>755.51151486238064</c:v>
                </c:pt>
                <c:pt idx="214">
                  <c:v>1228.4217269849364</c:v>
                </c:pt>
                <c:pt idx="215">
                  <c:v>1299.8704280359407</c:v>
                </c:pt>
                <c:pt idx="216">
                  <c:v>918.14673006902854</c:v>
                </c:pt>
                <c:pt idx="217">
                  <c:v>484.70797574083059</c:v>
                </c:pt>
                <c:pt idx="218">
                  <c:v>194.58740639369955</c:v>
                </c:pt>
                <c:pt idx="219">
                  <c:v>-48.751326401597694</c:v>
                </c:pt>
                <c:pt idx="220">
                  <c:v>-228.90434749236033</c:v>
                </c:pt>
                <c:pt idx="221">
                  <c:v>-409.79259757657383</c:v>
                </c:pt>
                <c:pt idx="222">
                  <c:v>-753.4339409289986</c:v>
                </c:pt>
                <c:pt idx="223">
                  <c:v>-1034.7218660891822</c:v>
                </c:pt>
                <c:pt idx="224">
                  <c:v>-1122.1075798218858</c:v>
                </c:pt>
                <c:pt idx="225">
                  <c:v>-1192.9879869721753</c:v>
                </c:pt>
                <c:pt idx="226">
                  <c:v>-1295.7213789153136</c:v>
                </c:pt>
                <c:pt idx="227">
                  <c:v>-1301.1903392899167</c:v>
                </c:pt>
                <c:pt idx="228">
                  <c:v>-1160.0250413668828</c:v>
                </c:pt>
                <c:pt idx="229">
                  <c:v>-613.91939237791087</c:v>
                </c:pt>
                <c:pt idx="230">
                  <c:v>176.87198291325555</c:v>
                </c:pt>
                <c:pt idx="231">
                  <c:v>888.28894095542205</c:v>
                </c:pt>
                <c:pt idx="232">
                  <c:v>1278.6146593489391</c:v>
                </c:pt>
                <c:pt idx="233">
                  <c:v>1233.2743003755165</c:v>
                </c:pt>
                <c:pt idx="234">
                  <c:v>1155.7532397981797</c:v>
                </c:pt>
                <c:pt idx="235">
                  <c:v>1013.7572363304411</c:v>
                </c:pt>
                <c:pt idx="236">
                  <c:v>887.32110324214455</c:v>
                </c:pt>
                <c:pt idx="237">
                  <c:v>857.85423824688212</c:v>
                </c:pt>
                <c:pt idx="238">
                  <c:v>812.26218641069033</c:v>
                </c:pt>
                <c:pt idx="239">
                  <c:v>895.74149987581916</c:v>
                </c:pt>
                <c:pt idx="240">
                  <c:v>1028.948528265295</c:v>
                </c:pt>
                <c:pt idx="241">
                  <c:v>1001.0503767514664</c:v>
                </c:pt>
                <c:pt idx="242">
                  <c:v>811.33960577368418</c:v>
                </c:pt>
                <c:pt idx="243">
                  <c:v>523.20181245667573</c:v>
                </c:pt>
                <c:pt idx="244">
                  <c:v>378.77860052999864</c:v>
                </c:pt>
                <c:pt idx="245">
                  <c:v>395.89309117852719</c:v>
                </c:pt>
                <c:pt idx="246">
                  <c:v>397.06024735603387</c:v>
                </c:pt>
                <c:pt idx="247">
                  <c:v>365.7382392255729</c:v>
                </c:pt>
                <c:pt idx="248">
                  <c:v>398.83777857535</c:v>
                </c:pt>
                <c:pt idx="249">
                  <c:v>481.00642329216544</c:v>
                </c:pt>
                <c:pt idx="250">
                  <c:v>482.84112134466557</c:v>
                </c:pt>
                <c:pt idx="251">
                  <c:v>468.13756248729163</c:v>
                </c:pt>
                <c:pt idx="252">
                  <c:v>550.58152108475474</c:v>
                </c:pt>
                <c:pt idx="253">
                  <c:v>617.76037578638147</c:v>
                </c:pt>
                <c:pt idx="254">
                  <c:v>555.77417509896804</c:v>
                </c:pt>
                <c:pt idx="255">
                  <c:v>412.18087473320185</c:v>
                </c:pt>
                <c:pt idx="256">
                  <c:v>315.93889579567644</c:v>
                </c:pt>
                <c:pt idx="257">
                  <c:v>300.23789479681204</c:v>
                </c:pt>
                <c:pt idx="258">
                  <c:v>349.14959287664578</c:v>
                </c:pt>
                <c:pt idx="259">
                  <c:v>479.51217432331919</c:v>
                </c:pt>
                <c:pt idx="260">
                  <c:v>627.19766716450579</c:v>
                </c:pt>
                <c:pt idx="261">
                  <c:v>630.4990517808817</c:v>
                </c:pt>
                <c:pt idx="262">
                  <c:v>503.68260045515325</c:v>
                </c:pt>
                <c:pt idx="263">
                  <c:v>440.53400749299851</c:v>
                </c:pt>
                <c:pt idx="264">
                  <c:v>442.01081735025184</c:v>
                </c:pt>
                <c:pt idx="265">
                  <c:v>411.19636336024632</c:v>
                </c:pt>
                <c:pt idx="266">
                  <c:v>331.43448201966589</c:v>
                </c:pt>
                <c:pt idx="267">
                  <c:v>283.22764305315286</c:v>
                </c:pt>
                <c:pt idx="268">
                  <c:v>428.85453441186962</c:v>
                </c:pt>
                <c:pt idx="269">
                  <c:v>625.22861588671344</c:v>
                </c:pt>
                <c:pt idx="270">
                  <c:v>628.59093875929602</c:v>
                </c:pt>
                <c:pt idx="271">
                  <c:v>518.15355059269996</c:v>
                </c:pt>
                <c:pt idx="272">
                  <c:v>584.36295108157913</c:v>
                </c:pt>
                <c:pt idx="273">
                  <c:v>862.74509405085678</c:v>
                </c:pt>
                <c:pt idx="274">
                  <c:v>836.82654263197514</c:v>
                </c:pt>
                <c:pt idx="275">
                  <c:v>549.49226091471962</c:v>
                </c:pt>
                <c:pt idx="276">
                  <c:v>454.01568235482443</c:v>
                </c:pt>
                <c:pt idx="277">
                  <c:v>568.82633325999643</c:v>
                </c:pt>
                <c:pt idx="278">
                  <c:v>701.57384352856479</c:v>
                </c:pt>
                <c:pt idx="279">
                  <c:v>608.84226544124442</c:v>
                </c:pt>
                <c:pt idx="280">
                  <c:v>368.36802767955243</c:v>
                </c:pt>
                <c:pt idx="281">
                  <c:v>222.68913038231528</c:v>
                </c:pt>
                <c:pt idx="282">
                  <c:v>173.32148710864712</c:v>
                </c:pt>
                <c:pt idx="283">
                  <c:v>155.9618539636524</c:v>
                </c:pt>
                <c:pt idx="284">
                  <c:v>122.45579491123247</c:v>
                </c:pt>
                <c:pt idx="285">
                  <c:v>39.903060533960868</c:v>
                </c:pt>
                <c:pt idx="286">
                  <c:v>-59.670077412223847</c:v>
                </c:pt>
                <c:pt idx="287">
                  <c:v>-143.92590702810435</c:v>
                </c:pt>
                <c:pt idx="288">
                  <c:v>-99.469252017649197</c:v>
                </c:pt>
                <c:pt idx="289">
                  <c:v>59.527106928199572</c:v>
                </c:pt>
                <c:pt idx="290">
                  <c:v>203.78735368111018</c:v>
                </c:pt>
                <c:pt idx="291">
                  <c:v>106.87068701444444</c:v>
                </c:pt>
                <c:pt idx="292">
                  <c:v>-57.416184448255535</c:v>
                </c:pt>
                <c:pt idx="293">
                  <c:v>101.39219883431112</c:v>
                </c:pt>
                <c:pt idx="294">
                  <c:v>262.91997661208887</c:v>
                </c:pt>
                <c:pt idx="295">
                  <c:v>279.07275438986574</c:v>
                </c:pt>
                <c:pt idx="296">
                  <c:v>327.80124070918498</c:v>
                </c:pt>
                <c:pt idx="297">
                  <c:v>344.76685939629687</c:v>
                </c:pt>
                <c:pt idx="298">
                  <c:v>313.00518273978309</c:v>
                </c:pt>
                <c:pt idx="299">
                  <c:v>248.66660656604012</c:v>
                </c:pt>
                <c:pt idx="300">
                  <c:v>167.35804479431252</c:v>
                </c:pt>
                <c:pt idx="301">
                  <c:v>69.356796264739216</c:v>
                </c:pt>
                <c:pt idx="302">
                  <c:v>-45.862756294457142</c:v>
                </c:pt>
                <c:pt idx="303">
                  <c:v>-145.69433596566356</c:v>
                </c:pt>
                <c:pt idx="304">
                  <c:v>-165.48752943995046</c:v>
                </c:pt>
                <c:pt idx="305">
                  <c:v>-103.9348439041824</c:v>
                </c:pt>
                <c:pt idx="306">
                  <c:v>6.6295816694902356</c:v>
                </c:pt>
                <c:pt idx="307">
                  <c:v>134.61418165246812</c:v>
                </c:pt>
                <c:pt idx="308">
                  <c:v>214.88580058893922</c:v>
                </c:pt>
                <c:pt idx="309">
                  <c:v>231.03857836671722</c:v>
                </c:pt>
                <c:pt idx="310">
                  <c:v>182.33470554502108</c:v>
                </c:pt>
                <c:pt idx="311">
                  <c:v>100.83658014242521</c:v>
                </c:pt>
                <c:pt idx="312">
                  <c:v>-45.996174103766563</c:v>
                </c:pt>
                <c:pt idx="313">
                  <c:v>-775.74380747126247</c:v>
                </c:pt>
                <c:pt idx="314">
                  <c:v>-1449.5786206893017</c:v>
                </c:pt>
                <c:pt idx="315">
                  <c:v>-1347.4397526439657</c:v>
                </c:pt>
                <c:pt idx="316">
                  <c:v>-919.54201271969578</c:v>
                </c:pt>
                <c:pt idx="317">
                  <c:v>-358.69509064312518</c:v>
                </c:pt>
                <c:pt idx="318">
                  <c:v>43.629083820850219</c:v>
                </c:pt>
                <c:pt idx="319">
                  <c:v>318.06214989361746</c:v>
                </c:pt>
                <c:pt idx="320">
                  <c:v>755.51151486238064</c:v>
                </c:pt>
                <c:pt idx="321">
                  <c:v>1228.4217269849364</c:v>
                </c:pt>
                <c:pt idx="322">
                  <c:v>1299.8704280359407</c:v>
                </c:pt>
                <c:pt idx="323">
                  <c:v>918.14673006902854</c:v>
                </c:pt>
                <c:pt idx="324">
                  <c:v>646.23575351860825</c:v>
                </c:pt>
                <c:pt idx="325">
                  <c:v>923.58631304324388</c:v>
                </c:pt>
                <c:pt idx="326">
                  <c:v>897.89067257458919</c:v>
                </c:pt>
                <c:pt idx="327">
                  <c:v>593.50105200147345</c:v>
                </c:pt>
                <c:pt idx="328">
                  <c:v>386.07613411457402</c:v>
                </c:pt>
                <c:pt idx="329">
                  <c:v>224.07911191441087</c:v>
                </c:pt>
                <c:pt idx="330">
                  <c:v>321.23020229632186</c:v>
                </c:pt>
                <c:pt idx="331">
                  <c:v>467.54686707626922</c:v>
                </c:pt>
                <c:pt idx="332">
                  <c:v>696.06770734782458</c:v>
                </c:pt>
                <c:pt idx="333">
                  <c:v>797.37192846136327</c:v>
                </c:pt>
                <c:pt idx="334">
                  <c:v>704.46329198793035</c:v>
                </c:pt>
                <c:pt idx="335">
                  <c:v>287.56378704934787</c:v>
                </c:pt>
                <c:pt idx="336">
                  <c:v>-134.97300282821007</c:v>
                </c:pt>
                <c:pt idx="337">
                  <c:v>-90.038369573635393</c:v>
                </c:pt>
                <c:pt idx="338">
                  <c:v>21.298403735865747</c:v>
                </c:pt>
                <c:pt idx="339">
                  <c:v>68.043518537216727</c:v>
                </c:pt>
                <c:pt idx="340">
                  <c:v>115.53160367401121</c:v>
                </c:pt>
                <c:pt idx="341">
                  <c:v>130.72048512560346</c:v>
                </c:pt>
                <c:pt idx="342">
                  <c:v>130.00173129588265</c:v>
                </c:pt>
                <c:pt idx="343">
                  <c:v>112.89617296503796</c:v>
                </c:pt>
                <c:pt idx="344">
                  <c:v>47.338633171215363</c:v>
                </c:pt>
                <c:pt idx="345">
                  <c:v>-67.604613027593999</c:v>
                </c:pt>
                <c:pt idx="346">
                  <c:v>-86.292382564374989</c:v>
                </c:pt>
                <c:pt idx="347">
                  <c:v>-7.5668485712031099</c:v>
                </c:pt>
                <c:pt idx="348">
                  <c:v>55.703223911466416</c:v>
                </c:pt>
                <c:pt idx="349">
                  <c:v>70.749386776047217</c:v>
                </c:pt>
                <c:pt idx="350">
                  <c:v>53.499918882499742</c:v>
                </c:pt>
                <c:pt idx="351">
                  <c:v>84.502547031737109</c:v>
                </c:pt>
                <c:pt idx="352">
                  <c:v>164.62033160807766</c:v>
                </c:pt>
                <c:pt idx="353">
                  <c:v>196.71131304324399</c:v>
                </c:pt>
                <c:pt idx="354">
                  <c:v>212.64991369253056</c:v>
                </c:pt>
                <c:pt idx="355">
                  <c:v>244.95546924808656</c:v>
                </c:pt>
                <c:pt idx="356">
                  <c:v>277.47520193213404</c:v>
                </c:pt>
                <c:pt idx="357">
                  <c:v>390.97419160925199</c:v>
                </c:pt>
                <c:pt idx="358">
                  <c:v>489.62491888249906</c:v>
                </c:pt>
                <c:pt idx="359">
                  <c:v>426.77327585938576</c:v>
                </c:pt>
                <c:pt idx="360">
                  <c:v>282.2875377089149</c:v>
                </c:pt>
                <c:pt idx="361">
                  <c:v>55.925737869797203</c:v>
                </c:pt>
                <c:pt idx="362">
                  <c:v>-317.7954259670289</c:v>
                </c:pt>
                <c:pt idx="363">
                  <c:v>-855.97257981472569</c:v>
                </c:pt>
                <c:pt idx="364">
                  <c:v>-1333.0323497418365</c:v>
                </c:pt>
                <c:pt idx="365">
                  <c:v>-1504.1861885448161</c:v>
                </c:pt>
                <c:pt idx="366">
                  <c:v>-1512.6970993310326</c:v>
                </c:pt>
                <c:pt idx="367">
                  <c:v>-1520.0928598782637</c:v>
                </c:pt>
                <c:pt idx="368">
                  <c:v>-1009.4845812976209</c:v>
                </c:pt>
                <c:pt idx="369">
                  <c:v>-10.19244007838468</c:v>
                </c:pt>
                <c:pt idx="370">
                  <c:v>862.97044278902217</c:v>
                </c:pt>
                <c:pt idx="371">
                  <c:v>1577.3150175764349</c:v>
                </c:pt>
                <c:pt idx="372">
                  <c:v>1987.8569243106097</c:v>
                </c:pt>
                <c:pt idx="373">
                  <c:v>1931.880386961665</c:v>
                </c:pt>
                <c:pt idx="374">
                  <c:v>1601.0074939960261</c:v>
                </c:pt>
                <c:pt idx="375">
                  <c:v>1155.6554383593007</c:v>
                </c:pt>
                <c:pt idx="376">
                  <c:v>723.70302169388651</c:v>
                </c:pt>
                <c:pt idx="377">
                  <c:v>402.69594432742429</c:v>
                </c:pt>
                <c:pt idx="378">
                  <c:v>225.22242004621199</c:v>
                </c:pt>
                <c:pt idx="379">
                  <c:v>144.25149988297966</c:v>
                </c:pt>
                <c:pt idx="380">
                  <c:v>30.357900260132112</c:v>
                </c:pt>
                <c:pt idx="381">
                  <c:v>-181.25746559672257</c:v>
                </c:pt>
                <c:pt idx="382">
                  <c:v>-588.45471559773694</c:v>
                </c:pt>
                <c:pt idx="383">
                  <c:v>-1176.1841139512562</c:v>
                </c:pt>
                <c:pt idx="384">
                  <c:v>-1508.3397162683409</c:v>
                </c:pt>
                <c:pt idx="385">
                  <c:v>-1516.3246127908853</c:v>
                </c:pt>
                <c:pt idx="386">
                  <c:v>-1523.194359074444</c:v>
                </c:pt>
                <c:pt idx="387">
                  <c:v>-1545.101732896796</c:v>
                </c:pt>
                <c:pt idx="388">
                  <c:v>-1226.7624410789206</c:v>
                </c:pt>
                <c:pt idx="389">
                  <c:v>-809.10249816142243</c:v>
                </c:pt>
                <c:pt idx="390">
                  <c:v>-681.50317881459034</c:v>
                </c:pt>
                <c:pt idx="391">
                  <c:v>-537.31419210720946</c:v>
                </c:pt>
                <c:pt idx="392">
                  <c:v>-392.67461959660784</c:v>
                </c:pt>
                <c:pt idx="393">
                  <c:v>-360.87721366935477</c:v>
                </c:pt>
                <c:pt idx="394">
                  <c:v>-474.37521086673053</c:v>
                </c:pt>
                <c:pt idx="395">
                  <c:v>-539.38351237090137</c:v>
                </c:pt>
                <c:pt idx="396">
                  <c:v>-345.72942087911372</c:v>
                </c:pt>
                <c:pt idx="397">
                  <c:v>-6.5451055555555797</c:v>
                </c:pt>
                <c:pt idx="398">
                  <c:v>171.13544999999999</c:v>
                </c:pt>
                <c:pt idx="399">
                  <c:v>171.13544999999999</c:v>
                </c:pt>
                <c:pt idx="400">
                  <c:v>171.13544999999999</c:v>
                </c:pt>
                <c:pt idx="401">
                  <c:v>171.13544999999999</c:v>
                </c:pt>
                <c:pt idx="402">
                  <c:v>171.13544999999999</c:v>
                </c:pt>
                <c:pt idx="403">
                  <c:v>171.13544999999999</c:v>
                </c:pt>
                <c:pt idx="404">
                  <c:v>171.13544999999999</c:v>
                </c:pt>
                <c:pt idx="405">
                  <c:v>171.13544999999999</c:v>
                </c:pt>
                <c:pt idx="406">
                  <c:v>171.13544999999999</c:v>
                </c:pt>
                <c:pt idx="407">
                  <c:v>171.13544999999999</c:v>
                </c:pt>
                <c:pt idx="408">
                  <c:v>171.13544999999999</c:v>
                </c:pt>
                <c:pt idx="409">
                  <c:v>171.13544999999999</c:v>
                </c:pt>
                <c:pt idx="410">
                  <c:v>171.13544999999999</c:v>
                </c:pt>
                <c:pt idx="411">
                  <c:v>171.13544999999999</c:v>
                </c:pt>
                <c:pt idx="412">
                  <c:v>171.13544999999999</c:v>
                </c:pt>
                <c:pt idx="413">
                  <c:v>171.13544999999999</c:v>
                </c:pt>
                <c:pt idx="414">
                  <c:v>171.13544999999999</c:v>
                </c:pt>
                <c:pt idx="415">
                  <c:v>171.13544999999999</c:v>
                </c:pt>
                <c:pt idx="416">
                  <c:v>171.13544999999999</c:v>
                </c:pt>
                <c:pt idx="417">
                  <c:v>171.13544999999999</c:v>
                </c:pt>
                <c:pt idx="418">
                  <c:v>171.13544999999999</c:v>
                </c:pt>
                <c:pt idx="419">
                  <c:v>171.13544999999999</c:v>
                </c:pt>
                <c:pt idx="420">
                  <c:v>171.13544999999999</c:v>
                </c:pt>
                <c:pt idx="421">
                  <c:v>171.13544999999999</c:v>
                </c:pt>
                <c:pt idx="422">
                  <c:v>171.13544999999999</c:v>
                </c:pt>
                <c:pt idx="423">
                  <c:v>171.13544999999999</c:v>
                </c:pt>
                <c:pt idx="424">
                  <c:v>171.13544999999999</c:v>
                </c:pt>
                <c:pt idx="425">
                  <c:v>171.13544999999999</c:v>
                </c:pt>
                <c:pt idx="426">
                  <c:v>171.13544999999999</c:v>
                </c:pt>
                <c:pt idx="427">
                  <c:v>171.13544999999999</c:v>
                </c:pt>
                <c:pt idx="428">
                  <c:v>171.13544999999999</c:v>
                </c:pt>
                <c:pt idx="429">
                  <c:v>171.13544999999999</c:v>
                </c:pt>
                <c:pt idx="430">
                  <c:v>171.13544999999999</c:v>
                </c:pt>
                <c:pt idx="431">
                  <c:v>171.13544999999999</c:v>
                </c:pt>
                <c:pt idx="432">
                  <c:v>171.13544999999999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0F2-472A-A89F-E1D6923244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64571903"/>
        <c:axId val="887009008"/>
      </c:lineChart>
      <c:lineChart>
        <c:grouping val="standard"/>
        <c:varyColors val="0"/>
        <c:ser>
          <c:idx val="1"/>
          <c:order val="1"/>
          <c:tx>
            <c:v>Rolling Resistance (N)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WLTC_class_3!$X$598:$X$1030</c:f>
              <c:numCache>
                <c:formatCode>General</c:formatCode>
                <c:ptCount val="433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171.13544999999999</c:v>
                </c:pt>
                <c:pt idx="5">
                  <c:v>171.13544999999999</c:v>
                </c:pt>
                <c:pt idx="6">
                  <c:v>171.13544999999999</c:v>
                </c:pt>
                <c:pt idx="7">
                  <c:v>171.13544999999999</c:v>
                </c:pt>
                <c:pt idx="8">
                  <c:v>171.13544999999999</c:v>
                </c:pt>
                <c:pt idx="9">
                  <c:v>171.13544999999999</c:v>
                </c:pt>
                <c:pt idx="10">
                  <c:v>171.13544999999999</c:v>
                </c:pt>
                <c:pt idx="11">
                  <c:v>171.13544999999999</c:v>
                </c:pt>
                <c:pt idx="12">
                  <c:v>171.13544999999999</c:v>
                </c:pt>
                <c:pt idx="13">
                  <c:v>171.13544999999999</c:v>
                </c:pt>
                <c:pt idx="14">
                  <c:v>171.13544999999999</c:v>
                </c:pt>
                <c:pt idx="15">
                  <c:v>171.13544999999999</c:v>
                </c:pt>
                <c:pt idx="16">
                  <c:v>171.13544999999999</c:v>
                </c:pt>
                <c:pt idx="17">
                  <c:v>171.13544999999999</c:v>
                </c:pt>
                <c:pt idx="18">
                  <c:v>171.13544999999999</c:v>
                </c:pt>
                <c:pt idx="19">
                  <c:v>171.13544999999999</c:v>
                </c:pt>
                <c:pt idx="20">
                  <c:v>171.13544999999999</c:v>
                </c:pt>
                <c:pt idx="21">
                  <c:v>171.13544999999999</c:v>
                </c:pt>
                <c:pt idx="22">
                  <c:v>171.13544999999999</c:v>
                </c:pt>
                <c:pt idx="23">
                  <c:v>171.13544999999999</c:v>
                </c:pt>
                <c:pt idx="24">
                  <c:v>171.13544999999999</c:v>
                </c:pt>
                <c:pt idx="25">
                  <c:v>171.13544999999999</c:v>
                </c:pt>
                <c:pt idx="26">
                  <c:v>171.13544999999999</c:v>
                </c:pt>
                <c:pt idx="27">
                  <c:v>171.13544999999999</c:v>
                </c:pt>
                <c:pt idx="28">
                  <c:v>171.13544999999999</c:v>
                </c:pt>
                <c:pt idx="29">
                  <c:v>171.13544999999999</c:v>
                </c:pt>
                <c:pt idx="30">
                  <c:v>171.13544999999999</c:v>
                </c:pt>
                <c:pt idx="31">
                  <c:v>171.13544999999999</c:v>
                </c:pt>
                <c:pt idx="32">
                  <c:v>171.13544999999999</c:v>
                </c:pt>
                <c:pt idx="33">
                  <c:v>171.13544999999999</c:v>
                </c:pt>
                <c:pt idx="34">
                  <c:v>171.13544999999999</c:v>
                </c:pt>
                <c:pt idx="35">
                  <c:v>171.13544999999999</c:v>
                </c:pt>
                <c:pt idx="36">
                  <c:v>171.13544999999999</c:v>
                </c:pt>
                <c:pt idx="37">
                  <c:v>171.13544999999999</c:v>
                </c:pt>
                <c:pt idx="38">
                  <c:v>171.13544999999999</c:v>
                </c:pt>
                <c:pt idx="39">
                  <c:v>171.13544999999999</c:v>
                </c:pt>
                <c:pt idx="40">
                  <c:v>171.13544999999999</c:v>
                </c:pt>
                <c:pt idx="41">
                  <c:v>171.13544999999999</c:v>
                </c:pt>
                <c:pt idx="42">
                  <c:v>171.13544999999999</c:v>
                </c:pt>
                <c:pt idx="43">
                  <c:v>171.13544999999999</c:v>
                </c:pt>
                <c:pt idx="44">
                  <c:v>171.13544999999999</c:v>
                </c:pt>
                <c:pt idx="45">
                  <c:v>171.13544999999999</c:v>
                </c:pt>
                <c:pt idx="46">
                  <c:v>171.13544999999999</c:v>
                </c:pt>
                <c:pt idx="47">
                  <c:v>171.13544999999999</c:v>
                </c:pt>
                <c:pt idx="48">
                  <c:v>171.13544999999999</c:v>
                </c:pt>
                <c:pt idx="49">
                  <c:v>171.13544999999999</c:v>
                </c:pt>
                <c:pt idx="50">
                  <c:v>171.13544999999999</c:v>
                </c:pt>
                <c:pt idx="51">
                  <c:v>171.13544999999999</c:v>
                </c:pt>
                <c:pt idx="52">
                  <c:v>171.13544999999999</c:v>
                </c:pt>
                <c:pt idx="53">
                  <c:v>171.13544999999999</c:v>
                </c:pt>
                <c:pt idx="54">
                  <c:v>171.13544999999999</c:v>
                </c:pt>
                <c:pt idx="55">
                  <c:v>171.13544999999999</c:v>
                </c:pt>
                <c:pt idx="56">
                  <c:v>171.13544999999999</c:v>
                </c:pt>
                <c:pt idx="57">
                  <c:v>171.13544999999999</c:v>
                </c:pt>
                <c:pt idx="58">
                  <c:v>171.13544999999999</c:v>
                </c:pt>
                <c:pt idx="59">
                  <c:v>171.13544999999999</c:v>
                </c:pt>
                <c:pt idx="60">
                  <c:v>171.13544999999999</c:v>
                </c:pt>
                <c:pt idx="61">
                  <c:v>171.13544999999999</c:v>
                </c:pt>
                <c:pt idx="62">
                  <c:v>171.13544999999999</c:v>
                </c:pt>
                <c:pt idx="63">
                  <c:v>171.13544999999999</c:v>
                </c:pt>
                <c:pt idx="64">
                  <c:v>171.13544999999999</c:v>
                </c:pt>
                <c:pt idx="65">
                  <c:v>171.13544999999999</c:v>
                </c:pt>
                <c:pt idx="66">
                  <c:v>171.13544999999999</c:v>
                </c:pt>
                <c:pt idx="67">
                  <c:v>171.13544999999999</c:v>
                </c:pt>
                <c:pt idx="68">
                  <c:v>171.13544999999999</c:v>
                </c:pt>
                <c:pt idx="69">
                  <c:v>171.13544999999999</c:v>
                </c:pt>
                <c:pt idx="70">
                  <c:v>171.13544999999999</c:v>
                </c:pt>
                <c:pt idx="71">
                  <c:v>171.13544999999999</c:v>
                </c:pt>
                <c:pt idx="72">
                  <c:v>171.13544999999999</c:v>
                </c:pt>
                <c:pt idx="73">
                  <c:v>171.13544999999999</c:v>
                </c:pt>
                <c:pt idx="74">
                  <c:v>171.13544999999999</c:v>
                </c:pt>
                <c:pt idx="75">
                  <c:v>171.13544999999999</c:v>
                </c:pt>
                <c:pt idx="76">
                  <c:v>171.13544999999999</c:v>
                </c:pt>
                <c:pt idx="77">
                  <c:v>171.13544999999999</c:v>
                </c:pt>
                <c:pt idx="78">
                  <c:v>171.13544999999999</c:v>
                </c:pt>
                <c:pt idx="79">
                  <c:v>171.13544999999999</c:v>
                </c:pt>
                <c:pt idx="80">
                  <c:v>171.13544999999999</c:v>
                </c:pt>
                <c:pt idx="81">
                  <c:v>171.13544999999999</c:v>
                </c:pt>
                <c:pt idx="82">
                  <c:v>171.13544999999999</c:v>
                </c:pt>
                <c:pt idx="83">
                  <c:v>171.13544999999999</c:v>
                </c:pt>
                <c:pt idx="84">
                  <c:v>171.13544999999999</c:v>
                </c:pt>
                <c:pt idx="85">
                  <c:v>171.13544999999999</c:v>
                </c:pt>
                <c:pt idx="86">
                  <c:v>171.13544999999999</c:v>
                </c:pt>
                <c:pt idx="87">
                  <c:v>171.13544999999999</c:v>
                </c:pt>
                <c:pt idx="88">
                  <c:v>171.13544999999999</c:v>
                </c:pt>
                <c:pt idx="89">
                  <c:v>171.13544999999999</c:v>
                </c:pt>
                <c:pt idx="90">
                  <c:v>171.13544999999999</c:v>
                </c:pt>
                <c:pt idx="91">
                  <c:v>171.13544999999999</c:v>
                </c:pt>
                <c:pt idx="92">
                  <c:v>171.13544999999999</c:v>
                </c:pt>
                <c:pt idx="93">
                  <c:v>171.13544999999999</c:v>
                </c:pt>
                <c:pt idx="94">
                  <c:v>171.13544999999999</c:v>
                </c:pt>
                <c:pt idx="95">
                  <c:v>171.13544999999999</c:v>
                </c:pt>
                <c:pt idx="96">
                  <c:v>171.13544999999999</c:v>
                </c:pt>
                <c:pt idx="97">
                  <c:v>171.13544999999999</c:v>
                </c:pt>
                <c:pt idx="98">
                  <c:v>171.13544999999999</c:v>
                </c:pt>
                <c:pt idx="99">
                  <c:v>171.13544999999999</c:v>
                </c:pt>
                <c:pt idx="100">
                  <c:v>171.13544999999999</c:v>
                </c:pt>
                <c:pt idx="101">
                  <c:v>171.13544999999999</c:v>
                </c:pt>
                <c:pt idx="102">
                  <c:v>171.13544999999999</c:v>
                </c:pt>
                <c:pt idx="103">
                  <c:v>171.13544999999999</c:v>
                </c:pt>
                <c:pt idx="104">
                  <c:v>171.13544999999999</c:v>
                </c:pt>
                <c:pt idx="105">
                  <c:v>171.13544999999999</c:v>
                </c:pt>
                <c:pt idx="106">
                  <c:v>171.13544999999999</c:v>
                </c:pt>
                <c:pt idx="107">
                  <c:v>171.13544999999999</c:v>
                </c:pt>
                <c:pt idx="108">
                  <c:v>171.13544999999999</c:v>
                </c:pt>
                <c:pt idx="109">
                  <c:v>171.13544999999999</c:v>
                </c:pt>
                <c:pt idx="110">
                  <c:v>171.13544999999999</c:v>
                </c:pt>
                <c:pt idx="111">
                  <c:v>171.13544999999999</c:v>
                </c:pt>
                <c:pt idx="112">
                  <c:v>171.13544999999999</c:v>
                </c:pt>
                <c:pt idx="113">
                  <c:v>171.13544999999999</c:v>
                </c:pt>
                <c:pt idx="114">
                  <c:v>171.13544999999999</c:v>
                </c:pt>
                <c:pt idx="115">
                  <c:v>171.13544999999999</c:v>
                </c:pt>
                <c:pt idx="116">
                  <c:v>171.13544999999999</c:v>
                </c:pt>
                <c:pt idx="117">
                  <c:v>171.13544999999999</c:v>
                </c:pt>
                <c:pt idx="118">
                  <c:v>171.13544999999999</c:v>
                </c:pt>
                <c:pt idx="119">
                  <c:v>171.13544999999999</c:v>
                </c:pt>
                <c:pt idx="120">
                  <c:v>171.13544999999999</c:v>
                </c:pt>
                <c:pt idx="121">
                  <c:v>171.13544999999999</c:v>
                </c:pt>
                <c:pt idx="122">
                  <c:v>171.13544999999999</c:v>
                </c:pt>
                <c:pt idx="123">
                  <c:v>171.13544999999999</c:v>
                </c:pt>
                <c:pt idx="124">
                  <c:v>171.13544999999999</c:v>
                </c:pt>
                <c:pt idx="125">
                  <c:v>171.13544999999999</c:v>
                </c:pt>
                <c:pt idx="126">
                  <c:v>171.13544999999999</c:v>
                </c:pt>
                <c:pt idx="127">
                  <c:v>171.13544999999999</c:v>
                </c:pt>
                <c:pt idx="128">
                  <c:v>171.13544999999999</c:v>
                </c:pt>
                <c:pt idx="129">
                  <c:v>171.13544999999999</c:v>
                </c:pt>
                <c:pt idx="130">
                  <c:v>171.13544999999999</c:v>
                </c:pt>
                <c:pt idx="131">
                  <c:v>171.13544999999999</c:v>
                </c:pt>
                <c:pt idx="132">
                  <c:v>171.13544999999999</c:v>
                </c:pt>
                <c:pt idx="133">
                  <c:v>171.13544999999999</c:v>
                </c:pt>
                <c:pt idx="134">
                  <c:v>171.13544999999999</c:v>
                </c:pt>
                <c:pt idx="135">
                  <c:v>171.13544999999999</c:v>
                </c:pt>
                <c:pt idx="136">
                  <c:v>171.13544999999999</c:v>
                </c:pt>
                <c:pt idx="137">
                  <c:v>171.13544999999999</c:v>
                </c:pt>
                <c:pt idx="138">
                  <c:v>171.13544999999999</c:v>
                </c:pt>
                <c:pt idx="139">
                  <c:v>171.13544999999999</c:v>
                </c:pt>
                <c:pt idx="140">
                  <c:v>171.13544999999999</c:v>
                </c:pt>
                <c:pt idx="141">
                  <c:v>171.13544999999999</c:v>
                </c:pt>
                <c:pt idx="142">
                  <c:v>171.13544999999999</c:v>
                </c:pt>
                <c:pt idx="143">
                  <c:v>171.13544999999999</c:v>
                </c:pt>
                <c:pt idx="144">
                  <c:v>171.13544999999999</c:v>
                </c:pt>
                <c:pt idx="145">
                  <c:v>171.13544999999999</c:v>
                </c:pt>
                <c:pt idx="146">
                  <c:v>171.13544999999999</c:v>
                </c:pt>
                <c:pt idx="147">
                  <c:v>171.13544999999999</c:v>
                </c:pt>
                <c:pt idx="148">
                  <c:v>171.13544999999999</c:v>
                </c:pt>
                <c:pt idx="149">
                  <c:v>171.13544999999999</c:v>
                </c:pt>
                <c:pt idx="150">
                  <c:v>171.13544999999999</c:v>
                </c:pt>
                <c:pt idx="151">
                  <c:v>171.13544999999999</c:v>
                </c:pt>
                <c:pt idx="152">
                  <c:v>171.13544999999999</c:v>
                </c:pt>
                <c:pt idx="153">
                  <c:v>171.13544999999999</c:v>
                </c:pt>
                <c:pt idx="154">
                  <c:v>171.13544999999999</c:v>
                </c:pt>
                <c:pt idx="155">
                  <c:v>171.13544999999999</c:v>
                </c:pt>
                <c:pt idx="156">
                  <c:v>171.13544999999999</c:v>
                </c:pt>
                <c:pt idx="157">
                  <c:v>171.13544999999999</c:v>
                </c:pt>
                <c:pt idx="158">
                  <c:v>171.13544999999999</c:v>
                </c:pt>
                <c:pt idx="159">
                  <c:v>171.13544999999999</c:v>
                </c:pt>
                <c:pt idx="160">
                  <c:v>171.13544999999999</c:v>
                </c:pt>
                <c:pt idx="161">
                  <c:v>171.13544999999999</c:v>
                </c:pt>
                <c:pt idx="162">
                  <c:v>171.13544999999999</c:v>
                </c:pt>
                <c:pt idx="163">
                  <c:v>171.13544999999999</c:v>
                </c:pt>
                <c:pt idx="164">
                  <c:v>171.13544999999999</c:v>
                </c:pt>
                <c:pt idx="165">
                  <c:v>171.13544999999999</c:v>
                </c:pt>
                <c:pt idx="166">
                  <c:v>171.13544999999999</c:v>
                </c:pt>
                <c:pt idx="167">
                  <c:v>171.13544999999999</c:v>
                </c:pt>
                <c:pt idx="168">
                  <c:v>171.13544999999999</c:v>
                </c:pt>
                <c:pt idx="169">
                  <c:v>171.13544999999999</c:v>
                </c:pt>
                <c:pt idx="170">
                  <c:v>171.13544999999999</c:v>
                </c:pt>
                <c:pt idx="171">
                  <c:v>171.13544999999999</c:v>
                </c:pt>
                <c:pt idx="172">
                  <c:v>171.13544999999999</c:v>
                </c:pt>
                <c:pt idx="173">
                  <c:v>171.13544999999999</c:v>
                </c:pt>
                <c:pt idx="174">
                  <c:v>171.13544999999999</c:v>
                </c:pt>
                <c:pt idx="175">
                  <c:v>171.13544999999999</c:v>
                </c:pt>
                <c:pt idx="176">
                  <c:v>171.13544999999999</c:v>
                </c:pt>
                <c:pt idx="177">
                  <c:v>171.13544999999999</c:v>
                </c:pt>
                <c:pt idx="178">
                  <c:v>171.13544999999999</c:v>
                </c:pt>
                <c:pt idx="179">
                  <c:v>171.13544999999999</c:v>
                </c:pt>
                <c:pt idx="180">
                  <c:v>171.13544999999999</c:v>
                </c:pt>
                <c:pt idx="181">
                  <c:v>171.13544999999999</c:v>
                </c:pt>
                <c:pt idx="182">
                  <c:v>171.13544999999999</c:v>
                </c:pt>
                <c:pt idx="183">
                  <c:v>171.13544999999999</c:v>
                </c:pt>
                <c:pt idx="184">
                  <c:v>171.13544999999999</c:v>
                </c:pt>
                <c:pt idx="185">
                  <c:v>171.13544999999999</c:v>
                </c:pt>
                <c:pt idx="186">
                  <c:v>171.13544999999999</c:v>
                </c:pt>
                <c:pt idx="187">
                  <c:v>171.13544999999999</c:v>
                </c:pt>
                <c:pt idx="188">
                  <c:v>171.13544999999999</c:v>
                </c:pt>
                <c:pt idx="189">
                  <c:v>171.13544999999999</c:v>
                </c:pt>
                <c:pt idx="190">
                  <c:v>171.13544999999999</c:v>
                </c:pt>
                <c:pt idx="191">
                  <c:v>171.13544999999999</c:v>
                </c:pt>
                <c:pt idx="192">
                  <c:v>171.13544999999999</c:v>
                </c:pt>
                <c:pt idx="193">
                  <c:v>171.13544999999999</c:v>
                </c:pt>
                <c:pt idx="194">
                  <c:v>171.13544999999999</c:v>
                </c:pt>
                <c:pt idx="195">
                  <c:v>171.13544999999999</c:v>
                </c:pt>
                <c:pt idx="196">
                  <c:v>171.13544999999999</c:v>
                </c:pt>
                <c:pt idx="197">
                  <c:v>171.13544999999999</c:v>
                </c:pt>
                <c:pt idx="198">
                  <c:v>171.13544999999999</c:v>
                </c:pt>
                <c:pt idx="199">
                  <c:v>171.13544999999999</c:v>
                </c:pt>
                <c:pt idx="200">
                  <c:v>171.13544999999999</c:v>
                </c:pt>
                <c:pt idx="201">
                  <c:v>171.13544999999999</c:v>
                </c:pt>
                <c:pt idx="202">
                  <c:v>171.13544999999999</c:v>
                </c:pt>
                <c:pt idx="203">
                  <c:v>171.13544999999999</c:v>
                </c:pt>
                <c:pt idx="204">
                  <c:v>171.13544999999999</c:v>
                </c:pt>
                <c:pt idx="205">
                  <c:v>171.13544999999999</c:v>
                </c:pt>
                <c:pt idx="206">
                  <c:v>171.13544999999999</c:v>
                </c:pt>
                <c:pt idx="207">
                  <c:v>171.13544999999999</c:v>
                </c:pt>
                <c:pt idx="208">
                  <c:v>171.13544999999999</c:v>
                </c:pt>
                <c:pt idx="209">
                  <c:v>171.13544999999999</c:v>
                </c:pt>
                <c:pt idx="210">
                  <c:v>171.13544999999999</c:v>
                </c:pt>
                <c:pt idx="211">
                  <c:v>171.13544999999999</c:v>
                </c:pt>
                <c:pt idx="212">
                  <c:v>171.13544999999999</c:v>
                </c:pt>
                <c:pt idx="213">
                  <c:v>171.13544999999999</c:v>
                </c:pt>
                <c:pt idx="214">
                  <c:v>171.13544999999999</c:v>
                </c:pt>
                <c:pt idx="215">
                  <c:v>171.13544999999999</c:v>
                </c:pt>
                <c:pt idx="216">
                  <c:v>171.13544999999999</c:v>
                </c:pt>
                <c:pt idx="217">
                  <c:v>171.13544999999999</c:v>
                </c:pt>
                <c:pt idx="218">
                  <c:v>171.13544999999999</c:v>
                </c:pt>
                <c:pt idx="219">
                  <c:v>171.13544999999999</c:v>
                </c:pt>
                <c:pt idx="220">
                  <c:v>171.13544999999999</c:v>
                </c:pt>
                <c:pt idx="221">
                  <c:v>171.13544999999999</c:v>
                </c:pt>
                <c:pt idx="222">
                  <c:v>171.13544999999999</c:v>
                </c:pt>
                <c:pt idx="223">
                  <c:v>171.13544999999999</c:v>
                </c:pt>
                <c:pt idx="224">
                  <c:v>171.13544999999999</c:v>
                </c:pt>
                <c:pt idx="225">
                  <c:v>171.13544999999999</c:v>
                </c:pt>
                <c:pt idx="226">
                  <c:v>171.13544999999999</c:v>
                </c:pt>
                <c:pt idx="227">
                  <c:v>171.13544999999999</c:v>
                </c:pt>
                <c:pt idx="228">
                  <c:v>171.13544999999999</c:v>
                </c:pt>
                <c:pt idx="229">
                  <c:v>171.13544999999999</c:v>
                </c:pt>
                <c:pt idx="230">
                  <c:v>171.13544999999999</c:v>
                </c:pt>
                <c:pt idx="231">
                  <c:v>171.13544999999999</c:v>
                </c:pt>
                <c:pt idx="232">
                  <c:v>171.13544999999999</c:v>
                </c:pt>
                <c:pt idx="233">
                  <c:v>171.13544999999999</c:v>
                </c:pt>
                <c:pt idx="234">
                  <c:v>171.13544999999999</c:v>
                </c:pt>
                <c:pt idx="235">
                  <c:v>171.13544999999999</c:v>
                </c:pt>
                <c:pt idx="236">
                  <c:v>171.13544999999999</c:v>
                </c:pt>
                <c:pt idx="237">
                  <c:v>171.13544999999999</c:v>
                </c:pt>
                <c:pt idx="238">
                  <c:v>171.13544999999999</c:v>
                </c:pt>
                <c:pt idx="239">
                  <c:v>171.13544999999999</c:v>
                </c:pt>
                <c:pt idx="240">
                  <c:v>171.13544999999999</c:v>
                </c:pt>
                <c:pt idx="241">
                  <c:v>171.13544999999999</c:v>
                </c:pt>
                <c:pt idx="242">
                  <c:v>171.13544999999999</c:v>
                </c:pt>
                <c:pt idx="243">
                  <c:v>171.13544999999999</c:v>
                </c:pt>
                <c:pt idx="244">
                  <c:v>171.13544999999999</c:v>
                </c:pt>
                <c:pt idx="245">
                  <c:v>171.13544999999999</c:v>
                </c:pt>
                <c:pt idx="246">
                  <c:v>171.13544999999999</c:v>
                </c:pt>
                <c:pt idx="247">
                  <c:v>171.13544999999999</c:v>
                </c:pt>
                <c:pt idx="248">
                  <c:v>171.13544999999999</c:v>
                </c:pt>
                <c:pt idx="249">
                  <c:v>171.13544999999999</c:v>
                </c:pt>
                <c:pt idx="250">
                  <c:v>171.13544999999999</c:v>
                </c:pt>
                <c:pt idx="251">
                  <c:v>171.13544999999999</c:v>
                </c:pt>
                <c:pt idx="252">
                  <c:v>171.13544999999999</c:v>
                </c:pt>
                <c:pt idx="253">
                  <c:v>171.13544999999999</c:v>
                </c:pt>
                <c:pt idx="254">
                  <c:v>171.13544999999999</c:v>
                </c:pt>
                <c:pt idx="255">
                  <c:v>171.13544999999999</c:v>
                </c:pt>
                <c:pt idx="256">
                  <c:v>171.13544999999999</c:v>
                </c:pt>
                <c:pt idx="257">
                  <c:v>171.13544999999999</c:v>
                </c:pt>
                <c:pt idx="258">
                  <c:v>171.13544999999999</c:v>
                </c:pt>
                <c:pt idx="259">
                  <c:v>171.13544999999999</c:v>
                </c:pt>
                <c:pt idx="260">
                  <c:v>171.13544999999999</c:v>
                </c:pt>
                <c:pt idx="261">
                  <c:v>171.13544999999999</c:v>
                </c:pt>
                <c:pt idx="262">
                  <c:v>171.13544999999999</c:v>
                </c:pt>
                <c:pt idx="263">
                  <c:v>171.13544999999999</c:v>
                </c:pt>
                <c:pt idx="264">
                  <c:v>171.13544999999999</c:v>
                </c:pt>
                <c:pt idx="265">
                  <c:v>171.13544999999999</c:v>
                </c:pt>
                <c:pt idx="266">
                  <c:v>171.13544999999999</c:v>
                </c:pt>
                <c:pt idx="267">
                  <c:v>171.13544999999999</c:v>
                </c:pt>
                <c:pt idx="268">
                  <c:v>171.13544999999999</c:v>
                </c:pt>
                <c:pt idx="269">
                  <c:v>171.13544999999999</c:v>
                </c:pt>
                <c:pt idx="270">
                  <c:v>171.13544999999999</c:v>
                </c:pt>
                <c:pt idx="271">
                  <c:v>171.13544999999999</c:v>
                </c:pt>
                <c:pt idx="272">
                  <c:v>171.13544999999999</c:v>
                </c:pt>
                <c:pt idx="273">
                  <c:v>171.13544999999999</c:v>
                </c:pt>
                <c:pt idx="274">
                  <c:v>171.13544999999999</c:v>
                </c:pt>
                <c:pt idx="275">
                  <c:v>171.13544999999999</c:v>
                </c:pt>
                <c:pt idx="276">
                  <c:v>171.13544999999999</c:v>
                </c:pt>
                <c:pt idx="277">
                  <c:v>171.13544999999999</c:v>
                </c:pt>
                <c:pt idx="278">
                  <c:v>171.13544999999999</c:v>
                </c:pt>
                <c:pt idx="279">
                  <c:v>171.13544999999999</c:v>
                </c:pt>
                <c:pt idx="280">
                  <c:v>171.13544999999999</c:v>
                </c:pt>
                <c:pt idx="281">
                  <c:v>171.13544999999999</c:v>
                </c:pt>
                <c:pt idx="282">
                  <c:v>171.13544999999999</c:v>
                </c:pt>
                <c:pt idx="283">
                  <c:v>171.13544999999999</c:v>
                </c:pt>
                <c:pt idx="284">
                  <c:v>171.13544999999999</c:v>
                </c:pt>
                <c:pt idx="285">
                  <c:v>171.13544999999999</c:v>
                </c:pt>
                <c:pt idx="286">
                  <c:v>171.13544999999999</c:v>
                </c:pt>
                <c:pt idx="287">
                  <c:v>171.13544999999999</c:v>
                </c:pt>
                <c:pt idx="288">
                  <c:v>171.13544999999999</c:v>
                </c:pt>
                <c:pt idx="289">
                  <c:v>171.13544999999999</c:v>
                </c:pt>
                <c:pt idx="290">
                  <c:v>171.13544999999999</c:v>
                </c:pt>
                <c:pt idx="291">
                  <c:v>171.13544999999999</c:v>
                </c:pt>
                <c:pt idx="292">
                  <c:v>171.13544999999999</c:v>
                </c:pt>
                <c:pt idx="293">
                  <c:v>171.13544999999999</c:v>
                </c:pt>
                <c:pt idx="294">
                  <c:v>171.13544999999999</c:v>
                </c:pt>
                <c:pt idx="295">
                  <c:v>171.13544999999999</c:v>
                </c:pt>
                <c:pt idx="296">
                  <c:v>171.13544999999999</c:v>
                </c:pt>
                <c:pt idx="297">
                  <c:v>171.13544999999999</c:v>
                </c:pt>
                <c:pt idx="298">
                  <c:v>171.13544999999999</c:v>
                </c:pt>
                <c:pt idx="299">
                  <c:v>171.13544999999999</c:v>
                </c:pt>
                <c:pt idx="300">
                  <c:v>171.13544999999999</c:v>
                </c:pt>
                <c:pt idx="301">
                  <c:v>171.13544999999999</c:v>
                </c:pt>
                <c:pt idx="302">
                  <c:v>171.13544999999999</c:v>
                </c:pt>
                <c:pt idx="303">
                  <c:v>171.13544999999999</c:v>
                </c:pt>
                <c:pt idx="304">
                  <c:v>171.13544999999999</c:v>
                </c:pt>
                <c:pt idx="305">
                  <c:v>171.13544999999999</c:v>
                </c:pt>
                <c:pt idx="306">
                  <c:v>171.13544999999999</c:v>
                </c:pt>
                <c:pt idx="307">
                  <c:v>171.13544999999999</c:v>
                </c:pt>
                <c:pt idx="308">
                  <c:v>171.13544999999999</c:v>
                </c:pt>
                <c:pt idx="309">
                  <c:v>171.13544999999999</c:v>
                </c:pt>
                <c:pt idx="310">
                  <c:v>171.13544999999999</c:v>
                </c:pt>
                <c:pt idx="311">
                  <c:v>171.13544999999999</c:v>
                </c:pt>
                <c:pt idx="312">
                  <c:v>171.13544999999999</c:v>
                </c:pt>
                <c:pt idx="313">
                  <c:v>171.13544999999999</c:v>
                </c:pt>
                <c:pt idx="314">
                  <c:v>171.13544999999999</c:v>
                </c:pt>
                <c:pt idx="315">
                  <c:v>171.13544999999999</c:v>
                </c:pt>
                <c:pt idx="316">
                  <c:v>171.13544999999999</c:v>
                </c:pt>
                <c:pt idx="317">
                  <c:v>171.13544999999999</c:v>
                </c:pt>
                <c:pt idx="318">
                  <c:v>171.13544999999999</c:v>
                </c:pt>
                <c:pt idx="319">
                  <c:v>171.13544999999999</c:v>
                </c:pt>
                <c:pt idx="320">
                  <c:v>171.13544999999999</c:v>
                </c:pt>
                <c:pt idx="321">
                  <c:v>171.13544999999999</c:v>
                </c:pt>
                <c:pt idx="322">
                  <c:v>171.13544999999999</c:v>
                </c:pt>
                <c:pt idx="323">
                  <c:v>171.13544999999999</c:v>
                </c:pt>
                <c:pt idx="324">
                  <c:v>171.13544999999999</c:v>
                </c:pt>
                <c:pt idx="325">
                  <c:v>171.13544999999999</c:v>
                </c:pt>
                <c:pt idx="326">
                  <c:v>171.13544999999999</c:v>
                </c:pt>
                <c:pt idx="327">
                  <c:v>171.13544999999999</c:v>
                </c:pt>
                <c:pt idx="328">
                  <c:v>171.13544999999999</c:v>
                </c:pt>
                <c:pt idx="329">
                  <c:v>171.13544999999999</c:v>
                </c:pt>
                <c:pt idx="330">
                  <c:v>171.13544999999999</c:v>
                </c:pt>
                <c:pt idx="331">
                  <c:v>171.13544999999999</c:v>
                </c:pt>
                <c:pt idx="332">
                  <c:v>171.13544999999999</c:v>
                </c:pt>
                <c:pt idx="333">
                  <c:v>171.13544999999999</c:v>
                </c:pt>
                <c:pt idx="334">
                  <c:v>171.13544999999999</c:v>
                </c:pt>
                <c:pt idx="335">
                  <c:v>171.13544999999999</c:v>
                </c:pt>
                <c:pt idx="336">
                  <c:v>171.13544999999999</c:v>
                </c:pt>
                <c:pt idx="337">
                  <c:v>171.13544999999999</c:v>
                </c:pt>
                <c:pt idx="338">
                  <c:v>171.13544999999999</c:v>
                </c:pt>
                <c:pt idx="339">
                  <c:v>171.13544999999999</c:v>
                </c:pt>
                <c:pt idx="340">
                  <c:v>171.13544999999999</c:v>
                </c:pt>
                <c:pt idx="341">
                  <c:v>171.13544999999999</c:v>
                </c:pt>
                <c:pt idx="342">
                  <c:v>171.13544999999999</c:v>
                </c:pt>
                <c:pt idx="343">
                  <c:v>171.13544999999999</c:v>
                </c:pt>
                <c:pt idx="344">
                  <c:v>171.13544999999999</c:v>
                </c:pt>
                <c:pt idx="345">
                  <c:v>171.13544999999999</c:v>
                </c:pt>
                <c:pt idx="346">
                  <c:v>171.13544999999999</c:v>
                </c:pt>
                <c:pt idx="347">
                  <c:v>171.13544999999999</c:v>
                </c:pt>
                <c:pt idx="348">
                  <c:v>171.13544999999999</c:v>
                </c:pt>
                <c:pt idx="349">
                  <c:v>171.13544999999999</c:v>
                </c:pt>
                <c:pt idx="350">
                  <c:v>171.13544999999999</c:v>
                </c:pt>
                <c:pt idx="351">
                  <c:v>171.13544999999999</c:v>
                </c:pt>
                <c:pt idx="352">
                  <c:v>171.13544999999999</c:v>
                </c:pt>
                <c:pt idx="353">
                  <c:v>171.13544999999999</c:v>
                </c:pt>
                <c:pt idx="354">
                  <c:v>171.13544999999999</c:v>
                </c:pt>
                <c:pt idx="355">
                  <c:v>171.13544999999999</c:v>
                </c:pt>
                <c:pt idx="356">
                  <c:v>171.13544999999999</c:v>
                </c:pt>
                <c:pt idx="357">
                  <c:v>171.13544999999999</c:v>
                </c:pt>
                <c:pt idx="358">
                  <c:v>171.13544999999999</c:v>
                </c:pt>
                <c:pt idx="359">
                  <c:v>171.13544999999999</c:v>
                </c:pt>
                <c:pt idx="360">
                  <c:v>171.13544999999999</c:v>
                </c:pt>
                <c:pt idx="361">
                  <c:v>171.13544999999999</c:v>
                </c:pt>
                <c:pt idx="362">
                  <c:v>171.13544999999999</c:v>
                </c:pt>
                <c:pt idx="363">
                  <c:v>171.13544999999999</c:v>
                </c:pt>
                <c:pt idx="364">
                  <c:v>171.13544999999999</c:v>
                </c:pt>
                <c:pt idx="365">
                  <c:v>171.13544999999999</c:v>
                </c:pt>
                <c:pt idx="366">
                  <c:v>171.13544999999999</c:v>
                </c:pt>
                <c:pt idx="367">
                  <c:v>171.13544999999999</c:v>
                </c:pt>
                <c:pt idx="368">
                  <c:v>171.13544999999999</c:v>
                </c:pt>
                <c:pt idx="369">
                  <c:v>171.13544999999999</c:v>
                </c:pt>
                <c:pt idx="370">
                  <c:v>171.13544999999999</c:v>
                </c:pt>
                <c:pt idx="371">
                  <c:v>171.13544999999999</c:v>
                </c:pt>
                <c:pt idx="372">
                  <c:v>171.13544999999999</c:v>
                </c:pt>
                <c:pt idx="373">
                  <c:v>171.13544999999999</c:v>
                </c:pt>
                <c:pt idx="374">
                  <c:v>171.13544999999999</c:v>
                </c:pt>
                <c:pt idx="375">
                  <c:v>171.13544999999999</c:v>
                </c:pt>
                <c:pt idx="376">
                  <c:v>171.13544999999999</c:v>
                </c:pt>
                <c:pt idx="377">
                  <c:v>171.13544999999999</c:v>
                </c:pt>
                <c:pt idx="378">
                  <c:v>171.13544999999999</c:v>
                </c:pt>
                <c:pt idx="379">
                  <c:v>171.13544999999999</c:v>
                </c:pt>
                <c:pt idx="380">
                  <c:v>171.13544999999999</c:v>
                </c:pt>
                <c:pt idx="381">
                  <c:v>171.13544999999999</c:v>
                </c:pt>
                <c:pt idx="382">
                  <c:v>171.13544999999999</c:v>
                </c:pt>
                <c:pt idx="383">
                  <c:v>171.13544999999999</c:v>
                </c:pt>
                <c:pt idx="384">
                  <c:v>171.13544999999999</c:v>
                </c:pt>
                <c:pt idx="385">
                  <c:v>171.13544999999999</c:v>
                </c:pt>
                <c:pt idx="386">
                  <c:v>171.13544999999999</c:v>
                </c:pt>
                <c:pt idx="387">
                  <c:v>171.13544999999999</c:v>
                </c:pt>
                <c:pt idx="388">
                  <c:v>171.13544999999999</c:v>
                </c:pt>
                <c:pt idx="389">
                  <c:v>171.13544999999999</c:v>
                </c:pt>
                <c:pt idx="390">
                  <c:v>171.13544999999999</c:v>
                </c:pt>
                <c:pt idx="391">
                  <c:v>171.13544999999999</c:v>
                </c:pt>
                <c:pt idx="392">
                  <c:v>171.13544999999999</c:v>
                </c:pt>
                <c:pt idx="393">
                  <c:v>171.13544999999999</c:v>
                </c:pt>
                <c:pt idx="394">
                  <c:v>171.13544999999999</c:v>
                </c:pt>
                <c:pt idx="395">
                  <c:v>171.13544999999999</c:v>
                </c:pt>
                <c:pt idx="396">
                  <c:v>171.13544999999999</c:v>
                </c:pt>
                <c:pt idx="397">
                  <c:v>171.13544999999999</c:v>
                </c:pt>
                <c:pt idx="398">
                  <c:v>171.13544999999999</c:v>
                </c:pt>
                <c:pt idx="399">
                  <c:v>171.13544999999999</c:v>
                </c:pt>
                <c:pt idx="400">
                  <c:v>171.13544999999999</c:v>
                </c:pt>
                <c:pt idx="401">
                  <c:v>171.13544999999999</c:v>
                </c:pt>
                <c:pt idx="402">
                  <c:v>171.13544999999999</c:v>
                </c:pt>
                <c:pt idx="403">
                  <c:v>171.13544999999999</c:v>
                </c:pt>
                <c:pt idx="404">
                  <c:v>171.13544999999999</c:v>
                </c:pt>
                <c:pt idx="405">
                  <c:v>171.13544999999999</c:v>
                </c:pt>
                <c:pt idx="406">
                  <c:v>171.13544999999999</c:v>
                </c:pt>
                <c:pt idx="407">
                  <c:v>171.13544999999999</c:v>
                </c:pt>
                <c:pt idx="408">
                  <c:v>171.13544999999999</c:v>
                </c:pt>
                <c:pt idx="409">
                  <c:v>171.13544999999999</c:v>
                </c:pt>
                <c:pt idx="410">
                  <c:v>171.13544999999999</c:v>
                </c:pt>
                <c:pt idx="411">
                  <c:v>171.13544999999999</c:v>
                </c:pt>
                <c:pt idx="412">
                  <c:v>171.13544999999999</c:v>
                </c:pt>
                <c:pt idx="413">
                  <c:v>171.13544999999999</c:v>
                </c:pt>
                <c:pt idx="414">
                  <c:v>171.13544999999999</c:v>
                </c:pt>
                <c:pt idx="415">
                  <c:v>171.13544999999999</c:v>
                </c:pt>
                <c:pt idx="416">
                  <c:v>171.13544999999999</c:v>
                </c:pt>
                <c:pt idx="417">
                  <c:v>171.13544999999999</c:v>
                </c:pt>
                <c:pt idx="418">
                  <c:v>171.13544999999999</c:v>
                </c:pt>
                <c:pt idx="419">
                  <c:v>171.13544999999999</c:v>
                </c:pt>
                <c:pt idx="420">
                  <c:v>171.13544999999999</c:v>
                </c:pt>
                <c:pt idx="421">
                  <c:v>171.13544999999999</c:v>
                </c:pt>
                <c:pt idx="422">
                  <c:v>171.13544999999999</c:v>
                </c:pt>
                <c:pt idx="423">
                  <c:v>171.13544999999999</c:v>
                </c:pt>
                <c:pt idx="424">
                  <c:v>171.13544999999999</c:v>
                </c:pt>
                <c:pt idx="425">
                  <c:v>171.13544999999999</c:v>
                </c:pt>
                <c:pt idx="426">
                  <c:v>171.13544999999999</c:v>
                </c:pt>
                <c:pt idx="427">
                  <c:v>171.13544999999999</c:v>
                </c:pt>
                <c:pt idx="428">
                  <c:v>171.13544999999999</c:v>
                </c:pt>
                <c:pt idx="429">
                  <c:v>171.13544999999999</c:v>
                </c:pt>
                <c:pt idx="430">
                  <c:v>171.13544999999999</c:v>
                </c:pt>
                <c:pt idx="431">
                  <c:v>171.13544999999999</c:v>
                </c:pt>
                <c:pt idx="432">
                  <c:v>171.13544999999999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0F2-472A-A89F-E1D692324407}"/>
            </c:ext>
          </c:extLst>
        </c:ser>
        <c:ser>
          <c:idx val="2"/>
          <c:order val="2"/>
          <c:tx>
            <c:v>Aerodynamic Resistance (N)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WLTC_class_3!$Y$598:$Y$1030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1.9849594855555559E-2</c:v>
                </c:pt>
                <c:pt idx="13">
                  <c:v>8.7536713313000017E-2</c:v>
                </c:pt>
                <c:pt idx="14">
                  <c:v>0.45733466547200002</c:v>
                </c:pt>
                <c:pt idx="15">
                  <c:v>1.6437449499885555</c:v>
                </c:pt>
                <c:pt idx="16">
                  <c:v>4.002472306674222</c:v>
                </c:pt>
                <c:pt idx="17">
                  <c:v>7.7818351671720007</c:v>
                </c:pt>
                <c:pt idx="18">
                  <c:v>12.907199054825</c:v>
                </c:pt>
                <c:pt idx="19">
                  <c:v>18.465085614380552</c:v>
                </c:pt>
                <c:pt idx="20">
                  <c:v>24.038653353871997</c:v>
                </c:pt>
                <c:pt idx="21">
                  <c:v>29.882374079347553</c:v>
                </c:pt>
                <c:pt idx="22">
                  <c:v>36.531392868112995</c:v>
                </c:pt>
                <c:pt idx="23">
                  <c:v>42.735383740216882</c:v>
                </c:pt>
                <c:pt idx="24">
                  <c:v>46.306921342576999</c:v>
                </c:pt>
                <c:pt idx="25">
                  <c:v>47.077085622972561</c:v>
                </c:pt>
                <c:pt idx="26">
                  <c:v>46.691209498980555</c:v>
                </c:pt>
                <c:pt idx="27">
                  <c:v>46.49886692483021</c:v>
                </c:pt>
                <c:pt idx="28">
                  <c:v>46.115372752220892</c:v>
                </c:pt>
                <c:pt idx="29">
                  <c:v>45.353148309767555</c:v>
                </c:pt>
                <c:pt idx="30">
                  <c:v>43.847755035922219</c:v>
                </c:pt>
                <c:pt idx="31">
                  <c:v>41.819324937633006</c:v>
                </c:pt>
                <c:pt idx="32">
                  <c:v>40.016981724748547</c:v>
                </c:pt>
                <c:pt idx="33">
                  <c:v>39.130697314447993</c:v>
                </c:pt>
                <c:pt idx="34">
                  <c:v>38.954631408079209</c:v>
                </c:pt>
                <c:pt idx="35">
                  <c:v>39.307160212713889</c:v>
                </c:pt>
                <c:pt idx="36">
                  <c:v>40.37427443214856</c:v>
                </c:pt>
                <c:pt idx="37">
                  <c:v>41.455680359879231</c:v>
                </c:pt>
                <c:pt idx="38">
                  <c:v>42.001742714355558</c:v>
                </c:pt>
                <c:pt idx="39">
                  <c:v>42.001742714355558</c:v>
                </c:pt>
                <c:pt idx="40">
                  <c:v>42.001742714355558</c:v>
                </c:pt>
                <c:pt idx="41">
                  <c:v>42.184557482975222</c:v>
                </c:pt>
                <c:pt idx="42">
                  <c:v>43.289782924532567</c:v>
                </c:pt>
                <c:pt idx="43">
                  <c:v>45.163584678897003</c:v>
                </c:pt>
                <c:pt idx="44">
                  <c:v>47.464549714552994</c:v>
                </c:pt>
                <c:pt idx="45">
                  <c:v>50.221261448092555</c:v>
                </c:pt>
                <c:pt idx="46">
                  <c:v>52.850737278608008</c:v>
                </c:pt>
                <c:pt idx="47">
                  <c:v>54.919065062556889</c:v>
                </c:pt>
                <c:pt idx="48">
                  <c:v>55.757511949255552</c:v>
                </c:pt>
                <c:pt idx="49">
                  <c:v>55.757511949255552</c:v>
                </c:pt>
                <c:pt idx="50">
                  <c:v>55.54730473973521</c:v>
                </c:pt>
                <c:pt idx="51">
                  <c:v>55.128081296385893</c:v>
                </c:pt>
                <c:pt idx="52">
                  <c:v>54.919065062556889</c:v>
                </c:pt>
                <c:pt idx="53">
                  <c:v>55.968116150673005</c:v>
                </c:pt>
                <c:pt idx="54">
                  <c:v>58.526331935656991</c:v>
                </c:pt>
                <c:pt idx="55">
                  <c:v>60.48250950867201</c:v>
                </c:pt>
                <c:pt idx="56">
                  <c:v>61.141714553824997</c:v>
                </c:pt>
                <c:pt idx="57">
                  <c:v>62.026212500588557</c:v>
                </c:pt>
                <c:pt idx="58">
                  <c:v>62.917062317705884</c:v>
                </c:pt>
                <c:pt idx="59">
                  <c:v>63.814264005177002</c:v>
                </c:pt>
                <c:pt idx="60">
                  <c:v>64.26524680029523</c:v>
                </c:pt>
                <c:pt idx="61">
                  <c:v>64.039556906787553</c:v>
                </c:pt>
                <c:pt idx="62">
                  <c:v>62.248329467022224</c:v>
                </c:pt>
                <c:pt idx="63">
                  <c:v>58.310963831474226</c:v>
                </c:pt>
                <c:pt idx="64">
                  <c:v>53.879938771868552</c:v>
                </c:pt>
                <c:pt idx="65">
                  <c:v>49.822681583392999</c:v>
                </c:pt>
                <c:pt idx="66">
                  <c:v>44.221721403000885</c:v>
                </c:pt>
                <c:pt idx="67">
                  <c:v>37.044107903232003</c:v>
                </c:pt>
                <c:pt idx="68">
                  <c:v>30.501681438840894</c:v>
                </c:pt>
                <c:pt idx="69">
                  <c:v>26.44462274631389</c:v>
                </c:pt>
                <c:pt idx="70">
                  <c:v>23.352849851612554</c:v>
                </c:pt>
                <c:pt idx="71">
                  <c:v>19.075460656188888</c:v>
                </c:pt>
                <c:pt idx="72">
                  <c:v>13.418326122355557</c:v>
                </c:pt>
                <c:pt idx="73">
                  <c:v>8.5053528996569998</c:v>
                </c:pt>
                <c:pt idx="74">
                  <c:v>4.7075299159435557</c:v>
                </c:pt>
                <c:pt idx="75">
                  <c:v>3.406388973161889</c:v>
                </c:pt>
                <c:pt idx="76">
                  <c:v>2.8583416591999997</c:v>
                </c:pt>
                <c:pt idx="77">
                  <c:v>3.1014991961805558</c:v>
                </c:pt>
                <c:pt idx="78">
                  <c:v>3.890520591688889</c:v>
                </c:pt>
                <c:pt idx="79">
                  <c:v>7.1657037428555554</c:v>
                </c:pt>
                <c:pt idx="80">
                  <c:v>10.683845935054221</c:v>
                </c:pt>
                <c:pt idx="81">
                  <c:v>15.562082366755556</c:v>
                </c:pt>
                <c:pt idx="82">
                  <c:v>20.325985132088892</c:v>
                </c:pt>
                <c:pt idx="83">
                  <c:v>22.946131653022224</c:v>
                </c:pt>
                <c:pt idx="84">
                  <c:v>25.725074932800002</c:v>
                </c:pt>
                <c:pt idx="85">
                  <c:v>28.662814971422222</c:v>
                </c:pt>
                <c:pt idx="86">
                  <c:v>31.759351768888891</c:v>
                </c:pt>
                <c:pt idx="87">
                  <c:v>32.237528508959215</c:v>
                </c:pt>
                <c:pt idx="88">
                  <c:v>32.558297961825005</c:v>
                </c:pt>
                <c:pt idx="89">
                  <c:v>30.191233775300006</c:v>
                </c:pt>
                <c:pt idx="90">
                  <c:v>25.298110147457006</c:v>
                </c:pt>
                <c:pt idx="91">
                  <c:v>20.072704301732003</c:v>
                </c:pt>
                <c:pt idx="92">
                  <c:v>14.577740957868556</c:v>
                </c:pt>
                <c:pt idx="93">
                  <c:v>10.318613389712</c:v>
                </c:pt>
                <c:pt idx="94">
                  <c:v>8.8372381256418908</c:v>
                </c:pt>
                <c:pt idx="95">
                  <c:v>7.0904737783529974</c:v>
                </c:pt>
                <c:pt idx="96">
                  <c:v>7.0904737783529974</c:v>
                </c:pt>
                <c:pt idx="97">
                  <c:v>9.0055626900170012</c:v>
                </c:pt>
                <c:pt idx="98">
                  <c:v>11.338287077441889</c:v>
                </c:pt>
                <c:pt idx="99">
                  <c:v>13.315306725055219</c:v>
                </c:pt>
                <c:pt idx="100">
                  <c:v>16.009889226696888</c:v>
                </c:pt>
                <c:pt idx="101">
                  <c:v>18.223714540936999</c:v>
                </c:pt>
                <c:pt idx="102">
                  <c:v>18.952591664032994</c:v>
                </c:pt>
                <c:pt idx="103">
                  <c:v>19.198726640241894</c:v>
                </c:pt>
                <c:pt idx="104">
                  <c:v>20.072704301732003</c:v>
                </c:pt>
                <c:pt idx="105">
                  <c:v>21.224973283097004</c:v>
                </c:pt>
                <c:pt idx="106">
                  <c:v>21.879017433587563</c:v>
                </c:pt>
                <c:pt idx="107">
                  <c:v>20.837310695568</c:v>
                </c:pt>
                <c:pt idx="108">
                  <c:v>15.897342023865889</c:v>
                </c:pt>
                <c:pt idx="109">
                  <c:v>13.212684319652002</c:v>
                </c:pt>
                <c:pt idx="110">
                  <c:v>10.591942310873002</c:v>
                </c:pt>
                <c:pt idx="111">
                  <c:v>9.4333214591542234</c:v>
                </c:pt>
                <c:pt idx="112">
                  <c:v>8.9212019118808872</c:v>
                </c:pt>
                <c:pt idx="113">
                  <c:v>8.7536713312999996</c:v>
                </c:pt>
                <c:pt idx="114">
                  <c:v>8.7536713312999996</c:v>
                </c:pt>
                <c:pt idx="115">
                  <c:v>8.6705015288552225</c:v>
                </c:pt>
                <c:pt idx="116">
                  <c:v>7.860638058748556</c:v>
                </c:pt>
                <c:pt idx="117">
                  <c:v>6.3600086876685538</c:v>
                </c:pt>
                <c:pt idx="118">
                  <c:v>4.5259061230152238</c:v>
                </c:pt>
                <c:pt idx="119">
                  <c:v>3.2521576211342227</c:v>
                </c:pt>
                <c:pt idx="120">
                  <c:v>2.8583416591999997</c:v>
                </c:pt>
                <c:pt idx="121">
                  <c:v>3.4585934076319997</c:v>
                </c:pt>
                <c:pt idx="122">
                  <c:v>5.8042200317130002</c:v>
                </c:pt>
                <c:pt idx="123">
                  <c:v>8.8372381256418908</c:v>
                </c:pt>
                <c:pt idx="124">
                  <c:v>9.4333214591542234</c:v>
                </c:pt>
                <c:pt idx="125">
                  <c:v>8.9212019118808872</c:v>
                </c:pt>
                <c:pt idx="126">
                  <c:v>6.7935238393138881</c:v>
                </c:pt>
                <c:pt idx="127">
                  <c:v>3.8351402220418889</c:v>
                </c:pt>
                <c:pt idx="128">
                  <c:v>2.8583416591999997</c:v>
                </c:pt>
                <c:pt idx="129">
                  <c:v>2.8583416591999997</c:v>
                </c:pt>
                <c:pt idx="130">
                  <c:v>3.3545815305888893</c:v>
                </c:pt>
                <c:pt idx="131">
                  <c:v>5.081496283022223</c:v>
                </c:pt>
                <c:pt idx="132">
                  <c:v>6.7935238393138881</c:v>
                </c:pt>
                <c:pt idx="133">
                  <c:v>8.423374072903556</c:v>
                </c:pt>
                <c:pt idx="134">
                  <c:v>10.048857395625001</c:v>
                </c:pt>
                <c:pt idx="135">
                  <c:v>11.433366636799999</c:v>
                </c:pt>
                <c:pt idx="136">
                  <c:v>14.044779335996891</c:v>
                </c:pt>
                <c:pt idx="137">
                  <c:v>17.74573629681522</c:v>
                </c:pt>
                <c:pt idx="138">
                  <c:v>24.038653353871997</c:v>
                </c:pt>
                <c:pt idx="139">
                  <c:v>28.36189511341199</c:v>
                </c:pt>
                <c:pt idx="140">
                  <c:v>32.077739270372007</c:v>
                </c:pt>
                <c:pt idx="141">
                  <c:v>34.350914873230224</c:v>
                </c:pt>
                <c:pt idx="142">
                  <c:v>34.848147224361888</c:v>
                </c:pt>
                <c:pt idx="143">
                  <c:v>35.014685325199999</c:v>
                </c:pt>
                <c:pt idx="144">
                  <c:v>35.348952502567563</c:v>
                </c:pt>
                <c:pt idx="145">
                  <c:v>35.684807647523549</c:v>
                </c:pt>
                <c:pt idx="146">
                  <c:v>36.191567804185901</c:v>
                </c:pt>
                <c:pt idx="147">
                  <c:v>36.87280589962856</c:v>
                </c:pt>
                <c:pt idx="148">
                  <c:v>37.906572799705891</c:v>
                </c:pt>
                <c:pt idx="149">
                  <c:v>38.428815640355559</c:v>
                </c:pt>
                <c:pt idx="150">
                  <c:v>38.603690571033006</c:v>
                </c:pt>
                <c:pt idx="151">
                  <c:v>40.733155107136994</c:v>
                </c:pt>
                <c:pt idx="152">
                  <c:v>42.735383740216882</c:v>
                </c:pt>
                <c:pt idx="153">
                  <c:v>44.221721403000885</c:v>
                </c:pt>
                <c:pt idx="154">
                  <c:v>44.409300074385882</c:v>
                </c:pt>
                <c:pt idx="155">
                  <c:v>44.597275737667999</c:v>
                </c:pt>
                <c:pt idx="156">
                  <c:v>44.597275737667999</c:v>
                </c:pt>
                <c:pt idx="157">
                  <c:v>44.785648392847222</c:v>
                </c:pt>
                <c:pt idx="158">
                  <c:v>45.543108932535226</c:v>
                </c:pt>
                <c:pt idx="159">
                  <c:v>46.883949065028006</c:v>
                </c:pt>
                <c:pt idx="160">
                  <c:v>48.440157301703557</c:v>
                </c:pt>
                <c:pt idx="161">
                  <c:v>49.227789225571996</c:v>
                </c:pt>
                <c:pt idx="162">
                  <c:v>49.227789225571996</c:v>
                </c:pt>
                <c:pt idx="163">
                  <c:v>49.030285756759227</c:v>
                </c:pt>
                <c:pt idx="164">
                  <c:v>48.244241800479216</c:v>
                </c:pt>
                <c:pt idx="165">
                  <c:v>46.691209498980555</c:v>
                </c:pt>
                <c:pt idx="166">
                  <c:v>44.974418039923549</c:v>
                </c:pt>
                <c:pt idx="167">
                  <c:v>42.551377995905888</c:v>
                </c:pt>
                <c:pt idx="168">
                  <c:v>37.906572799705891</c:v>
                </c:pt>
                <c:pt idx="169">
                  <c:v>30.657500758456997</c:v>
                </c:pt>
                <c:pt idx="170">
                  <c:v>23.08130739398856</c:v>
                </c:pt>
                <c:pt idx="171">
                  <c:v>16.693509273522224</c:v>
                </c:pt>
                <c:pt idx="172">
                  <c:v>11.149318934417</c:v>
                </c:pt>
                <c:pt idx="173">
                  <c:v>6.720278834296888</c:v>
                </c:pt>
                <c:pt idx="174">
                  <c:v>4.0590436520125559</c:v>
                </c:pt>
                <c:pt idx="175">
                  <c:v>2.8583416591999997</c:v>
                </c:pt>
                <c:pt idx="176">
                  <c:v>3.2521576211342227</c:v>
                </c:pt>
                <c:pt idx="177">
                  <c:v>5.081496283022223</c:v>
                </c:pt>
                <c:pt idx="178">
                  <c:v>7.2413306992552249</c:v>
                </c:pt>
                <c:pt idx="179">
                  <c:v>9.9597327147235521</c:v>
                </c:pt>
                <c:pt idx="180">
                  <c:v>13.008630484536891</c:v>
                </c:pt>
                <c:pt idx="181">
                  <c:v>17.983931435081889</c:v>
                </c:pt>
                <c:pt idx="182">
                  <c:v>24.734381653559222</c:v>
                </c:pt>
                <c:pt idx="183">
                  <c:v>31.600753505992998</c:v>
                </c:pt>
                <c:pt idx="184">
                  <c:v>39.307160212713889</c:v>
                </c:pt>
                <c:pt idx="185">
                  <c:v>44.785648392847222</c:v>
                </c:pt>
                <c:pt idx="186">
                  <c:v>51.426528847721883</c:v>
                </c:pt>
                <c:pt idx="187">
                  <c:v>58.095992719188565</c:v>
                </c:pt>
                <c:pt idx="188">
                  <c:v>62.917062317705884</c:v>
                </c:pt>
                <c:pt idx="189">
                  <c:v>67.004490890361907</c:v>
                </c:pt>
                <c:pt idx="190">
                  <c:v>70.982945187260881</c:v>
                </c:pt>
                <c:pt idx="191">
                  <c:v>74.102706010708559</c:v>
                </c:pt>
                <c:pt idx="192">
                  <c:v>76.548176096913011</c:v>
                </c:pt>
                <c:pt idx="193">
                  <c:v>78.283626175134216</c:v>
                </c:pt>
                <c:pt idx="194">
                  <c:v>79.535143130777001</c:v>
                </c:pt>
                <c:pt idx="195">
                  <c:v>80.290817206928011</c:v>
                </c:pt>
                <c:pt idx="196">
                  <c:v>81.303940528355568</c:v>
                </c:pt>
                <c:pt idx="197">
                  <c:v>83.092190528892544</c:v>
                </c:pt>
                <c:pt idx="198">
                  <c:v>84.38142171476089</c:v>
                </c:pt>
                <c:pt idx="199">
                  <c:v>84.6404589276259</c:v>
                </c:pt>
                <c:pt idx="200">
                  <c:v>84.6404589276259</c:v>
                </c:pt>
                <c:pt idx="201">
                  <c:v>84.899893132388016</c:v>
                </c:pt>
                <c:pt idx="202">
                  <c:v>85.680577698057007</c:v>
                </c:pt>
                <c:pt idx="203">
                  <c:v>86.464835190800002</c:v>
                </c:pt>
                <c:pt idx="204">
                  <c:v>85.419952517603562</c:v>
                </c:pt>
                <c:pt idx="205">
                  <c:v>80.038528856313889</c:v>
                </c:pt>
                <c:pt idx="206">
                  <c:v>70.745742528736997</c:v>
                </c:pt>
                <c:pt idx="207">
                  <c:v>59.174818199588003</c:v>
                </c:pt>
                <c:pt idx="208">
                  <c:v>48.244241800479216</c:v>
                </c:pt>
                <c:pt idx="209">
                  <c:v>40.016981724748547</c:v>
                </c:pt>
                <c:pt idx="210">
                  <c:v>35.516681579096996</c:v>
                </c:pt>
                <c:pt idx="211">
                  <c:v>34.021411598627999</c:v>
                </c:pt>
                <c:pt idx="212">
                  <c:v>33.857255449172555</c:v>
                </c:pt>
                <c:pt idx="213">
                  <c:v>35.181620417935228</c:v>
                </c:pt>
                <c:pt idx="214">
                  <c:v>39.661276984937011</c:v>
                </c:pt>
                <c:pt idx="215">
                  <c:v>46.49886692483021</c:v>
                </c:pt>
                <c:pt idx="216">
                  <c:v>52.441835624583554</c:v>
                </c:pt>
                <c:pt idx="217">
                  <c:v>55.128081296385893</c:v>
                </c:pt>
                <c:pt idx="218">
                  <c:v>55.757511949255552</c:v>
                </c:pt>
                <c:pt idx="219">
                  <c:v>54.710445820624997</c:v>
                </c:pt>
                <c:pt idx="220">
                  <c:v>52.237980285416988</c:v>
                </c:pt>
                <c:pt idx="221">
                  <c:v>49.030285756759227</c:v>
                </c:pt>
                <c:pt idx="222">
                  <c:v>44.597275737667999</c:v>
                </c:pt>
                <c:pt idx="223">
                  <c:v>37.906572799705891</c:v>
                </c:pt>
                <c:pt idx="224">
                  <c:v>31.284747955892559</c:v>
                </c:pt>
                <c:pt idx="225">
                  <c:v>25.015451916713886</c:v>
                </c:pt>
                <c:pt idx="226">
                  <c:v>19.198726640241894</c:v>
                </c:pt>
                <c:pt idx="227">
                  <c:v>13.729766265639222</c:v>
                </c:pt>
                <c:pt idx="228">
                  <c:v>9.5200641886730004</c:v>
                </c:pt>
                <c:pt idx="229">
                  <c:v>6.4312687332000005</c:v>
                </c:pt>
                <c:pt idx="230">
                  <c:v>5.736532913255556</c:v>
                </c:pt>
                <c:pt idx="231">
                  <c:v>6.4312687332000005</c:v>
                </c:pt>
                <c:pt idx="232">
                  <c:v>9.0903204600502203</c:v>
                </c:pt>
                <c:pt idx="233">
                  <c:v>12.208294819960892</c:v>
                </c:pt>
                <c:pt idx="234">
                  <c:v>15.451123131512997</c:v>
                </c:pt>
                <c:pt idx="235">
                  <c:v>18.830119663774223</c:v>
                </c:pt>
                <c:pt idx="236">
                  <c:v>21.616208797700001</c:v>
                </c:pt>
                <c:pt idx="237">
                  <c:v>24.454899357993</c:v>
                </c:pt>
                <c:pt idx="238">
                  <c:v>27.321180855135225</c:v>
                </c:pt>
                <c:pt idx="239">
                  <c:v>30.036605431375225</c:v>
                </c:pt>
                <c:pt idx="240">
                  <c:v>34.021411598627999</c:v>
                </c:pt>
                <c:pt idx="241">
                  <c:v>38.428815640355559</c:v>
                </c:pt>
                <c:pt idx="242">
                  <c:v>42.551377995905888</c:v>
                </c:pt>
                <c:pt idx="243">
                  <c:v>45.163584678897003</c:v>
                </c:pt>
                <c:pt idx="244">
                  <c:v>46.115372752220892</c:v>
                </c:pt>
                <c:pt idx="245">
                  <c:v>47.077085622972561</c:v>
                </c:pt>
                <c:pt idx="246">
                  <c:v>48.244241800479216</c:v>
                </c:pt>
                <c:pt idx="247">
                  <c:v>49.227789225571996</c:v>
                </c:pt>
                <c:pt idx="248">
                  <c:v>50.021773019794232</c:v>
                </c:pt>
                <c:pt idx="249">
                  <c:v>51.426528847721883</c:v>
                </c:pt>
                <c:pt idx="250">
                  <c:v>53.261226900220876</c:v>
                </c:pt>
                <c:pt idx="251">
                  <c:v>54.710445820624997</c:v>
                </c:pt>
                <c:pt idx="252">
                  <c:v>56.390515529199213</c:v>
                </c:pt>
                <c:pt idx="253">
                  <c:v>58.958259119713894</c:v>
                </c:pt>
                <c:pt idx="254">
                  <c:v>61.583169543412566</c:v>
                </c:pt>
                <c:pt idx="255">
                  <c:v>63.364869177647229</c:v>
                </c:pt>
                <c:pt idx="256">
                  <c:v>64.039556906787553</c:v>
                </c:pt>
                <c:pt idx="257">
                  <c:v>64.491333685699999</c:v>
                </c:pt>
                <c:pt idx="258">
                  <c:v>64.944698432200894</c:v>
                </c:pt>
                <c:pt idx="259">
                  <c:v>66.085057656652566</c:v>
                </c:pt>
                <c:pt idx="260">
                  <c:v>68.395550497839253</c:v>
                </c:pt>
                <c:pt idx="261">
                  <c:v>71.696935114215208</c:v>
                </c:pt>
                <c:pt idx="262">
                  <c:v>74.102706010708559</c:v>
                </c:pt>
                <c:pt idx="263">
                  <c:v>75.565224159665902</c:v>
                </c:pt>
                <c:pt idx="264">
                  <c:v>77.042034016919217</c:v>
                </c:pt>
                <c:pt idx="265">
                  <c:v>78.533135582468546</c:v>
                </c:pt>
                <c:pt idx="266">
                  <c:v>79.535143130777001</c:v>
                </c:pt>
                <c:pt idx="267">
                  <c:v>79.786637497596885</c:v>
                </c:pt>
                <c:pt idx="268">
                  <c:v>80.038528856313889</c:v>
                </c:pt>
                <c:pt idx="269">
                  <c:v>82.579276997825019</c:v>
                </c:pt>
                <c:pt idx="270">
                  <c:v>85.941599870407543</c:v>
                </c:pt>
                <c:pt idx="271">
                  <c:v>88.573656148254202</c:v>
                </c:pt>
                <c:pt idx="272">
                  <c:v>90.171945526023592</c:v>
                </c:pt>
                <c:pt idx="273">
                  <c:v>93.956866273080891</c:v>
                </c:pt>
                <c:pt idx="274">
                  <c:v>100.34387040975298</c:v>
                </c:pt>
                <c:pt idx="275">
                  <c:v>103.75958869249699</c:v>
                </c:pt>
                <c:pt idx="276">
                  <c:v>105.19967679926755</c:v>
                </c:pt>
                <c:pt idx="277">
                  <c:v>106.94088325999689</c:v>
                </c:pt>
                <c:pt idx="278">
                  <c:v>110.46617130634355</c:v>
                </c:pt>
                <c:pt idx="279">
                  <c:v>114.65125988568889</c:v>
                </c:pt>
                <c:pt idx="280">
                  <c:v>116.46868879066353</c:v>
                </c:pt>
                <c:pt idx="281">
                  <c:v>116.16479149342501</c:v>
                </c:pt>
                <c:pt idx="282">
                  <c:v>115.25548155309203</c:v>
                </c:pt>
                <c:pt idx="283">
                  <c:v>114.0486261858742</c:v>
                </c:pt>
                <c:pt idx="284">
                  <c:v>112.84812268901025</c:v>
                </c:pt>
                <c:pt idx="285">
                  <c:v>111.05927720062753</c:v>
                </c:pt>
                <c:pt idx="286">
                  <c:v>108.40280592110857</c:v>
                </c:pt>
                <c:pt idx="287">
                  <c:v>104.91086519411925</c:v>
                </c:pt>
                <c:pt idx="288">
                  <c:v>100.90918687123921</c:v>
                </c:pt>
                <c:pt idx="289">
                  <c:v>98.37776803931024</c:v>
                </c:pt>
                <c:pt idx="290">
                  <c:v>97.263014792222222</c:v>
                </c:pt>
                <c:pt idx="291">
                  <c:v>97.263014792222222</c:v>
                </c:pt>
                <c:pt idx="292">
                  <c:v>94.503921107300016</c:v>
                </c:pt>
                <c:pt idx="293">
                  <c:v>91.784526612088897</c:v>
                </c:pt>
                <c:pt idx="294">
                  <c:v>91.784526612088897</c:v>
                </c:pt>
                <c:pt idx="295">
                  <c:v>91.784526612088897</c:v>
                </c:pt>
                <c:pt idx="296">
                  <c:v>92.054679598072994</c:v>
                </c:pt>
                <c:pt idx="297">
                  <c:v>92.867520507408003</c:v>
                </c:pt>
                <c:pt idx="298">
                  <c:v>93.411399406450215</c:v>
                </c:pt>
                <c:pt idx="299">
                  <c:v>93.683934343817</c:v>
                </c:pt>
                <c:pt idx="300">
                  <c:v>93.139261460980578</c:v>
                </c:pt>
                <c:pt idx="301">
                  <c:v>92.054679598072994</c:v>
                </c:pt>
                <c:pt idx="302">
                  <c:v>89.904571483319216</c:v>
                </c:pt>
                <c:pt idx="303">
                  <c:v>86.98965847878091</c:v>
                </c:pt>
                <c:pt idx="304">
                  <c:v>83.349242782272</c:v>
                </c:pt>
                <c:pt idx="305">
                  <c:v>80.290817206928011</c:v>
                </c:pt>
                <c:pt idx="306">
                  <c:v>77.785798336156901</c:v>
                </c:pt>
                <c:pt idx="307">
                  <c:v>76.548176096913011</c:v>
                </c:pt>
                <c:pt idx="308">
                  <c:v>76.055906144495211</c:v>
                </c:pt>
                <c:pt idx="309">
                  <c:v>76.055906144495211</c:v>
                </c:pt>
                <c:pt idx="310">
                  <c:v>75.810366656131976</c:v>
                </c:pt>
                <c:pt idx="311">
                  <c:v>75.076130142424987</c:v>
                </c:pt>
                <c:pt idx="312">
                  <c:v>73.61837589623299</c:v>
                </c:pt>
                <c:pt idx="313">
                  <c:v>70.745742528736997</c:v>
                </c:pt>
                <c:pt idx="314">
                  <c:v>59.174818199588003</c:v>
                </c:pt>
                <c:pt idx="315">
                  <c:v>48.244241800479216</c:v>
                </c:pt>
                <c:pt idx="316">
                  <c:v>40.016981724748547</c:v>
                </c:pt>
                <c:pt idx="317">
                  <c:v>35.516681579096996</c:v>
                </c:pt>
                <c:pt idx="318">
                  <c:v>34.021411598627999</c:v>
                </c:pt>
                <c:pt idx="319">
                  <c:v>33.857255449172555</c:v>
                </c:pt>
                <c:pt idx="320">
                  <c:v>35.181620417935228</c:v>
                </c:pt>
                <c:pt idx="321">
                  <c:v>39.661276984937011</c:v>
                </c:pt>
                <c:pt idx="322">
                  <c:v>46.49886692483021</c:v>
                </c:pt>
                <c:pt idx="323">
                  <c:v>52.441835624583554</c:v>
                </c:pt>
                <c:pt idx="324">
                  <c:v>55.128081296385893</c:v>
                </c:pt>
                <c:pt idx="325">
                  <c:v>57.881418598800003</c:v>
                </c:pt>
                <c:pt idx="326">
                  <c:v>64.491333685699999</c:v>
                </c:pt>
                <c:pt idx="327">
                  <c:v>67.004490890361907</c:v>
                </c:pt>
                <c:pt idx="328">
                  <c:v>69.565684114574239</c:v>
                </c:pt>
                <c:pt idx="329">
                  <c:v>69.096439692188895</c:v>
                </c:pt>
                <c:pt idx="330">
                  <c:v>69.330863407433014</c:v>
                </c:pt>
                <c:pt idx="331">
                  <c:v>70.272528187380573</c:v>
                </c:pt>
                <c:pt idx="332">
                  <c:v>72.654479570047215</c:v>
                </c:pt>
                <c:pt idx="333">
                  <c:v>77.042034016919217</c:v>
                </c:pt>
                <c:pt idx="334">
                  <c:v>81.05006421015301</c:v>
                </c:pt>
                <c:pt idx="335">
                  <c:v>84.122781493792999</c:v>
                </c:pt>
                <c:pt idx="336">
                  <c:v>81.558213838455202</c:v>
                </c:pt>
                <c:pt idx="337">
                  <c:v>78.03451375969702</c:v>
                </c:pt>
                <c:pt idx="338">
                  <c:v>76.301842624755551</c:v>
                </c:pt>
                <c:pt idx="339">
                  <c:v>74.588624092772534</c:v>
                </c:pt>
                <c:pt idx="340">
                  <c:v>73.61837589623299</c:v>
                </c:pt>
                <c:pt idx="341">
                  <c:v>72.654479570047215</c:v>
                </c:pt>
                <c:pt idx="342">
                  <c:v>71.935725740327555</c:v>
                </c:pt>
                <c:pt idx="343">
                  <c:v>70.982945187260881</c:v>
                </c:pt>
                <c:pt idx="344">
                  <c:v>70.036516504548004</c:v>
                </c:pt>
                <c:pt idx="345">
                  <c:v>68.162714750183554</c:v>
                </c:pt>
                <c:pt idx="346">
                  <c:v>65.627722991180562</c:v>
                </c:pt>
                <c:pt idx="347">
                  <c:v>63.589368095463556</c:v>
                </c:pt>
                <c:pt idx="348">
                  <c:v>62.248329467022224</c:v>
                </c:pt>
                <c:pt idx="349">
                  <c:v>61.141714553824997</c:v>
                </c:pt>
                <c:pt idx="350">
                  <c:v>60.045024438055549</c:v>
                </c:pt>
                <c:pt idx="351">
                  <c:v>58.74209703173689</c:v>
                </c:pt>
                <c:pt idx="352">
                  <c:v>58.095992719188565</c:v>
                </c:pt>
                <c:pt idx="353">
                  <c:v>57.881418598800003</c:v>
                </c:pt>
                <c:pt idx="354">
                  <c:v>57.667241470308554</c:v>
                </c:pt>
                <c:pt idx="355">
                  <c:v>57.667241470308554</c:v>
                </c:pt>
                <c:pt idx="356">
                  <c:v>57.881418598800003</c:v>
                </c:pt>
                <c:pt idx="357">
                  <c:v>58.310963831474226</c:v>
                </c:pt>
                <c:pt idx="358">
                  <c:v>60.045024438055549</c:v>
                </c:pt>
                <c:pt idx="359">
                  <c:v>61.804492526051988</c:v>
                </c:pt>
                <c:pt idx="360">
                  <c:v>62.693754375580895</c:v>
                </c:pt>
                <c:pt idx="361">
                  <c:v>62.47084342535301</c:v>
                </c:pt>
                <c:pt idx="362">
                  <c:v>60.26356847741522</c:v>
                </c:pt>
                <c:pt idx="363">
                  <c:v>55.128081296385893</c:v>
                </c:pt>
                <c:pt idx="364">
                  <c:v>46.49886692483021</c:v>
                </c:pt>
                <c:pt idx="365">
                  <c:v>36.87280589962856</c:v>
                </c:pt>
                <c:pt idx="366">
                  <c:v>28.36189511341199</c:v>
                </c:pt>
                <c:pt idx="367">
                  <c:v>20.96613456618055</c:v>
                </c:pt>
                <c:pt idx="368">
                  <c:v>14.685524257934222</c:v>
                </c:pt>
                <c:pt idx="369">
                  <c:v>12.505443254948558</c:v>
                </c:pt>
                <c:pt idx="370">
                  <c:v>13.418326122355557</c:v>
                </c:pt>
                <c:pt idx="371">
                  <c:v>17.040678687545888</c:v>
                </c:pt>
                <c:pt idx="372">
                  <c:v>23.76314097727689</c:v>
                </c:pt>
                <c:pt idx="373">
                  <c:v>32.397714739443551</c:v>
                </c:pt>
                <c:pt idx="374">
                  <c:v>40.733155107136994</c:v>
                </c:pt>
                <c:pt idx="375">
                  <c:v>47.658877248188887</c:v>
                </c:pt>
                <c:pt idx="376">
                  <c:v>51.831460582775222</c:v>
                </c:pt>
                <c:pt idx="377">
                  <c:v>53.879938771868552</c:v>
                </c:pt>
                <c:pt idx="378">
                  <c:v>54.086970046212002</c:v>
                </c:pt>
                <c:pt idx="379">
                  <c:v>53.879938771868552</c:v>
                </c:pt>
                <c:pt idx="380">
                  <c:v>53.05578359346589</c:v>
                </c:pt>
                <c:pt idx="381">
                  <c:v>51.426528847721883</c:v>
                </c:pt>
                <c:pt idx="382">
                  <c:v>48.048723291152008</c:v>
                </c:pt>
                <c:pt idx="383">
                  <c:v>41.819324937633006</c:v>
                </c:pt>
                <c:pt idx="384">
                  <c:v>32.719278176103565</c:v>
                </c:pt>
                <c:pt idx="385">
                  <c:v>24.734381653559222</c:v>
                </c:pt>
                <c:pt idx="386">
                  <c:v>17.864635370000006</c:v>
                </c:pt>
                <c:pt idx="387">
                  <c:v>12.110039325425889</c:v>
                </c:pt>
                <c:pt idx="388">
                  <c:v>7.3937755877458899</c:v>
                </c:pt>
                <c:pt idx="389">
                  <c:v>5.081496283022223</c:v>
                </c:pt>
                <c:pt idx="390">
                  <c:v>3.4585934076319997</c:v>
                </c:pt>
                <c:pt idx="391">
                  <c:v>2.2725801150125551</c:v>
                </c:pt>
                <c:pt idx="392">
                  <c:v>1.5371526256142225</c:v>
                </c:pt>
                <c:pt idx="393">
                  <c:v>1.0290029973120001</c:v>
                </c:pt>
                <c:pt idx="394">
                  <c:v>0.60045024438055561</c:v>
                </c:pt>
                <c:pt idx="395">
                  <c:v>0.20325985132088892</c:v>
                </c:pt>
                <c:pt idx="396">
                  <c:v>2.4018009775222227E-2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0F2-472A-A89F-E1D69232440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5603800"/>
        <c:axId val="725599120"/>
      </c:lineChart>
      <c:catAx>
        <c:axId val="206457190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6266600236814015"/>
              <c:y val="0.8375786382322011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7009008"/>
        <c:crosses val="autoZero"/>
        <c:auto val="1"/>
        <c:lblAlgn val="ctr"/>
        <c:lblOffset val="100"/>
        <c:noMultiLvlLbl val="0"/>
      </c:catAx>
      <c:valAx>
        <c:axId val="887009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 (N), Acceleration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4571903"/>
        <c:crosses val="autoZero"/>
        <c:crossBetween val="between"/>
      </c:valAx>
      <c:valAx>
        <c:axId val="72559912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(N), Aerodynamic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603800"/>
        <c:crosses val="max"/>
        <c:crossBetween val="between"/>
      </c:valAx>
      <c:catAx>
        <c:axId val="725603800"/>
        <c:scaling>
          <c:orientation val="minMax"/>
        </c:scaling>
        <c:delete val="1"/>
        <c:axPos val="b"/>
        <c:majorTickMark val="out"/>
        <c:minorTickMark val="none"/>
        <c:tickLblPos val="nextTo"/>
        <c:crossAx val="72559912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Medium) Total Force vs Vehicle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Force (N)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WLTC_class_3!$Z$598:$Z$1030</c:f>
              <c:numCache>
                <c:formatCode>General</c:formatCode>
                <c:ptCount val="433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171.13544999999999</c:v>
                </c:pt>
                <c:pt idx="5">
                  <c:v>171.13544999999999</c:v>
                </c:pt>
                <c:pt idx="6">
                  <c:v>171.13544999999999</c:v>
                </c:pt>
                <c:pt idx="7">
                  <c:v>171.13544999999999</c:v>
                </c:pt>
                <c:pt idx="8">
                  <c:v>171.13544999999999</c:v>
                </c:pt>
                <c:pt idx="9">
                  <c:v>171.13544999999999</c:v>
                </c:pt>
                <c:pt idx="10">
                  <c:v>171.13544999999999</c:v>
                </c:pt>
                <c:pt idx="11">
                  <c:v>332.66322777777776</c:v>
                </c:pt>
                <c:pt idx="12">
                  <c:v>510.36363292818891</c:v>
                </c:pt>
                <c:pt idx="13">
                  <c:v>785.02854226886859</c:v>
                </c:pt>
                <c:pt idx="14">
                  <c:v>1302.2872291099163</c:v>
                </c:pt>
                <c:pt idx="15">
                  <c:v>1691.1403060610994</c:v>
                </c:pt>
                <c:pt idx="16">
                  <c:v>1903.4851445288964</c:v>
                </c:pt>
                <c:pt idx="17">
                  <c:v>2004.1811740560609</c:v>
                </c:pt>
                <c:pt idx="18">
                  <c:v>1912.389871277047</c:v>
                </c:pt>
                <c:pt idx="19">
                  <c:v>1691.8088689477133</c:v>
                </c:pt>
                <c:pt idx="20">
                  <c:v>1535.8546589094271</c:v>
                </c:pt>
                <c:pt idx="21">
                  <c:v>1509.3928240793477</c:v>
                </c:pt>
                <c:pt idx="22">
                  <c:v>1435.2779539792243</c:v>
                </c:pt>
                <c:pt idx="23">
                  <c:v>1086.1208337402165</c:v>
                </c:pt>
                <c:pt idx="24">
                  <c:v>588.95626023146656</c:v>
                </c:pt>
                <c:pt idx="25">
                  <c:v>250.51809117852855</c:v>
                </c:pt>
                <c:pt idx="26">
                  <c:v>169.36832616564652</c:v>
                </c:pt>
                <c:pt idx="27">
                  <c:v>169.17598359149733</c:v>
                </c:pt>
                <c:pt idx="28">
                  <c:v>120.334156085554</c:v>
                </c:pt>
                <c:pt idx="29">
                  <c:v>22.655264976433777</c:v>
                </c:pt>
                <c:pt idx="30">
                  <c:v>-91.919572741855333</c:v>
                </c:pt>
                <c:pt idx="31">
                  <c:v>-126.25355839570054</c:v>
                </c:pt>
                <c:pt idx="32">
                  <c:v>-31.139234941918119</c:v>
                </c:pt>
                <c:pt idx="33">
                  <c:v>113.34948064778109</c:v>
                </c:pt>
                <c:pt idx="34">
                  <c:v>226.24285918585718</c:v>
                </c:pt>
                <c:pt idx="35">
                  <c:v>339.66483243493678</c:v>
                </c:pt>
                <c:pt idx="36">
                  <c:v>405.34305776548234</c:v>
                </c:pt>
                <c:pt idx="37">
                  <c:v>357.966130359879</c:v>
                </c:pt>
                <c:pt idx="38">
                  <c:v>261.5955260476884</c:v>
                </c:pt>
                <c:pt idx="39">
                  <c:v>213.13719271435554</c:v>
                </c:pt>
                <c:pt idx="40">
                  <c:v>229.28997049213353</c:v>
                </c:pt>
                <c:pt idx="41">
                  <c:v>326.38945192742011</c:v>
                </c:pt>
                <c:pt idx="42">
                  <c:v>472.86967736897725</c:v>
                </c:pt>
                <c:pt idx="43">
                  <c:v>571.66014579000739</c:v>
                </c:pt>
                <c:pt idx="44">
                  <c:v>638.57222193677421</c:v>
                </c:pt>
                <c:pt idx="45">
                  <c:v>657.48171144809305</c:v>
                </c:pt>
                <c:pt idx="46">
                  <c:v>595.50007616749758</c:v>
                </c:pt>
                <c:pt idx="47">
                  <c:v>452.19340395144559</c:v>
                </c:pt>
                <c:pt idx="48">
                  <c:v>291.50407306036641</c:v>
                </c:pt>
                <c:pt idx="49">
                  <c:v>210.74018417147755</c:v>
                </c:pt>
                <c:pt idx="50">
                  <c:v>178.22442140640231</c:v>
                </c:pt>
                <c:pt idx="51">
                  <c:v>177.80519796305302</c:v>
                </c:pt>
                <c:pt idx="52">
                  <c:v>290.66562617366776</c:v>
                </c:pt>
                <c:pt idx="53">
                  <c:v>501.70078837289452</c:v>
                </c:pt>
                <c:pt idx="54">
                  <c:v>568.8701152689905</c:v>
                </c:pt>
                <c:pt idx="55">
                  <c:v>425.45129284200578</c:v>
                </c:pt>
                <c:pt idx="56">
                  <c:v>345.34660899826878</c:v>
                </c:pt>
                <c:pt idx="57">
                  <c:v>362.38388472281031</c:v>
                </c:pt>
                <c:pt idx="58">
                  <c:v>363.27473453992877</c:v>
                </c:pt>
                <c:pt idx="59">
                  <c:v>331.86638067184384</c:v>
                </c:pt>
                <c:pt idx="60">
                  <c:v>251.5534745780721</c:v>
                </c:pt>
                <c:pt idx="61">
                  <c:v>89.800006906787772</c:v>
                </c:pt>
                <c:pt idx="62">
                  <c:v>-186.58844275519911</c:v>
                </c:pt>
                <c:pt idx="63">
                  <c:v>-400.51191950185881</c:v>
                </c:pt>
                <c:pt idx="64">
                  <c:v>-437.24850011702063</c:v>
                </c:pt>
                <c:pt idx="65">
                  <c:v>-570.52797952771789</c:v>
                </c:pt>
                <c:pt idx="66">
                  <c:v>-899.18449526366567</c:v>
                </c:pt>
                <c:pt idx="67">
                  <c:v>-1084.0426643189901</c:v>
                </c:pt>
                <c:pt idx="68">
                  <c:v>-880.59897967227062</c:v>
                </c:pt>
                <c:pt idx="69">
                  <c:v>-593.90603836479806</c:v>
                </c:pt>
                <c:pt idx="70">
                  <c:v>-693.9144779261652</c:v>
                </c:pt>
                <c:pt idx="71">
                  <c:v>-1150.4696448993664</c:v>
                </c:pt>
                <c:pt idx="72">
                  <c:v>-1479.1823349887554</c:v>
                </c:pt>
                <c:pt idx="73">
                  <c:v>-1532.5536415447873</c:v>
                </c:pt>
                <c:pt idx="74">
                  <c:v>-1051.7681311951676</c:v>
                </c:pt>
                <c:pt idx="75">
                  <c:v>-374.65260547128258</c:v>
                </c:pt>
                <c:pt idx="76">
                  <c:v>77.077124992533371</c:v>
                </c:pt>
                <c:pt idx="77">
                  <c:v>497.29250475173609</c:v>
                </c:pt>
                <c:pt idx="78">
                  <c:v>1224.9565261472446</c:v>
                </c:pt>
                <c:pt idx="79">
                  <c:v>1664.356709298411</c:v>
                </c:pt>
                <c:pt idx="80">
                  <c:v>1635.5692959350542</c:v>
                </c:pt>
                <c:pt idx="81">
                  <c:v>1608.1419768112</c:v>
                </c:pt>
                <c:pt idx="82">
                  <c:v>1160.6281017987556</c:v>
                </c:pt>
                <c:pt idx="83">
                  <c:v>840.19269276413331</c:v>
                </c:pt>
                <c:pt idx="84">
                  <c:v>842.97163604391108</c:v>
                </c:pt>
                <c:pt idx="85">
                  <c:v>845.9093760825333</c:v>
                </c:pt>
                <c:pt idx="86">
                  <c:v>574.40869065777736</c:v>
                </c:pt>
                <c:pt idx="87">
                  <c:v>284.13686739784811</c:v>
                </c:pt>
                <c:pt idx="88">
                  <c:v>-6.2923631492856629</c:v>
                </c:pt>
                <c:pt idx="89">
                  <c:v>-574.0066495580329</c:v>
                </c:pt>
                <c:pt idx="90">
                  <c:v>-966.56643985254277</c:v>
                </c:pt>
                <c:pt idx="91">
                  <c:v>-1197.9307345871571</c:v>
                </c:pt>
                <c:pt idx="92">
                  <c:v>-1268.0368090421314</c:v>
                </c:pt>
                <c:pt idx="93">
                  <c:v>-787.71260327695461</c:v>
                </c:pt>
                <c:pt idx="94">
                  <c:v>-449.98564520769185</c:v>
                </c:pt>
                <c:pt idx="95">
                  <c:v>-177.13518733275862</c:v>
                </c:pt>
                <c:pt idx="96">
                  <c:v>565.89259044502001</c:v>
                </c:pt>
                <c:pt idx="97">
                  <c:v>987.77990157890588</c:v>
                </c:pt>
                <c:pt idx="98">
                  <c:v>925.5015148552194</c:v>
                </c:pt>
                <c:pt idx="99">
                  <c:v>911.32575672505516</c:v>
                </c:pt>
                <c:pt idx="100">
                  <c:v>897.86756144891945</c:v>
                </c:pt>
                <c:pt idx="101">
                  <c:v>593.1786089853814</c:v>
                </c:pt>
                <c:pt idx="102">
                  <c:v>319.31026388625531</c:v>
                </c:pt>
                <c:pt idx="103">
                  <c:v>335.70917664024222</c:v>
                </c:pt>
                <c:pt idx="104">
                  <c:v>449.65259874617669</c:v>
                </c:pt>
                <c:pt idx="105">
                  <c:v>418.49931217198628</c:v>
                </c:pt>
                <c:pt idx="106">
                  <c:v>144.55613410025353</c:v>
                </c:pt>
                <c:pt idx="107">
                  <c:v>-599.51335041554341</c:v>
                </c:pt>
                <c:pt idx="108">
                  <c:v>-879.05054130946689</c:v>
                </c:pt>
                <c:pt idx="109">
                  <c:v>-655.59631012479235</c:v>
                </c:pt>
                <c:pt idx="110">
                  <c:v>-464.38371880023811</c:v>
                </c:pt>
                <c:pt idx="111">
                  <c:v>-126.33400631862389</c:v>
                </c:pt>
                <c:pt idx="112">
                  <c:v>50.834429689658535</c:v>
                </c:pt>
                <c:pt idx="113">
                  <c:v>147.58356577574457</c:v>
                </c:pt>
                <c:pt idx="114">
                  <c:v>163.736343553522</c:v>
                </c:pt>
                <c:pt idx="115">
                  <c:v>2.1253959732994154</c:v>
                </c:pt>
                <c:pt idx="116">
                  <c:v>-305.58724527458475</c:v>
                </c:pt>
                <c:pt idx="117">
                  <c:v>-597.83787464566456</c:v>
                </c:pt>
                <c:pt idx="118">
                  <c:v>-648.13031054365104</c:v>
                </c:pt>
                <c:pt idx="119">
                  <c:v>-326.34850348997679</c:v>
                </c:pt>
                <c:pt idx="120">
                  <c:v>238.60490277031087</c:v>
                </c:pt>
                <c:pt idx="121">
                  <c:v>998.3857100742988</c:v>
                </c:pt>
                <c:pt idx="122">
                  <c:v>1453.0091144761577</c:v>
                </c:pt>
                <c:pt idx="123">
                  <c:v>939.1532436811973</c:v>
                </c:pt>
                <c:pt idx="124">
                  <c:v>196.72154923693165</c:v>
                </c:pt>
                <c:pt idx="125">
                  <c:v>-352.98501475478588</c:v>
                </c:pt>
                <c:pt idx="126">
                  <c:v>-1001.2238039384634</c:v>
                </c:pt>
                <c:pt idx="127">
                  <c:v>-874.95996533351376</c:v>
                </c:pt>
                <c:pt idx="128">
                  <c:v>-132.90898611857784</c:v>
                </c:pt>
                <c:pt idx="129">
                  <c:v>335.52156943697776</c:v>
                </c:pt>
                <c:pt idx="130">
                  <c:v>820.60114264169999</c:v>
                </c:pt>
                <c:pt idx="131">
                  <c:v>1064.6197240607999</c:v>
                </c:pt>
                <c:pt idx="132">
                  <c:v>920.95675161709187</c:v>
                </c:pt>
                <c:pt idx="133">
                  <c:v>825.66993518401466</c:v>
                </c:pt>
                <c:pt idx="134">
                  <c:v>730.37875184006907</c:v>
                </c:pt>
                <c:pt idx="135">
                  <c:v>844.83270552568911</c:v>
                </c:pt>
                <c:pt idx="136">
                  <c:v>1138.1941182248854</c:v>
                </c:pt>
                <c:pt idx="137">
                  <c:v>1513.4089640745922</c:v>
                </c:pt>
                <c:pt idx="138">
                  <c:v>1471.2435477983163</c:v>
                </c:pt>
                <c:pt idx="139">
                  <c:v>1071.7473451134128</c:v>
                </c:pt>
                <c:pt idx="140">
                  <c:v>817.01874482592825</c:v>
                </c:pt>
                <c:pt idx="141">
                  <c:v>480.08358709545178</c:v>
                </c:pt>
                <c:pt idx="142">
                  <c:v>270.59470833547277</c:v>
                </c:pt>
                <c:pt idx="143">
                  <c:v>254.60846865853401</c:v>
                </c:pt>
                <c:pt idx="144">
                  <c:v>271.09551361367846</c:v>
                </c:pt>
                <c:pt idx="145">
                  <c:v>287.58414653641245</c:v>
                </c:pt>
                <c:pt idx="146">
                  <c:v>320.39646224863083</c:v>
                </c:pt>
                <c:pt idx="147">
                  <c:v>369.53603367740629</c:v>
                </c:pt>
                <c:pt idx="148">
                  <c:v>354.41702279970565</c:v>
                </c:pt>
                <c:pt idx="149">
                  <c:v>274.17537675146644</c:v>
                </c:pt>
                <c:pt idx="150">
                  <c:v>419.72525168214361</c:v>
                </c:pt>
                <c:pt idx="151">
                  <c:v>583.38249399602546</c:v>
                </c:pt>
                <c:pt idx="152">
                  <c:v>520.7736115179955</c:v>
                </c:pt>
                <c:pt idx="153">
                  <c:v>360.73217140300062</c:v>
                </c:pt>
                <c:pt idx="154">
                  <c:v>247.85030562994075</c:v>
                </c:pt>
                <c:pt idx="155">
                  <c:v>231.88550351544598</c:v>
                </c:pt>
                <c:pt idx="156">
                  <c:v>231.88550351544598</c:v>
                </c:pt>
                <c:pt idx="157">
                  <c:v>296.68498728173608</c:v>
                </c:pt>
                <c:pt idx="158">
                  <c:v>394.359114488091</c:v>
                </c:pt>
                <c:pt idx="159">
                  <c:v>460.31106573169461</c:v>
                </c:pt>
                <c:pt idx="160">
                  <c:v>413.40894063503617</c:v>
                </c:pt>
                <c:pt idx="161">
                  <c:v>284.97435033668285</c:v>
                </c:pt>
                <c:pt idx="162">
                  <c:v>204.21046144779513</c:v>
                </c:pt>
                <c:pt idx="163">
                  <c:v>139.40184686787035</c:v>
                </c:pt>
                <c:pt idx="164">
                  <c:v>25.546358467145438</c:v>
                </c:pt>
                <c:pt idx="165">
                  <c:v>-56.770562723241</c:v>
                </c:pt>
                <c:pt idx="166">
                  <c:v>-139.25124307118807</c:v>
                </c:pt>
                <c:pt idx="167">
                  <c:v>-416.27150533742713</c:v>
                </c:pt>
                <c:pt idx="168">
                  <c:v>-921.65242164473841</c:v>
                </c:pt>
                <c:pt idx="169">
                  <c:v>-1348.8737159082098</c:v>
                </c:pt>
                <c:pt idx="170">
                  <c:v>-1469.5193537171222</c:v>
                </c:pt>
                <c:pt idx="171">
                  <c:v>-1492.0599296153669</c:v>
                </c:pt>
                <c:pt idx="172">
                  <c:v>-1529.9096755100277</c:v>
                </c:pt>
                <c:pt idx="173">
                  <c:v>-1340.5053822768141</c:v>
                </c:pt>
                <c:pt idx="174">
                  <c:v>-858.58328412576486</c:v>
                </c:pt>
                <c:pt idx="175">
                  <c:v>-68.297875007466672</c:v>
                </c:pt>
                <c:pt idx="176">
                  <c:v>820.49871873224527</c:v>
                </c:pt>
                <c:pt idx="177">
                  <c:v>1193.8419462830225</c:v>
                </c:pt>
                <c:pt idx="178">
                  <c:v>1212.1545584770327</c:v>
                </c:pt>
                <c:pt idx="179">
                  <c:v>1231.0257382702791</c:v>
                </c:pt>
                <c:pt idx="180">
                  <c:v>1427.9079693734263</c:v>
                </c:pt>
                <c:pt idx="181">
                  <c:v>1755.9388258795257</c:v>
                </c:pt>
                <c:pt idx="182">
                  <c:v>1778.8420538757809</c:v>
                </c:pt>
                <c:pt idx="183">
                  <c:v>1688.7917590615489</c:v>
                </c:pt>
                <c:pt idx="184">
                  <c:v>1438.0537213238251</c:v>
                </c:pt>
                <c:pt idx="185">
                  <c:v>1249.6988761706245</c:v>
                </c:pt>
                <c:pt idx="186">
                  <c:v>1288.6453121810553</c:v>
                </c:pt>
                <c:pt idx="187">
                  <c:v>1101.4814427191884</c:v>
                </c:pt>
                <c:pt idx="188">
                  <c:v>880.163623428817</c:v>
                </c:pt>
                <c:pt idx="189">
                  <c:v>803.48716311258408</c:v>
                </c:pt>
                <c:pt idx="190">
                  <c:v>726.70172852059409</c:v>
                </c:pt>
                <c:pt idx="191">
                  <c:v>616.7520448995981</c:v>
                </c:pt>
                <c:pt idx="192">
                  <c:v>522.28084831913452</c:v>
                </c:pt>
                <c:pt idx="193">
                  <c:v>443.25240950846683</c:v>
                </c:pt>
                <c:pt idx="194">
                  <c:v>379.89281535299989</c:v>
                </c:pt>
                <c:pt idx="195">
                  <c:v>364.49571165137291</c:v>
                </c:pt>
                <c:pt idx="196">
                  <c:v>430.11994608391132</c:v>
                </c:pt>
                <c:pt idx="197">
                  <c:v>448.06097386222632</c:v>
                </c:pt>
                <c:pt idx="198">
                  <c:v>352.43353838142662</c:v>
                </c:pt>
                <c:pt idx="199">
                  <c:v>271.92868670540275</c:v>
                </c:pt>
                <c:pt idx="200">
                  <c:v>271.92868670540508</c:v>
                </c:pt>
                <c:pt idx="201">
                  <c:v>320.64645424350005</c:v>
                </c:pt>
                <c:pt idx="202">
                  <c:v>353.7326943647227</c:v>
                </c:pt>
                <c:pt idx="203">
                  <c:v>241.44750741302084</c:v>
                </c:pt>
                <c:pt idx="204">
                  <c:v>-147.26404192684089</c:v>
                </c:pt>
                <c:pt idx="205">
                  <c:v>-701.83991003257358</c:v>
                </c:pt>
                <c:pt idx="206">
                  <c:v>-1195.7160296934849</c:v>
                </c:pt>
                <c:pt idx="207">
                  <c:v>-1449.5786206893017</c:v>
                </c:pt>
                <c:pt idx="208">
                  <c:v>-1347.4397526439657</c:v>
                </c:pt>
                <c:pt idx="209">
                  <c:v>-919.54201271969578</c:v>
                </c:pt>
                <c:pt idx="210">
                  <c:v>-358.69509064312518</c:v>
                </c:pt>
                <c:pt idx="211">
                  <c:v>43.629083820850219</c:v>
                </c:pt>
                <c:pt idx="212">
                  <c:v>318.06214989361746</c:v>
                </c:pt>
                <c:pt idx="213">
                  <c:v>755.51151486238064</c:v>
                </c:pt>
                <c:pt idx="214">
                  <c:v>1228.4217269849364</c:v>
                </c:pt>
                <c:pt idx="215">
                  <c:v>1299.8704280359407</c:v>
                </c:pt>
                <c:pt idx="216">
                  <c:v>918.14673006902854</c:v>
                </c:pt>
                <c:pt idx="217">
                  <c:v>484.70797574083059</c:v>
                </c:pt>
                <c:pt idx="218">
                  <c:v>194.58740639369955</c:v>
                </c:pt>
                <c:pt idx="219">
                  <c:v>-48.751326401597694</c:v>
                </c:pt>
                <c:pt idx="220">
                  <c:v>-228.90434749236033</c:v>
                </c:pt>
                <c:pt idx="221">
                  <c:v>-409.79259757657383</c:v>
                </c:pt>
                <c:pt idx="222">
                  <c:v>-753.4339409289986</c:v>
                </c:pt>
                <c:pt idx="223">
                  <c:v>-1034.7218660891822</c:v>
                </c:pt>
                <c:pt idx="224">
                  <c:v>-1122.1075798218858</c:v>
                </c:pt>
                <c:pt idx="225">
                  <c:v>-1192.9879869721753</c:v>
                </c:pt>
                <c:pt idx="226">
                  <c:v>-1295.7213789153136</c:v>
                </c:pt>
                <c:pt idx="227">
                  <c:v>-1301.1903392899167</c:v>
                </c:pt>
                <c:pt idx="228">
                  <c:v>-1160.0250413668828</c:v>
                </c:pt>
                <c:pt idx="229">
                  <c:v>-613.91939237791087</c:v>
                </c:pt>
                <c:pt idx="230">
                  <c:v>176.87198291325555</c:v>
                </c:pt>
                <c:pt idx="231">
                  <c:v>888.28894095542205</c:v>
                </c:pt>
                <c:pt idx="232">
                  <c:v>1278.6146593489391</c:v>
                </c:pt>
                <c:pt idx="233">
                  <c:v>1233.2743003755165</c:v>
                </c:pt>
                <c:pt idx="234">
                  <c:v>1155.7532397981797</c:v>
                </c:pt>
                <c:pt idx="235">
                  <c:v>1013.7572363304411</c:v>
                </c:pt>
                <c:pt idx="236">
                  <c:v>887.32110324214455</c:v>
                </c:pt>
                <c:pt idx="237">
                  <c:v>857.85423824688212</c:v>
                </c:pt>
                <c:pt idx="238">
                  <c:v>812.26218641069033</c:v>
                </c:pt>
                <c:pt idx="239">
                  <c:v>895.74149987581916</c:v>
                </c:pt>
                <c:pt idx="240">
                  <c:v>1028.948528265295</c:v>
                </c:pt>
                <c:pt idx="241">
                  <c:v>1001.0503767514664</c:v>
                </c:pt>
                <c:pt idx="242">
                  <c:v>811.33960577368418</c:v>
                </c:pt>
                <c:pt idx="243">
                  <c:v>523.20181245667573</c:v>
                </c:pt>
                <c:pt idx="244">
                  <c:v>378.77860052999864</c:v>
                </c:pt>
                <c:pt idx="245">
                  <c:v>395.89309117852719</c:v>
                </c:pt>
                <c:pt idx="246">
                  <c:v>397.06024735603387</c:v>
                </c:pt>
                <c:pt idx="247">
                  <c:v>365.7382392255729</c:v>
                </c:pt>
                <c:pt idx="248">
                  <c:v>398.83777857535</c:v>
                </c:pt>
                <c:pt idx="249">
                  <c:v>481.00642329216544</c:v>
                </c:pt>
                <c:pt idx="250">
                  <c:v>482.84112134466557</c:v>
                </c:pt>
                <c:pt idx="251">
                  <c:v>468.13756248729163</c:v>
                </c:pt>
                <c:pt idx="252">
                  <c:v>550.58152108475474</c:v>
                </c:pt>
                <c:pt idx="253">
                  <c:v>617.76037578638147</c:v>
                </c:pt>
                <c:pt idx="254">
                  <c:v>555.77417509896804</c:v>
                </c:pt>
                <c:pt idx="255">
                  <c:v>412.18087473320185</c:v>
                </c:pt>
                <c:pt idx="256">
                  <c:v>315.93889579567644</c:v>
                </c:pt>
                <c:pt idx="257">
                  <c:v>300.23789479681204</c:v>
                </c:pt>
                <c:pt idx="258">
                  <c:v>349.14959287664578</c:v>
                </c:pt>
                <c:pt idx="259">
                  <c:v>479.51217432331919</c:v>
                </c:pt>
                <c:pt idx="260">
                  <c:v>627.19766716450579</c:v>
                </c:pt>
                <c:pt idx="261">
                  <c:v>630.4990517808817</c:v>
                </c:pt>
                <c:pt idx="262">
                  <c:v>503.68260045515325</c:v>
                </c:pt>
                <c:pt idx="263">
                  <c:v>440.53400749299851</c:v>
                </c:pt>
                <c:pt idx="264">
                  <c:v>442.01081735025184</c:v>
                </c:pt>
                <c:pt idx="265">
                  <c:v>411.19636336024632</c:v>
                </c:pt>
                <c:pt idx="266">
                  <c:v>331.43448201966589</c:v>
                </c:pt>
                <c:pt idx="267">
                  <c:v>283.22764305315286</c:v>
                </c:pt>
                <c:pt idx="268">
                  <c:v>428.85453441186962</c:v>
                </c:pt>
                <c:pt idx="269">
                  <c:v>625.22861588671344</c:v>
                </c:pt>
                <c:pt idx="270">
                  <c:v>628.59093875929602</c:v>
                </c:pt>
                <c:pt idx="271">
                  <c:v>518.15355059269996</c:v>
                </c:pt>
                <c:pt idx="272">
                  <c:v>584.36295108157913</c:v>
                </c:pt>
                <c:pt idx="273">
                  <c:v>862.74509405085678</c:v>
                </c:pt>
                <c:pt idx="274">
                  <c:v>836.82654263197514</c:v>
                </c:pt>
                <c:pt idx="275">
                  <c:v>549.49226091471962</c:v>
                </c:pt>
                <c:pt idx="276">
                  <c:v>454.01568235482443</c:v>
                </c:pt>
                <c:pt idx="277">
                  <c:v>568.82633325999643</c:v>
                </c:pt>
                <c:pt idx="278">
                  <c:v>701.57384352856479</c:v>
                </c:pt>
                <c:pt idx="279">
                  <c:v>608.84226544124442</c:v>
                </c:pt>
                <c:pt idx="280">
                  <c:v>368.36802767955243</c:v>
                </c:pt>
                <c:pt idx="281">
                  <c:v>222.68913038231528</c:v>
                </c:pt>
                <c:pt idx="282">
                  <c:v>173.32148710864712</c:v>
                </c:pt>
                <c:pt idx="283">
                  <c:v>155.9618539636524</c:v>
                </c:pt>
                <c:pt idx="284">
                  <c:v>122.45579491123247</c:v>
                </c:pt>
                <c:pt idx="285">
                  <c:v>39.903060533960868</c:v>
                </c:pt>
                <c:pt idx="286">
                  <c:v>-59.670077412223847</c:v>
                </c:pt>
                <c:pt idx="287">
                  <c:v>-143.92590702810435</c:v>
                </c:pt>
                <c:pt idx="288">
                  <c:v>-99.469252017649197</c:v>
                </c:pt>
                <c:pt idx="289">
                  <c:v>59.527106928199572</c:v>
                </c:pt>
                <c:pt idx="290">
                  <c:v>203.78735368111018</c:v>
                </c:pt>
                <c:pt idx="291">
                  <c:v>106.87068701444444</c:v>
                </c:pt>
                <c:pt idx="292">
                  <c:v>-57.416184448255535</c:v>
                </c:pt>
                <c:pt idx="293">
                  <c:v>101.39219883431112</c:v>
                </c:pt>
                <c:pt idx="294">
                  <c:v>262.91997661208887</c:v>
                </c:pt>
                <c:pt idx="295">
                  <c:v>279.07275438986574</c:v>
                </c:pt>
                <c:pt idx="296">
                  <c:v>327.80124070918498</c:v>
                </c:pt>
                <c:pt idx="297">
                  <c:v>344.76685939629687</c:v>
                </c:pt>
                <c:pt idx="298">
                  <c:v>313.00518273978309</c:v>
                </c:pt>
                <c:pt idx="299">
                  <c:v>248.66660656604012</c:v>
                </c:pt>
                <c:pt idx="300">
                  <c:v>167.35804479431252</c:v>
                </c:pt>
                <c:pt idx="301">
                  <c:v>69.356796264739216</c:v>
                </c:pt>
                <c:pt idx="302">
                  <c:v>-45.862756294457142</c:v>
                </c:pt>
                <c:pt idx="303">
                  <c:v>-145.69433596566356</c:v>
                </c:pt>
                <c:pt idx="304">
                  <c:v>-165.48752943995046</c:v>
                </c:pt>
                <c:pt idx="305">
                  <c:v>-103.9348439041824</c:v>
                </c:pt>
                <c:pt idx="306">
                  <c:v>6.6295816694902356</c:v>
                </c:pt>
                <c:pt idx="307">
                  <c:v>134.61418165246812</c:v>
                </c:pt>
                <c:pt idx="308">
                  <c:v>214.88580058893922</c:v>
                </c:pt>
                <c:pt idx="309">
                  <c:v>231.03857836671722</c:v>
                </c:pt>
                <c:pt idx="310">
                  <c:v>182.33470554502108</c:v>
                </c:pt>
                <c:pt idx="311">
                  <c:v>100.83658014242521</c:v>
                </c:pt>
                <c:pt idx="312">
                  <c:v>-45.996174103766563</c:v>
                </c:pt>
                <c:pt idx="313">
                  <c:v>-775.74380747126247</c:v>
                </c:pt>
                <c:pt idx="314">
                  <c:v>-1449.5786206893017</c:v>
                </c:pt>
                <c:pt idx="315">
                  <c:v>-1347.4397526439657</c:v>
                </c:pt>
                <c:pt idx="316">
                  <c:v>-919.54201271969578</c:v>
                </c:pt>
                <c:pt idx="317">
                  <c:v>-358.69509064312518</c:v>
                </c:pt>
                <c:pt idx="318">
                  <c:v>43.629083820850219</c:v>
                </c:pt>
                <c:pt idx="319">
                  <c:v>318.06214989361746</c:v>
                </c:pt>
                <c:pt idx="320">
                  <c:v>755.51151486238064</c:v>
                </c:pt>
                <c:pt idx="321">
                  <c:v>1228.4217269849364</c:v>
                </c:pt>
                <c:pt idx="322">
                  <c:v>1299.8704280359407</c:v>
                </c:pt>
                <c:pt idx="323">
                  <c:v>918.14673006902854</c:v>
                </c:pt>
                <c:pt idx="324">
                  <c:v>646.23575351860825</c:v>
                </c:pt>
                <c:pt idx="325">
                  <c:v>923.58631304324388</c:v>
                </c:pt>
                <c:pt idx="326">
                  <c:v>897.89067257458919</c:v>
                </c:pt>
                <c:pt idx="327">
                  <c:v>593.50105200147345</c:v>
                </c:pt>
                <c:pt idx="328">
                  <c:v>386.07613411457402</c:v>
                </c:pt>
                <c:pt idx="329">
                  <c:v>224.07911191441087</c:v>
                </c:pt>
                <c:pt idx="330">
                  <c:v>321.23020229632186</c:v>
                </c:pt>
                <c:pt idx="331">
                  <c:v>467.54686707626922</c:v>
                </c:pt>
                <c:pt idx="332">
                  <c:v>696.06770734782458</c:v>
                </c:pt>
                <c:pt idx="333">
                  <c:v>797.37192846136327</c:v>
                </c:pt>
                <c:pt idx="334">
                  <c:v>704.46329198793035</c:v>
                </c:pt>
                <c:pt idx="335">
                  <c:v>287.56378704934787</c:v>
                </c:pt>
                <c:pt idx="336">
                  <c:v>-134.97300282821007</c:v>
                </c:pt>
                <c:pt idx="337">
                  <c:v>-90.038369573635393</c:v>
                </c:pt>
                <c:pt idx="338">
                  <c:v>21.298403735865747</c:v>
                </c:pt>
                <c:pt idx="339">
                  <c:v>68.043518537216727</c:v>
                </c:pt>
                <c:pt idx="340">
                  <c:v>115.53160367401121</c:v>
                </c:pt>
                <c:pt idx="341">
                  <c:v>130.72048512560346</c:v>
                </c:pt>
                <c:pt idx="342">
                  <c:v>130.00173129588265</c:v>
                </c:pt>
                <c:pt idx="343">
                  <c:v>112.89617296503796</c:v>
                </c:pt>
                <c:pt idx="344">
                  <c:v>47.338633171215363</c:v>
                </c:pt>
                <c:pt idx="345">
                  <c:v>-67.604613027593999</c:v>
                </c:pt>
                <c:pt idx="346">
                  <c:v>-86.292382564374989</c:v>
                </c:pt>
                <c:pt idx="347">
                  <c:v>-7.5668485712031099</c:v>
                </c:pt>
                <c:pt idx="348">
                  <c:v>55.703223911466416</c:v>
                </c:pt>
                <c:pt idx="349">
                  <c:v>70.749386776047217</c:v>
                </c:pt>
                <c:pt idx="350">
                  <c:v>53.499918882499742</c:v>
                </c:pt>
                <c:pt idx="351">
                  <c:v>84.502547031737109</c:v>
                </c:pt>
                <c:pt idx="352">
                  <c:v>164.62033160807766</c:v>
                </c:pt>
                <c:pt idx="353">
                  <c:v>196.71131304324399</c:v>
                </c:pt>
                <c:pt idx="354">
                  <c:v>212.64991369253056</c:v>
                </c:pt>
                <c:pt idx="355">
                  <c:v>244.95546924808656</c:v>
                </c:pt>
                <c:pt idx="356">
                  <c:v>277.47520193213404</c:v>
                </c:pt>
                <c:pt idx="357">
                  <c:v>390.97419160925199</c:v>
                </c:pt>
                <c:pt idx="358">
                  <c:v>489.62491888249906</c:v>
                </c:pt>
                <c:pt idx="359">
                  <c:v>426.77327585938576</c:v>
                </c:pt>
                <c:pt idx="360">
                  <c:v>282.2875377089149</c:v>
                </c:pt>
                <c:pt idx="361">
                  <c:v>55.925737869797203</c:v>
                </c:pt>
                <c:pt idx="362">
                  <c:v>-317.7954259670289</c:v>
                </c:pt>
                <c:pt idx="363">
                  <c:v>-855.97257981472569</c:v>
                </c:pt>
                <c:pt idx="364">
                  <c:v>-1333.0323497418365</c:v>
                </c:pt>
                <c:pt idx="365">
                  <c:v>-1504.1861885448161</c:v>
                </c:pt>
                <c:pt idx="366">
                  <c:v>-1512.6970993310326</c:v>
                </c:pt>
                <c:pt idx="367">
                  <c:v>-1520.0928598782637</c:v>
                </c:pt>
                <c:pt idx="368">
                  <c:v>-1009.4845812976209</c:v>
                </c:pt>
                <c:pt idx="369">
                  <c:v>-10.19244007838468</c:v>
                </c:pt>
                <c:pt idx="370">
                  <c:v>862.97044278902217</c:v>
                </c:pt>
                <c:pt idx="371">
                  <c:v>1577.3150175764349</c:v>
                </c:pt>
                <c:pt idx="372">
                  <c:v>1987.8569243106097</c:v>
                </c:pt>
                <c:pt idx="373">
                  <c:v>1931.880386961665</c:v>
                </c:pt>
                <c:pt idx="374">
                  <c:v>1601.0074939960261</c:v>
                </c:pt>
                <c:pt idx="375">
                  <c:v>1155.6554383593007</c:v>
                </c:pt>
                <c:pt idx="376">
                  <c:v>723.70302169388651</c:v>
                </c:pt>
                <c:pt idx="377">
                  <c:v>402.69594432742429</c:v>
                </c:pt>
                <c:pt idx="378">
                  <c:v>225.22242004621199</c:v>
                </c:pt>
                <c:pt idx="379">
                  <c:v>144.25149988297966</c:v>
                </c:pt>
                <c:pt idx="380">
                  <c:v>30.357900260132112</c:v>
                </c:pt>
                <c:pt idx="381">
                  <c:v>-181.25746559672257</c:v>
                </c:pt>
                <c:pt idx="382">
                  <c:v>-588.45471559773694</c:v>
                </c:pt>
                <c:pt idx="383">
                  <c:v>-1176.1841139512562</c:v>
                </c:pt>
                <c:pt idx="384">
                  <c:v>-1508.3397162683409</c:v>
                </c:pt>
                <c:pt idx="385">
                  <c:v>-1516.3246127908853</c:v>
                </c:pt>
                <c:pt idx="386">
                  <c:v>-1523.194359074444</c:v>
                </c:pt>
                <c:pt idx="387">
                  <c:v>-1545.101732896796</c:v>
                </c:pt>
                <c:pt idx="388">
                  <c:v>-1226.7624410789206</c:v>
                </c:pt>
                <c:pt idx="389">
                  <c:v>-809.10249816142243</c:v>
                </c:pt>
                <c:pt idx="390">
                  <c:v>-681.50317881459034</c:v>
                </c:pt>
                <c:pt idx="391">
                  <c:v>-537.31419210720946</c:v>
                </c:pt>
                <c:pt idx="392">
                  <c:v>-392.67461959660784</c:v>
                </c:pt>
                <c:pt idx="393">
                  <c:v>-360.87721366935477</c:v>
                </c:pt>
                <c:pt idx="394">
                  <c:v>-474.37521086673053</c:v>
                </c:pt>
                <c:pt idx="395">
                  <c:v>-539.38351237090137</c:v>
                </c:pt>
                <c:pt idx="396">
                  <c:v>-345.72942087911372</c:v>
                </c:pt>
                <c:pt idx="397">
                  <c:v>-6.5451055555555797</c:v>
                </c:pt>
                <c:pt idx="398">
                  <c:v>171.13544999999999</c:v>
                </c:pt>
                <c:pt idx="399">
                  <c:v>171.13544999999999</c:v>
                </c:pt>
                <c:pt idx="400">
                  <c:v>171.13544999999999</c:v>
                </c:pt>
                <c:pt idx="401">
                  <c:v>171.13544999999999</c:v>
                </c:pt>
                <c:pt idx="402">
                  <c:v>171.13544999999999</c:v>
                </c:pt>
                <c:pt idx="403">
                  <c:v>171.13544999999999</c:v>
                </c:pt>
                <c:pt idx="404">
                  <c:v>171.13544999999999</c:v>
                </c:pt>
                <c:pt idx="405">
                  <c:v>171.13544999999999</c:v>
                </c:pt>
                <c:pt idx="406">
                  <c:v>171.13544999999999</c:v>
                </c:pt>
                <c:pt idx="407">
                  <c:v>171.13544999999999</c:v>
                </c:pt>
                <c:pt idx="408">
                  <c:v>171.13544999999999</c:v>
                </c:pt>
                <c:pt idx="409">
                  <c:v>171.13544999999999</c:v>
                </c:pt>
                <c:pt idx="410">
                  <c:v>171.13544999999999</c:v>
                </c:pt>
                <c:pt idx="411">
                  <c:v>171.13544999999999</c:v>
                </c:pt>
                <c:pt idx="412">
                  <c:v>171.13544999999999</c:v>
                </c:pt>
                <c:pt idx="413">
                  <c:v>171.13544999999999</c:v>
                </c:pt>
                <c:pt idx="414">
                  <c:v>171.13544999999999</c:v>
                </c:pt>
                <c:pt idx="415">
                  <c:v>171.13544999999999</c:v>
                </c:pt>
                <c:pt idx="416">
                  <c:v>171.13544999999999</c:v>
                </c:pt>
                <c:pt idx="417">
                  <c:v>171.13544999999999</c:v>
                </c:pt>
                <c:pt idx="418">
                  <c:v>171.13544999999999</c:v>
                </c:pt>
                <c:pt idx="419">
                  <c:v>171.13544999999999</c:v>
                </c:pt>
                <c:pt idx="420">
                  <c:v>171.13544999999999</c:v>
                </c:pt>
                <c:pt idx="421">
                  <c:v>171.13544999999999</c:v>
                </c:pt>
                <c:pt idx="422">
                  <c:v>171.13544999999999</c:v>
                </c:pt>
                <c:pt idx="423">
                  <c:v>171.13544999999999</c:v>
                </c:pt>
                <c:pt idx="424">
                  <c:v>171.13544999999999</c:v>
                </c:pt>
                <c:pt idx="425">
                  <c:v>171.13544999999999</c:v>
                </c:pt>
                <c:pt idx="426">
                  <c:v>171.13544999999999</c:v>
                </c:pt>
                <c:pt idx="427">
                  <c:v>171.13544999999999</c:v>
                </c:pt>
                <c:pt idx="428">
                  <c:v>171.13544999999999</c:v>
                </c:pt>
                <c:pt idx="429">
                  <c:v>171.13544999999999</c:v>
                </c:pt>
                <c:pt idx="430">
                  <c:v>171.13544999999999</c:v>
                </c:pt>
                <c:pt idx="431">
                  <c:v>171.13544999999999</c:v>
                </c:pt>
                <c:pt idx="432">
                  <c:v>171.13544999999999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A7-4908-B140-15DACB3985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109318927"/>
        <c:axId val="225268719"/>
      </c:barChart>
      <c:lineChart>
        <c:grouping val="standard"/>
        <c:varyColors val="0"/>
        <c:ser>
          <c:idx val="1"/>
          <c:order val="1"/>
          <c:tx>
            <c:v>Vehicle Power (W)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WLTC_class_3!$AB$598:$AB$1030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141.76767581338581</c:v>
                </c:pt>
                <c:pt idx="13">
                  <c:v>457.93331632350669</c:v>
                </c:pt>
                <c:pt idx="14">
                  <c:v>1736.3829721465552</c:v>
                </c:pt>
                <c:pt idx="15">
                  <c:v>4274.8268847655572</c:v>
                </c:pt>
                <c:pt idx="16">
                  <c:v>7508.1914034195352</c:v>
                </c:pt>
                <c:pt idx="17">
                  <c:v>11022.996457308334</c:v>
                </c:pt>
                <c:pt idx="18">
                  <c:v>13546.094921545748</c:v>
                </c:pt>
                <c:pt idx="19">
                  <c:v>14333.380695251459</c:v>
                </c:pt>
                <c:pt idx="20">
                  <c:v>14846.595036124461</c:v>
                </c:pt>
                <c:pt idx="21">
                  <c:v>16267.900437299633</c:v>
                </c:pt>
                <c:pt idx="22">
                  <c:v>17103.728951585756</c:v>
                </c:pt>
                <c:pt idx="23">
                  <c:v>13998.890745985012</c:v>
                </c:pt>
                <c:pt idx="24">
                  <c:v>7901.829824772175</c:v>
                </c:pt>
                <c:pt idx="25">
                  <c:v>3388.953066776206</c:v>
                </c:pt>
                <c:pt idx="26">
                  <c:v>2281.7677275094047</c:v>
                </c:pt>
                <c:pt idx="27">
                  <c:v>2274.4771127301306</c:v>
                </c:pt>
                <c:pt idx="28">
                  <c:v>1611.1406453676952</c:v>
                </c:pt>
                <c:pt idx="29">
                  <c:v>300.81157385375957</c:v>
                </c:pt>
                <c:pt idx="30">
                  <c:v>-1200.0610885742221</c:v>
                </c:pt>
                <c:pt idx="31">
                  <c:v>-1609.7328695451818</c:v>
                </c:pt>
                <c:pt idx="32">
                  <c:v>-388.37545802558981</c:v>
                </c:pt>
                <c:pt idx="33">
                  <c:v>1397.9769279893001</c:v>
                </c:pt>
                <c:pt idx="34">
                  <c:v>2784.0440727592977</c:v>
                </c:pt>
                <c:pt idx="35">
                  <c:v>4198.6347342651907</c:v>
                </c:pt>
                <c:pt idx="36">
                  <c:v>5078.0477514509039</c:v>
                </c:pt>
                <c:pt idx="37">
                  <c:v>4544.181154846242</c:v>
                </c:pt>
                <c:pt idx="38">
                  <c:v>3342.6094994982404</c:v>
                </c:pt>
                <c:pt idx="39">
                  <c:v>2723.4196846834316</c:v>
                </c:pt>
                <c:pt idx="40">
                  <c:v>2929.8162896217059</c:v>
                </c:pt>
                <c:pt idx="41">
                  <c:v>4179.5982594039078</c:v>
                </c:pt>
                <c:pt idx="42">
                  <c:v>6134.1705369808997</c:v>
                </c:pt>
                <c:pt idx="43">
                  <c:v>7574.4969317175983</c:v>
                </c:pt>
                <c:pt idx="44">
                  <c:v>8673.9393479745158</c:v>
                </c:pt>
                <c:pt idx="45">
                  <c:v>9186.4805793997439</c:v>
                </c:pt>
                <c:pt idx="46">
                  <c:v>8535.5010917341315</c:v>
                </c:pt>
                <c:pt idx="47">
                  <c:v>6607.0480688461212</c:v>
                </c:pt>
                <c:pt idx="48">
                  <c:v>4291.5877422776157</c:v>
                </c:pt>
                <c:pt idx="49">
                  <c:v>3102.5638225245307</c:v>
                </c:pt>
                <c:pt idx="50">
                  <c:v>2618.9088589996336</c:v>
                </c:pt>
                <c:pt idx="51">
                  <c:v>2602.8705368480264</c:v>
                </c:pt>
                <c:pt idx="52">
                  <c:v>4246.9477602041452</c:v>
                </c:pt>
                <c:pt idx="53">
                  <c:v>7400.0866285001939</c:v>
                </c:pt>
                <c:pt idx="54">
                  <c:v>8580.4575719739387</c:v>
                </c:pt>
                <c:pt idx="55">
                  <c:v>6523.586490244089</c:v>
                </c:pt>
                <c:pt idx="56">
                  <c:v>5324.0935553899762</c:v>
                </c:pt>
                <c:pt idx="57">
                  <c:v>5627.0164322236378</c:v>
                </c:pt>
                <c:pt idx="58">
                  <c:v>5681.2132096105515</c:v>
                </c:pt>
                <c:pt idx="59">
                  <c:v>5226.8954955815407</c:v>
                </c:pt>
                <c:pt idx="60">
                  <c:v>3975.9424176367506</c:v>
                </c:pt>
                <c:pt idx="61">
                  <c:v>1416.8445534182067</c:v>
                </c:pt>
                <c:pt idx="62">
                  <c:v>-2902.4868873030973</c:v>
                </c:pt>
                <c:pt idx="63">
                  <c:v>-6029.9294547224299</c:v>
                </c:pt>
                <c:pt idx="64">
                  <c:v>-6327.9574600268807</c:v>
                </c:pt>
                <c:pt idx="65">
                  <c:v>-7939.8477150940735</c:v>
                </c:pt>
                <c:pt idx="66">
                  <c:v>-11789.307826790284</c:v>
                </c:pt>
                <c:pt idx="67">
                  <c:v>-13008.51197182788</c:v>
                </c:pt>
                <c:pt idx="68">
                  <c:v>-9588.7444453202806</c:v>
                </c:pt>
                <c:pt idx="69">
                  <c:v>-6021.5473334208691</c:v>
                </c:pt>
                <c:pt idx="70">
                  <c:v>-6611.4629424631848</c:v>
                </c:pt>
                <c:pt idx="71">
                  <c:v>-9906.821942188988</c:v>
                </c:pt>
                <c:pt idx="72">
                  <c:v>-10682.983530474343</c:v>
                </c:pt>
                <c:pt idx="73">
                  <c:v>-8812.1834388825264</c:v>
                </c:pt>
                <c:pt idx="74">
                  <c:v>-4499.2303390015504</c:v>
                </c:pt>
                <c:pt idx="75">
                  <c:v>-1363.3192032427228</c:v>
                </c:pt>
                <c:pt idx="76">
                  <c:v>256.92374997511121</c:v>
                </c:pt>
                <c:pt idx="77">
                  <c:v>1726.7100859435282</c:v>
                </c:pt>
                <c:pt idx="78">
                  <c:v>4763.7198239059517</c:v>
                </c:pt>
                <c:pt idx="79">
                  <c:v>8784.1048546305028</c:v>
                </c:pt>
                <c:pt idx="80">
                  <c:v>10540.335462692572</c:v>
                </c:pt>
                <c:pt idx="81">
                  <c:v>12507.770930753777</c:v>
                </c:pt>
                <c:pt idx="82">
                  <c:v>10316.694238211161</c:v>
                </c:pt>
                <c:pt idx="83">
                  <c:v>7935.1532094390377</c:v>
                </c:pt>
                <c:pt idx="84">
                  <c:v>8429.7163604391098</c:v>
                </c:pt>
                <c:pt idx="85">
                  <c:v>8929.0434142045178</c:v>
                </c:pt>
                <c:pt idx="86">
                  <c:v>6382.3187850864151</c:v>
                </c:pt>
                <c:pt idx="87">
                  <c:v>3180.7543767036882</c:v>
                </c:pt>
                <c:pt idx="88">
                  <c:v>-70.789085429463697</c:v>
                </c:pt>
                <c:pt idx="89">
                  <c:v>-6218.4053702120236</c:v>
                </c:pt>
                <c:pt idx="90">
                  <c:v>-9585.1171952043824</c:v>
                </c:pt>
                <c:pt idx="91">
                  <c:v>-10581.721488853222</c:v>
                </c:pt>
                <c:pt idx="92">
                  <c:v>-9545.4993125115998</c:v>
                </c:pt>
                <c:pt idx="93">
                  <c:v>-4988.846487420712</c:v>
                </c:pt>
                <c:pt idx="94">
                  <c:v>-2637.415864967305</c:v>
                </c:pt>
                <c:pt idx="95">
                  <c:v>-929.95973349698272</c:v>
                </c:pt>
                <c:pt idx="96">
                  <c:v>2970.936099836355</c:v>
                </c:pt>
                <c:pt idx="97">
                  <c:v>5844.3644176751941</c:v>
                </c:pt>
                <c:pt idx="98">
                  <c:v>6144.3017236221513</c:v>
                </c:pt>
                <c:pt idx="99">
                  <c:v>6556.4825275497014</c:v>
                </c:pt>
                <c:pt idx="100">
                  <c:v>7083.1774292081409</c:v>
                </c:pt>
                <c:pt idx="101">
                  <c:v>4992.5866256269601</c:v>
                </c:pt>
                <c:pt idx="102">
                  <c:v>2740.7464316903579</c:v>
                </c:pt>
                <c:pt idx="103">
                  <c:v>2900.1542759754257</c:v>
                </c:pt>
                <c:pt idx="104">
                  <c:v>3971.9312889245607</c:v>
                </c:pt>
                <c:pt idx="105">
                  <c:v>3801.3687522288756</c:v>
                </c:pt>
                <c:pt idx="106">
                  <c:v>1333.1287922578938</c:v>
                </c:pt>
                <c:pt idx="107">
                  <c:v>-5395.6201537398902</c:v>
                </c:pt>
                <c:pt idx="108">
                  <c:v>-6910.3139775160862</c:v>
                </c:pt>
                <c:pt idx="109">
                  <c:v>-4698.440222561012</c:v>
                </c:pt>
                <c:pt idx="110">
                  <c:v>-2979.795528968195</c:v>
                </c:pt>
                <c:pt idx="111">
                  <c:v>-765.02259381833358</c:v>
                </c:pt>
                <c:pt idx="112">
                  <c:v>299.35830817243357</c:v>
                </c:pt>
                <c:pt idx="113">
                  <c:v>860.9041336918433</c:v>
                </c:pt>
                <c:pt idx="114">
                  <c:v>955.12867072887832</c:v>
                </c:pt>
                <c:pt idx="115">
                  <c:v>12.339104400543828</c:v>
                </c:pt>
                <c:pt idx="116">
                  <c:v>-1689.2183836011768</c:v>
                </c:pt>
                <c:pt idx="117">
                  <c:v>-2972.5827655992762</c:v>
                </c:pt>
                <c:pt idx="118">
                  <c:v>-2718.5465803358693</c:v>
                </c:pt>
                <c:pt idx="119">
                  <c:v>-1160.3502346310286</c:v>
                </c:pt>
                <c:pt idx="120">
                  <c:v>795.34967590103622</c:v>
                </c:pt>
                <c:pt idx="121">
                  <c:v>3660.7476036057619</c:v>
                </c:pt>
                <c:pt idx="122">
                  <c:v>6901.7932937617488</c:v>
                </c:pt>
                <c:pt idx="123">
                  <c:v>5504.4815115759066</c:v>
                </c:pt>
                <c:pt idx="124">
                  <c:v>1191.2582703791973</c:v>
                </c:pt>
                <c:pt idx="125">
                  <c:v>-2078.6895313337391</c:v>
                </c:pt>
                <c:pt idx="126">
                  <c:v>-5145.1778813504361</c:v>
                </c:pt>
                <c:pt idx="127">
                  <c:v>-3378.3176439266226</c:v>
                </c:pt>
                <c:pt idx="128">
                  <c:v>-443.02995372859277</c:v>
                </c:pt>
                <c:pt idx="129">
                  <c:v>1118.4052314565924</c:v>
                </c:pt>
                <c:pt idx="130">
                  <c:v>2963.2819039839164</c:v>
                </c:pt>
                <c:pt idx="131">
                  <c:v>4731.6432180479997</c:v>
                </c:pt>
                <c:pt idx="132">
                  <c:v>4732.6944180322771</c:v>
                </c:pt>
                <c:pt idx="133">
                  <c:v>4724.6668513307504</c:v>
                </c:pt>
                <c:pt idx="134">
                  <c:v>4564.8671990004314</c:v>
                </c:pt>
                <c:pt idx="135">
                  <c:v>5632.2180368379277</c:v>
                </c:pt>
                <c:pt idx="136">
                  <c:v>8409.9898735505431</c:v>
                </c:pt>
                <c:pt idx="137">
                  <c:v>12569.702229397308</c:v>
                </c:pt>
                <c:pt idx="138">
                  <c:v>14222.020962050388</c:v>
                </c:pt>
                <c:pt idx="139">
                  <c:v>11253.347123690834</c:v>
                </c:pt>
                <c:pt idx="140">
                  <c:v>9123.375983889533</c:v>
                </c:pt>
                <c:pt idx="141">
                  <c:v>5547.6325619918871</c:v>
                </c:pt>
                <c:pt idx="142">
                  <c:v>3149.4217442378635</c:v>
                </c:pt>
                <c:pt idx="143">
                  <c:v>2970.4321343495631</c:v>
                </c:pt>
                <c:pt idx="144">
                  <c:v>3177.8418540270086</c:v>
                </c:pt>
                <c:pt idx="145">
                  <c:v>3387.1021703177466</c:v>
                </c:pt>
                <c:pt idx="146">
                  <c:v>3800.2580383379268</c:v>
                </c:pt>
                <c:pt idx="147">
                  <c:v>4424.167514304504</c:v>
                </c:pt>
                <c:pt idx="148">
                  <c:v>4302.2288600964275</c:v>
                </c:pt>
                <c:pt idx="149">
                  <c:v>3351.032382517923</c:v>
                </c:pt>
                <c:pt idx="150">
                  <c:v>5141.6343331062599</c:v>
                </c:pt>
                <c:pt idx="151">
                  <c:v>7340.8963827833195</c:v>
                </c:pt>
                <c:pt idx="152">
                  <c:v>6712.1932151208293</c:v>
                </c:pt>
                <c:pt idx="153">
                  <c:v>4729.5995806171195</c:v>
                </c:pt>
                <c:pt idx="154">
                  <c:v>3256.4776267489433</c:v>
                </c:pt>
                <c:pt idx="155">
                  <c:v>3053.1591296200386</c:v>
                </c:pt>
                <c:pt idx="156">
                  <c:v>3053.1591296200386</c:v>
                </c:pt>
                <c:pt idx="157">
                  <c:v>3914.5935821895732</c:v>
                </c:pt>
                <c:pt idx="158">
                  <c:v>5247.1671066609888</c:v>
                </c:pt>
                <c:pt idx="159">
                  <c:v>6214.1993873778774</c:v>
                </c:pt>
                <c:pt idx="160">
                  <c:v>5672.8893520474403</c:v>
                </c:pt>
                <c:pt idx="161">
                  <c:v>3942.1451796574456</c:v>
                </c:pt>
                <c:pt idx="162">
                  <c:v>2824.9113833611655</c:v>
                </c:pt>
                <c:pt idx="163">
                  <c:v>1924.5199414814322</c:v>
                </c:pt>
                <c:pt idx="164">
                  <c:v>349.8431867861861</c:v>
                </c:pt>
                <c:pt idx="165">
                  <c:v>-764.82563668810792</c:v>
                </c:pt>
                <c:pt idx="166">
                  <c:v>-1841.2108806079311</c:v>
                </c:pt>
                <c:pt idx="167">
                  <c:v>-5353.7140825341321</c:v>
                </c:pt>
                <c:pt idx="168">
                  <c:v>-11187.836340520853</c:v>
                </c:pt>
                <c:pt idx="169">
                  <c:v>-14725.204731997957</c:v>
                </c:pt>
                <c:pt idx="170">
                  <c:v>-13919.613878264965</c:v>
                </c:pt>
                <c:pt idx="171">
                  <c:v>-12019.3716552349</c:v>
                </c:pt>
                <c:pt idx="172">
                  <c:v>-10071.905363774349</c:v>
                </c:pt>
                <c:pt idx="173">
                  <c:v>-6851.4719538592717</c:v>
                </c:pt>
                <c:pt idx="174">
                  <c:v>-3410.4836008328998</c:v>
                </c:pt>
                <c:pt idx="175">
                  <c:v>-227.65958335822222</c:v>
                </c:pt>
                <c:pt idx="176">
                  <c:v>2917.3287777146497</c:v>
                </c:pt>
                <c:pt idx="177">
                  <c:v>5305.964205702322</c:v>
                </c:pt>
                <c:pt idx="178">
                  <c:v>6431.1533519198138</c:v>
                </c:pt>
                <c:pt idx="179">
                  <c:v>7659.7157047928467</c:v>
                </c:pt>
                <c:pt idx="180">
                  <c:v>10154.012226655477</c:v>
                </c:pt>
                <c:pt idx="181">
                  <c:v>14681.5996274927</c:v>
                </c:pt>
                <c:pt idx="182">
                  <c:v>17442.534583837518</c:v>
                </c:pt>
                <c:pt idx="183">
                  <c:v>18717.441996265501</c:v>
                </c:pt>
                <c:pt idx="184">
                  <c:v>17775.941833030614</c:v>
                </c:pt>
                <c:pt idx="185">
                  <c:v>16489.082393917961</c:v>
                </c:pt>
                <c:pt idx="186">
                  <c:v>18220.012886115477</c:v>
                </c:pt>
                <c:pt idx="187">
                  <c:v>16552.818347530028</c:v>
                </c:pt>
                <c:pt idx="188">
                  <c:v>13764.781110845108</c:v>
                </c:pt>
                <c:pt idx="189">
                  <c:v>12967.390049122539</c:v>
                </c:pt>
                <c:pt idx="190">
                  <c:v>12071.323157092091</c:v>
                </c:pt>
                <c:pt idx="191">
                  <c:v>10467.652762045956</c:v>
                </c:pt>
                <c:pt idx="192">
                  <c:v>9009.3446335050703</c:v>
                </c:pt>
                <c:pt idx="193">
                  <c:v>7732.2920325365867</c:v>
                </c:pt>
                <c:pt idx="194">
                  <c:v>6679.7820032902473</c:v>
                </c:pt>
                <c:pt idx="195">
                  <c:v>6439.4242391742555</c:v>
                </c:pt>
                <c:pt idx="196">
                  <c:v>7646.5768192695341</c:v>
                </c:pt>
                <c:pt idx="197">
                  <c:v>8052.6513913572335</c:v>
                </c:pt>
                <c:pt idx="198">
                  <c:v>6382.9629729080589</c:v>
                </c:pt>
                <c:pt idx="199">
                  <c:v>4932.4842338507779</c:v>
                </c:pt>
                <c:pt idx="200">
                  <c:v>4932.4842338508197</c:v>
                </c:pt>
                <c:pt idx="201">
                  <c:v>5825.077252090251</c:v>
                </c:pt>
                <c:pt idx="202">
                  <c:v>6455.6216721561896</c:v>
                </c:pt>
                <c:pt idx="203">
                  <c:v>4426.5376359053826</c:v>
                </c:pt>
                <c:pt idx="204">
                  <c:v>-2683.4780973335451</c:v>
                </c:pt>
                <c:pt idx="205">
                  <c:v>-12379.676190852339</c:v>
                </c:pt>
                <c:pt idx="206">
                  <c:v>-19828.957492416954</c:v>
                </c:pt>
                <c:pt idx="207">
                  <c:v>-21985.275747121075</c:v>
                </c:pt>
                <c:pt idx="208">
                  <c:v>-18452.438834818749</c:v>
                </c:pt>
                <c:pt idx="209">
                  <c:v>-11468.732325309538</c:v>
                </c:pt>
                <c:pt idx="210">
                  <c:v>-4214.6673150567203</c:v>
                </c:pt>
                <c:pt idx="211">
                  <c:v>501.73446393977747</c:v>
                </c:pt>
                <c:pt idx="212">
                  <c:v>3648.8796640573337</c:v>
                </c:pt>
                <c:pt idx="213">
                  <c:v>8835.2874376961736</c:v>
                </c:pt>
                <c:pt idx="214">
                  <c:v>15252.903110062962</c:v>
                </c:pt>
                <c:pt idx="215">
                  <c:v>17476.035754705423</c:v>
                </c:pt>
                <c:pt idx="216">
                  <c:v>13109.094979318907</c:v>
                </c:pt>
                <c:pt idx="217">
                  <c:v>7095.5862004282708</c:v>
                </c:pt>
                <c:pt idx="218">
                  <c:v>2864.7590385739099</c:v>
                </c:pt>
                <c:pt idx="219">
                  <c:v>-710.95684335663304</c:v>
                </c:pt>
                <c:pt idx="220">
                  <c:v>-3261.8869517661342</c:v>
                </c:pt>
                <c:pt idx="221">
                  <c:v>-5657.4144720988106</c:v>
                </c:pt>
                <c:pt idx="222">
                  <c:v>-9920.2135555651475</c:v>
                </c:pt>
                <c:pt idx="223">
                  <c:v>-12560.37376336035</c:v>
                </c:pt>
                <c:pt idx="224">
                  <c:v>-12374.353033035797</c:v>
                </c:pt>
                <c:pt idx="225">
                  <c:v>-11764.187093753395</c:v>
                </c:pt>
                <c:pt idx="226">
                  <c:v>-11193.593023407291</c:v>
                </c:pt>
                <c:pt idx="227">
                  <c:v>-9505.9183120346697</c:v>
                </c:pt>
                <c:pt idx="228">
                  <c:v>-7056.819001648536</c:v>
                </c:pt>
                <c:pt idx="229">
                  <c:v>-3069.5969618895542</c:v>
                </c:pt>
                <c:pt idx="230">
                  <c:v>835.22880820148464</c:v>
                </c:pt>
                <c:pt idx="231">
                  <c:v>4441.44470477711</c:v>
                </c:pt>
                <c:pt idx="232">
                  <c:v>7600.6538083520263</c:v>
                </c:pt>
                <c:pt idx="233">
                  <c:v>8495.889624809115</c:v>
                </c:pt>
                <c:pt idx="234">
                  <c:v>8957.0876084358915</c:v>
                </c:pt>
                <c:pt idx="235">
                  <c:v>8673.256355271551</c:v>
                </c:pt>
                <c:pt idx="236">
                  <c:v>8133.7767797196584</c:v>
                </c:pt>
                <c:pt idx="237">
                  <c:v>8364.0788229071004</c:v>
                </c:pt>
                <c:pt idx="238">
                  <c:v>8370.8130877323929</c:v>
                </c:pt>
                <c:pt idx="239">
                  <c:v>9678.9845403248255</c:v>
                </c:pt>
                <c:pt idx="240">
                  <c:v>11832.908075050891</c:v>
                </c:pt>
                <c:pt idx="241">
                  <c:v>12235.060160295699</c:v>
                </c:pt>
                <c:pt idx="242">
                  <c:v>10434.72881870044</c:v>
                </c:pt>
                <c:pt idx="243">
                  <c:v>6932.4240150509531</c:v>
                </c:pt>
                <c:pt idx="244">
                  <c:v>5071.4245959849814</c:v>
                </c:pt>
                <c:pt idx="245">
                  <c:v>5355.5537612206317</c:v>
                </c:pt>
                <c:pt idx="246">
                  <c:v>5437.5194985145745</c:v>
                </c:pt>
                <c:pt idx="247">
                  <c:v>5059.3789759537585</c:v>
                </c:pt>
                <c:pt idx="248">
                  <c:v>5561.5712456896026</c:v>
                </c:pt>
                <c:pt idx="249">
                  <c:v>6800.8963737697832</c:v>
                </c:pt>
                <c:pt idx="250">
                  <c:v>6947.5472460149094</c:v>
                </c:pt>
                <c:pt idx="251">
                  <c:v>6827.0061196063352</c:v>
                </c:pt>
                <c:pt idx="252">
                  <c:v>8151.6652982826181</c:v>
                </c:pt>
                <c:pt idx="253">
                  <c:v>9352.2056889882751</c:v>
                </c:pt>
                <c:pt idx="254">
                  <c:v>8599.0615425034794</c:v>
                </c:pt>
                <c:pt idx="255">
                  <c:v>6468.9498395627515</c:v>
                </c:pt>
                <c:pt idx="256">
                  <c:v>4984.8136892206721</c:v>
                </c:pt>
                <c:pt idx="257">
                  <c:v>4753.7666676161898</c:v>
                </c:pt>
                <c:pt idx="258">
                  <c:v>5547.5990868178169</c:v>
                </c:pt>
                <c:pt idx="259">
                  <c:v>7685.5145717932</c:v>
                </c:pt>
                <c:pt idx="260">
                  <c:v>10226.80640626569</c:v>
                </c:pt>
                <c:pt idx="261">
                  <c:v>10525.83139223083</c:v>
                </c:pt>
                <c:pt idx="262">
                  <c:v>8548.6130243916286</c:v>
                </c:pt>
                <c:pt idx="263">
                  <c:v>7550.2634061994477</c:v>
                </c:pt>
                <c:pt idx="264">
                  <c:v>7649.2427558113013</c:v>
                </c:pt>
                <c:pt idx="265">
                  <c:v>7184.5142375998603</c:v>
                </c:pt>
                <c:pt idx="266">
                  <c:v>5827.7229755124581</c:v>
                </c:pt>
                <c:pt idx="267">
                  <c:v>4987.9534915471922</c:v>
                </c:pt>
                <c:pt idx="268">
                  <c:v>7564.5174819871436</c:v>
                </c:pt>
                <c:pt idx="269">
                  <c:v>11202.012701303616</c:v>
                </c:pt>
                <c:pt idx="270">
                  <c:v>11489.245491767131</c:v>
                </c:pt>
                <c:pt idx="271">
                  <c:v>9614.6269943312091</c:v>
                </c:pt>
                <c:pt idx="272">
                  <c:v>10940.573028582898</c:v>
                </c:pt>
                <c:pt idx="273">
                  <c:v>16488.017352971929</c:v>
                </c:pt>
                <c:pt idx="274">
                  <c:v>16527.324216981506</c:v>
                </c:pt>
                <c:pt idx="275">
                  <c:v>11035.636240037284</c:v>
                </c:pt>
                <c:pt idx="276">
                  <c:v>9181.2060209531155</c:v>
                </c:pt>
                <c:pt idx="277">
                  <c:v>11597.73690591215</c:v>
                </c:pt>
                <c:pt idx="278">
                  <c:v>14538.169090897482</c:v>
                </c:pt>
                <c:pt idx="279">
                  <c:v>12853.336714870717</c:v>
                </c:pt>
                <c:pt idx="280">
                  <c:v>7838.0530334038094</c:v>
                </c:pt>
                <c:pt idx="281">
                  <c:v>4732.1440206241996</c:v>
                </c:pt>
                <c:pt idx="282">
                  <c:v>3668.6381437996974</c:v>
                </c:pt>
                <c:pt idx="283">
                  <c:v>3283.8634806791251</c:v>
                </c:pt>
                <c:pt idx="284">
                  <c:v>2564.7685934185915</c:v>
                </c:pt>
                <c:pt idx="285">
                  <c:v>829.09692442785342</c:v>
                </c:pt>
                <c:pt idx="286">
                  <c:v>-1224.8940891009286</c:v>
                </c:pt>
                <c:pt idx="287">
                  <c:v>-2906.5037335953298</c:v>
                </c:pt>
                <c:pt idx="288">
                  <c:v>-1970.0437969051075</c:v>
                </c:pt>
                <c:pt idx="289">
                  <c:v>1164.0856465959027</c:v>
                </c:pt>
                <c:pt idx="290">
                  <c:v>3962.5318771326974</c:v>
                </c:pt>
                <c:pt idx="291">
                  <c:v>2078.0411363919748</c:v>
                </c:pt>
                <c:pt idx="292">
                  <c:v>-1100.4768685915644</c:v>
                </c:pt>
                <c:pt idx="293">
                  <c:v>1915.1859779814322</c:v>
                </c:pt>
                <c:pt idx="294">
                  <c:v>4966.2662248950119</c:v>
                </c:pt>
                <c:pt idx="295">
                  <c:v>5271.3742495863535</c:v>
                </c:pt>
                <c:pt idx="296">
                  <c:v>6200.9068034154152</c:v>
                </c:pt>
                <c:pt idx="297">
                  <c:v>6550.5703285296404</c:v>
                </c:pt>
                <c:pt idx="298">
                  <c:v>5964.4876488747559</c:v>
                </c:pt>
                <c:pt idx="299">
                  <c:v>4745.3877419685987</c:v>
                </c:pt>
                <c:pt idx="300">
                  <c:v>3184.4516856695577</c:v>
                </c:pt>
                <c:pt idx="301">
                  <c:v>1311.9993960079835</c:v>
                </c:pt>
                <c:pt idx="302">
                  <c:v>-857.37874961582384</c:v>
                </c:pt>
                <c:pt idx="303">
                  <c:v>-2679.1569558130354</c:v>
                </c:pt>
                <c:pt idx="304">
                  <c:v>-2978.7755299191085</c:v>
                </c:pt>
                <c:pt idx="305">
                  <c:v>-1836.1822423072224</c:v>
                </c:pt>
                <c:pt idx="306">
                  <c:v>115.2810590305802</c:v>
                </c:pt>
                <c:pt idx="307">
                  <c:v>2322.0946335050753</c:v>
                </c:pt>
                <c:pt idx="308">
                  <c:v>3694.8419601264823</c:v>
                </c:pt>
                <c:pt idx="309">
                  <c:v>3972.5800002499432</c:v>
                </c:pt>
                <c:pt idx="310">
                  <c:v>3130.0791118561947</c:v>
                </c:pt>
                <c:pt idx="311">
                  <c:v>1722.6249107664305</c:v>
                </c:pt>
                <c:pt idx="312">
                  <c:v>-778.10194525538418</c:v>
                </c:pt>
                <c:pt idx="313">
                  <c:v>-12864.418140565102</c:v>
                </c:pt>
                <c:pt idx="314">
                  <c:v>-21985.275747121075</c:v>
                </c:pt>
                <c:pt idx="315">
                  <c:v>-18452.438834818749</c:v>
                </c:pt>
                <c:pt idx="316">
                  <c:v>-11468.732325309538</c:v>
                </c:pt>
                <c:pt idx="317">
                  <c:v>-4214.6673150567203</c:v>
                </c:pt>
                <c:pt idx="318">
                  <c:v>501.73446393977747</c:v>
                </c:pt>
                <c:pt idx="319">
                  <c:v>3648.8796640573337</c:v>
                </c:pt>
                <c:pt idx="320">
                  <c:v>8835.2874376961736</c:v>
                </c:pt>
                <c:pt idx="321">
                  <c:v>15252.903110062962</c:v>
                </c:pt>
                <c:pt idx="322">
                  <c:v>17476.035754705423</c:v>
                </c:pt>
                <c:pt idx="323">
                  <c:v>13109.094979318907</c:v>
                </c:pt>
                <c:pt idx="324">
                  <c:v>9460.173391786293</c:v>
                </c:pt>
                <c:pt idx="325">
                  <c:v>13853.794695648658</c:v>
                </c:pt>
                <c:pt idx="326">
                  <c:v>14216.602315764327</c:v>
                </c:pt>
                <c:pt idx="327">
                  <c:v>9578.447533690447</c:v>
                </c:pt>
                <c:pt idx="328">
                  <c:v>6348.807538772995</c:v>
                </c:pt>
                <c:pt idx="329">
                  <c:v>3672.4076674861785</c:v>
                </c:pt>
                <c:pt idx="330">
                  <c:v>5273.5291543646172</c:v>
                </c:pt>
                <c:pt idx="331">
                  <c:v>7727.5107197327843</c:v>
                </c:pt>
                <c:pt idx="332">
                  <c:v>11697.804526262051</c:v>
                </c:pt>
                <c:pt idx="333">
                  <c:v>13798.964206428589</c:v>
                </c:pt>
                <c:pt idx="334">
                  <c:v>12504.223432785762</c:v>
                </c:pt>
                <c:pt idx="335">
                  <c:v>5200.1118158090403</c:v>
                </c:pt>
                <c:pt idx="336">
                  <c:v>-2403.2693003578515</c:v>
                </c:pt>
                <c:pt idx="337">
                  <c:v>-1568.1682700741496</c:v>
                </c:pt>
                <c:pt idx="338">
                  <c:v>366.80584211768786</c:v>
                </c:pt>
                <c:pt idx="339">
                  <c:v>1158.629912869829</c:v>
                </c:pt>
                <c:pt idx="340">
                  <c:v>1954.4096288186893</c:v>
                </c:pt>
                <c:pt idx="341">
                  <c:v>2196.8303750275022</c:v>
                </c:pt>
                <c:pt idx="342">
                  <c:v>2173.9178400033707</c:v>
                </c:pt>
                <c:pt idx="343">
                  <c:v>1875.3308731414641</c:v>
                </c:pt>
                <c:pt idx="344">
                  <c:v>781.08744732505352</c:v>
                </c:pt>
                <c:pt idx="345">
                  <c:v>-1100.4528676158359</c:v>
                </c:pt>
                <c:pt idx="346">
                  <c:v>-1378.2811104032116</c:v>
                </c:pt>
                <c:pt idx="347">
                  <c:v>-118.96767475835999</c:v>
                </c:pt>
                <c:pt idx="348">
                  <c:v>866.49459417836647</c:v>
                </c:pt>
                <c:pt idx="349">
                  <c:v>1090.7197127973945</c:v>
                </c:pt>
                <c:pt idx="350">
                  <c:v>817.35987181596829</c:v>
                </c:pt>
                <c:pt idx="351">
                  <c:v>1276.9273773684718</c:v>
                </c:pt>
                <c:pt idx="352">
                  <c:v>2473.8777611102782</c:v>
                </c:pt>
                <c:pt idx="353">
                  <c:v>2950.6696956486594</c:v>
                </c:pt>
                <c:pt idx="354">
                  <c:v>3183.8417633409435</c:v>
                </c:pt>
                <c:pt idx="355">
                  <c:v>3667.5277201310737</c:v>
                </c:pt>
                <c:pt idx="356">
                  <c:v>4162.1280289820106</c:v>
                </c:pt>
                <c:pt idx="357">
                  <c:v>5886.3336625615157</c:v>
                </c:pt>
                <c:pt idx="358">
                  <c:v>7480.3807051492913</c:v>
                </c:pt>
                <c:pt idx="359">
                  <c:v>6614.9857758204789</c:v>
                </c:pt>
                <c:pt idx="360">
                  <c:v>4406.8221164558381</c:v>
                </c:pt>
                <c:pt idx="361">
                  <c:v>871.50941513767316</c:v>
                </c:pt>
                <c:pt idx="362">
                  <c:v>-4864.0355474398029</c:v>
                </c:pt>
                <c:pt idx="363">
                  <c:v>-12530.487487843346</c:v>
                </c:pt>
                <c:pt idx="364">
                  <c:v>-17921.879368751357</c:v>
                </c:pt>
                <c:pt idx="365">
                  <c:v>-18008.451312855992</c:v>
                </c:pt>
                <c:pt idx="366">
                  <c:v>-15883.31954297584</c:v>
                </c:pt>
                <c:pt idx="367">
                  <c:v>-13723.060540567656</c:v>
                </c:pt>
                <c:pt idx="368">
                  <c:v>-7627.2168364709123</c:v>
                </c:pt>
                <c:pt idx="369">
                  <c:v>-71.063957213182078</c:v>
                </c:pt>
                <c:pt idx="370">
                  <c:v>6232.5643090318272</c:v>
                </c:pt>
                <c:pt idx="371">
                  <c:v>12837.59167083043</c:v>
                </c:pt>
                <c:pt idx="372">
                  <c:v>19105.513772540857</c:v>
                </c:pt>
                <c:pt idx="373">
                  <c:v>21679.991009236463</c:v>
                </c:pt>
                <c:pt idx="374">
                  <c:v>20146.010966116661</c:v>
                </c:pt>
                <c:pt idx="375">
                  <c:v>15729.754577668258</c:v>
                </c:pt>
                <c:pt idx="376">
                  <c:v>10272.562335710445</c:v>
                </c:pt>
                <c:pt idx="377">
                  <c:v>5827.9051942941123</c:v>
                </c:pt>
                <c:pt idx="378">
                  <c:v>3265.7250906700738</c:v>
                </c:pt>
                <c:pt idx="379">
                  <c:v>2087.6397621953442</c:v>
                </c:pt>
                <c:pt idx="380">
                  <c:v>435.97317873578618</c:v>
                </c:pt>
                <c:pt idx="381">
                  <c:v>-2562.7791663536605</c:v>
                </c:pt>
                <c:pt idx="382">
                  <c:v>-8042.2144465024039</c:v>
                </c:pt>
                <c:pt idx="383">
                  <c:v>-14996.347452878515</c:v>
                </c:pt>
                <c:pt idx="384">
                  <c:v>-17010.720133470735</c:v>
                </c:pt>
                <c:pt idx="385">
                  <c:v>-14868.405230977292</c:v>
                </c:pt>
                <c:pt idx="386">
                  <c:v>-12693.286325620367</c:v>
                </c:pt>
                <c:pt idx="387">
                  <c:v>-10601.114667375239</c:v>
                </c:pt>
                <c:pt idx="388">
                  <c:v>-6576.8097535619918</c:v>
                </c:pt>
                <c:pt idx="389">
                  <c:v>-3596.0111029396553</c:v>
                </c:pt>
                <c:pt idx="390">
                  <c:v>-2498.8449889868311</c:v>
                </c:pt>
                <c:pt idx="391">
                  <c:v>-1597.0171820964281</c:v>
                </c:pt>
                <c:pt idx="392">
                  <c:v>-959.87129234726376</c:v>
                </c:pt>
                <c:pt idx="393">
                  <c:v>-721.75442733870955</c:v>
                </c:pt>
                <c:pt idx="394">
                  <c:v>-724.73990549083817</c:v>
                </c:pt>
                <c:pt idx="395">
                  <c:v>-479.45201099635682</c:v>
                </c:pt>
                <c:pt idx="396">
                  <c:v>-105.63954526861811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0A7-4908-B140-15DACB3985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4530736"/>
        <c:axId val="994532536"/>
      </c:lineChart>
      <c:catAx>
        <c:axId val="21093189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5268719"/>
        <c:crosses val="autoZero"/>
        <c:auto val="1"/>
        <c:lblAlgn val="ctr"/>
        <c:lblOffset val="100"/>
        <c:noMultiLvlLbl val="0"/>
      </c:catAx>
      <c:valAx>
        <c:axId val="2252687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09318927"/>
        <c:crosses val="autoZero"/>
        <c:crossBetween val="between"/>
      </c:valAx>
      <c:valAx>
        <c:axId val="99453253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94530736"/>
        <c:crosses val="max"/>
        <c:crossBetween val="between"/>
      </c:valAx>
      <c:catAx>
        <c:axId val="994530736"/>
        <c:scaling>
          <c:orientation val="minMax"/>
        </c:scaling>
        <c:delete val="1"/>
        <c:axPos val="b"/>
        <c:majorTickMark val="out"/>
        <c:minorTickMark val="none"/>
        <c:tickLblPos val="nextTo"/>
        <c:crossAx val="99453253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High) Vehicle Speed vs Acceleration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Vehicle Speed (km/h)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WLTC_class_3!$E$1031:$E$1485</c:f>
              <c:numCache>
                <c:formatCode>0.0_ 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0.8</c:v>
                </c:pt>
                <c:pt idx="5">
                  <c:v>3.6</c:v>
                </c:pt>
                <c:pt idx="6">
                  <c:v>8.6</c:v>
                </c:pt>
                <c:pt idx="7">
                  <c:v>14.6</c:v>
                </c:pt>
                <c:pt idx="8">
                  <c:v>20</c:v>
                </c:pt>
                <c:pt idx="9">
                  <c:v>24.4</c:v>
                </c:pt>
                <c:pt idx="10">
                  <c:v>28.2</c:v>
                </c:pt>
                <c:pt idx="11">
                  <c:v>31.7</c:v>
                </c:pt>
                <c:pt idx="12">
                  <c:v>35</c:v>
                </c:pt>
                <c:pt idx="13">
                  <c:v>37.6</c:v>
                </c:pt>
                <c:pt idx="14">
                  <c:v>39.700000000000003</c:v>
                </c:pt>
                <c:pt idx="15">
                  <c:v>41.5</c:v>
                </c:pt>
                <c:pt idx="16">
                  <c:v>43.6</c:v>
                </c:pt>
                <c:pt idx="17">
                  <c:v>46</c:v>
                </c:pt>
                <c:pt idx="18">
                  <c:v>48.4</c:v>
                </c:pt>
                <c:pt idx="19">
                  <c:v>50.5</c:v>
                </c:pt>
                <c:pt idx="20">
                  <c:v>51.9</c:v>
                </c:pt>
                <c:pt idx="21">
                  <c:v>52.6</c:v>
                </c:pt>
                <c:pt idx="22">
                  <c:v>52.8</c:v>
                </c:pt>
                <c:pt idx="23">
                  <c:v>52.9</c:v>
                </c:pt>
                <c:pt idx="24">
                  <c:v>53.1</c:v>
                </c:pt>
                <c:pt idx="25">
                  <c:v>53.3</c:v>
                </c:pt>
                <c:pt idx="26">
                  <c:v>53.1</c:v>
                </c:pt>
                <c:pt idx="27">
                  <c:v>52.3</c:v>
                </c:pt>
                <c:pt idx="28">
                  <c:v>50.7</c:v>
                </c:pt>
                <c:pt idx="29">
                  <c:v>48.8</c:v>
                </c:pt>
                <c:pt idx="30">
                  <c:v>46.5</c:v>
                </c:pt>
                <c:pt idx="31">
                  <c:v>43.8</c:v>
                </c:pt>
                <c:pt idx="32">
                  <c:v>40.299999999999997</c:v>
                </c:pt>
                <c:pt idx="33">
                  <c:v>36</c:v>
                </c:pt>
                <c:pt idx="34">
                  <c:v>30.7</c:v>
                </c:pt>
                <c:pt idx="35">
                  <c:v>25.4</c:v>
                </c:pt>
                <c:pt idx="36">
                  <c:v>21</c:v>
                </c:pt>
                <c:pt idx="37">
                  <c:v>16.7</c:v>
                </c:pt>
                <c:pt idx="38">
                  <c:v>13.4</c:v>
                </c:pt>
                <c:pt idx="39">
                  <c:v>12</c:v>
                </c:pt>
                <c:pt idx="40">
                  <c:v>12.1</c:v>
                </c:pt>
                <c:pt idx="41">
                  <c:v>12.8</c:v>
                </c:pt>
                <c:pt idx="42">
                  <c:v>15.6</c:v>
                </c:pt>
                <c:pt idx="43">
                  <c:v>19.899999999999999</c:v>
                </c:pt>
                <c:pt idx="44">
                  <c:v>23.4</c:v>
                </c:pt>
                <c:pt idx="45">
                  <c:v>24.6</c:v>
                </c:pt>
                <c:pt idx="46">
                  <c:v>25.2</c:v>
                </c:pt>
                <c:pt idx="47">
                  <c:v>26.4</c:v>
                </c:pt>
                <c:pt idx="48">
                  <c:v>28.8</c:v>
                </c:pt>
                <c:pt idx="49">
                  <c:v>31.8</c:v>
                </c:pt>
                <c:pt idx="50">
                  <c:v>35.299999999999997</c:v>
                </c:pt>
                <c:pt idx="51">
                  <c:v>39.5</c:v>
                </c:pt>
                <c:pt idx="52">
                  <c:v>44.5</c:v>
                </c:pt>
                <c:pt idx="53">
                  <c:v>49.3</c:v>
                </c:pt>
                <c:pt idx="54">
                  <c:v>53.3</c:v>
                </c:pt>
                <c:pt idx="55">
                  <c:v>56.4</c:v>
                </c:pt>
                <c:pt idx="56">
                  <c:v>58.9</c:v>
                </c:pt>
                <c:pt idx="57">
                  <c:v>61.2</c:v>
                </c:pt>
                <c:pt idx="58">
                  <c:v>62.6</c:v>
                </c:pt>
                <c:pt idx="59">
                  <c:v>63</c:v>
                </c:pt>
                <c:pt idx="60">
                  <c:v>62.5</c:v>
                </c:pt>
                <c:pt idx="61">
                  <c:v>60.9</c:v>
                </c:pt>
                <c:pt idx="62">
                  <c:v>59.3</c:v>
                </c:pt>
                <c:pt idx="63">
                  <c:v>58.6</c:v>
                </c:pt>
                <c:pt idx="64">
                  <c:v>58.6</c:v>
                </c:pt>
                <c:pt idx="65">
                  <c:v>58.7</c:v>
                </c:pt>
                <c:pt idx="66">
                  <c:v>58.8</c:v>
                </c:pt>
                <c:pt idx="67">
                  <c:v>58.8</c:v>
                </c:pt>
                <c:pt idx="68">
                  <c:v>58.8</c:v>
                </c:pt>
                <c:pt idx="69">
                  <c:v>59.1</c:v>
                </c:pt>
                <c:pt idx="70">
                  <c:v>60.1</c:v>
                </c:pt>
                <c:pt idx="71">
                  <c:v>61.7</c:v>
                </c:pt>
                <c:pt idx="72">
                  <c:v>63</c:v>
                </c:pt>
                <c:pt idx="73">
                  <c:v>63.7</c:v>
                </c:pt>
                <c:pt idx="74">
                  <c:v>63.9</c:v>
                </c:pt>
                <c:pt idx="75">
                  <c:v>63.5</c:v>
                </c:pt>
                <c:pt idx="76">
                  <c:v>62.3</c:v>
                </c:pt>
                <c:pt idx="77">
                  <c:v>60.3</c:v>
                </c:pt>
                <c:pt idx="78">
                  <c:v>58.9</c:v>
                </c:pt>
                <c:pt idx="79">
                  <c:v>58.4</c:v>
                </c:pt>
                <c:pt idx="80">
                  <c:v>58.8</c:v>
                </c:pt>
                <c:pt idx="81">
                  <c:v>60.2</c:v>
                </c:pt>
                <c:pt idx="82">
                  <c:v>62.3</c:v>
                </c:pt>
                <c:pt idx="83">
                  <c:v>63.9</c:v>
                </c:pt>
                <c:pt idx="84">
                  <c:v>64.5</c:v>
                </c:pt>
                <c:pt idx="85">
                  <c:v>64.400000000000006</c:v>
                </c:pt>
                <c:pt idx="86">
                  <c:v>63.5</c:v>
                </c:pt>
                <c:pt idx="87">
                  <c:v>62</c:v>
                </c:pt>
                <c:pt idx="88">
                  <c:v>61.2</c:v>
                </c:pt>
                <c:pt idx="89">
                  <c:v>61.3</c:v>
                </c:pt>
                <c:pt idx="90">
                  <c:v>62.6</c:v>
                </c:pt>
                <c:pt idx="91">
                  <c:v>65.3</c:v>
                </c:pt>
                <c:pt idx="92">
                  <c:v>68</c:v>
                </c:pt>
                <c:pt idx="93">
                  <c:v>69.400000000000006</c:v>
                </c:pt>
                <c:pt idx="94">
                  <c:v>69.7</c:v>
                </c:pt>
                <c:pt idx="95">
                  <c:v>69.3</c:v>
                </c:pt>
                <c:pt idx="96">
                  <c:v>68.099999999999994</c:v>
                </c:pt>
                <c:pt idx="97">
                  <c:v>66.900000000000006</c:v>
                </c:pt>
                <c:pt idx="98">
                  <c:v>66.2</c:v>
                </c:pt>
                <c:pt idx="99">
                  <c:v>65.7</c:v>
                </c:pt>
                <c:pt idx="100">
                  <c:v>64.900000000000006</c:v>
                </c:pt>
                <c:pt idx="101">
                  <c:v>63.2</c:v>
                </c:pt>
                <c:pt idx="102">
                  <c:v>60.3</c:v>
                </c:pt>
                <c:pt idx="103">
                  <c:v>55.8</c:v>
                </c:pt>
                <c:pt idx="104">
                  <c:v>50.5</c:v>
                </c:pt>
                <c:pt idx="105">
                  <c:v>45.2</c:v>
                </c:pt>
                <c:pt idx="106">
                  <c:v>40.1</c:v>
                </c:pt>
                <c:pt idx="107">
                  <c:v>36.200000000000003</c:v>
                </c:pt>
                <c:pt idx="108">
                  <c:v>32.9</c:v>
                </c:pt>
                <c:pt idx="109">
                  <c:v>29.8</c:v>
                </c:pt>
                <c:pt idx="110">
                  <c:v>26.6</c:v>
                </c:pt>
                <c:pt idx="111">
                  <c:v>23</c:v>
                </c:pt>
                <c:pt idx="112">
                  <c:v>19.399999999999999</c:v>
                </c:pt>
                <c:pt idx="113">
                  <c:v>16.3</c:v>
                </c:pt>
                <c:pt idx="114">
                  <c:v>14.6</c:v>
                </c:pt>
                <c:pt idx="115">
                  <c:v>14.2</c:v>
                </c:pt>
                <c:pt idx="116">
                  <c:v>14.3</c:v>
                </c:pt>
                <c:pt idx="117">
                  <c:v>14.6</c:v>
                </c:pt>
                <c:pt idx="118">
                  <c:v>15.1</c:v>
                </c:pt>
                <c:pt idx="119">
                  <c:v>16.399999999999999</c:v>
                </c:pt>
                <c:pt idx="120">
                  <c:v>19.100000000000001</c:v>
                </c:pt>
                <c:pt idx="121">
                  <c:v>22.5</c:v>
                </c:pt>
                <c:pt idx="122">
                  <c:v>24.4</c:v>
                </c:pt>
                <c:pt idx="123">
                  <c:v>24.8</c:v>
                </c:pt>
                <c:pt idx="124">
                  <c:v>22.7</c:v>
                </c:pt>
                <c:pt idx="125">
                  <c:v>17.399999999999999</c:v>
                </c:pt>
                <c:pt idx="126">
                  <c:v>13.8</c:v>
                </c:pt>
                <c:pt idx="127">
                  <c:v>12</c:v>
                </c:pt>
                <c:pt idx="128">
                  <c:v>12</c:v>
                </c:pt>
                <c:pt idx="129">
                  <c:v>12</c:v>
                </c:pt>
                <c:pt idx="130">
                  <c:v>13.9</c:v>
                </c:pt>
                <c:pt idx="131">
                  <c:v>18.8</c:v>
                </c:pt>
                <c:pt idx="132">
                  <c:v>25.1</c:v>
                </c:pt>
                <c:pt idx="133">
                  <c:v>29.8</c:v>
                </c:pt>
                <c:pt idx="134">
                  <c:v>33.799999999999997</c:v>
                </c:pt>
                <c:pt idx="135">
                  <c:v>38.200000000000003</c:v>
                </c:pt>
                <c:pt idx="136">
                  <c:v>43.4</c:v>
                </c:pt>
                <c:pt idx="137">
                  <c:v>48.9</c:v>
                </c:pt>
                <c:pt idx="138">
                  <c:v>53.8</c:v>
                </c:pt>
                <c:pt idx="139">
                  <c:v>57.8</c:v>
                </c:pt>
                <c:pt idx="140">
                  <c:v>61.5</c:v>
                </c:pt>
                <c:pt idx="141">
                  <c:v>65</c:v>
                </c:pt>
                <c:pt idx="142">
                  <c:v>68.400000000000006</c:v>
                </c:pt>
                <c:pt idx="143">
                  <c:v>71.599999999999994</c:v>
                </c:pt>
                <c:pt idx="144">
                  <c:v>73</c:v>
                </c:pt>
                <c:pt idx="145">
                  <c:v>74.3</c:v>
                </c:pt>
                <c:pt idx="146">
                  <c:v>76.2</c:v>
                </c:pt>
                <c:pt idx="147">
                  <c:v>77.900000000000006</c:v>
                </c:pt>
                <c:pt idx="148">
                  <c:v>79.5</c:v>
                </c:pt>
                <c:pt idx="149">
                  <c:v>81</c:v>
                </c:pt>
                <c:pt idx="150">
                  <c:v>82.3</c:v>
                </c:pt>
                <c:pt idx="151">
                  <c:v>83.5</c:v>
                </c:pt>
                <c:pt idx="152">
                  <c:v>84.6</c:v>
                </c:pt>
                <c:pt idx="153">
                  <c:v>85.5</c:v>
                </c:pt>
                <c:pt idx="154">
                  <c:v>86.3</c:v>
                </c:pt>
                <c:pt idx="155">
                  <c:v>87.1</c:v>
                </c:pt>
                <c:pt idx="156">
                  <c:v>88.1</c:v>
                </c:pt>
                <c:pt idx="157">
                  <c:v>89.1</c:v>
                </c:pt>
                <c:pt idx="158">
                  <c:v>90.1</c:v>
                </c:pt>
                <c:pt idx="159">
                  <c:v>91</c:v>
                </c:pt>
                <c:pt idx="160">
                  <c:v>91.7</c:v>
                </c:pt>
                <c:pt idx="161">
                  <c:v>92.3</c:v>
                </c:pt>
                <c:pt idx="162">
                  <c:v>92.8</c:v>
                </c:pt>
                <c:pt idx="163">
                  <c:v>93.1</c:v>
                </c:pt>
                <c:pt idx="164">
                  <c:v>93.1</c:v>
                </c:pt>
                <c:pt idx="165">
                  <c:v>93.1</c:v>
                </c:pt>
                <c:pt idx="166">
                  <c:v>93.1</c:v>
                </c:pt>
                <c:pt idx="167">
                  <c:v>93.1</c:v>
                </c:pt>
                <c:pt idx="168">
                  <c:v>93.1</c:v>
                </c:pt>
                <c:pt idx="169">
                  <c:v>93.1</c:v>
                </c:pt>
                <c:pt idx="170">
                  <c:v>93.1</c:v>
                </c:pt>
                <c:pt idx="171">
                  <c:v>93.1</c:v>
                </c:pt>
                <c:pt idx="172">
                  <c:v>93.1</c:v>
                </c:pt>
                <c:pt idx="173">
                  <c:v>93.2</c:v>
                </c:pt>
                <c:pt idx="174">
                  <c:v>93.2</c:v>
                </c:pt>
                <c:pt idx="175">
                  <c:v>93.3</c:v>
                </c:pt>
                <c:pt idx="176">
                  <c:v>93.7</c:v>
                </c:pt>
                <c:pt idx="177">
                  <c:v>94.2</c:v>
                </c:pt>
                <c:pt idx="178">
                  <c:v>95</c:v>
                </c:pt>
                <c:pt idx="179">
                  <c:v>95.8</c:v>
                </c:pt>
                <c:pt idx="180">
                  <c:v>96.4</c:v>
                </c:pt>
                <c:pt idx="181">
                  <c:v>96.8</c:v>
                </c:pt>
                <c:pt idx="182">
                  <c:v>97</c:v>
                </c:pt>
                <c:pt idx="183">
                  <c:v>97.1</c:v>
                </c:pt>
                <c:pt idx="184">
                  <c:v>97.2</c:v>
                </c:pt>
                <c:pt idx="185">
                  <c:v>97.3</c:v>
                </c:pt>
                <c:pt idx="186">
                  <c:v>97.4</c:v>
                </c:pt>
                <c:pt idx="187">
                  <c:v>97.4</c:v>
                </c:pt>
                <c:pt idx="188">
                  <c:v>97.4</c:v>
                </c:pt>
                <c:pt idx="189">
                  <c:v>97.4</c:v>
                </c:pt>
                <c:pt idx="190">
                  <c:v>97.3</c:v>
                </c:pt>
                <c:pt idx="191">
                  <c:v>97.3</c:v>
                </c:pt>
                <c:pt idx="192">
                  <c:v>97.3</c:v>
                </c:pt>
                <c:pt idx="193">
                  <c:v>97.3</c:v>
                </c:pt>
                <c:pt idx="194">
                  <c:v>97.2</c:v>
                </c:pt>
                <c:pt idx="195">
                  <c:v>97.1</c:v>
                </c:pt>
                <c:pt idx="196">
                  <c:v>97</c:v>
                </c:pt>
                <c:pt idx="197">
                  <c:v>96.9</c:v>
                </c:pt>
                <c:pt idx="198">
                  <c:v>96.7</c:v>
                </c:pt>
                <c:pt idx="199">
                  <c:v>96.4</c:v>
                </c:pt>
                <c:pt idx="200">
                  <c:v>96.1</c:v>
                </c:pt>
                <c:pt idx="201">
                  <c:v>95.7</c:v>
                </c:pt>
                <c:pt idx="202">
                  <c:v>95.5</c:v>
                </c:pt>
                <c:pt idx="203">
                  <c:v>95.3</c:v>
                </c:pt>
                <c:pt idx="204">
                  <c:v>95.2</c:v>
                </c:pt>
                <c:pt idx="205">
                  <c:v>95</c:v>
                </c:pt>
                <c:pt idx="206">
                  <c:v>94.9</c:v>
                </c:pt>
                <c:pt idx="207">
                  <c:v>94.7</c:v>
                </c:pt>
                <c:pt idx="208">
                  <c:v>94.5</c:v>
                </c:pt>
                <c:pt idx="209">
                  <c:v>94.4</c:v>
                </c:pt>
                <c:pt idx="210">
                  <c:v>94.4</c:v>
                </c:pt>
                <c:pt idx="211">
                  <c:v>94.3</c:v>
                </c:pt>
                <c:pt idx="212">
                  <c:v>94.3</c:v>
                </c:pt>
                <c:pt idx="213">
                  <c:v>94.1</c:v>
                </c:pt>
                <c:pt idx="214">
                  <c:v>93.9</c:v>
                </c:pt>
                <c:pt idx="215">
                  <c:v>93.4</c:v>
                </c:pt>
                <c:pt idx="216">
                  <c:v>92.8</c:v>
                </c:pt>
                <c:pt idx="217">
                  <c:v>92</c:v>
                </c:pt>
                <c:pt idx="218">
                  <c:v>91.3</c:v>
                </c:pt>
                <c:pt idx="219">
                  <c:v>90.6</c:v>
                </c:pt>
                <c:pt idx="220">
                  <c:v>90</c:v>
                </c:pt>
                <c:pt idx="221">
                  <c:v>89.3</c:v>
                </c:pt>
                <c:pt idx="222">
                  <c:v>88.7</c:v>
                </c:pt>
                <c:pt idx="223">
                  <c:v>88.1</c:v>
                </c:pt>
                <c:pt idx="224">
                  <c:v>87.4</c:v>
                </c:pt>
                <c:pt idx="225">
                  <c:v>86.7</c:v>
                </c:pt>
                <c:pt idx="226">
                  <c:v>86</c:v>
                </c:pt>
                <c:pt idx="227">
                  <c:v>85.3</c:v>
                </c:pt>
                <c:pt idx="228">
                  <c:v>84.7</c:v>
                </c:pt>
                <c:pt idx="229">
                  <c:v>84.1</c:v>
                </c:pt>
                <c:pt idx="230">
                  <c:v>83.5</c:v>
                </c:pt>
                <c:pt idx="231">
                  <c:v>82.9</c:v>
                </c:pt>
                <c:pt idx="232">
                  <c:v>82.3</c:v>
                </c:pt>
                <c:pt idx="233">
                  <c:v>81.7</c:v>
                </c:pt>
                <c:pt idx="234">
                  <c:v>81.099999999999994</c:v>
                </c:pt>
                <c:pt idx="235">
                  <c:v>80.5</c:v>
                </c:pt>
                <c:pt idx="236">
                  <c:v>79.900000000000006</c:v>
                </c:pt>
                <c:pt idx="237">
                  <c:v>79.400000000000006</c:v>
                </c:pt>
                <c:pt idx="238">
                  <c:v>79</c:v>
                </c:pt>
                <c:pt idx="239">
                  <c:v>78.7</c:v>
                </c:pt>
                <c:pt idx="240">
                  <c:v>78.7</c:v>
                </c:pt>
                <c:pt idx="241">
                  <c:v>78.8</c:v>
                </c:pt>
                <c:pt idx="242">
                  <c:v>79.099999999999994</c:v>
                </c:pt>
                <c:pt idx="243">
                  <c:v>79.400000000000006</c:v>
                </c:pt>
                <c:pt idx="244">
                  <c:v>79.599999999999994</c:v>
                </c:pt>
                <c:pt idx="245">
                  <c:v>79.8</c:v>
                </c:pt>
                <c:pt idx="246">
                  <c:v>79.8</c:v>
                </c:pt>
                <c:pt idx="247">
                  <c:v>79.599999999999994</c:v>
                </c:pt>
                <c:pt idx="248">
                  <c:v>79.3</c:v>
                </c:pt>
                <c:pt idx="249">
                  <c:v>78.900000000000006</c:v>
                </c:pt>
                <c:pt idx="250">
                  <c:v>78.5</c:v>
                </c:pt>
                <c:pt idx="251">
                  <c:v>78.2</c:v>
                </c:pt>
                <c:pt idx="252">
                  <c:v>77.900000000000006</c:v>
                </c:pt>
                <c:pt idx="253">
                  <c:v>77.7</c:v>
                </c:pt>
                <c:pt idx="254">
                  <c:v>77.7</c:v>
                </c:pt>
                <c:pt idx="255">
                  <c:v>77.8</c:v>
                </c:pt>
                <c:pt idx="256">
                  <c:v>77.900000000000006</c:v>
                </c:pt>
                <c:pt idx="257">
                  <c:v>78.099999999999994</c:v>
                </c:pt>
                <c:pt idx="258">
                  <c:v>78.3</c:v>
                </c:pt>
                <c:pt idx="259">
                  <c:v>78.3</c:v>
                </c:pt>
                <c:pt idx="260">
                  <c:v>78.400000000000006</c:v>
                </c:pt>
                <c:pt idx="261">
                  <c:v>78.400000000000006</c:v>
                </c:pt>
                <c:pt idx="262">
                  <c:v>78.400000000000006</c:v>
                </c:pt>
                <c:pt idx="263">
                  <c:v>78.2</c:v>
                </c:pt>
                <c:pt idx="264">
                  <c:v>78</c:v>
                </c:pt>
                <c:pt idx="265">
                  <c:v>77.7</c:v>
                </c:pt>
                <c:pt idx="266">
                  <c:v>77.3</c:v>
                </c:pt>
                <c:pt idx="267">
                  <c:v>76.900000000000006</c:v>
                </c:pt>
                <c:pt idx="268">
                  <c:v>76.599999999999994</c:v>
                </c:pt>
                <c:pt idx="269">
                  <c:v>76.2</c:v>
                </c:pt>
                <c:pt idx="270">
                  <c:v>75.7</c:v>
                </c:pt>
                <c:pt idx="271">
                  <c:v>75.2</c:v>
                </c:pt>
                <c:pt idx="272">
                  <c:v>74.7</c:v>
                </c:pt>
                <c:pt idx="273">
                  <c:v>74.400000000000006</c:v>
                </c:pt>
                <c:pt idx="274">
                  <c:v>74.3</c:v>
                </c:pt>
                <c:pt idx="275">
                  <c:v>74.400000000000006</c:v>
                </c:pt>
                <c:pt idx="276">
                  <c:v>74.599999999999994</c:v>
                </c:pt>
                <c:pt idx="277">
                  <c:v>74.900000000000006</c:v>
                </c:pt>
                <c:pt idx="278">
                  <c:v>75.099999999999994</c:v>
                </c:pt>
                <c:pt idx="279">
                  <c:v>75.3</c:v>
                </c:pt>
                <c:pt idx="280">
                  <c:v>75.5</c:v>
                </c:pt>
                <c:pt idx="281">
                  <c:v>75.8</c:v>
                </c:pt>
                <c:pt idx="282">
                  <c:v>75.900000000000006</c:v>
                </c:pt>
                <c:pt idx="283">
                  <c:v>76</c:v>
                </c:pt>
                <c:pt idx="284">
                  <c:v>76</c:v>
                </c:pt>
                <c:pt idx="285">
                  <c:v>76</c:v>
                </c:pt>
                <c:pt idx="286">
                  <c:v>75.900000000000006</c:v>
                </c:pt>
                <c:pt idx="287">
                  <c:v>75.900000000000006</c:v>
                </c:pt>
                <c:pt idx="288">
                  <c:v>75.8</c:v>
                </c:pt>
                <c:pt idx="289">
                  <c:v>75.7</c:v>
                </c:pt>
                <c:pt idx="290">
                  <c:v>75.5</c:v>
                </c:pt>
                <c:pt idx="291">
                  <c:v>75.2</c:v>
                </c:pt>
                <c:pt idx="292">
                  <c:v>75</c:v>
                </c:pt>
                <c:pt idx="293">
                  <c:v>74.7</c:v>
                </c:pt>
                <c:pt idx="294">
                  <c:v>74.099999999999994</c:v>
                </c:pt>
                <c:pt idx="295">
                  <c:v>73.7</c:v>
                </c:pt>
                <c:pt idx="296">
                  <c:v>73.3</c:v>
                </c:pt>
                <c:pt idx="297">
                  <c:v>73.5</c:v>
                </c:pt>
                <c:pt idx="298">
                  <c:v>74</c:v>
                </c:pt>
                <c:pt idx="299">
                  <c:v>74.900000000000006</c:v>
                </c:pt>
                <c:pt idx="300">
                  <c:v>76.099999999999994</c:v>
                </c:pt>
                <c:pt idx="301">
                  <c:v>77.7</c:v>
                </c:pt>
                <c:pt idx="302">
                  <c:v>79.2</c:v>
                </c:pt>
                <c:pt idx="303">
                  <c:v>80.3</c:v>
                </c:pt>
                <c:pt idx="304">
                  <c:v>80.8</c:v>
                </c:pt>
                <c:pt idx="305">
                  <c:v>81</c:v>
                </c:pt>
                <c:pt idx="306">
                  <c:v>81</c:v>
                </c:pt>
                <c:pt idx="307">
                  <c:v>81</c:v>
                </c:pt>
                <c:pt idx="308">
                  <c:v>81</c:v>
                </c:pt>
                <c:pt idx="309">
                  <c:v>81</c:v>
                </c:pt>
                <c:pt idx="310">
                  <c:v>80.900000000000006</c:v>
                </c:pt>
                <c:pt idx="311">
                  <c:v>80.599999999999994</c:v>
                </c:pt>
                <c:pt idx="312">
                  <c:v>80.3</c:v>
                </c:pt>
                <c:pt idx="313">
                  <c:v>80</c:v>
                </c:pt>
                <c:pt idx="314">
                  <c:v>79.900000000000006</c:v>
                </c:pt>
                <c:pt idx="315">
                  <c:v>79.8</c:v>
                </c:pt>
                <c:pt idx="316">
                  <c:v>79.8</c:v>
                </c:pt>
                <c:pt idx="317">
                  <c:v>79.8</c:v>
                </c:pt>
                <c:pt idx="318">
                  <c:v>79.900000000000006</c:v>
                </c:pt>
                <c:pt idx="319">
                  <c:v>80</c:v>
                </c:pt>
                <c:pt idx="320">
                  <c:v>80.400000000000006</c:v>
                </c:pt>
                <c:pt idx="321">
                  <c:v>80.8</c:v>
                </c:pt>
                <c:pt idx="322">
                  <c:v>81.2</c:v>
                </c:pt>
                <c:pt idx="323">
                  <c:v>81.5</c:v>
                </c:pt>
                <c:pt idx="324">
                  <c:v>81.599999999999994</c:v>
                </c:pt>
                <c:pt idx="325">
                  <c:v>81.599999999999994</c:v>
                </c:pt>
                <c:pt idx="326">
                  <c:v>81.400000000000006</c:v>
                </c:pt>
                <c:pt idx="327">
                  <c:v>80.7</c:v>
                </c:pt>
                <c:pt idx="328">
                  <c:v>79.599999999999994</c:v>
                </c:pt>
                <c:pt idx="329">
                  <c:v>78.2</c:v>
                </c:pt>
                <c:pt idx="330">
                  <c:v>76.8</c:v>
                </c:pt>
                <c:pt idx="331">
                  <c:v>75.3</c:v>
                </c:pt>
                <c:pt idx="332">
                  <c:v>73.8</c:v>
                </c:pt>
                <c:pt idx="333">
                  <c:v>72.099999999999994</c:v>
                </c:pt>
                <c:pt idx="334">
                  <c:v>70.2</c:v>
                </c:pt>
                <c:pt idx="335">
                  <c:v>68.2</c:v>
                </c:pt>
                <c:pt idx="336">
                  <c:v>66.099999999999994</c:v>
                </c:pt>
                <c:pt idx="337">
                  <c:v>63.8</c:v>
                </c:pt>
                <c:pt idx="338">
                  <c:v>61.6</c:v>
                </c:pt>
                <c:pt idx="339">
                  <c:v>60.2</c:v>
                </c:pt>
                <c:pt idx="340">
                  <c:v>59.8</c:v>
                </c:pt>
                <c:pt idx="341">
                  <c:v>60.4</c:v>
                </c:pt>
                <c:pt idx="342">
                  <c:v>61.8</c:v>
                </c:pt>
                <c:pt idx="343">
                  <c:v>62.6</c:v>
                </c:pt>
                <c:pt idx="344">
                  <c:v>62.7</c:v>
                </c:pt>
                <c:pt idx="345">
                  <c:v>61.9</c:v>
                </c:pt>
                <c:pt idx="346">
                  <c:v>60</c:v>
                </c:pt>
                <c:pt idx="347">
                  <c:v>58.4</c:v>
                </c:pt>
                <c:pt idx="348">
                  <c:v>57.8</c:v>
                </c:pt>
                <c:pt idx="349">
                  <c:v>57.8</c:v>
                </c:pt>
                <c:pt idx="350">
                  <c:v>57.8</c:v>
                </c:pt>
                <c:pt idx="351">
                  <c:v>57.3</c:v>
                </c:pt>
                <c:pt idx="352">
                  <c:v>56.2</c:v>
                </c:pt>
                <c:pt idx="353">
                  <c:v>54.3</c:v>
                </c:pt>
                <c:pt idx="354">
                  <c:v>50.8</c:v>
                </c:pt>
                <c:pt idx="355">
                  <c:v>45.5</c:v>
                </c:pt>
                <c:pt idx="356">
                  <c:v>40.200000000000003</c:v>
                </c:pt>
                <c:pt idx="357">
                  <c:v>34.9</c:v>
                </c:pt>
                <c:pt idx="358">
                  <c:v>29.6</c:v>
                </c:pt>
                <c:pt idx="359">
                  <c:v>27.3</c:v>
                </c:pt>
                <c:pt idx="360">
                  <c:v>29.3</c:v>
                </c:pt>
                <c:pt idx="361">
                  <c:v>32.9</c:v>
                </c:pt>
                <c:pt idx="362">
                  <c:v>35.6</c:v>
                </c:pt>
                <c:pt idx="363">
                  <c:v>36.700000000000003</c:v>
                </c:pt>
                <c:pt idx="364">
                  <c:v>37.6</c:v>
                </c:pt>
                <c:pt idx="365">
                  <c:v>39.4</c:v>
                </c:pt>
                <c:pt idx="366">
                  <c:v>42.5</c:v>
                </c:pt>
                <c:pt idx="367">
                  <c:v>46.5</c:v>
                </c:pt>
                <c:pt idx="368">
                  <c:v>50.2</c:v>
                </c:pt>
                <c:pt idx="369">
                  <c:v>52.8</c:v>
                </c:pt>
                <c:pt idx="370">
                  <c:v>54.3</c:v>
                </c:pt>
                <c:pt idx="371">
                  <c:v>54.9</c:v>
                </c:pt>
                <c:pt idx="372">
                  <c:v>54.9</c:v>
                </c:pt>
                <c:pt idx="373">
                  <c:v>54.7</c:v>
                </c:pt>
                <c:pt idx="374">
                  <c:v>54.1</c:v>
                </c:pt>
                <c:pt idx="375">
                  <c:v>53.2</c:v>
                </c:pt>
                <c:pt idx="376">
                  <c:v>52.1</c:v>
                </c:pt>
                <c:pt idx="377">
                  <c:v>50.7</c:v>
                </c:pt>
                <c:pt idx="378">
                  <c:v>49.1</c:v>
                </c:pt>
                <c:pt idx="379">
                  <c:v>47.4</c:v>
                </c:pt>
                <c:pt idx="380">
                  <c:v>45.2</c:v>
                </c:pt>
                <c:pt idx="381">
                  <c:v>41.8</c:v>
                </c:pt>
                <c:pt idx="382">
                  <c:v>36.5</c:v>
                </c:pt>
                <c:pt idx="383">
                  <c:v>31.2</c:v>
                </c:pt>
                <c:pt idx="384">
                  <c:v>27.6</c:v>
                </c:pt>
                <c:pt idx="385">
                  <c:v>26.9</c:v>
                </c:pt>
                <c:pt idx="386">
                  <c:v>27.3</c:v>
                </c:pt>
                <c:pt idx="387">
                  <c:v>27.5</c:v>
                </c:pt>
                <c:pt idx="388">
                  <c:v>27.4</c:v>
                </c:pt>
                <c:pt idx="389">
                  <c:v>27.1</c:v>
                </c:pt>
                <c:pt idx="390">
                  <c:v>26.7</c:v>
                </c:pt>
                <c:pt idx="391">
                  <c:v>26.8</c:v>
                </c:pt>
                <c:pt idx="392">
                  <c:v>28.2</c:v>
                </c:pt>
                <c:pt idx="393">
                  <c:v>31.1</c:v>
                </c:pt>
                <c:pt idx="394">
                  <c:v>34.799999999999997</c:v>
                </c:pt>
                <c:pt idx="395">
                  <c:v>38.4</c:v>
                </c:pt>
                <c:pt idx="396">
                  <c:v>40.9</c:v>
                </c:pt>
                <c:pt idx="397">
                  <c:v>41.7</c:v>
                </c:pt>
                <c:pt idx="398">
                  <c:v>40.9</c:v>
                </c:pt>
                <c:pt idx="399">
                  <c:v>38.299999999999997</c:v>
                </c:pt>
                <c:pt idx="400">
                  <c:v>35.299999999999997</c:v>
                </c:pt>
                <c:pt idx="401">
                  <c:v>34.299999999999997</c:v>
                </c:pt>
                <c:pt idx="402">
                  <c:v>34.6</c:v>
                </c:pt>
                <c:pt idx="403">
                  <c:v>36.299999999999997</c:v>
                </c:pt>
                <c:pt idx="404">
                  <c:v>39.5</c:v>
                </c:pt>
                <c:pt idx="405">
                  <c:v>41.8</c:v>
                </c:pt>
                <c:pt idx="406">
                  <c:v>42.5</c:v>
                </c:pt>
                <c:pt idx="407">
                  <c:v>41.9</c:v>
                </c:pt>
                <c:pt idx="408">
                  <c:v>40.1</c:v>
                </c:pt>
                <c:pt idx="409">
                  <c:v>36.6</c:v>
                </c:pt>
                <c:pt idx="410">
                  <c:v>31.3</c:v>
                </c:pt>
                <c:pt idx="411">
                  <c:v>26</c:v>
                </c:pt>
                <c:pt idx="412">
                  <c:v>20.6</c:v>
                </c:pt>
                <c:pt idx="413">
                  <c:v>19.100000000000001</c:v>
                </c:pt>
                <c:pt idx="414">
                  <c:v>19.7</c:v>
                </c:pt>
                <c:pt idx="415">
                  <c:v>21.1</c:v>
                </c:pt>
                <c:pt idx="416">
                  <c:v>22</c:v>
                </c:pt>
                <c:pt idx="417">
                  <c:v>22.1</c:v>
                </c:pt>
                <c:pt idx="418">
                  <c:v>21.4</c:v>
                </c:pt>
                <c:pt idx="419">
                  <c:v>19.600000000000001</c:v>
                </c:pt>
                <c:pt idx="420">
                  <c:v>18.3</c:v>
                </c:pt>
                <c:pt idx="421">
                  <c:v>18</c:v>
                </c:pt>
                <c:pt idx="422">
                  <c:v>18.3</c:v>
                </c:pt>
                <c:pt idx="423">
                  <c:v>18.5</c:v>
                </c:pt>
                <c:pt idx="424">
                  <c:v>17.899999999999999</c:v>
                </c:pt>
                <c:pt idx="425">
                  <c:v>15</c:v>
                </c:pt>
                <c:pt idx="426">
                  <c:v>9.9</c:v>
                </c:pt>
                <c:pt idx="427">
                  <c:v>4.5999999999999996</c:v>
                </c:pt>
                <c:pt idx="428">
                  <c:v>1.2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00F-4BB8-B997-E4C38408A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5407263"/>
        <c:axId val="693352575"/>
      </c:barChart>
      <c:lineChart>
        <c:grouping val="standard"/>
        <c:varyColors val="0"/>
        <c:ser>
          <c:idx val="1"/>
          <c:order val="1"/>
          <c:tx>
            <c:v>Acceleration Force (N)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WLTC_class_3!$W$1031:$W$1485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129.22222222222223</c:v>
                </c:pt>
                <c:pt idx="5">
                  <c:v>581.5</c:v>
                </c:pt>
                <c:pt idx="6">
                  <c:v>1259.9166666666665</c:v>
                </c:pt>
                <c:pt idx="7">
                  <c:v>1776.8055555555554</c:v>
                </c:pt>
                <c:pt idx="8">
                  <c:v>1841.4166666666665</c:v>
                </c:pt>
                <c:pt idx="9">
                  <c:v>1582.9722222222219</c:v>
                </c:pt>
                <c:pt idx="10">
                  <c:v>1324.5277777777778</c:v>
                </c:pt>
                <c:pt idx="11">
                  <c:v>1179.1527777777781</c:v>
                </c:pt>
                <c:pt idx="12">
                  <c:v>1098.3888888888889</c:v>
                </c:pt>
                <c:pt idx="13">
                  <c:v>953.01388888888926</c:v>
                </c:pt>
                <c:pt idx="14">
                  <c:v>759.180555555556</c:v>
                </c:pt>
                <c:pt idx="15">
                  <c:v>629.95833333333303</c:v>
                </c:pt>
                <c:pt idx="16">
                  <c:v>629.95833333333303</c:v>
                </c:pt>
                <c:pt idx="17">
                  <c:v>726.875</c:v>
                </c:pt>
                <c:pt idx="18">
                  <c:v>775.33333333333292</c:v>
                </c:pt>
                <c:pt idx="19">
                  <c:v>726.875</c:v>
                </c:pt>
                <c:pt idx="20">
                  <c:v>565.34722222222217</c:v>
                </c:pt>
                <c:pt idx="21">
                  <c:v>339.20833333333354</c:v>
                </c:pt>
                <c:pt idx="22">
                  <c:v>145.37499999999977</c:v>
                </c:pt>
                <c:pt idx="23">
                  <c:v>48.458333333332874</c:v>
                </c:pt>
                <c:pt idx="24">
                  <c:v>48.458333333334025</c:v>
                </c:pt>
                <c:pt idx="25">
                  <c:v>64.611111111110887</c:v>
                </c:pt>
                <c:pt idx="26">
                  <c:v>0</c:v>
                </c:pt>
                <c:pt idx="27">
                  <c:v>-161.52777777777777</c:v>
                </c:pt>
                <c:pt idx="28">
                  <c:v>-387.66666666666646</c:v>
                </c:pt>
                <c:pt idx="29">
                  <c:v>-565.34722222222217</c:v>
                </c:pt>
                <c:pt idx="30">
                  <c:v>-678.41666666666708</c:v>
                </c:pt>
                <c:pt idx="31">
                  <c:v>-807.63888888888891</c:v>
                </c:pt>
                <c:pt idx="32">
                  <c:v>-1001.4722222222226</c:v>
                </c:pt>
                <c:pt idx="33">
                  <c:v>-1259.9166666666661</c:v>
                </c:pt>
                <c:pt idx="34">
                  <c:v>-1550.6666666666663</c:v>
                </c:pt>
                <c:pt idx="35">
                  <c:v>-1712.1944444444446</c:v>
                </c:pt>
                <c:pt idx="36">
                  <c:v>-1566.8194444444443</c:v>
                </c:pt>
                <c:pt idx="37">
                  <c:v>-1405.2916666666665</c:v>
                </c:pt>
                <c:pt idx="38">
                  <c:v>-1227.6111111111111</c:v>
                </c:pt>
                <c:pt idx="39">
                  <c:v>-759.18055555555543</c:v>
                </c:pt>
                <c:pt idx="40">
                  <c:v>-209.98611111111123</c:v>
                </c:pt>
                <c:pt idx="41">
                  <c:v>129.22222222222234</c:v>
                </c:pt>
                <c:pt idx="42">
                  <c:v>565.34722222222217</c:v>
                </c:pt>
                <c:pt idx="43">
                  <c:v>1146.8472222222219</c:v>
                </c:pt>
                <c:pt idx="44">
                  <c:v>1259.9166666666665</c:v>
                </c:pt>
                <c:pt idx="45">
                  <c:v>759.180555555556</c:v>
                </c:pt>
                <c:pt idx="46">
                  <c:v>290.75000000000011</c:v>
                </c:pt>
                <c:pt idx="47">
                  <c:v>290.74999999999955</c:v>
                </c:pt>
                <c:pt idx="48">
                  <c:v>581.50000000000023</c:v>
                </c:pt>
                <c:pt idx="49">
                  <c:v>872.25000000000023</c:v>
                </c:pt>
                <c:pt idx="50">
                  <c:v>1049.930555555555</c:v>
                </c:pt>
                <c:pt idx="51">
                  <c:v>1243.7638888888889</c:v>
                </c:pt>
                <c:pt idx="52">
                  <c:v>1486.0555555555559</c:v>
                </c:pt>
                <c:pt idx="53">
                  <c:v>1582.9722222222217</c:v>
                </c:pt>
                <c:pt idx="54">
                  <c:v>1421.4444444444441</c:v>
                </c:pt>
                <c:pt idx="55">
                  <c:v>1146.8472222222224</c:v>
                </c:pt>
                <c:pt idx="56">
                  <c:v>904.55555555555566</c:v>
                </c:pt>
                <c:pt idx="57">
                  <c:v>775.33333333333405</c:v>
                </c:pt>
                <c:pt idx="58">
                  <c:v>597.65277777777828</c:v>
                </c:pt>
                <c:pt idx="59">
                  <c:v>290.74999999999955</c:v>
                </c:pt>
                <c:pt idx="60">
                  <c:v>-16.152777777778006</c:v>
                </c:pt>
                <c:pt idx="61">
                  <c:v>-339.20833333333354</c:v>
                </c:pt>
                <c:pt idx="62">
                  <c:v>-516.88888888888937</c:v>
                </c:pt>
                <c:pt idx="63">
                  <c:v>-371.5138888888884</c:v>
                </c:pt>
                <c:pt idx="64">
                  <c:v>-113.06944444444375</c:v>
                </c:pt>
                <c:pt idx="65">
                  <c:v>16.152777777778006</c:v>
                </c:pt>
                <c:pt idx="66">
                  <c:v>32.305555555554868</c:v>
                </c:pt>
                <c:pt idx="67">
                  <c:v>16.152777777776858</c:v>
                </c:pt>
                <c:pt idx="68">
                  <c:v>0</c:v>
                </c:pt>
                <c:pt idx="69">
                  <c:v>48.458333333334025</c:v>
                </c:pt>
                <c:pt idx="70">
                  <c:v>209.9861111111118</c:v>
                </c:pt>
                <c:pt idx="71">
                  <c:v>419.97222222222246</c:v>
                </c:pt>
                <c:pt idx="72">
                  <c:v>468.43055555555532</c:v>
                </c:pt>
                <c:pt idx="73">
                  <c:v>323.05555555555554</c:v>
                </c:pt>
                <c:pt idx="74">
                  <c:v>145.37499999999977</c:v>
                </c:pt>
                <c:pt idx="75">
                  <c:v>-32.305555555556012</c:v>
                </c:pt>
                <c:pt idx="76">
                  <c:v>-258.44444444444468</c:v>
                </c:pt>
                <c:pt idx="77">
                  <c:v>-516.88888888888937</c:v>
                </c:pt>
                <c:pt idx="78">
                  <c:v>-549.19444444444412</c:v>
                </c:pt>
                <c:pt idx="79">
                  <c:v>-306.90277777777754</c:v>
                </c:pt>
                <c:pt idx="80">
                  <c:v>-16.152777777778006</c:v>
                </c:pt>
                <c:pt idx="81">
                  <c:v>290.75000000000068</c:v>
                </c:pt>
                <c:pt idx="82">
                  <c:v>565.34722222222217</c:v>
                </c:pt>
                <c:pt idx="83">
                  <c:v>597.65277777777703</c:v>
                </c:pt>
                <c:pt idx="84">
                  <c:v>355.3611111111116</c:v>
                </c:pt>
                <c:pt idx="85">
                  <c:v>80.763888888890037</c:v>
                </c:pt>
                <c:pt idx="86">
                  <c:v>-161.52777777777777</c:v>
                </c:pt>
                <c:pt idx="87">
                  <c:v>-387.66666666666754</c:v>
                </c:pt>
                <c:pt idx="88">
                  <c:v>-371.5138888888884</c:v>
                </c:pt>
                <c:pt idx="89">
                  <c:v>-113.0694444444449</c:v>
                </c:pt>
                <c:pt idx="90">
                  <c:v>226.13888888888866</c:v>
                </c:pt>
                <c:pt idx="91">
                  <c:v>646.11111111111109</c:v>
                </c:pt>
                <c:pt idx="92">
                  <c:v>872.24999999999977</c:v>
                </c:pt>
                <c:pt idx="93">
                  <c:v>662.26388888889028</c:v>
                </c:pt>
                <c:pt idx="94">
                  <c:v>274.59722222222268</c:v>
                </c:pt>
                <c:pt idx="95">
                  <c:v>-16.152777777779153</c:v>
                </c:pt>
                <c:pt idx="96">
                  <c:v>-258.44444444444582</c:v>
                </c:pt>
                <c:pt idx="97">
                  <c:v>-387.66666666666526</c:v>
                </c:pt>
                <c:pt idx="98">
                  <c:v>-306.90277777777635</c:v>
                </c:pt>
                <c:pt idx="99">
                  <c:v>-193.83333333333377</c:v>
                </c:pt>
                <c:pt idx="100">
                  <c:v>-209.98611111111066</c:v>
                </c:pt>
                <c:pt idx="101">
                  <c:v>-403.81944444444446</c:v>
                </c:pt>
                <c:pt idx="102">
                  <c:v>-743.02777777777919</c:v>
                </c:pt>
                <c:pt idx="103">
                  <c:v>-1195.3055555555566</c:v>
                </c:pt>
                <c:pt idx="104">
                  <c:v>-1582.9722222222217</c:v>
                </c:pt>
                <c:pt idx="105">
                  <c:v>-1712.1944444444434</c:v>
                </c:pt>
                <c:pt idx="106">
                  <c:v>-1679.8888888888887</c:v>
                </c:pt>
                <c:pt idx="107">
                  <c:v>-1453.75</c:v>
                </c:pt>
                <c:pt idx="108">
                  <c:v>-1163.0000000000005</c:v>
                </c:pt>
                <c:pt idx="109">
                  <c:v>-1033.7777777777781</c:v>
                </c:pt>
                <c:pt idx="110">
                  <c:v>-1017.6249999999994</c:v>
                </c:pt>
                <c:pt idx="111">
                  <c:v>-1098.3888888888889</c:v>
                </c:pt>
                <c:pt idx="112">
                  <c:v>-1163.0000000000005</c:v>
                </c:pt>
                <c:pt idx="113">
                  <c:v>-1082.2361111111111</c:v>
                </c:pt>
                <c:pt idx="114">
                  <c:v>-775.33333333333314</c:v>
                </c:pt>
                <c:pt idx="115">
                  <c:v>-339.20833333333354</c:v>
                </c:pt>
                <c:pt idx="116">
                  <c:v>-48.458333333333158</c:v>
                </c:pt>
                <c:pt idx="117">
                  <c:v>64.611111111111171</c:v>
                </c:pt>
                <c:pt idx="118">
                  <c:v>129.22222222222206</c:v>
                </c:pt>
                <c:pt idx="119">
                  <c:v>290.74999999999983</c:v>
                </c:pt>
                <c:pt idx="120">
                  <c:v>646.11111111111143</c:v>
                </c:pt>
                <c:pt idx="121">
                  <c:v>985.31944444444468</c:v>
                </c:pt>
                <c:pt idx="122">
                  <c:v>856.09722222222172</c:v>
                </c:pt>
                <c:pt idx="123">
                  <c:v>371.51388888888897</c:v>
                </c:pt>
                <c:pt idx="124">
                  <c:v>-274.59722222222206</c:v>
                </c:pt>
                <c:pt idx="125">
                  <c:v>-1195.3055555555559</c:v>
                </c:pt>
                <c:pt idx="126">
                  <c:v>-1437.5972222222219</c:v>
                </c:pt>
                <c:pt idx="127">
                  <c:v>-872.24999999999977</c:v>
                </c:pt>
                <c:pt idx="128">
                  <c:v>-290.75000000000011</c:v>
                </c:pt>
                <c:pt idx="129">
                  <c:v>0</c:v>
                </c:pt>
                <c:pt idx="130">
                  <c:v>306.90277777777783</c:v>
                </c:pt>
                <c:pt idx="131">
                  <c:v>1098.3888888888889</c:v>
                </c:pt>
                <c:pt idx="132">
                  <c:v>1809.1111111111111</c:v>
                </c:pt>
                <c:pt idx="133">
                  <c:v>1776.8055555555554</c:v>
                </c:pt>
                <c:pt idx="134">
                  <c:v>1405.2916666666661</c:v>
                </c:pt>
                <c:pt idx="135">
                  <c:v>1356.8333333333337</c:v>
                </c:pt>
                <c:pt idx="136">
                  <c:v>1550.6666666666667</c:v>
                </c:pt>
                <c:pt idx="137">
                  <c:v>1728.3472222222215</c:v>
                </c:pt>
                <c:pt idx="138">
                  <c:v>1679.8888888888887</c:v>
                </c:pt>
                <c:pt idx="139">
                  <c:v>1437.5972222222219</c:v>
                </c:pt>
                <c:pt idx="140">
                  <c:v>1243.7638888888894</c:v>
                </c:pt>
                <c:pt idx="141">
                  <c:v>1163.0000000000005</c:v>
                </c:pt>
                <c:pt idx="142">
                  <c:v>1114.5416666666677</c:v>
                </c:pt>
                <c:pt idx="143">
                  <c:v>1066.0833333333323</c:v>
                </c:pt>
                <c:pt idx="144">
                  <c:v>743.02777777777681</c:v>
                </c:pt>
                <c:pt idx="145">
                  <c:v>436.12500000000045</c:v>
                </c:pt>
                <c:pt idx="146">
                  <c:v>516.88888888888937</c:v>
                </c:pt>
                <c:pt idx="147">
                  <c:v>581.50000000000136</c:v>
                </c:pt>
                <c:pt idx="148">
                  <c:v>533.04166666666617</c:v>
                </c:pt>
                <c:pt idx="149">
                  <c:v>500.73611111111018</c:v>
                </c:pt>
                <c:pt idx="150">
                  <c:v>452.27777777777732</c:v>
                </c:pt>
                <c:pt idx="151">
                  <c:v>403.81944444444446</c:v>
                </c:pt>
                <c:pt idx="152">
                  <c:v>371.5138888888884</c:v>
                </c:pt>
                <c:pt idx="153">
                  <c:v>323.05555555555554</c:v>
                </c:pt>
                <c:pt idx="154">
                  <c:v>274.59722222222268</c:v>
                </c:pt>
                <c:pt idx="155">
                  <c:v>258.44444444444355</c:v>
                </c:pt>
                <c:pt idx="156">
                  <c:v>290.74999999999955</c:v>
                </c:pt>
                <c:pt idx="157">
                  <c:v>323.05555555555554</c:v>
                </c:pt>
                <c:pt idx="158">
                  <c:v>323.05555555555554</c:v>
                </c:pt>
                <c:pt idx="159">
                  <c:v>306.90277777777868</c:v>
                </c:pt>
                <c:pt idx="160">
                  <c:v>258.44444444444582</c:v>
                </c:pt>
                <c:pt idx="161">
                  <c:v>209.98611111111066</c:v>
                </c:pt>
                <c:pt idx="162">
                  <c:v>177.68055555555463</c:v>
                </c:pt>
                <c:pt idx="163">
                  <c:v>129.22222222222177</c:v>
                </c:pt>
                <c:pt idx="164">
                  <c:v>48.458333333332874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16.152777777779153</c:v>
                </c:pt>
                <c:pt idx="174">
                  <c:v>16.152777777779153</c:v>
                </c:pt>
                <c:pt idx="175">
                  <c:v>16.152777777776858</c:v>
                </c:pt>
                <c:pt idx="176">
                  <c:v>80.763888888888886</c:v>
                </c:pt>
                <c:pt idx="177">
                  <c:v>145.37500000000091</c:v>
                </c:pt>
                <c:pt idx="178">
                  <c:v>209.98611111111066</c:v>
                </c:pt>
                <c:pt idx="179">
                  <c:v>258.44444444444355</c:v>
                </c:pt>
                <c:pt idx="180">
                  <c:v>226.1388888888898</c:v>
                </c:pt>
                <c:pt idx="181">
                  <c:v>161.52777777777777</c:v>
                </c:pt>
                <c:pt idx="182">
                  <c:v>96.916666666665748</c:v>
                </c:pt>
                <c:pt idx="183">
                  <c:v>48.458333333332874</c:v>
                </c:pt>
                <c:pt idx="184">
                  <c:v>32.305555555556012</c:v>
                </c:pt>
                <c:pt idx="185">
                  <c:v>32.305555555556012</c:v>
                </c:pt>
                <c:pt idx="186">
                  <c:v>32.305555555556012</c:v>
                </c:pt>
                <c:pt idx="187">
                  <c:v>16.152777777779153</c:v>
                </c:pt>
                <c:pt idx="188">
                  <c:v>0</c:v>
                </c:pt>
                <c:pt idx="189">
                  <c:v>0</c:v>
                </c:pt>
                <c:pt idx="190">
                  <c:v>-16.152777777779153</c:v>
                </c:pt>
                <c:pt idx="191">
                  <c:v>-16.152777777779153</c:v>
                </c:pt>
                <c:pt idx="192">
                  <c:v>0</c:v>
                </c:pt>
                <c:pt idx="193">
                  <c:v>0</c:v>
                </c:pt>
                <c:pt idx="194">
                  <c:v>-16.152777777776858</c:v>
                </c:pt>
                <c:pt idx="195">
                  <c:v>-32.305555555556012</c:v>
                </c:pt>
                <c:pt idx="196">
                  <c:v>-32.305555555556012</c:v>
                </c:pt>
                <c:pt idx="197">
                  <c:v>-32.305555555553717</c:v>
                </c:pt>
                <c:pt idx="198">
                  <c:v>-48.458333333332874</c:v>
                </c:pt>
                <c:pt idx="199">
                  <c:v>-80.763888888888886</c:v>
                </c:pt>
                <c:pt idx="200">
                  <c:v>-96.91666666666805</c:v>
                </c:pt>
                <c:pt idx="201">
                  <c:v>-113.0694444444449</c:v>
                </c:pt>
                <c:pt idx="202">
                  <c:v>-96.916666666665748</c:v>
                </c:pt>
                <c:pt idx="203">
                  <c:v>-64.611111111112024</c:v>
                </c:pt>
                <c:pt idx="204">
                  <c:v>-48.458333333332874</c:v>
                </c:pt>
                <c:pt idx="205">
                  <c:v>-48.458333333332874</c:v>
                </c:pt>
                <c:pt idx="206">
                  <c:v>-48.458333333332874</c:v>
                </c:pt>
                <c:pt idx="207">
                  <c:v>-48.458333333332874</c:v>
                </c:pt>
                <c:pt idx="208">
                  <c:v>-64.611111111112024</c:v>
                </c:pt>
                <c:pt idx="209">
                  <c:v>-48.458333333332874</c:v>
                </c:pt>
                <c:pt idx="210">
                  <c:v>-16.152777777776858</c:v>
                </c:pt>
                <c:pt idx="211">
                  <c:v>-16.152777777779153</c:v>
                </c:pt>
                <c:pt idx="212">
                  <c:v>-16.152777777779153</c:v>
                </c:pt>
                <c:pt idx="213">
                  <c:v>-32.305555555556012</c:v>
                </c:pt>
                <c:pt idx="214">
                  <c:v>-64.611111111109736</c:v>
                </c:pt>
                <c:pt idx="215">
                  <c:v>-113.06944444444261</c:v>
                </c:pt>
                <c:pt idx="216">
                  <c:v>-177.68055555555694</c:v>
                </c:pt>
                <c:pt idx="217">
                  <c:v>-226.1388888888898</c:v>
                </c:pt>
                <c:pt idx="218">
                  <c:v>-242.29166666666666</c:v>
                </c:pt>
                <c:pt idx="219">
                  <c:v>-226.1388888888898</c:v>
                </c:pt>
                <c:pt idx="220">
                  <c:v>-209.98611111111066</c:v>
                </c:pt>
                <c:pt idx="221">
                  <c:v>-209.98611111111066</c:v>
                </c:pt>
                <c:pt idx="222">
                  <c:v>-209.98611111111066</c:v>
                </c:pt>
                <c:pt idx="223">
                  <c:v>-193.83333333333377</c:v>
                </c:pt>
                <c:pt idx="224">
                  <c:v>-209.98611111111066</c:v>
                </c:pt>
                <c:pt idx="225">
                  <c:v>-226.13888888888749</c:v>
                </c:pt>
                <c:pt idx="226">
                  <c:v>-226.1388888888898</c:v>
                </c:pt>
                <c:pt idx="227">
                  <c:v>-226.1388888888898</c:v>
                </c:pt>
                <c:pt idx="228">
                  <c:v>-209.98611111111066</c:v>
                </c:pt>
                <c:pt idx="229">
                  <c:v>-193.83333333333377</c:v>
                </c:pt>
                <c:pt idx="230">
                  <c:v>-193.83333333333377</c:v>
                </c:pt>
                <c:pt idx="231">
                  <c:v>-193.8333333333315</c:v>
                </c:pt>
                <c:pt idx="232">
                  <c:v>-193.83333333333377</c:v>
                </c:pt>
                <c:pt idx="233">
                  <c:v>-193.83333333333377</c:v>
                </c:pt>
                <c:pt idx="234">
                  <c:v>-193.83333333333377</c:v>
                </c:pt>
                <c:pt idx="235">
                  <c:v>-193.83333333333377</c:v>
                </c:pt>
                <c:pt idx="236">
                  <c:v>-193.8333333333315</c:v>
                </c:pt>
                <c:pt idx="237">
                  <c:v>-177.68055555555463</c:v>
                </c:pt>
                <c:pt idx="238">
                  <c:v>-145.37500000000091</c:v>
                </c:pt>
                <c:pt idx="239">
                  <c:v>-113.0694444444449</c:v>
                </c:pt>
                <c:pt idx="240">
                  <c:v>-48.458333333332874</c:v>
                </c:pt>
                <c:pt idx="241">
                  <c:v>16.152777777776858</c:v>
                </c:pt>
                <c:pt idx="242">
                  <c:v>64.611111111109736</c:v>
                </c:pt>
                <c:pt idx="243">
                  <c:v>96.91666666666805</c:v>
                </c:pt>
                <c:pt idx="244">
                  <c:v>80.763888888888886</c:v>
                </c:pt>
                <c:pt idx="245">
                  <c:v>64.611111111109736</c:v>
                </c:pt>
                <c:pt idx="246">
                  <c:v>32.305555555556012</c:v>
                </c:pt>
                <c:pt idx="247">
                  <c:v>-32.305555555556012</c:v>
                </c:pt>
                <c:pt idx="248">
                  <c:v>-80.763888888888886</c:v>
                </c:pt>
                <c:pt idx="249">
                  <c:v>-113.06944444444261</c:v>
                </c:pt>
                <c:pt idx="250">
                  <c:v>-129.22222222222177</c:v>
                </c:pt>
                <c:pt idx="251">
                  <c:v>-113.0694444444449</c:v>
                </c:pt>
                <c:pt idx="252">
                  <c:v>-96.916666666665748</c:v>
                </c:pt>
                <c:pt idx="253">
                  <c:v>-80.763888888888886</c:v>
                </c:pt>
                <c:pt idx="254">
                  <c:v>-32.305555555556012</c:v>
                </c:pt>
                <c:pt idx="255">
                  <c:v>16.152777777776858</c:v>
                </c:pt>
                <c:pt idx="256">
                  <c:v>32.305555555556012</c:v>
                </c:pt>
                <c:pt idx="257">
                  <c:v>48.458333333332874</c:v>
                </c:pt>
                <c:pt idx="258">
                  <c:v>64.611111111109736</c:v>
                </c:pt>
                <c:pt idx="259">
                  <c:v>32.305555555556012</c:v>
                </c:pt>
                <c:pt idx="260">
                  <c:v>16.152777777779153</c:v>
                </c:pt>
                <c:pt idx="261">
                  <c:v>16.152777777779153</c:v>
                </c:pt>
                <c:pt idx="262">
                  <c:v>0</c:v>
                </c:pt>
                <c:pt idx="263">
                  <c:v>-32.305555555556012</c:v>
                </c:pt>
                <c:pt idx="264">
                  <c:v>-64.611111111112024</c:v>
                </c:pt>
                <c:pt idx="265">
                  <c:v>-80.763888888888886</c:v>
                </c:pt>
                <c:pt idx="266">
                  <c:v>-113.0694444444449</c:v>
                </c:pt>
                <c:pt idx="267">
                  <c:v>-129.22222222222177</c:v>
                </c:pt>
                <c:pt idx="268">
                  <c:v>-113.0694444444449</c:v>
                </c:pt>
                <c:pt idx="269">
                  <c:v>-113.0694444444449</c:v>
                </c:pt>
                <c:pt idx="270">
                  <c:v>-145.37499999999861</c:v>
                </c:pt>
                <c:pt idx="271">
                  <c:v>-161.52777777777777</c:v>
                </c:pt>
                <c:pt idx="272">
                  <c:v>-161.52777777777777</c:v>
                </c:pt>
                <c:pt idx="273">
                  <c:v>-129.22222222222177</c:v>
                </c:pt>
                <c:pt idx="274">
                  <c:v>-64.611111111112024</c:v>
                </c:pt>
                <c:pt idx="275">
                  <c:v>0</c:v>
                </c:pt>
                <c:pt idx="276">
                  <c:v>48.458333333332874</c:v>
                </c:pt>
                <c:pt idx="277">
                  <c:v>80.763888888888886</c:v>
                </c:pt>
                <c:pt idx="278">
                  <c:v>80.763888888888886</c:v>
                </c:pt>
                <c:pt idx="279">
                  <c:v>64.611111111109736</c:v>
                </c:pt>
                <c:pt idx="280">
                  <c:v>64.611111111112024</c:v>
                </c:pt>
                <c:pt idx="281">
                  <c:v>80.763888888888886</c:v>
                </c:pt>
                <c:pt idx="282">
                  <c:v>64.611111111112024</c:v>
                </c:pt>
                <c:pt idx="283">
                  <c:v>32.305555555556012</c:v>
                </c:pt>
                <c:pt idx="284">
                  <c:v>16.152777777776858</c:v>
                </c:pt>
                <c:pt idx="285">
                  <c:v>0</c:v>
                </c:pt>
                <c:pt idx="286">
                  <c:v>-16.152777777776858</c:v>
                </c:pt>
                <c:pt idx="287">
                  <c:v>-16.152777777776858</c:v>
                </c:pt>
                <c:pt idx="288">
                  <c:v>-16.152777777779153</c:v>
                </c:pt>
                <c:pt idx="289">
                  <c:v>-32.305555555556012</c:v>
                </c:pt>
                <c:pt idx="290">
                  <c:v>-48.458333333332874</c:v>
                </c:pt>
                <c:pt idx="291">
                  <c:v>-80.763888888888886</c:v>
                </c:pt>
                <c:pt idx="292">
                  <c:v>-80.763888888888886</c:v>
                </c:pt>
                <c:pt idx="293">
                  <c:v>-80.763888888888886</c:v>
                </c:pt>
                <c:pt idx="294">
                  <c:v>-145.37500000000091</c:v>
                </c:pt>
                <c:pt idx="295">
                  <c:v>-161.52777777777777</c:v>
                </c:pt>
                <c:pt idx="296">
                  <c:v>-129.22222222222177</c:v>
                </c:pt>
                <c:pt idx="297">
                  <c:v>-32.305555555556012</c:v>
                </c:pt>
                <c:pt idx="298">
                  <c:v>113.0694444444449</c:v>
                </c:pt>
                <c:pt idx="299">
                  <c:v>226.1388888888898</c:v>
                </c:pt>
                <c:pt idx="300">
                  <c:v>339.2083333333324</c:v>
                </c:pt>
                <c:pt idx="301">
                  <c:v>452.27777777777732</c:v>
                </c:pt>
                <c:pt idx="302">
                  <c:v>500.73611111111251</c:v>
                </c:pt>
                <c:pt idx="303">
                  <c:v>419.97222222222132</c:v>
                </c:pt>
                <c:pt idx="304">
                  <c:v>258.44444444444355</c:v>
                </c:pt>
                <c:pt idx="305">
                  <c:v>113.0694444444449</c:v>
                </c:pt>
                <c:pt idx="306">
                  <c:v>32.305555555556012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-16.152777777776858</c:v>
                </c:pt>
                <c:pt idx="311">
                  <c:v>-64.611111111112024</c:v>
                </c:pt>
                <c:pt idx="312">
                  <c:v>-96.91666666666805</c:v>
                </c:pt>
                <c:pt idx="313">
                  <c:v>-96.916666666665748</c:v>
                </c:pt>
                <c:pt idx="314">
                  <c:v>-64.611111111109736</c:v>
                </c:pt>
                <c:pt idx="315">
                  <c:v>-32.305555555556012</c:v>
                </c:pt>
                <c:pt idx="316">
                  <c:v>-16.152777777779153</c:v>
                </c:pt>
                <c:pt idx="317">
                  <c:v>0</c:v>
                </c:pt>
                <c:pt idx="318">
                  <c:v>16.152777777779153</c:v>
                </c:pt>
                <c:pt idx="319">
                  <c:v>32.305555555556012</c:v>
                </c:pt>
                <c:pt idx="320">
                  <c:v>80.763888888888886</c:v>
                </c:pt>
                <c:pt idx="321">
                  <c:v>129.22222222222177</c:v>
                </c:pt>
                <c:pt idx="322">
                  <c:v>129.22222222222177</c:v>
                </c:pt>
                <c:pt idx="323">
                  <c:v>113.0694444444449</c:v>
                </c:pt>
                <c:pt idx="324">
                  <c:v>64.611111111109736</c:v>
                </c:pt>
                <c:pt idx="325">
                  <c:v>16.152777777776858</c:v>
                </c:pt>
                <c:pt idx="326">
                  <c:v>-32.305555555553717</c:v>
                </c:pt>
                <c:pt idx="327">
                  <c:v>-145.37499999999861</c:v>
                </c:pt>
                <c:pt idx="328">
                  <c:v>-290.75000000000182</c:v>
                </c:pt>
                <c:pt idx="329">
                  <c:v>-403.81944444444446</c:v>
                </c:pt>
                <c:pt idx="330">
                  <c:v>-452.27777777777732</c:v>
                </c:pt>
                <c:pt idx="331">
                  <c:v>-468.43055555555645</c:v>
                </c:pt>
                <c:pt idx="332">
                  <c:v>-484.58333333333331</c:v>
                </c:pt>
                <c:pt idx="333">
                  <c:v>-516.88888888888937</c:v>
                </c:pt>
                <c:pt idx="334">
                  <c:v>-581.49999999999909</c:v>
                </c:pt>
                <c:pt idx="335">
                  <c:v>-629.95833333333201</c:v>
                </c:pt>
                <c:pt idx="336">
                  <c:v>-662.26388888889028</c:v>
                </c:pt>
                <c:pt idx="337">
                  <c:v>-710.72222222222319</c:v>
                </c:pt>
                <c:pt idx="338">
                  <c:v>-726.87499999999886</c:v>
                </c:pt>
                <c:pt idx="339">
                  <c:v>-581.49999999999909</c:v>
                </c:pt>
                <c:pt idx="340">
                  <c:v>-290.75000000000068</c:v>
                </c:pt>
                <c:pt idx="341">
                  <c:v>32.305555555554868</c:v>
                </c:pt>
                <c:pt idx="342">
                  <c:v>323.05555555555554</c:v>
                </c:pt>
                <c:pt idx="343">
                  <c:v>355.3611111111116</c:v>
                </c:pt>
                <c:pt idx="344">
                  <c:v>145.37500000000091</c:v>
                </c:pt>
                <c:pt idx="345">
                  <c:v>-113.0694444444449</c:v>
                </c:pt>
                <c:pt idx="346">
                  <c:v>-436.12500000000045</c:v>
                </c:pt>
                <c:pt idx="347">
                  <c:v>-565.34722222222217</c:v>
                </c:pt>
                <c:pt idx="348">
                  <c:v>-355.3611111111116</c:v>
                </c:pt>
                <c:pt idx="349">
                  <c:v>-96.916666666666885</c:v>
                </c:pt>
                <c:pt idx="350">
                  <c:v>0</c:v>
                </c:pt>
                <c:pt idx="351">
                  <c:v>-80.763888888888886</c:v>
                </c:pt>
                <c:pt idx="352">
                  <c:v>-258.44444444444355</c:v>
                </c:pt>
                <c:pt idx="353">
                  <c:v>-484.58333333333331</c:v>
                </c:pt>
                <c:pt idx="354">
                  <c:v>-872.25000000000091</c:v>
                </c:pt>
                <c:pt idx="355">
                  <c:v>-1421.4444444444441</c:v>
                </c:pt>
                <c:pt idx="356">
                  <c:v>-1712.1944444444434</c:v>
                </c:pt>
                <c:pt idx="357">
                  <c:v>-1712.1944444444446</c:v>
                </c:pt>
                <c:pt idx="358">
                  <c:v>-1712.1944444444446</c:v>
                </c:pt>
                <c:pt idx="359">
                  <c:v>-1227.6111111111106</c:v>
                </c:pt>
                <c:pt idx="360">
                  <c:v>-48.458333333333442</c:v>
                </c:pt>
                <c:pt idx="361">
                  <c:v>904.5555555555552</c:v>
                </c:pt>
                <c:pt idx="362">
                  <c:v>1017.6250000000001</c:v>
                </c:pt>
                <c:pt idx="363">
                  <c:v>613.80555555555623</c:v>
                </c:pt>
                <c:pt idx="364">
                  <c:v>323.05555555555554</c:v>
                </c:pt>
                <c:pt idx="365">
                  <c:v>436.12499999999932</c:v>
                </c:pt>
                <c:pt idx="366">
                  <c:v>791.48611111111086</c:v>
                </c:pt>
                <c:pt idx="367">
                  <c:v>1146.8472222222224</c:v>
                </c:pt>
                <c:pt idx="368">
                  <c:v>1243.7638888888894</c:v>
                </c:pt>
                <c:pt idx="369">
                  <c:v>1017.6249999999994</c:v>
                </c:pt>
                <c:pt idx="370">
                  <c:v>662.263888888888</c:v>
                </c:pt>
                <c:pt idx="371">
                  <c:v>339.20833333333354</c:v>
                </c:pt>
                <c:pt idx="372">
                  <c:v>96.916666666666885</c:v>
                </c:pt>
                <c:pt idx="373">
                  <c:v>-32.305555555554868</c:v>
                </c:pt>
                <c:pt idx="374">
                  <c:v>-129.22222222222177</c:v>
                </c:pt>
                <c:pt idx="375">
                  <c:v>-242.29166666666666</c:v>
                </c:pt>
                <c:pt idx="376">
                  <c:v>-323.05555555555554</c:v>
                </c:pt>
                <c:pt idx="377">
                  <c:v>-403.81944444444446</c:v>
                </c:pt>
                <c:pt idx="378">
                  <c:v>-484.58333333333331</c:v>
                </c:pt>
                <c:pt idx="379">
                  <c:v>-533.04166666666731</c:v>
                </c:pt>
                <c:pt idx="380">
                  <c:v>-629.95833333333303</c:v>
                </c:pt>
                <c:pt idx="381">
                  <c:v>-904.55555555555566</c:v>
                </c:pt>
                <c:pt idx="382">
                  <c:v>-1405.2916666666672</c:v>
                </c:pt>
                <c:pt idx="383">
                  <c:v>-1712.1944444444441</c:v>
                </c:pt>
                <c:pt idx="384">
                  <c:v>-1437.5972222222219</c:v>
                </c:pt>
                <c:pt idx="385">
                  <c:v>-694.56944444444457</c:v>
                </c:pt>
                <c:pt idx="386">
                  <c:v>-48.458333333333442</c:v>
                </c:pt>
                <c:pt idx="387">
                  <c:v>96.916666666666885</c:v>
                </c:pt>
                <c:pt idx="388">
                  <c:v>16.152777777777434</c:v>
                </c:pt>
                <c:pt idx="389">
                  <c:v>-64.611111111110887</c:v>
                </c:pt>
                <c:pt idx="390">
                  <c:v>-113.06944444444433</c:v>
                </c:pt>
                <c:pt idx="391">
                  <c:v>-48.458333333333442</c:v>
                </c:pt>
                <c:pt idx="392">
                  <c:v>242.29166666666666</c:v>
                </c:pt>
                <c:pt idx="393">
                  <c:v>694.56944444444457</c:v>
                </c:pt>
                <c:pt idx="394">
                  <c:v>1066.0833333333328</c:v>
                </c:pt>
                <c:pt idx="395">
                  <c:v>1179.1527777777771</c:v>
                </c:pt>
                <c:pt idx="396">
                  <c:v>985.31944444444468</c:v>
                </c:pt>
                <c:pt idx="397">
                  <c:v>533.04166666666731</c:v>
                </c:pt>
                <c:pt idx="398">
                  <c:v>0</c:v>
                </c:pt>
                <c:pt idx="399">
                  <c:v>-549.19444444444537</c:v>
                </c:pt>
                <c:pt idx="400">
                  <c:v>-904.55555555555566</c:v>
                </c:pt>
                <c:pt idx="401">
                  <c:v>-646.11111111111109</c:v>
                </c:pt>
                <c:pt idx="402">
                  <c:v>-113.06944444444375</c:v>
                </c:pt>
                <c:pt idx="403">
                  <c:v>323.05555555555554</c:v>
                </c:pt>
                <c:pt idx="404">
                  <c:v>791.48611111111086</c:v>
                </c:pt>
                <c:pt idx="405">
                  <c:v>888.40277777777771</c:v>
                </c:pt>
                <c:pt idx="406">
                  <c:v>484.58333333333331</c:v>
                </c:pt>
                <c:pt idx="407">
                  <c:v>16.152777777778006</c:v>
                </c:pt>
                <c:pt idx="408">
                  <c:v>-387.66666666666646</c:v>
                </c:pt>
                <c:pt idx="409">
                  <c:v>-856.09722222222172</c:v>
                </c:pt>
                <c:pt idx="410">
                  <c:v>-1421.4444444444446</c:v>
                </c:pt>
                <c:pt idx="411">
                  <c:v>-1712.1944444444446</c:v>
                </c:pt>
                <c:pt idx="412">
                  <c:v>-1728.3472222222219</c:v>
                </c:pt>
                <c:pt idx="413">
                  <c:v>-1114.5416666666665</c:v>
                </c:pt>
                <c:pt idx="414">
                  <c:v>-145.37500000000034</c:v>
                </c:pt>
                <c:pt idx="415">
                  <c:v>323.05555555555554</c:v>
                </c:pt>
                <c:pt idx="416">
                  <c:v>371.51388888888897</c:v>
                </c:pt>
                <c:pt idx="417">
                  <c:v>161.52777777777777</c:v>
                </c:pt>
                <c:pt idx="418">
                  <c:v>-96.916666666666885</c:v>
                </c:pt>
                <c:pt idx="419">
                  <c:v>-403.81944444444446</c:v>
                </c:pt>
                <c:pt idx="420">
                  <c:v>-500.73611111111074</c:v>
                </c:pt>
                <c:pt idx="421">
                  <c:v>-258.44444444444468</c:v>
                </c:pt>
                <c:pt idx="422">
                  <c:v>0</c:v>
                </c:pt>
                <c:pt idx="423">
                  <c:v>80.763888888888886</c:v>
                </c:pt>
                <c:pt idx="424">
                  <c:v>-64.611111111111455</c:v>
                </c:pt>
                <c:pt idx="425">
                  <c:v>-565.34722222222217</c:v>
                </c:pt>
                <c:pt idx="426">
                  <c:v>-1292.2222222222219</c:v>
                </c:pt>
                <c:pt idx="427">
                  <c:v>-1679.8888888888889</c:v>
                </c:pt>
                <c:pt idx="428">
                  <c:v>-1405.2916666666667</c:v>
                </c:pt>
                <c:pt idx="429">
                  <c:v>-743.02777777777771</c:v>
                </c:pt>
                <c:pt idx="430">
                  <c:v>-193.83333333333331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00F-4BB8-B997-E4C38408A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39547680"/>
        <c:axId val="539553080"/>
      </c:lineChart>
      <c:catAx>
        <c:axId val="19754072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352575"/>
        <c:crosses val="autoZero"/>
        <c:auto val="1"/>
        <c:lblAlgn val="ctr"/>
        <c:lblOffset val="100"/>
        <c:noMultiLvlLbl val="0"/>
      </c:catAx>
      <c:valAx>
        <c:axId val="693352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75407263"/>
        <c:crosses val="autoZero"/>
        <c:crossBetween val="between"/>
      </c:valAx>
      <c:valAx>
        <c:axId val="53955308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39547680"/>
        <c:crosses val="max"/>
        <c:crossBetween val="between"/>
      </c:valAx>
      <c:catAx>
        <c:axId val="539547680"/>
        <c:scaling>
          <c:orientation val="minMax"/>
        </c:scaling>
        <c:delete val="1"/>
        <c:axPos val="b"/>
        <c:majorTickMark val="out"/>
        <c:minorTickMark val="none"/>
        <c:tickLblPos val="nextTo"/>
        <c:crossAx val="53955308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High) Total Resistance to Motion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Acceleration Resistance (N)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WLTC_class_3!$W$1031:$W$1485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129.22222222222223</c:v>
                </c:pt>
                <c:pt idx="5">
                  <c:v>581.5</c:v>
                </c:pt>
                <c:pt idx="6">
                  <c:v>1259.9166666666665</c:v>
                </c:pt>
                <c:pt idx="7">
                  <c:v>1776.8055555555554</c:v>
                </c:pt>
                <c:pt idx="8">
                  <c:v>1841.4166666666665</c:v>
                </c:pt>
                <c:pt idx="9">
                  <c:v>1582.9722222222219</c:v>
                </c:pt>
                <c:pt idx="10">
                  <c:v>1324.5277777777778</c:v>
                </c:pt>
                <c:pt idx="11">
                  <c:v>1179.1527777777781</c:v>
                </c:pt>
                <c:pt idx="12">
                  <c:v>1098.3888888888889</c:v>
                </c:pt>
                <c:pt idx="13">
                  <c:v>953.01388888888926</c:v>
                </c:pt>
                <c:pt idx="14">
                  <c:v>759.180555555556</c:v>
                </c:pt>
                <c:pt idx="15">
                  <c:v>629.95833333333303</c:v>
                </c:pt>
                <c:pt idx="16">
                  <c:v>629.95833333333303</c:v>
                </c:pt>
                <c:pt idx="17">
                  <c:v>726.875</c:v>
                </c:pt>
                <c:pt idx="18">
                  <c:v>775.33333333333292</c:v>
                </c:pt>
                <c:pt idx="19">
                  <c:v>726.875</c:v>
                </c:pt>
                <c:pt idx="20">
                  <c:v>565.34722222222217</c:v>
                </c:pt>
                <c:pt idx="21">
                  <c:v>339.20833333333354</c:v>
                </c:pt>
                <c:pt idx="22">
                  <c:v>145.37499999999977</c:v>
                </c:pt>
                <c:pt idx="23">
                  <c:v>48.458333333332874</c:v>
                </c:pt>
                <c:pt idx="24">
                  <c:v>48.458333333334025</c:v>
                </c:pt>
                <c:pt idx="25">
                  <c:v>64.611111111110887</c:v>
                </c:pt>
                <c:pt idx="26">
                  <c:v>0</c:v>
                </c:pt>
                <c:pt idx="27">
                  <c:v>-161.52777777777777</c:v>
                </c:pt>
                <c:pt idx="28">
                  <c:v>-387.66666666666646</c:v>
                </c:pt>
                <c:pt idx="29">
                  <c:v>-565.34722222222217</c:v>
                </c:pt>
                <c:pt idx="30">
                  <c:v>-678.41666666666708</c:v>
                </c:pt>
                <c:pt idx="31">
                  <c:v>-807.63888888888891</c:v>
                </c:pt>
                <c:pt idx="32">
                  <c:v>-1001.4722222222226</c:v>
                </c:pt>
                <c:pt idx="33">
                  <c:v>-1259.9166666666661</c:v>
                </c:pt>
                <c:pt idx="34">
                  <c:v>-1550.6666666666663</c:v>
                </c:pt>
                <c:pt idx="35">
                  <c:v>-1712.1944444444446</c:v>
                </c:pt>
                <c:pt idx="36">
                  <c:v>-1566.8194444444443</c:v>
                </c:pt>
                <c:pt idx="37">
                  <c:v>-1405.2916666666665</c:v>
                </c:pt>
                <c:pt idx="38">
                  <c:v>-1227.6111111111111</c:v>
                </c:pt>
                <c:pt idx="39">
                  <c:v>-759.18055555555543</c:v>
                </c:pt>
                <c:pt idx="40">
                  <c:v>-209.98611111111123</c:v>
                </c:pt>
                <c:pt idx="41">
                  <c:v>129.22222222222234</c:v>
                </c:pt>
                <c:pt idx="42">
                  <c:v>565.34722222222217</c:v>
                </c:pt>
                <c:pt idx="43">
                  <c:v>1146.8472222222219</c:v>
                </c:pt>
                <c:pt idx="44">
                  <c:v>1259.9166666666665</c:v>
                </c:pt>
                <c:pt idx="45">
                  <c:v>759.180555555556</c:v>
                </c:pt>
                <c:pt idx="46">
                  <c:v>290.75000000000011</c:v>
                </c:pt>
                <c:pt idx="47">
                  <c:v>290.74999999999955</c:v>
                </c:pt>
                <c:pt idx="48">
                  <c:v>581.50000000000023</c:v>
                </c:pt>
                <c:pt idx="49">
                  <c:v>872.25000000000023</c:v>
                </c:pt>
                <c:pt idx="50">
                  <c:v>1049.930555555555</c:v>
                </c:pt>
                <c:pt idx="51">
                  <c:v>1243.7638888888889</c:v>
                </c:pt>
                <c:pt idx="52">
                  <c:v>1486.0555555555559</c:v>
                </c:pt>
                <c:pt idx="53">
                  <c:v>1582.9722222222217</c:v>
                </c:pt>
                <c:pt idx="54">
                  <c:v>1421.4444444444441</c:v>
                </c:pt>
                <c:pt idx="55">
                  <c:v>1146.8472222222224</c:v>
                </c:pt>
                <c:pt idx="56">
                  <c:v>904.55555555555566</c:v>
                </c:pt>
                <c:pt idx="57">
                  <c:v>775.33333333333405</c:v>
                </c:pt>
                <c:pt idx="58">
                  <c:v>597.65277777777828</c:v>
                </c:pt>
                <c:pt idx="59">
                  <c:v>290.74999999999955</c:v>
                </c:pt>
                <c:pt idx="60">
                  <c:v>-16.152777777778006</c:v>
                </c:pt>
                <c:pt idx="61">
                  <c:v>-339.20833333333354</c:v>
                </c:pt>
                <c:pt idx="62">
                  <c:v>-516.88888888888937</c:v>
                </c:pt>
                <c:pt idx="63">
                  <c:v>-371.5138888888884</c:v>
                </c:pt>
                <c:pt idx="64">
                  <c:v>-113.06944444444375</c:v>
                </c:pt>
                <c:pt idx="65">
                  <c:v>16.152777777778006</c:v>
                </c:pt>
                <c:pt idx="66">
                  <c:v>32.305555555554868</c:v>
                </c:pt>
                <c:pt idx="67">
                  <c:v>16.152777777776858</c:v>
                </c:pt>
                <c:pt idx="68">
                  <c:v>0</c:v>
                </c:pt>
                <c:pt idx="69">
                  <c:v>48.458333333334025</c:v>
                </c:pt>
                <c:pt idx="70">
                  <c:v>209.9861111111118</c:v>
                </c:pt>
                <c:pt idx="71">
                  <c:v>419.97222222222246</c:v>
                </c:pt>
                <c:pt idx="72">
                  <c:v>468.43055555555532</c:v>
                </c:pt>
                <c:pt idx="73">
                  <c:v>323.05555555555554</c:v>
                </c:pt>
                <c:pt idx="74">
                  <c:v>145.37499999999977</c:v>
                </c:pt>
                <c:pt idx="75">
                  <c:v>-32.305555555556012</c:v>
                </c:pt>
                <c:pt idx="76">
                  <c:v>-258.44444444444468</c:v>
                </c:pt>
                <c:pt idx="77">
                  <c:v>-516.88888888888937</c:v>
                </c:pt>
                <c:pt idx="78">
                  <c:v>-549.19444444444412</c:v>
                </c:pt>
                <c:pt idx="79">
                  <c:v>-306.90277777777754</c:v>
                </c:pt>
                <c:pt idx="80">
                  <c:v>-16.152777777778006</c:v>
                </c:pt>
                <c:pt idx="81">
                  <c:v>290.75000000000068</c:v>
                </c:pt>
                <c:pt idx="82">
                  <c:v>565.34722222222217</c:v>
                </c:pt>
                <c:pt idx="83">
                  <c:v>597.65277777777703</c:v>
                </c:pt>
                <c:pt idx="84">
                  <c:v>355.3611111111116</c:v>
                </c:pt>
                <c:pt idx="85">
                  <c:v>80.763888888890037</c:v>
                </c:pt>
                <c:pt idx="86">
                  <c:v>-161.52777777777777</c:v>
                </c:pt>
                <c:pt idx="87">
                  <c:v>-387.66666666666754</c:v>
                </c:pt>
                <c:pt idx="88">
                  <c:v>-371.5138888888884</c:v>
                </c:pt>
                <c:pt idx="89">
                  <c:v>-113.0694444444449</c:v>
                </c:pt>
                <c:pt idx="90">
                  <c:v>226.13888888888866</c:v>
                </c:pt>
                <c:pt idx="91">
                  <c:v>646.11111111111109</c:v>
                </c:pt>
                <c:pt idx="92">
                  <c:v>872.24999999999977</c:v>
                </c:pt>
                <c:pt idx="93">
                  <c:v>662.26388888889028</c:v>
                </c:pt>
                <c:pt idx="94">
                  <c:v>274.59722222222268</c:v>
                </c:pt>
                <c:pt idx="95">
                  <c:v>-16.152777777779153</c:v>
                </c:pt>
                <c:pt idx="96">
                  <c:v>-258.44444444444582</c:v>
                </c:pt>
                <c:pt idx="97">
                  <c:v>-387.66666666666526</c:v>
                </c:pt>
                <c:pt idx="98">
                  <c:v>-306.90277777777635</c:v>
                </c:pt>
                <c:pt idx="99">
                  <c:v>-193.83333333333377</c:v>
                </c:pt>
                <c:pt idx="100">
                  <c:v>-209.98611111111066</c:v>
                </c:pt>
                <c:pt idx="101">
                  <c:v>-403.81944444444446</c:v>
                </c:pt>
                <c:pt idx="102">
                  <c:v>-743.02777777777919</c:v>
                </c:pt>
                <c:pt idx="103">
                  <c:v>-1195.3055555555566</c:v>
                </c:pt>
                <c:pt idx="104">
                  <c:v>-1582.9722222222217</c:v>
                </c:pt>
                <c:pt idx="105">
                  <c:v>-1712.1944444444434</c:v>
                </c:pt>
                <c:pt idx="106">
                  <c:v>-1679.8888888888887</c:v>
                </c:pt>
                <c:pt idx="107">
                  <c:v>-1453.75</c:v>
                </c:pt>
                <c:pt idx="108">
                  <c:v>-1163.0000000000005</c:v>
                </c:pt>
                <c:pt idx="109">
                  <c:v>-1033.7777777777781</c:v>
                </c:pt>
                <c:pt idx="110">
                  <c:v>-1017.6249999999994</c:v>
                </c:pt>
                <c:pt idx="111">
                  <c:v>-1098.3888888888889</c:v>
                </c:pt>
                <c:pt idx="112">
                  <c:v>-1163.0000000000005</c:v>
                </c:pt>
                <c:pt idx="113">
                  <c:v>-1082.2361111111111</c:v>
                </c:pt>
                <c:pt idx="114">
                  <c:v>-775.33333333333314</c:v>
                </c:pt>
                <c:pt idx="115">
                  <c:v>-339.20833333333354</c:v>
                </c:pt>
                <c:pt idx="116">
                  <c:v>-48.458333333333158</c:v>
                </c:pt>
                <c:pt idx="117">
                  <c:v>64.611111111111171</c:v>
                </c:pt>
                <c:pt idx="118">
                  <c:v>129.22222222222206</c:v>
                </c:pt>
                <c:pt idx="119">
                  <c:v>290.74999999999983</c:v>
                </c:pt>
                <c:pt idx="120">
                  <c:v>646.11111111111143</c:v>
                </c:pt>
                <c:pt idx="121">
                  <c:v>985.31944444444468</c:v>
                </c:pt>
                <c:pt idx="122">
                  <c:v>856.09722222222172</c:v>
                </c:pt>
                <c:pt idx="123">
                  <c:v>371.51388888888897</c:v>
                </c:pt>
                <c:pt idx="124">
                  <c:v>-274.59722222222206</c:v>
                </c:pt>
                <c:pt idx="125">
                  <c:v>-1195.3055555555559</c:v>
                </c:pt>
                <c:pt idx="126">
                  <c:v>-1437.5972222222219</c:v>
                </c:pt>
                <c:pt idx="127">
                  <c:v>-872.24999999999977</c:v>
                </c:pt>
                <c:pt idx="128">
                  <c:v>-290.75000000000011</c:v>
                </c:pt>
                <c:pt idx="129">
                  <c:v>0</c:v>
                </c:pt>
                <c:pt idx="130">
                  <c:v>306.90277777777783</c:v>
                </c:pt>
                <c:pt idx="131">
                  <c:v>1098.3888888888889</c:v>
                </c:pt>
                <c:pt idx="132">
                  <c:v>1809.1111111111111</c:v>
                </c:pt>
                <c:pt idx="133">
                  <c:v>1776.8055555555554</c:v>
                </c:pt>
                <c:pt idx="134">
                  <c:v>1405.2916666666661</c:v>
                </c:pt>
                <c:pt idx="135">
                  <c:v>1356.8333333333337</c:v>
                </c:pt>
                <c:pt idx="136">
                  <c:v>1550.6666666666667</c:v>
                </c:pt>
                <c:pt idx="137">
                  <c:v>1728.3472222222215</c:v>
                </c:pt>
                <c:pt idx="138">
                  <c:v>1679.8888888888887</c:v>
                </c:pt>
                <c:pt idx="139">
                  <c:v>1437.5972222222219</c:v>
                </c:pt>
                <c:pt idx="140">
                  <c:v>1243.7638888888894</c:v>
                </c:pt>
                <c:pt idx="141">
                  <c:v>1163.0000000000005</c:v>
                </c:pt>
                <c:pt idx="142">
                  <c:v>1114.5416666666677</c:v>
                </c:pt>
                <c:pt idx="143">
                  <c:v>1066.0833333333323</c:v>
                </c:pt>
                <c:pt idx="144">
                  <c:v>743.02777777777681</c:v>
                </c:pt>
                <c:pt idx="145">
                  <c:v>436.12500000000045</c:v>
                </c:pt>
                <c:pt idx="146">
                  <c:v>516.88888888888937</c:v>
                </c:pt>
                <c:pt idx="147">
                  <c:v>581.50000000000136</c:v>
                </c:pt>
                <c:pt idx="148">
                  <c:v>533.04166666666617</c:v>
                </c:pt>
                <c:pt idx="149">
                  <c:v>500.73611111111018</c:v>
                </c:pt>
                <c:pt idx="150">
                  <c:v>452.27777777777732</c:v>
                </c:pt>
                <c:pt idx="151">
                  <c:v>403.81944444444446</c:v>
                </c:pt>
                <c:pt idx="152">
                  <c:v>371.5138888888884</c:v>
                </c:pt>
                <c:pt idx="153">
                  <c:v>323.05555555555554</c:v>
                </c:pt>
                <c:pt idx="154">
                  <c:v>274.59722222222268</c:v>
                </c:pt>
                <c:pt idx="155">
                  <c:v>258.44444444444355</c:v>
                </c:pt>
                <c:pt idx="156">
                  <c:v>290.74999999999955</c:v>
                </c:pt>
                <c:pt idx="157">
                  <c:v>323.05555555555554</c:v>
                </c:pt>
                <c:pt idx="158">
                  <c:v>323.05555555555554</c:v>
                </c:pt>
                <c:pt idx="159">
                  <c:v>306.90277777777868</c:v>
                </c:pt>
                <c:pt idx="160">
                  <c:v>258.44444444444582</c:v>
                </c:pt>
                <c:pt idx="161">
                  <c:v>209.98611111111066</c:v>
                </c:pt>
                <c:pt idx="162">
                  <c:v>177.68055555555463</c:v>
                </c:pt>
                <c:pt idx="163">
                  <c:v>129.22222222222177</c:v>
                </c:pt>
                <c:pt idx="164">
                  <c:v>48.458333333332874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16.152777777779153</c:v>
                </c:pt>
                <c:pt idx="174">
                  <c:v>16.152777777779153</c:v>
                </c:pt>
                <c:pt idx="175">
                  <c:v>16.152777777776858</c:v>
                </c:pt>
                <c:pt idx="176">
                  <c:v>80.763888888888886</c:v>
                </c:pt>
                <c:pt idx="177">
                  <c:v>145.37500000000091</c:v>
                </c:pt>
                <c:pt idx="178">
                  <c:v>209.98611111111066</c:v>
                </c:pt>
                <c:pt idx="179">
                  <c:v>258.44444444444355</c:v>
                </c:pt>
                <c:pt idx="180">
                  <c:v>226.1388888888898</c:v>
                </c:pt>
                <c:pt idx="181">
                  <c:v>161.52777777777777</c:v>
                </c:pt>
                <c:pt idx="182">
                  <c:v>96.916666666665748</c:v>
                </c:pt>
                <c:pt idx="183">
                  <c:v>48.458333333332874</c:v>
                </c:pt>
                <c:pt idx="184">
                  <c:v>32.305555555556012</c:v>
                </c:pt>
                <c:pt idx="185">
                  <c:v>32.305555555556012</c:v>
                </c:pt>
                <c:pt idx="186">
                  <c:v>32.305555555556012</c:v>
                </c:pt>
                <c:pt idx="187">
                  <c:v>16.152777777779153</c:v>
                </c:pt>
                <c:pt idx="188">
                  <c:v>0</c:v>
                </c:pt>
                <c:pt idx="189">
                  <c:v>0</c:v>
                </c:pt>
                <c:pt idx="190">
                  <c:v>-16.152777777779153</c:v>
                </c:pt>
                <c:pt idx="191">
                  <c:v>-16.152777777779153</c:v>
                </c:pt>
                <c:pt idx="192">
                  <c:v>0</c:v>
                </c:pt>
                <c:pt idx="193">
                  <c:v>0</c:v>
                </c:pt>
                <c:pt idx="194">
                  <c:v>-16.152777777776858</c:v>
                </c:pt>
                <c:pt idx="195">
                  <c:v>-32.305555555556012</c:v>
                </c:pt>
                <c:pt idx="196">
                  <c:v>-32.305555555556012</c:v>
                </c:pt>
                <c:pt idx="197">
                  <c:v>-32.305555555553717</c:v>
                </c:pt>
                <c:pt idx="198">
                  <c:v>-48.458333333332874</c:v>
                </c:pt>
                <c:pt idx="199">
                  <c:v>-80.763888888888886</c:v>
                </c:pt>
                <c:pt idx="200">
                  <c:v>-96.91666666666805</c:v>
                </c:pt>
                <c:pt idx="201">
                  <c:v>-113.0694444444449</c:v>
                </c:pt>
                <c:pt idx="202">
                  <c:v>-96.916666666665748</c:v>
                </c:pt>
                <c:pt idx="203">
                  <c:v>-64.611111111112024</c:v>
                </c:pt>
                <c:pt idx="204">
                  <c:v>-48.458333333332874</c:v>
                </c:pt>
                <c:pt idx="205">
                  <c:v>-48.458333333332874</c:v>
                </c:pt>
                <c:pt idx="206">
                  <c:v>-48.458333333332874</c:v>
                </c:pt>
                <c:pt idx="207">
                  <c:v>-48.458333333332874</c:v>
                </c:pt>
                <c:pt idx="208">
                  <c:v>-64.611111111112024</c:v>
                </c:pt>
                <c:pt idx="209">
                  <c:v>-48.458333333332874</c:v>
                </c:pt>
                <c:pt idx="210">
                  <c:v>-16.152777777776858</c:v>
                </c:pt>
                <c:pt idx="211">
                  <c:v>-16.152777777779153</c:v>
                </c:pt>
                <c:pt idx="212">
                  <c:v>-16.152777777779153</c:v>
                </c:pt>
                <c:pt idx="213">
                  <c:v>-32.305555555556012</c:v>
                </c:pt>
                <c:pt idx="214">
                  <c:v>-64.611111111109736</c:v>
                </c:pt>
                <c:pt idx="215">
                  <c:v>-113.06944444444261</c:v>
                </c:pt>
                <c:pt idx="216">
                  <c:v>-177.68055555555694</c:v>
                </c:pt>
                <c:pt idx="217">
                  <c:v>-226.1388888888898</c:v>
                </c:pt>
                <c:pt idx="218">
                  <c:v>-242.29166666666666</c:v>
                </c:pt>
                <c:pt idx="219">
                  <c:v>-226.1388888888898</c:v>
                </c:pt>
                <c:pt idx="220">
                  <c:v>-209.98611111111066</c:v>
                </c:pt>
                <c:pt idx="221">
                  <c:v>-209.98611111111066</c:v>
                </c:pt>
                <c:pt idx="222">
                  <c:v>-209.98611111111066</c:v>
                </c:pt>
                <c:pt idx="223">
                  <c:v>-193.83333333333377</c:v>
                </c:pt>
                <c:pt idx="224">
                  <c:v>-209.98611111111066</c:v>
                </c:pt>
                <c:pt idx="225">
                  <c:v>-226.13888888888749</c:v>
                </c:pt>
                <c:pt idx="226">
                  <c:v>-226.1388888888898</c:v>
                </c:pt>
                <c:pt idx="227">
                  <c:v>-226.1388888888898</c:v>
                </c:pt>
                <c:pt idx="228">
                  <c:v>-209.98611111111066</c:v>
                </c:pt>
                <c:pt idx="229">
                  <c:v>-193.83333333333377</c:v>
                </c:pt>
                <c:pt idx="230">
                  <c:v>-193.83333333333377</c:v>
                </c:pt>
                <c:pt idx="231">
                  <c:v>-193.8333333333315</c:v>
                </c:pt>
                <c:pt idx="232">
                  <c:v>-193.83333333333377</c:v>
                </c:pt>
                <c:pt idx="233">
                  <c:v>-193.83333333333377</c:v>
                </c:pt>
                <c:pt idx="234">
                  <c:v>-193.83333333333377</c:v>
                </c:pt>
                <c:pt idx="235">
                  <c:v>-193.83333333333377</c:v>
                </c:pt>
                <c:pt idx="236">
                  <c:v>-193.8333333333315</c:v>
                </c:pt>
                <c:pt idx="237">
                  <c:v>-177.68055555555463</c:v>
                </c:pt>
                <c:pt idx="238">
                  <c:v>-145.37500000000091</c:v>
                </c:pt>
                <c:pt idx="239">
                  <c:v>-113.0694444444449</c:v>
                </c:pt>
                <c:pt idx="240">
                  <c:v>-48.458333333332874</c:v>
                </c:pt>
                <c:pt idx="241">
                  <c:v>16.152777777776858</c:v>
                </c:pt>
                <c:pt idx="242">
                  <c:v>64.611111111109736</c:v>
                </c:pt>
                <c:pt idx="243">
                  <c:v>96.91666666666805</c:v>
                </c:pt>
                <c:pt idx="244">
                  <c:v>80.763888888888886</c:v>
                </c:pt>
                <c:pt idx="245">
                  <c:v>64.611111111109736</c:v>
                </c:pt>
                <c:pt idx="246">
                  <c:v>32.305555555556012</c:v>
                </c:pt>
                <c:pt idx="247">
                  <c:v>-32.305555555556012</c:v>
                </c:pt>
                <c:pt idx="248">
                  <c:v>-80.763888888888886</c:v>
                </c:pt>
                <c:pt idx="249">
                  <c:v>-113.06944444444261</c:v>
                </c:pt>
                <c:pt idx="250">
                  <c:v>-129.22222222222177</c:v>
                </c:pt>
                <c:pt idx="251">
                  <c:v>-113.0694444444449</c:v>
                </c:pt>
                <c:pt idx="252">
                  <c:v>-96.916666666665748</c:v>
                </c:pt>
                <c:pt idx="253">
                  <c:v>-80.763888888888886</c:v>
                </c:pt>
                <c:pt idx="254">
                  <c:v>-32.305555555556012</c:v>
                </c:pt>
                <c:pt idx="255">
                  <c:v>16.152777777776858</c:v>
                </c:pt>
                <c:pt idx="256">
                  <c:v>32.305555555556012</c:v>
                </c:pt>
                <c:pt idx="257">
                  <c:v>48.458333333332874</c:v>
                </c:pt>
                <c:pt idx="258">
                  <c:v>64.611111111109736</c:v>
                </c:pt>
                <c:pt idx="259">
                  <c:v>32.305555555556012</c:v>
                </c:pt>
                <c:pt idx="260">
                  <c:v>16.152777777779153</c:v>
                </c:pt>
                <c:pt idx="261">
                  <c:v>16.152777777779153</c:v>
                </c:pt>
                <c:pt idx="262">
                  <c:v>0</c:v>
                </c:pt>
                <c:pt idx="263">
                  <c:v>-32.305555555556012</c:v>
                </c:pt>
                <c:pt idx="264">
                  <c:v>-64.611111111112024</c:v>
                </c:pt>
                <c:pt idx="265">
                  <c:v>-80.763888888888886</c:v>
                </c:pt>
                <c:pt idx="266">
                  <c:v>-113.0694444444449</c:v>
                </c:pt>
                <c:pt idx="267">
                  <c:v>-129.22222222222177</c:v>
                </c:pt>
                <c:pt idx="268">
                  <c:v>-113.0694444444449</c:v>
                </c:pt>
                <c:pt idx="269">
                  <c:v>-113.0694444444449</c:v>
                </c:pt>
                <c:pt idx="270">
                  <c:v>-145.37499999999861</c:v>
                </c:pt>
                <c:pt idx="271">
                  <c:v>-161.52777777777777</c:v>
                </c:pt>
                <c:pt idx="272">
                  <c:v>-161.52777777777777</c:v>
                </c:pt>
                <c:pt idx="273">
                  <c:v>-129.22222222222177</c:v>
                </c:pt>
                <c:pt idx="274">
                  <c:v>-64.611111111112024</c:v>
                </c:pt>
                <c:pt idx="275">
                  <c:v>0</c:v>
                </c:pt>
                <c:pt idx="276">
                  <c:v>48.458333333332874</c:v>
                </c:pt>
                <c:pt idx="277">
                  <c:v>80.763888888888886</c:v>
                </c:pt>
                <c:pt idx="278">
                  <c:v>80.763888888888886</c:v>
                </c:pt>
                <c:pt idx="279">
                  <c:v>64.611111111109736</c:v>
                </c:pt>
                <c:pt idx="280">
                  <c:v>64.611111111112024</c:v>
                </c:pt>
                <c:pt idx="281">
                  <c:v>80.763888888888886</c:v>
                </c:pt>
                <c:pt idx="282">
                  <c:v>64.611111111112024</c:v>
                </c:pt>
                <c:pt idx="283">
                  <c:v>32.305555555556012</c:v>
                </c:pt>
                <c:pt idx="284">
                  <c:v>16.152777777776858</c:v>
                </c:pt>
                <c:pt idx="285">
                  <c:v>0</c:v>
                </c:pt>
                <c:pt idx="286">
                  <c:v>-16.152777777776858</c:v>
                </c:pt>
                <c:pt idx="287">
                  <c:v>-16.152777777776858</c:v>
                </c:pt>
                <c:pt idx="288">
                  <c:v>-16.152777777779153</c:v>
                </c:pt>
                <c:pt idx="289">
                  <c:v>-32.305555555556012</c:v>
                </c:pt>
                <c:pt idx="290">
                  <c:v>-48.458333333332874</c:v>
                </c:pt>
                <c:pt idx="291">
                  <c:v>-80.763888888888886</c:v>
                </c:pt>
                <c:pt idx="292">
                  <c:v>-80.763888888888886</c:v>
                </c:pt>
                <c:pt idx="293">
                  <c:v>-80.763888888888886</c:v>
                </c:pt>
                <c:pt idx="294">
                  <c:v>-145.37500000000091</c:v>
                </c:pt>
                <c:pt idx="295">
                  <c:v>-161.52777777777777</c:v>
                </c:pt>
                <c:pt idx="296">
                  <c:v>-129.22222222222177</c:v>
                </c:pt>
                <c:pt idx="297">
                  <c:v>-32.305555555556012</c:v>
                </c:pt>
                <c:pt idx="298">
                  <c:v>113.0694444444449</c:v>
                </c:pt>
                <c:pt idx="299">
                  <c:v>226.1388888888898</c:v>
                </c:pt>
                <c:pt idx="300">
                  <c:v>339.2083333333324</c:v>
                </c:pt>
                <c:pt idx="301">
                  <c:v>452.27777777777732</c:v>
                </c:pt>
                <c:pt idx="302">
                  <c:v>500.73611111111251</c:v>
                </c:pt>
                <c:pt idx="303">
                  <c:v>419.97222222222132</c:v>
                </c:pt>
                <c:pt idx="304">
                  <c:v>258.44444444444355</c:v>
                </c:pt>
                <c:pt idx="305">
                  <c:v>113.0694444444449</c:v>
                </c:pt>
                <c:pt idx="306">
                  <c:v>32.305555555556012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-16.152777777776858</c:v>
                </c:pt>
                <c:pt idx="311">
                  <c:v>-64.611111111112024</c:v>
                </c:pt>
                <c:pt idx="312">
                  <c:v>-96.91666666666805</c:v>
                </c:pt>
                <c:pt idx="313">
                  <c:v>-96.916666666665748</c:v>
                </c:pt>
                <c:pt idx="314">
                  <c:v>-64.611111111109736</c:v>
                </c:pt>
                <c:pt idx="315">
                  <c:v>-32.305555555556012</c:v>
                </c:pt>
                <c:pt idx="316">
                  <c:v>-16.152777777779153</c:v>
                </c:pt>
                <c:pt idx="317">
                  <c:v>0</c:v>
                </c:pt>
                <c:pt idx="318">
                  <c:v>16.152777777779153</c:v>
                </c:pt>
                <c:pt idx="319">
                  <c:v>32.305555555556012</c:v>
                </c:pt>
                <c:pt idx="320">
                  <c:v>80.763888888888886</c:v>
                </c:pt>
                <c:pt idx="321">
                  <c:v>129.22222222222177</c:v>
                </c:pt>
                <c:pt idx="322">
                  <c:v>129.22222222222177</c:v>
                </c:pt>
                <c:pt idx="323">
                  <c:v>113.0694444444449</c:v>
                </c:pt>
                <c:pt idx="324">
                  <c:v>64.611111111109736</c:v>
                </c:pt>
                <c:pt idx="325">
                  <c:v>16.152777777776858</c:v>
                </c:pt>
                <c:pt idx="326">
                  <c:v>-32.305555555553717</c:v>
                </c:pt>
                <c:pt idx="327">
                  <c:v>-145.37499999999861</c:v>
                </c:pt>
                <c:pt idx="328">
                  <c:v>-290.75000000000182</c:v>
                </c:pt>
                <c:pt idx="329">
                  <c:v>-403.81944444444446</c:v>
                </c:pt>
                <c:pt idx="330">
                  <c:v>-452.27777777777732</c:v>
                </c:pt>
                <c:pt idx="331">
                  <c:v>-468.43055555555645</c:v>
                </c:pt>
                <c:pt idx="332">
                  <c:v>-484.58333333333331</c:v>
                </c:pt>
                <c:pt idx="333">
                  <c:v>-516.88888888888937</c:v>
                </c:pt>
                <c:pt idx="334">
                  <c:v>-581.49999999999909</c:v>
                </c:pt>
                <c:pt idx="335">
                  <c:v>-629.95833333333201</c:v>
                </c:pt>
                <c:pt idx="336">
                  <c:v>-662.26388888889028</c:v>
                </c:pt>
                <c:pt idx="337">
                  <c:v>-710.72222222222319</c:v>
                </c:pt>
                <c:pt idx="338">
                  <c:v>-726.87499999999886</c:v>
                </c:pt>
                <c:pt idx="339">
                  <c:v>-581.49999999999909</c:v>
                </c:pt>
                <c:pt idx="340">
                  <c:v>-290.75000000000068</c:v>
                </c:pt>
                <c:pt idx="341">
                  <c:v>32.305555555554868</c:v>
                </c:pt>
                <c:pt idx="342">
                  <c:v>323.05555555555554</c:v>
                </c:pt>
                <c:pt idx="343">
                  <c:v>355.3611111111116</c:v>
                </c:pt>
                <c:pt idx="344">
                  <c:v>145.37500000000091</c:v>
                </c:pt>
                <c:pt idx="345">
                  <c:v>-113.0694444444449</c:v>
                </c:pt>
                <c:pt idx="346">
                  <c:v>-436.12500000000045</c:v>
                </c:pt>
                <c:pt idx="347">
                  <c:v>-565.34722222222217</c:v>
                </c:pt>
                <c:pt idx="348">
                  <c:v>-355.3611111111116</c:v>
                </c:pt>
                <c:pt idx="349">
                  <c:v>-96.916666666666885</c:v>
                </c:pt>
                <c:pt idx="350">
                  <c:v>0</c:v>
                </c:pt>
                <c:pt idx="351">
                  <c:v>-80.763888888888886</c:v>
                </c:pt>
                <c:pt idx="352">
                  <c:v>-258.44444444444355</c:v>
                </c:pt>
                <c:pt idx="353">
                  <c:v>-484.58333333333331</c:v>
                </c:pt>
                <c:pt idx="354">
                  <c:v>-872.25000000000091</c:v>
                </c:pt>
                <c:pt idx="355">
                  <c:v>-1421.4444444444441</c:v>
                </c:pt>
                <c:pt idx="356">
                  <c:v>-1712.1944444444434</c:v>
                </c:pt>
                <c:pt idx="357">
                  <c:v>-1712.1944444444446</c:v>
                </c:pt>
                <c:pt idx="358">
                  <c:v>-1712.1944444444446</c:v>
                </c:pt>
                <c:pt idx="359">
                  <c:v>-1227.6111111111106</c:v>
                </c:pt>
                <c:pt idx="360">
                  <c:v>-48.458333333333442</c:v>
                </c:pt>
                <c:pt idx="361">
                  <c:v>904.5555555555552</c:v>
                </c:pt>
                <c:pt idx="362">
                  <c:v>1017.6250000000001</c:v>
                </c:pt>
                <c:pt idx="363">
                  <c:v>613.80555555555623</c:v>
                </c:pt>
                <c:pt idx="364">
                  <c:v>323.05555555555554</c:v>
                </c:pt>
                <c:pt idx="365">
                  <c:v>436.12499999999932</c:v>
                </c:pt>
                <c:pt idx="366">
                  <c:v>791.48611111111086</c:v>
                </c:pt>
                <c:pt idx="367">
                  <c:v>1146.8472222222224</c:v>
                </c:pt>
                <c:pt idx="368">
                  <c:v>1243.7638888888894</c:v>
                </c:pt>
                <c:pt idx="369">
                  <c:v>1017.6249999999994</c:v>
                </c:pt>
                <c:pt idx="370">
                  <c:v>662.263888888888</c:v>
                </c:pt>
                <c:pt idx="371">
                  <c:v>339.20833333333354</c:v>
                </c:pt>
                <c:pt idx="372">
                  <c:v>96.916666666666885</c:v>
                </c:pt>
                <c:pt idx="373">
                  <c:v>-32.305555555554868</c:v>
                </c:pt>
                <c:pt idx="374">
                  <c:v>-129.22222222222177</c:v>
                </c:pt>
                <c:pt idx="375">
                  <c:v>-242.29166666666666</c:v>
                </c:pt>
                <c:pt idx="376">
                  <c:v>-323.05555555555554</c:v>
                </c:pt>
                <c:pt idx="377">
                  <c:v>-403.81944444444446</c:v>
                </c:pt>
                <c:pt idx="378">
                  <c:v>-484.58333333333331</c:v>
                </c:pt>
                <c:pt idx="379">
                  <c:v>-533.04166666666731</c:v>
                </c:pt>
                <c:pt idx="380">
                  <c:v>-629.95833333333303</c:v>
                </c:pt>
                <c:pt idx="381">
                  <c:v>-904.55555555555566</c:v>
                </c:pt>
                <c:pt idx="382">
                  <c:v>-1405.2916666666672</c:v>
                </c:pt>
                <c:pt idx="383">
                  <c:v>-1712.1944444444441</c:v>
                </c:pt>
                <c:pt idx="384">
                  <c:v>-1437.5972222222219</c:v>
                </c:pt>
                <c:pt idx="385">
                  <c:v>-694.56944444444457</c:v>
                </c:pt>
                <c:pt idx="386">
                  <c:v>-48.458333333333442</c:v>
                </c:pt>
                <c:pt idx="387">
                  <c:v>96.916666666666885</c:v>
                </c:pt>
                <c:pt idx="388">
                  <c:v>16.152777777777434</c:v>
                </c:pt>
                <c:pt idx="389">
                  <c:v>-64.611111111110887</c:v>
                </c:pt>
                <c:pt idx="390">
                  <c:v>-113.06944444444433</c:v>
                </c:pt>
                <c:pt idx="391">
                  <c:v>-48.458333333333442</c:v>
                </c:pt>
                <c:pt idx="392">
                  <c:v>242.29166666666666</c:v>
                </c:pt>
                <c:pt idx="393">
                  <c:v>694.56944444444457</c:v>
                </c:pt>
                <c:pt idx="394">
                  <c:v>1066.0833333333328</c:v>
                </c:pt>
                <c:pt idx="395">
                  <c:v>1179.1527777777771</c:v>
                </c:pt>
                <c:pt idx="396">
                  <c:v>985.31944444444468</c:v>
                </c:pt>
                <c:pt idx="397">
                  <c:v>533.04166666666731</c:v>
                </c:pt>
                <c:pt idx="398">
                  <c:v>0</c:v>
                </c:pt>
                <c:pt idx="399">
                  <c:v>-549.19444444444537</c:v>
                </c:pt>
                <c:pt idx="400">
                  <c:v>-904.55555555555566</c:v>
                </c:pt>
                <c:pt idx="401">
                  <c:v>-646.11111111111109</c:v>
                </c:pt>
                <c:pt idx="402">
                  <c:v>-113.06944444444375</c:v>
                </c:pt>
                <c:pt idx="403">
                  <c:v>323.05555555555554</c:v>
                </c:pt>
                <c:pt idx="404">
                  <c:v>791.48611111111086</c:v>
                </c:pt>
                <c:pt idx="405">
                  <c:v>888.40277777777771</c:v>
                </c:pt>
                <c:pt idx="406">
                  <c:v>484.58333333333331</c:v>
                </c:pt>
                <c:pt idx="407">
                  <c:v>16.152777777778006</c:v>
                </c:pt>
                <c:pt idx="408">
                  <c:v>-387.66666666666646</c:v>
                </c:pt>
                <c:pt idx="409">
                  <c:v>-856.09722222222172</c:v>
                </c:pt>
                <c:pt idx="410">
                  <c:v>-1421.4444444444446</c:v>
                </c:pt>
                <c:pt idx="411">
                  <c:v>-1712.1944444444446</c:v>
                </c:pt>
                <c:pt idx="412">
                  <c:v>-1728.3472222222219</c:v>
                </c:pt>
                <c:pt idx="413">
                  <c:v>-1114.5416666666665</c:v>
                </c:pt>
                <c:pt idx="414">
                  <c:v>-145.37500000000034</c:v>
                </c:pt>
                <c:pt idx="415">
                  <c:v>323.05555555555554</c:v>
                </c:pt>
                <c:pt idx="416">
                  <c:v>371.51388888888897</c:v>
                </c:pt>
                <c:pt idx="417">
                  <c:v>161.52777777777777</c:v>
                </c:pt>
                <c:pt idx="418">
                  <c:v>-96.916666666666885</c:v>
                </c:pt>
                <c:pt idx="419">
                  <c:v>-403.81944444444446</c:v>
                </c:pt>
                <c:pt idx="420">
                  <c:v>-500.73611111111074</c:v>
                </c:pt>
                <c:pt idx="421">
                  <c:v>-258.44444444444468</c:v>
                </c:pt>
                <c:pt idx="422">
                  <c:v>0</c:v>
                </c:pt>
                <c:pt idx="423">
                  <c:v>80.763888888888886</c:v>
                </c:pt>
                <c:pt idx="424">
                  <c:v>-64.611111111111455</c:v>
                </c:pt>
                <c:pt idx="425">
                  <c:v>-565.34722222222217</c:v>
                </c:pt>
                <c:pt idx="426">
                  <c:v>-1292.2222222222219</c:v>
                </c:pt>
                <c:pt idx="427">
                  <c:v>-1679.8888888888889</c:v>
                </c:pt>
                <c:pt idx="428">
                  <c:v>-1405.2916666666667</c:v>
                </c:pt>
                <c:pt idx="429">
                  <c:v>-743.02777777777771</c:v>
                </c:pt>
                <c:pt idx="430">
                  <c:v>-193.83333333333331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C83-48F8-A29A-7D2BCDA442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81499487"/>
        <c:axId val="1586352607"/>
      </c:barChart>
      <c:lineChart>
        <c:grouping val="standard"/>
        <c:varyColors val="0"/>
        <c:ser>
          <c:idx val="3"/>
          <c:order val="3"/>
          <c:tx>
            <c:v>Total Resistance (N)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WLTC_class_3!$Z$1031:$Z$1485</c:f>
              <c:numCache>
                <c:formatCode>General</c:formatCode>
                <c:ptCount val="455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300.35767222222222</c:v>
                </c:pt>
                <c:pt idx="5">
                  <c:v>752.64815374070758</c:v>
                </c:pt>
                <c:pt idx="6">
                  <c:v>1431.3093674159945</c:v>
                </c:pt>
                <c:pt idx="7">
                  <c:v>1949.4090815910722</c:v>
                </c:pt>
                <c:pt idx="8">
                  <c:v>2016.7832563060767</c:v>
                </c:pt>
                <c:pt idx="9">
                  <c:v>1762.0475101644442</c:v>
                </c:pt>
                <c:pt idx="10">
                  <c:v>1507.4808825709813</c:v>
                </c:pt>
                <c:pt idx="11">
                  <c:v>1366.07341959071</c:v>
                </c:pt>
                <c:pt idx="12">
                  <c:v>1289.470998263288</c:v>
                </c:pt>
                <c:pt idx="13">
                  <c:v>1148.4650925869448</c:v>
                </c:pt>
                <c:pt idx="14">
                  <c:v>958.3785687785462</c:v>
                </c:pt>
                <c:pt idx="15">
                  <c:v>832.37853128922563</c:v>
                </c:pt>
                <c:pt idx="16">
                  <c:v>835.27974807331361</c:v>
                </c:pt>
                <c:pt idx="17">
                  <c:v>935.74373583661691</c:v>
                </c:pt>
                <c:pt idx="18">
                  <c:v>988.47052604768851</c:v>
                </c:pt>
                <c:pt idx="19">
                  <c:v>944.50931692483016</c:v>
                </c:pt>
                <c:pt idx="20">
                  <c:v>787.1041015026027</c:v>
                </c:pt>
                <c:pt idx="21">
                  <c:v>563.81085053220659</c:v>
                </c:pt>
                <c:pt idx="22">
                  <c:v>371.42951506255667</c:v>
                </c:pt>
                <c:pt idx="23">
                  <c:v>274.93127785544482</c:v>
                </c:pt>
                <c:pt idx="24">
                  <c:v>275.14108807306923</c:v>
                </c:pt>
                <c:pt idx="25">
                  <c:v>291.71467726178389</c:v>
                </c:pt>
                <c:pt idx="26">
                  <c:v>227.5259655291992</c:v>
                </c:pt>
                <c:pt idx="27">
                  <c:v>65.575788372895232</c:v>
                </c:pt>
                <c:pt idx="28">
                  <c:v>-162.23681835421391</c:v>
                </c:pt>
                <c:pt idx="29">
                  <c:v>-343.18858714196517</c:v>
                </c:pt>
                <c:pt idx="30">
                  <c:v>-460.01059749385286</c:v>
                </c:pt>
                <c:pt idx="31">
                  <c:v>-593.58365241246395</c:v>
                </c:pt>
                <c:pt idx="32">
                  <c:v>-792.25651546753068</c:v>
                </c:pt>
                <c:pt idx="33">
                  <c:v>-1056.5436881577068</c:v>
                </c:pt>
                <c:pt idx="34">
                  <c:v>-1353.8061417338663</c:v>
                </c:pt>
                <c:pt idx="35">
                  <c:v>-1522.350949789032</c:v>
                </c:pt>
                <c:pt idx="36">
                  <c:v>-1382.8778298274342</c:v>
                </c:pt>
                <c:pt idx="37">
                  <c:v>-1225.4025453353665</c:v>
                </c:pt>
                <c:pt idx="38">
                  <c:v>-1050.9398076018451</c:v>
                </c:pt>
                <c:pt idx="39">
                  <c:v>-584.48091230329192</c:v>
                </c:pt>
                <c:pt idx="40">
                  <c:v>-35.992319451911236</c:v>
                </c:pt>
                <c:pt idx="41">
                  <c:v>303.26385140502424</c:v>
                </c:pt>
                <c:pt idx="42">
                  <c:v>739.73482984335635</c:v>
                </c:pt>
                <c:pt idx="43">
                  <c:v>1322.8132696262699</c:v>
                </c:pt>
                <c:pt idx="44">
                  <c:v>1438.912754725415</c:v>
                </c:pt>
                <c:pt idx="45">
                  <c:v>941.18484971466398</c:v>
                </c:pt>
                <c:pt idx="46">
                  <c:v>473.89763082278813</c:v>
                </c:pt>
                <c:pt idx="47">
                  <c:v>474.49073671707151</c:v>
                </c:pt>
                <c:pt idx="48">
                  <c:v>766.46982363052825</c:v>
                </c:pt>
                <c:pt idx="49">
                  <c:v>1059.8494979569923</c:v>
                </c:pt>
                <c:pt idx="50">
                  <c:v>1241.138709857287</c:v>
                </c:pt>
                <c:pt idx="51">
                  <c:v>1439.6337205424481</c:v>
                </c:pt>
                <c:pt idx="52">
                  <c:v>1688.1613359289365</c:v>
                </c:pt>
                <c:pt idx="53">
                  <c:v>1793.4148324349355</c:v>
                </c:pt>
                <c:pt idx="54">
                  <c:v>1640.8241362449232</c:v>
                </c:pt>
                <c:pt idx="55">
                  <c:v>1374.3731877514217</c:v>
                </c:pt>
                <c:pt idx="56">
                  <c:v>1138.8317728072836</c:v>
                </c:pt>
                <c:pt idx="57">
                  <c:v>1015.331196302176</c:v>
                </c:pt>
                <c:pt idx="58">
                  <c:v>843.13369433357025</c:v>
                </c:pt>
                <c:pt idx="59">
                  <c:v>539.6712483361564</c:v>
                </c:pt>
                <c:pt idx="60">
                  <c:v>233.76571420392202</c:v>
                </c:pt>
                <c:pt idx="61">
                  <c:v>-90.535403428819663</c:v>
                </c:pt>
                <c:pt idx="62">
                  <c:v>-272.1350629926564</c:v>
                </c:pt>
                <c:pt idx="63">
                  <c:v>-130.57753707527587</c:v>
                </c:pt>
                <c:pt idx="64">
                  <c:v>126.2287203057398</c:v>
                </c:pt>
                <c:pt idx="65">
                  <c:v>255.45094252796156</c:v>
                </c:pt>
                <c:pt idx="66">
                  <c:v>271.83655605339413</c:v>
                </c:pt>
                <c:pt idx="67">
                  <c:v>255.91701101516884</c:v>
                </c:pt>
                <c:pt idx="68">
                  <c:v>239.76423323739198</c:v>
                </c:pt>
                <c:pt idx="69">
                  <c:v>288.22256657072603</c:v>
                </c:pt>
                <c:pt idx="70">
                  <c:v>450.45242451854477</c:v>
                </c:pt>
                <c:pt idx="71">
                  <c:v>662.80460733643758</c:v>
                </c:pt>
                <c:pt idx="72">
                  <c:v>715.13122971522125</c:v>
                </c:pt>
                <c:pt idx="73">
                  <c:v>572.9740475372555</c:v>
                </c:pt>
                <c:pt idx="74">
                  <c:v>397.05395254943903</c:v>
                </c:pt>
                <c:pt idx="75">
                  <c:v>219.879958654597</c:v>
                </c:pt>
                <c:pt idx="76">
                  <c:v>-7.2704655881308042</c:v>
                </c:pt>
                <c:pt idx="77">
                  <c:v>-268.71140487197016</c:v>
                </c:pt>
                <c:pt idx="78">
                  <c:v>-305.88408108610713</c:v>
                </c:pt>
                <c:pt idx="79">
                  <c:v>-66.904914808935658</c:v>
                </c:pt>
                <c:pt idx="80">
                  <c:v>222.68090645278554</c:v>
                </c:pt>
                <c:pt idx="81">
                  <c:v>530.51423323739266</c:v>
                </c:pt>
                <c:pt idx="82">
                  <c:v>808.41839796254976</c:v>
                </c:pt>
                <c:pt idx="83">
                  <c:v>845.8302617946963</c:v>
                </c:pt>
                <c:pt idx="84">
                  <c:v>607.54662532126451</c:v>
                </c:pt>
                <c:pt idx="85">
                  <c:v>334.47861588671503</c:v>
                </c:pt>
                <c:pt idx="86">
                  <c:v>91.931087942359113</c:v>
                </c:pt>
                <c:pt idx="87">
                  <c:v>-136.49268781035366</c:v>
                </c:pt>
                <c:pt idx="88">
                  <c:v>-124.07659626413286</c:v>
                </c:pt>
                <c:pt idx="89">
                  <c:v>132.41147211134711</c:v>
                </c:pt>
                <c:pt idx="90">
                  <c:v>471.86296298166121</c:v>
                </c:pt>
                <c:pt idx="91">
                  <c:v>895.03235944726794</c:v>
                </c:pt>
                <c:pt idx="92">
                  <c:v>1128.0259089276256</c:v>
                </c:pt>
                <c:pt idx="93">
                  <c:v>925.18386550097921</c:v>
                </c:pt>
                <c:pt idx="94">
                  <c:v>541.33546690072626</c:v>
                </c:pt>
                <c:pt idx="95">
                  <c:v>251.41379049404674</c:v>
                </c:pt>
                <c:pt idx="96">
                  <c:v>8.018486353411177</c:v>
                </c:pt>
                <c:pt idx="97">
                  <c:v>-124.47653706859228</c:v>
                </c:pt>
                <c:pt idx="98">
                  <c:v>-46.928282546303322</c:v>
                </c:pt>
                <c:pt idx="99">
                  <c:v>64.291775145447133</c:v>
                </c:pt>
                <c:pt idx="100">
                  <c:v>46.829916586946339</c:v>
                </c:pt>
                <c:pt idx="101">
                  <c:v>-149.07730241689592</c:v>
                </c:pt>
                <c:pt idx="102">
                  <c:v>-492.60828202192499</c:v>
                </c:pt>
                <c:pt idx="103">
                  <c:v>-951.99519219721958</c:v>
                </c:pt>
                <c:pt idx="104">
                  <c:v>-1350.0322796961698</c:v>
                </c:pt>
                <c:pt idx="105">
                  <c:v>-1490.4375651640628</c:v>
                </c:pt>
                <c:pt idx="106">
                  <c:v>-1468.1999226151945</c:v>
                </c:pt>
                <c:pt idx="107">
                  <c:v>-1250.6962029763181</c:v>
                </c:pt>
                <c:pt idx="108">
                  <c:v>-965.8528469174862</c:v>
                </c:pt>
                <c:pt idx="109">
                  <c:v>-841.15692781017617</c:v>
                </c:pt>
                <c:pt idx="110">
                  <c:v>-828.86231578447189</c:v>
                </c:pt>
                <c:pt idx="111">
                  <c:v>-913.20865955289207</c:v>
                </c:pt>
                <c:pt idx="112">
                  <c:v>-981.36411432141153</c:v>
                </c:pt>
                <c:pt idx="113">
                  <c:v>-903.63006759127416</c:v>
                </c:pt>
                <c:pt idx="114">
                  <c:v>-598.92404447616059</c:v>
                </c:pt>
                <c:pt idx="115">
                  <c:v>-163.84174369392332</c:v>
                </c:pt>
                <c:pt idx="116">
                  <c:v>126.67958897334105</c:v>
                </c:pt>
                <c:pt idx="117">
                  <c:v>239.80560476312371</c:v>
                </c:pt>
                <c:pt idx="118">
                  <c:v>304.58881186163228</c:v>
                </c:pt>
                <c:pt idx="119">
                  <c:v>466.41135612301503</c:v>
                </c:pt>
                <c:pt idx="120">
                  <c:v>822.58530814346159</c:v>
                </c:pt>
                <c:pt idx="121">
                  <c:v>1163.6962251436998</c:v>
                </c:pt>
                <c:pt idx="122">
                  <c:v>1037.2815296178467</c:v>
                </c:pt>
                <c:pt idx="123">
                  <c:v>554.46699368209249</c:v>
                </c:pt>
                <c:pt idx="124">
                  <c:v>-91.253477402261169</c:v>
                </c:pt>
                <c:pt idx="125">
                  <c:v>-1013.9418078224367</c:v>
                </c:pt>
                <c:pt idx="126">
                  <c:v>-1260.4521088837539</c:v>
                </c:pt>
                <c:pt idx="127">
                  <c:v>-697.33439315570774</c:v>
                </c:pt>
                <c:pt idx="128">
                  <c:v>-116.75620834080013</c:v>
                </c:pt>
                <c:pt idx="129">
                  <c:v>173.99379165919999</c:v>
                </c:pt>
                <c:pt idx="130">
                  <c:v>480.89656943697781</c:v>
                </c:pt>
                <c:pt idx="131">
                  <c:v>1273.3594791109308</c:v>
                </c:pt>
                <c:pt idx="132">
                  <c:v>1987.2622019168587</c:v>
                </c:pt>
                <c:pt idx="133">
                  <c:v>1960.4464488105041</c:v>
                </c:pt>
                <c:pt idx="134">
                  <c:v>1594.0543508821936</c:v>
                </c:pt>
                <c:pt idx="135">
                  <c:v>1550.6457544801146</c:v>
                </c:pt>
                <c:pt idx="136">
                  <c:v>1750.7674394636877</c:v>
                </c:pt>
                <c:pt idx="137">
                  <c:v>1936.8705751083517</c:v>
                </c:pt>
                <c:pt idx="138">
                  <c:v>1898.4888886034416</c:v>
                </c:pt>
                <c:pt idx="139">
                  <c:v>1666.1861335559361</c:v>
                </c:pt>
                <c:pt idx="140">
                  <c:v>1481.2136593661235</c:v>
                </c:pt>
                <c:pt idx="141">
                  <c:v>1409.2115801424254</c:v>
                </c:pt>
                <c:pt idx="142">
                  <c:v>1369.5416549313898</c:v>
                </c:pt>
                <c:pt idx="143">
                  <c:v>1330.0863038407404</c:v>
                </c:pt>
                <c:pt idx="144">
                  <c:v>1015.9233667804737</c:v>
                </c:pt>
                <c:pt idx="145">
                  <c:v>713.03894098525598</c:v>
                </c:pt>
                <c:pt idx="146">
                  <c:v>797.60382879303529</c:v>
                </c:pt>
                <c:pt idx="147">
                  <c:v>867.89093155309342</c:v>
                </c:pt>
                <c:pt idx="148">
                  <c:v>824.6325965840681</c:v>
                </c:pt>
                <c:pt idx="149">
                  <c:v>797.32596299693523</c:v>
                </c:pt>
                <c:pt idx="150">
                  <c:v>753.64641962507744</c:v>
                </c:pt>
                <c:pt idx="151">
                  <c:v>709.40195678363034</c:v>
                </c:pt>
                <c:pt idx="152">
                  <c:v>681.04567662053569</c:v>
                </c:pt>
                <c:pt idx="153">
                  <c:v>636.25773187194352</c:v>
                </c:pt>
                <c:pt idx="154">
                  <c:v>590.83817301504769</c:v>
                </c:pt>
                <c:pt idx="155">
                  <c:v>577.41352355421611</c:v>
                </c:pt>
                <c:pt idx="156">
                  <c:v>612.4726149081348</c:v>
                </c:pt>
                <c:pt idx="157">
                  <c:v>648.25581948238414</c:v>
                </c:pt>
                <c:pt idx="158">
                  <c:v>651.77316769078845</c:v>
                </c:pt>
                <c:pt idx="159">
                  <c:v>639.17743731112716</c:v>
                </c:pt>
                <c:pt idx="160">
                  <c:v>593.95438944330135</c:v>
                </c:pt>
                <c:pt idx="161">
                  <c:v>548.03462079604321</c:v>
                </c:pt>
                <c:pt idx="162">
                  <c:v>517.92046051254044</c:v>
                </c:pt>
                <c:pt idx="163">
                  <c:v>471.29920718308927</c:v>
                </c:pt>
                <c:pt idx="164">
                  <c:v>391.64233019929475</c:v>
                </c:pt>
                <c:pt idx="165">
                  <c:v>343.18399686596183</c:v>
                </c:pt>
                <c:pt idx="166">
                  <c:v>343.18399686596183</c:v>
                </c:pt>
                <c:pt idx="167">
                  <c:v>343.18399686596183</c:v>
                </c:pt>
                <c:pt idx="168">
                  <c:v>343.18399686596183</c:v>
                </c:pt>
                <c:pt idx="169">
                  <c:v>343.18399686596183</c:v>
                </c:pt>
                <c:pt idx="170">
                  <c:v>343.18399686596183</c:v>
                </c:pt>
                <c:pt idx="171">
                  <c:v>343.18399686596183</c:v>
                </c:pt>
                <c:pt idx="172">
                  <c:v>343.18399686596183</c:v>
                </c:pt>
                <c:pt idx="173">
                  <c:v>359.33677464374102</c:v>
                </c:pt>
                <c:pt idx="174">
                  <c:v>359.70657259590007</c:v>
                </c:pt>
                <c:pt idx="175">
                  <c:v>359.7065725958978</c:v>
                </c:pt>
                <c:pt idx="176">
                  <c:v>424.68787865106583</c:v>
                </c:pt>
                <c:pt idx="177">
                  <c:v>490.78373945737349</c:v>
                </c:pt>
                <c:pt idx="178">
                  <c:v>557.25972000516265</c:v>
                </c:pt>
                <c:pt idx="179">
                  <c:v>608.72248801583237</c:v>
                </c:pt>
                <c:pt idx="180">
                  <c:v>579.44677461903075</c:v>
                </c:pt>
                <c:pt idx="181">
                  <c:v>517.12471878666133</c:v>
                </c:pt>
                <c:pt idx="182">
                  <c:v>454.04758436598655</c:v>
                </c:pt>
                <c:pt idx="183">
                  <c:v>406.35862132925507</c:v>
                </c:pt>
                <c:pt idx="184">
                  <c:v>390.59112418762459</c:v>
                </c:pt>
                <c:pt idx="185">
                  <c:v>390.97680181566801</c:v>
                </c:pt>
                <c:pt idx="186">
                  <c:v>391.36287643560854</c:v>
                </c:pt>
                <c:pt idx="187">
                  <c:v>375.59657026966943</c:v>
                </c:pt>
                <c:pt idx="188">
                  <c:v>359.44379249189024</c:v>
                </c:pt>
                <c:pt idx="189">
                  <c:v>359.44379249189024</c:v>
                </c:pt>
                <c:pt idx="190">
                  <c:v>343.29101471411104</c:v>
                </c:pt>
                <c:pt idx="191">
                  <c:v>342.90454310227335</c:v>
                </c:pt>
                <c:pt idx="192">
                  <c:v>359.05732088005254</c:v>
                </c:pt>
                <c:pt idx="193">
                  <c:v>359.05732088005254</c:v>
                </c:pt>
                <c:pt idx="194">
                  <c:v>342.90454310227562</c:v>
                </c:pt>
                <c:pt idx="195">
                  <c:v>326.36569070455602</c:v>
                </c:pt>
                <c:pt idx="196">
                  <c:v>325.98001307651259</c:v>
                </c:pt>
                <c:pt idx="197">
                  <c:v>325.59473244036849</c:v>
                </c:pt>
                <c:pt idx="198">
                  <c:v>309.05707101834014</c:v>
                </c:pt>
                <c:pt idx="199">
                  <c:v>275.98293914997703</c:v>
                </c:pt>
                <c:pt idx="200">
                  <c:v>258.68027434221551</c:v>
                </c:pt>
                <c:pt idx="201">
                  <c:v>241.38118246153033</c:v>
                </c:pt>
                <c:pt idx="202">
                  <c:v>256.01109932199125</c:v>
                </c:pt>
                <c:pt idx="203">
                  <c:v>287.55760637026856</c:v>
                </c:pt>
                <c:pt idx="204">
                  <c:v>302.9529236083597</c:v>
                </c:pt>
                <c:pt idx="205">
                  <c:v>302.57478882636133</c:v>
                </c:pt>
                <c:pt idx="206">
                  <c:v>301.81971023805602</c:v>
                </c:pt>
                <c:pt idx="207">
                  <c:v>301.44276643174902</c:v>
                </c:pt>
                <c:pt idx="208">
                  <c:v>284.53729201704721</c:v>
                </c:pt>
                <c:pt idx="209">
                  <c:v>299.93896112549214</c:v>
                </c:pt>
                <c:pt idx="210">
                  <c:v>331.86955783422667</c:v>
                </c:pt>
                <c:pt idx="211">
                  <c:v>331.86955783422434</c:v>
                </c:pt>
                <c:pt idx="212">
                  <c:v>331.49499597930003</c:v>
                </c:pt>
                <c:pt idx="213">
                  <c:v>315.34221820152322</c:v>
                </c:pt>
                <c:pt idx="214">
                  <c:v>282.28872991181214</c:v>
                </c:pt>
                <c:pt idx="215">
                  <c:v>233.08405181191043</c:v>
                </c:pt>
                <c:pt idx="216">
                  <c:v>166.61402614257332</c:v>
                </c:pt>
                <c:pt idx="217">
                  <c:v>115.93809607197772</c:v>
                </c:pt>
                <c:pt idx="218">
                  <c:v>96.850754190755566</c:v>
                </c:pt>
                <c:pt idx="219">
                  <c:v>110.45663045261608</c:v>
                </c:pt>
                <c:pt idx="220">
                  <c:v>124.08195931743731</c:v>
                </c:pt>
                <c:pt idx="221">
                  <c:v>121.93105721888935</c:v>
                </c:pt>
                <c:pt idx="222">
                  <c:v>119.43973456856855</c:v>
                </c:pt>
                <c:pt idx="223">
                  <c:v>133.47257561577212</c:v>
                </c:pt>
                <c:pt idx="224">
                  <c:v>115.21415281571788</c:v>
                </c:pt>
                <c:pt idx="225">
                  <c:v>96.622852309936064</c:v>
                </c:pt>
                <c:pt idx="226">
                  <c:v>94.203782184887189</c:v>
                </c:pt>
                <c:pt idx="227">
                  <c:v>91.804164662799081</c:v>
                </c:pt>
                <c:pt idx="228">
                  <c:v>105.57677752144855</c:v>
                </c:pt>
                <c:pt idx="229">
                  <c:v>119.7048966239588</c:v>
                </c:pt>
                <c:pt idx="230">
                  <c:v>117.69452965698812</c:v>
                </c:pt>
                <c:pt idx="231">
                  <c:v>115.6984543983157</c:v>
                </c:pt>
                <c:pt idx="232">
                  <c:v>113.71667084793478</c:v>
                </c:pt>
                <c:pt idx="233">
                  <c:v>111.74917900585211</c:v>
                </c:pt>
                <c:pt idx="234">
                  <c:v>109.79597887206549</c:v>
                </c:pt>
                <c:pt idx="235">
                  <c:v>107.85707044657477</c:v>
                </c:pt>
                <c:pt idx="236">
                  <c:v>105.93245372938239</c:v>
                </c:pt>
                <c:pt idx="237">
                  <c:v>120.17490649826061</c:v>
                </c:pt>
                <c:pt idx="238">
                  <c:v>150.8994418235693</c:v>
                </c:pt>
                <c:pt idx="239">
                  <c:v>181.9473270490773</c:v>
                </c:pt>
                <c:pt idx="240">
                  <c:v>245.61935382757301</c:v>
                </c:pt>
                <c:pt idx="241">
                  <c:v>310.23046493868276</c:v>
                </c:pt>
                <c:pt idx="242">
                  <c:v>359.00142939099061</c:v>
                </c:pt>
                <c:pt idx="243">
                  <c:v>392.2472602548566</c:v>
                </c:pt>
                <c:pt idx="244">
                  <c:v>377.03833071245913</c:v>
                </c:pt>
                <c:pt idx="245">
                  <c:v>361.51677005108661</c:v>
                </c:pt>
                <c:pt idx="246">
                  <c:v>329.84401957952798</c:v>
                </c:pt>
                <c:pt idx="247">
                  <c:v>265.23290846841599</c:v>
                </c:pt>
                <c:pt idx="248">
                  <c:v>216.141770051088</c:v>
                </c:pt>
                <c:pt idx="249">
                  <c:v>182.88998430876993</c:v>
                </c:pt>
                <c:pt idx="250">
                  <c:v>165.48112416853124</c:v>
                </c:pt>
                <c:pt idx="251">
                  <c:v>180.38417145420232</c:v>
                </c:pt>
                <c:pt idx="252">
                  <c:v>195.6038197778218</c:v>
                </c:pt>
                <c:pt idx="253">
                  <c:v>210.82704102851301</c:v>
                </c:pt>
                <c:pt idx="254">
                  <c:v>258.667654969941</c:v>
                </c:pt>
                <c:pt idx="255">
                  <c:v>307.12598830327386</c:v>
                </c:pt>
                <c:pt idx="256">
                  <c:v>323.58742728105688</c:v>
                </c:pt>
                <c:pt idx="257">
                  <c:v>340.04926325073473</c:v>
                </c:pt>
                <c:pt idx="258">
                  <c:v>356.82134838800494</c:v>
                </c:pt>
                <c:pt idx="259">
                  <c:v>325.13668815953298</c:v>
                </c:pt>
                <c:pt idx="260">
                  <c:v>308.98391038175617</c:v>
                </c:pt>
                <c:pt idx="261">
                  <c:v>309.29495353314275</c:v>
                </c:pt>
                <c:pt idx="262">
                  <c:v>293.14217575536355</c:v>
                </c:pt>
                <c:pt idx="263">
                  <c:v>260.83662019980756</c:v>
                </c:pt>
                <c:pt idx="264">
                  <c:v>227.90937533337552</c:v>
                </c:pt>
                <c:pt idx="265">
                  <c:v>211.13649621231113</c:v>
                </c:pt>
                <c:pt idx="266">
                  <c:v>177.90376608105208</c:v>
                </c:pt>
                <c:pt idx="267">
                  <c:v>160.52031342223077</c:v>
                </c:pt>
                <c:pt idx="268">
                  <c:v>175.44876818931698</c:v>
                </c:pt>
                <c:pt idx="269">
                  <c:v>174.53469434621863</c:v>
                </c:pt>
                <c:pt idx="270">
                  <c:v>141.01593155309342</c:v>
                </c:pt>
                <c:pt idx="271">
                  <c:v>123.3555770460348</c:v>
                </c:pt>
                <c:pt idx="272">
                  <c:v>121.85792511418312</c:v>
                </c:pt>
                <c:pt idx="273">
                  <c:v>152.67575353531521</c:v>
                </c:pt>
                <c:pt idx="274">
                  <c:v>216.39899226853598</c:v>
                </c:pt>
                <c:pt idx="275">
                  <c:v>280.71493990414592</c:v>
                </c:pt>
                <c:pt idx="276">
                  <c:v>329.46843671298086</c:v>
                </c:pt>
                <c:pt idx="277">
                  <c:v>362.36551019523245</c:v>
                </c:pt>
                <c:pt idx="278">
                  <c:v>363.25576452450412</c:v>
                </c:pt>
                <c:pt idx="279">
                  <c:v>347.69847459239162</c:v>
                </c:pt>
                <c:pt idx="280">
                  <c:v>348.29555040564901</c:v>
                </c:pt>
                <c:pt idx="281">
                  <c:v>365.04699196426941</c:v>
                </c:pt>
                <c:pt idx="282">
                  <c:v>349.79518729698623</c:v>
                </c:pt>
                <c:pt idx="283">
                  <c:v>317.79075009538906</c:v>
                </c:pt>
                <c:pt idx="284">
                  <c:v>301.93948766346574</c:v>
                </c:pt>
                <c:pt idx="285">
                  <c:v>285.78670988568888</c:v>
                </c:pt>
                <c:pt idx="286">
                  <c:v>269.63393210791202</c:v>
                </c:pt>
                <c:pt idx="287">
                  <c:v>269.33241676205614</c:v>
                </c:pt>
                <c:pt idx="288">
                  <c:v>269.33241676205387</c:v>
                </c:pt>
                <c:pt idx="289">
                  <c:v>252.87852063031818</c:v>
                </c:pt>
                <c:pt idx="290">
                  <c:v>236.42502149047971</c:v>
                </c:pt>
                <c:pt idx="291">
                  <c:v>203.51921418649167</c:v>
                </c:pt>
                <c:pt idx="292">
                  <c:v>202.62181400307202</c:v>
                </c:pt>
                <c:pt idx="293">
                  <c:v>202.02553217361111</c:v>
                </c:pt>
                <c:pt idx="294">
                  <c:v>136.52297575753607</c:v>
                </c:pt>
                <c:pt idx="295">
                  <c:v>118.59802615105522</c:v>
                </c:pt>
                <c:pt idx="296">
                  <c:v>149.73007365875077</c:v>
                </c:pt>
                <c:pt idx="297">
                  <c:v>245.47958414790989</c:v>
                </c:pt>
                <c:pt idx="298">
                  <c:v>391.43736825286993</c:v>
                </c:pt>
                <c:pt idx="299">
                  <c:v>505.97072031791203</c:v>
                </c:pt>
                <c:pt idx="300">
                  <c:v>621.70020896894766</c:v>
                </c:pt>
                <c:pt idx="301">
                  <c:v>738.36640000121929</c:v>
                </c:pt>
                <c:pt idx="302">
                  <c:v>791.70932163660939</c:v>
                </c:pt>
                <c:pt idx="303">
                  <c:v>715.61703489697322</c:v>
                </c:pt>
                <c:pt idx="304">
                  <c:v>557.57186853660278</c:v>
                </c:pt>
                <c:pt idx="305">
                  <c:v>413.79575340221913</c:v>
                </c:pt>
                <c:pt idx="306">
                  <c:v>333.67419740285601</c:v>
                </c:pt>
                <c:pt idx="307">
                  <c:v>301.36864184730001</c:v>
                </c:pt>
                <c:pt idx="308">
                  <c:v>301.36864184730001</c:v>
                </c:pt>
                <c:pt idx="309">
                  <c:v>301.36864184730001</c:v>
                </c:pt>
                <c:pt idx="310">
                  <c:v>285.21586406952315</c:v>
                </c:pt>
                <c:pt idx="311">
                  <c:v>236.43616579547657</c:v>
                </c:pt>
                <c:pt idx="312">
                  <c:v>203.1688973691688</c:v>
                </c:pt>
                <c:pt idx="313">
                  <c:v>202.21075742549345</c:v>
                </c:pt>
                <c:pt idx="314">
                  <c:v>233.56174596444583</c:v>
                </c:pt>
                <c:pt idx="315">
                  <c:v>265.54990649825925</c:v>
                </c:pt>
                <c:pt idx="316">
                  <c:v>281.38568624619279</c:v>
                </c:pt>
                <c:pt idx="317">
                  <c:v>297.53846402397198</c:v>
                </c:pt>
                <c:pt idx="318">
                  <c:v>313.69124180175118</c:v>
                </c:pt>
                <c:pt idx="319">
                  <c:v>330.16101760937124</c:v>
                </c:pt>
                <c:pt idx="320">
                  <c:v>378.93674596444441</c:v>
                </c:pt>
                <c:pt idx="321">
                  <c:v>428.66862930370979</c:v>
                </c:pt>
                <c:pt idx="322">
                  <c:v>429.94853117999594</c:v>
                </c:pt>
                <c:pt idx="323">
                  <c:v>415.08200714885913</c:v>
                </c:pt>
                <c:pt idx="324">
                  <c:v>367.59253254042358</c:v>
                </c:pt>
                <c:pt idx="325">
                  <c:v>319.45794609918482</c:v>
                </c:pt>
                <c:pt idx="326">
                  <c:v>270.99961276585429</c:v>
                </c:pt>
                <c:pt idx="327">
                  <c:v>157.28307152911827</c:v>
                </c:pt>
                <c:pt idx="328">
                  <c:v>9.6557380008551945</c:v>
                </c:pt>
                <c:pt idx="329">
                  <c:v>-106.91378550446757</c:v>
                </c:pt>
                <c:pt idx="330">
                  <c:v>-159.75729133328977</c:v>
                </c:pt>
                <c:pt idx="331">
                  <c:v>-180.21743119472444</c:v>
                </c:pt>
                <c:pt idx="332">
                  <c:v>-200.89889403879636</c:v>
                </c:pt>
                <c:pt idx="333">
                  <c:v>-237.64381148379738</c:v>
                </c:pt>
                <c:pt idx="334">
                  <c:v>-307.17821760693056</c:v>
                </c:pt>
                <c:pt idx="335">
                  <c:v>-361.00328590136002</c:v>
                </c:pt>
                <c:pt idx="336">
                  <c:v>-398.80320931293602</c:v>
                </c:pt>
                <c:pt idx="337">
                  <c:v>-452.85972388338132</c:v>
                </c:pt>
                <c:pt idx="338">
                  <c:v>-474.9429651161513</c:v>
                </c:pt>
                <c:pt idx="339">
                  <c:v>-335.04407134490219</c:v>
                </c:pt>
                <c:pt idx="340">
                  <c:v>-47.678824259673135</c:v>
                </c:pt>
                <c:pt idx="341">
                  <c:v>274.42395074281575</c:v>
                </c:pt>
                <c:pt idx="342">
                  <c:v>566.60550352379914</c:v>
                </c:pt>
                <c:pt idx="343">
                  <c:v>602.30692776724345</c:v>
                </c:pt>
                <c:pt idx="344">
                  <c:v>394.29624833615782</c:v>
                </c:pt>
                <c:pt idx="345">
                  <c:v>136.10051931525211</c:v>
                </c:pt>
                <c:pt idx="346">
                  <c:v>-188.93364385550524</c:v>
                </c:pt>
                <c:pt idx="347">
                  <c:v>-322.75323074222217</c:v>
                </c:pt>
                <c:pt idx="348">
                  <c:v>-116.52742688054806</c:v>
                </c:pt>
                <c:pt idx="349">
                  <c:v>140.5331038105673</c:v>
                </c:pt>
                <c:pt idx="350">
                  <c:v>237.44977047723421</c:v>
                </c:pt>
                <c:pt idx="351">
                  <c:v>156.6858815883453</c:v>
                </c:pt>
                <c:pt idx="352">
                  <c:v>-22.137018151146549</c:v>
                </c:pt>
                <c:pt idx="353">
                  <c:v>-250.75412895775241</c:v>
                </c:pt>
                <c:pt idx="354">
                  <c:v>-642.58821806434389</c:v>
                </c:pt>
                <c:pt idx="355">
                  <c:v>-1199.0843359764033</c:v>
                </c:pt>
                <c:pt idx="356">
                  <c:v>-1499.9653706947295</c:v>
                </c:pt>
                <c:pt idx="357">
                  <c:v>-1508.9812551740727</c:v>
                </c:pt>
                <c:pt idx="358">
                  <c:v>-1516.8819894144294</c:v>
                </c:pt>
                <c:pt idx="359">
                  <c:v>-1039.084240082467</c:v>
                </c:pt>
                <c:pt idx="360">
                  <c:v>137.47082121656354</c:v>
                </c:pt>
                <c:pt idx="361">
                  <c:v>1092.731684243101</c:v>
                </c:pt>
                <c:pt idx="362">
                  <c:v>1210.245849967602</c:v>
                </c:pt>
                <c:pt idx="363">
                  <c:v>810.09758809169307</c:v>
                </c:pt>
                <c:pt idx="364">
                  <c:v>520.92622637055479</c:v>
                </c:pt>
                <c:pt idx="365">
                  <c:v>635.32301322298952</c:v>
                </c:pt>
                <c:pt idx="366">
                  <c:v>993.43527818108112</c:v>
                </c:pt>
                <c:pt idx="367">
                  <c:v>1353.8360029300695</c:v>
                </c:pt>
                <c:pt idx="368">
                  <c:v>1457.8191253653144</c:v>
                </c:pt>
                <c:pt idx="369">
                  <c:v>1238.7822230197935</c:v>
                </c:pt>
                <c:pt idx="370">
                  <c:v>888.73683341100002</c:v>
                </c:pt>
                <c:pt idx="371">
                  <c:v>568.8701152689905</c:v>
                </c:pt>
                <c:pt idx="372">
                  <c:v>327.87899405725983</c:v>
                </c:pt>
                <c:pt idx="373">
                  <c:v>198.65677183503814</c:v>
                </c:pt>
                <c:pt idx="374">
                  <c:v>101.30500204913744</c:v>
                </c:pt>
                <c:pt idx="375">
                  <c:v>-13.0602239474781</c:v>
                </c:pt>
                <c:pt idx="376">
                  <c:v>-95.740988211567981</c:v>
                </c:pt>
                <c:pt idx="377">
                  <c:v>-178.80405567257591</c:v>
                </c:pt>
                <c:pt idx="378">
                  <c:v>-262.42469825307631</c:v>
                </c:pt>
                <c:pt idx="379">
                  <c:v>-314.05261489294543</c:v>
                </c:pt>
                <c:pt idx="380">
                  <c:v>-414.22560759566505</c:v>
                </c:pt>
                <c:pt idx="381">
                  <c:v>-692.86658928186148</c:v>
                </c:pt>
                <c:pt idx="382">
                  <c:v>-1199.4742105512464</c:v>
                </c:pt>
                <c:pt idx="383">
                  <c:v>-1514.6143716981303</c:v>
                </c:pt>
                <c:pt idx="384">
                  <c:v>-1247.13938260603</c:v>
                </c:pt>
                <c:pt idx="385">
                  <c:v>-508.3133670672766</c:v>
                </c:pt>
                <c:pt idx="386">
                  <c:v>137.0404820000951</c:v>
                </c:pt>
                <c:pt idx="387">
                  <c:v>282.84582121656388</c:v>
                </c:pt>
                <c:pt idx="388">
                  <c:v>202.2994838872913</c:v>
                </c:pt>
                <c:pt idx="389">
                  <c:v>121.42662072264599</c:v>
                </c:pt>
                <c:pt idx="390">
                  <c:v>72.643746513424219</c:v>
                </c:pt>
                <c:pt idx="391">
                  <c:v>136.82769434324354</c:v>
                </c:pt>
                <c:pt idx="392">
                  <c:v>427.68388967572082</c:v>
                </c:pt>
                <c:pt idx="393">
                  <c:v>881.49008625737656</c:v>
                </c:pt>
                <c:pt idx="394">
                  <c:v>1256.4175099735746</c:v>
                </c:pt>
                <c:pt idx="395">
                  <c:v>1374.3268811316491</c:v>
                </c:pt>
                <c:pt idx="396">
                  <c:v>1185.7243130346526</c:v>
                </c:pt>
                <c:pt idx="397">
                  <c:v>737.38171743698922</c:v>
                </c:pt>
                <c:pt idx="398">
                  <c:v>205.65171199837698</c:v>
                </c:pt>
                <c:pt idx="399">
                  <c:v>-344.85439367412346</c:v>
                </c:pt>
                <c:pt idx="400">
                  <c:v>-704.30293335788974</c:v>
                </c:pt>
                <c:pt idx="401">
                  <c:v>-450.24127945755185</c:v>
                </c:pt>
                <c:pt idx="402">
                  <c:v>81.418855407168792</c:v>
                </c:pt>
                <c:pt idx="403">
                  <c:v>517.9541465328324</c:v>
                </c:pt>
                <c:pt idx="404">
                  <c:v>988.7771737563279</c:v>
                </c:pt>
                <c:pt idx="405">
                  <c:v>1090.5085581511582</c:v>
                </c:pt>
                <c:pt idx="406">
                  <c:v>690.40078944875415</c:v>
                </c:pt>
                <c:pt idx="407">
                  <c:v>223.14155848562521</c:v>
                </c:pt>
                <c:pt idx="408">
                  <c:v>-181.68306944230457</c:v>
                </c:pt>
                <c:pt idx="409">
                  <c:v>-653.04342519853981</c:v>
                </c:pt>
                <c:pt idx="410">
                  <c:v>-1223.7192711597365</c:v>
                </c:pt>
                <c:pt idx="411">
                  <c:v>-1521.6125448604053</c:v>
                </c:pt>
                <c:pt idx="412">
                  <c:v>-1543.7934460998663</c:v>
                </c:pt>
                <c:pt idx="413">
                  <c:v>-934.98284259376294</c:v>
                </c:pt>
                <c:pt idx="414">
                  <c:v>33.001780699254873</c:v>
                </c:pt>
                <c:pt idx="415">
                  <c:v>501.89443482304807</c:v>
                </c:pt>
                <c:pt idx="416">
                  <c:v>551.48657701453078</c:v>
                </c:pt>
                <c:pt idx="417">
                  <c:v>342.27043168786668</c:v>
                </c:pt>
                <c:pt idx="418">
                  <c:v>83.913523956734991</c:v>
                </c:pt>
                <c:pt idx="419">
                  <c:v>-223.59367398439426</c:v>
                </c:pt>
                <c:pt idx="420">
                  <c:v>-321.97524075140052</c:v>
                </c:pt>
                <c:pt idx="421">
                  <c:v>-80.661563623267696</c:v>
                </c:pt>
                <c:pt idx="422">
                  <c:v>177.56671873319999</c:v>
                </c:pt>
                <c:pt idx="423">
                  <c:v>258.54676971006586</c:v>
                </c:pt>
                <c:pt idx="424">
                  <c:v>113.31786272820243</c:v>
                </c:pt>
                <c:pt idx="425">
                  <c:v>-387.85176353455364</c:v>
                </c:pt>
                <c:pt idx="426">
                  <c:v>-1116.620613379722</c:v>
                </c:pt>
                <c:pt idx="427">
                  <c:v>-1506.8079800970959</c:v>
                </c:pt>
                <c:pt idx="428">
                  <c:v>-1233.7361992395231</c:v>
                </c:pt>
                <c:pt idx="429">
                  <c:v>-571.8637443611857</c:v>
                </c:pt>
                <c:pt idx="430">
                  <c:v>-22.697883333333323</c:v>
                </c:pt>
                <c:pt idx="431">
                  <c:v>171.13544999999999</c:v>
                </c:pt>
                <c:pt idx="432">
                  <c:v>171.13544999999999</c:v>
                </c:pt>
                <c:pt idx="433">
                  <c:v>171.13544999999999</c:v>
                </c:pt>
                <c:pt idx="434">
                  <c:v>171.13544999999999</c:v>
                </c:pt>
                <c:pt idx="435">
                  <c:v>171.13544999999999</c:v>
                </c:pt>
                <c:pt idx="436">
                  <c:v>171.13544999999999</c:v>
                </c:pt>
                <c:pt idx="437">
                  <c:v>171.13544999999999</c:v>
                </c:pt>
                <c:pt idx="438">
                  <c:v>171.13544999999999</c:v>
                </c:pt>
                <c:pt idx="439">
                  <c:v>171.13544999999999</c:v>
                </c:pt>
                <c:pt idx="440">
                  <c:v>171.13544999999999</c:v>
                </c:pt>
                <c:pt idx="441">
                  <c:v>171.13544999999999</c:v>
                </c:pt>
                <c:pt idx="442">
                  <c:v>171.13544999999999</c:v>
                </c:pt>
                <c:pt idx="443">
                  <c:v>171.13544999999999</c:v>
                </c:pt>
                <c:pt idx="444">
                  <c:v>171.13544999999999</c:v>
                </c:pt>
                <c:pt idx="445">
                  <c:v>171.13544999999999</c:v>
                </c:pt>
                <c:pt idx="446">
                  <c:v>171.13544999999999</c:v>
                </c:pt>
                <c:pt idx="447">
                  <c:v>171.13544999999999</c:v>
                </c:pt>
                <c:pt idx="448">
                  <c:v>171.13544999999999</c:v>
                </c:pt>
                <c:pt idx="449">
                  <c:v>171.13544999999999</c:v>
                </c:pt>
                <c:pt idx="450">
                  <c:v>171.13544999999999</c:v>
                </c:pt>
                <c:pt idx="451">
                  <c:v>171.13544999999999</c:v>
                </c:pt>
                <c:pt idx="452">
                  <c:v>171.13544999999999</c:v>
                </c:pt>
                <c:pt idx="453">
                  <c:v>171.13544999999999</c:v>
                </c:pt>
                <c:pt idx="454">
                  <c:v>171.13544999999999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C83-48F8-A29A-7D2BCDA442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81499487"/>
        <c:axId val="1586352607"/>
      </c:lineChart>
      <c:lineChart>
        <c:grouping val="standard"/>
        <c:varyColors val="0"/>
        <c:ser>
          <c:idx val="1"/>
          <c:order val="1"/>
          <c:tx>
            <c:v>Rolling Resistance (N)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WLTC_class_3!$X$1031:$X$1485</c:f>
              <c:numCache>
                <c:formatCode>General</c:formatCode>
                <c:ptCount val="455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171.13544999999999</c:v>
                </c:pt>
                <c:pt idx="5">
                  <c:v>171.13544999999999</c:v>
                </c:pt>
                <c:pt idx="6">
                  <c:v>171.13544999999999</c:v>
                </c:pt>
                <c:pt idx="7">
                  <c:v>171.13544999999999</c:v>
                </c:pt>
                <c:pt idx="8">
                  <c:v>171.13544999999999</c:v>
                </c:pt>
                <c:pt idx="9">
                  <c:v>171.13544999999999</c:v>
                </c:pt>
                <c:pt idx="10">
                  <c:v>171.13544999999999</c:v>
                </c:pt>
                <c:pt idx="11">
                  <c:v>171.13544999999999</c:v>
                </c:pt>
                <c:pt idx="12">
                  <c:v>171.13544999999999</c:v>
                </c:pt>
                <c:pt idx="13">
                  <c:v>171.13544999999999</c:v>
                </c:pt>
                <c:pt idx="14">
                  <c:v>171.13544999999999</c:v>
                </c:pt>
                <c:pt idx="15">
                  <c:v>171.13544999999999</c:v>
                </c:pt>
                <c:pt idx="16">
                  <c:v>171.13544999999999</c:v>
                </c:pt>
                <c:pt idx="17">
                  <c:v>171.13544999999999</c:v>
                </c:pt>
                <c:pt idx="18">
                  <c:v>171.13544999999999</c:v>
                </c:pt>
                <c:pt idx="19">
                  <c:v>171.13544999999999</c:v>
                </c:pt>
                <c:pt idx="20">
                  <c:v>171.13544999999999</c:v>
                </c:pt>
                <c:pt idx="21">
                  <c:v>171.13544999999999</c:v>
                </c:pt>
                <c:pt idx="22">
                  <c:v>171.13544999999999</c:v>
                </c:pt>
                <c:pt idx="23">
                  <c:v>171.13544999999999</c:v>
                </c:pt>
                <c:pt idx="24">
                  <c:v>171.13544999999999</c:v>
                </c:pt>
                <c:pt idx="25">
                  <c:v>171.13544999999999</c:v>
                </c:pt>
                <c:pt idx="26">
                  <c:v>171.13544999999999</c:v>
                </c:pt>
                <c:pt idx="27">
                  <c:v>171.13544999999999</c:v>
                </c:pt>
                <c:pt idx="28">
                  <c:v>171.13544999999999</c:v>
                </c:pt>
                <c:pt idx="29">
                  <c:v>171.13544999999999</c:v>
                </c:pt>
                <c:pt idx="30">
                  <c:v>171.13544999999999</c:v>
                </c:pt>
                <c:pt idx="31">
                  <c:v>171.13544999999999</c:v>
                </c:pt>
                <c:pt idx="32">
                  <c:v>171.13544999999999</c:v>
                </c:pt>
                <c:pt idx="33">
                  <c:v>171.13544999999999</c:v>
                </c:pt>
                <c:pt idx="34">
                  <c:v>171.13544999999999</c:v>
                </c:pt>
                <c:pt idx="35">
                  <c:v>171.13544999999999</c:v>
                </c:pt>
                <c:pt idx="36">
                  <c:v>171.13544999999999</c:v>
                </c:pt>
                <c:pt idx="37">
                  <c:v>171.13544999999999</c:v>
                </c:pt>
                <c:pt idx="38">
                  <c:v>171.13544999999999</c:v>
                </c:pt>
                <c:pt idx="39">
                  <c:v>171.13544999999999</c:v>
                </c:pt>
                <c:pt idx="40">
                  <c:v>171.13544999999999</c:v>
                </c:pt>
                <c:pt idx="41">
                  <c:v>171.13544999999999</c:v>
                </c:pt>
                <c:pt idx="42">
                  <c:v>171.13544999999999</c:v>
                </c:pt>
                <c:pt idx="43">
                  <c:v>171.13544999999999</c:v>
                </c:pt>
                <c:pt idx="44">
                  <c:v>171.13544999999999</c:v>
                </c:pt>
                <c:pt idx="45">
                  <c:v>171.13544999999999</c:v>
                </c:pt>
                <c:pt idx="46">
                  <c:v>171.13544999999999</c:v>
                </c:pt>
                <c:pt idx="47">
                  <c:v>171.13544999999999</c:v>
                </c:pt>
                <c:pt idx="48">
                  <c:v>171.13544999999999</c:v>
                </c:pt>
                <c:pt idx="49">
                  <c:v>171.13544999999999</c:v>
                </c:pt>
                <c:pt idx="50">
                  <c:v>171.13544999999999</c:v>
                </c:pt>
                <c:pt idx="51">
                  <c:v>171.13544999999999</c:v>
                </c:pt>
                <c:pt idx="52">
                  <c:v>171.13544999999999</c:v>
                </c:pt>
                <c:pt idx="53">
                  <c:v>171.13544999999999</c:v>
                </c:pt>
                <c:pt idx="54">
                  <c:v>171.13544999999999</c:v>
                </c:pt>
                <c:pt idx="55">
                  <c:v>171.13544999999999</c:v>
                </c:pt>
                <c:pt idx="56">
                  <c:v>171.13544999999999</c:v>
                </c:pt>
                <c:pt idx="57">
                  <c:v>171.13544999999999</c:v>
                </c:pt>
                <c:pt idx="58">
                  <c:v>171.13544999999999</c:v>
                </c:pt>
                <c:pt idx="59">
                  <c:v>171.13544999999999</c:v>
                </c:pt>
                <c:pt idx="60">
                  <c:v>171.13544999999999</c:v>
                </c:pt>
                <c:pt idx="61">
                  <c:v>171.13544999999999</c:v>
                </c:pt>
                <c:pt idx="62">
                  <c:v>171.13544999999999</c:v>
                </c:pt>
                <c:pt idx="63">
                  <c:v>171.13544999999999</c:v>
                </c:pt>
                <c:pt idx="64">
                  <c:v>171.13544999999999</c:v>
                </c:pt>
                <c:pt idx="65">
                  <c:v>171.13544999999999</c:v>
                </c:pt>
                <c:pt idx="66">
                  <c:v>171.13544999999999</c:v>
                </c:pt>
                <c:pt idx="67">
                  <c:v>171.13544999999999</c:v>
                </c:pt>
                <c:pt idx="68">
                  <c:v>171.13544999999999</c:v>
                </c:pt>
                <c:pt idx="69">
                  <c:v>171.13544999999999</c:v>
                </c:pt>
                <c:pt idx="70">
                  <c:v>171.13544999999999</c:v>
                </c:pt>
                <c:pt idx="71">
                  <c:v>171.13544999999999</c:v>
                </c:pt>
                <c:pt idx="72">
                  <c:v>171.13544999999999</c:v>
                </c:pt>
                <c:pt idx="73">
                  <c:v>171.13544999999999</c:v>
                </c:pt>
                <c:pt idx="74">
                  <c:v>171.13544999999999</c:v>
                </c:pt>
                <c:pt idx="75">
                  <c:v>171.13544999999999</c:v>
                </c:pt>
                <c:pt idx="76">
                  <c:v>171.13544999999999</c:v>
                </c:pt>
                <c:pt idx="77">
                  <c:v>171.13544999999999</c:v>
                </c:pt>
                <c:pt idx="78">
                  <c:v>171.13544999999999</c:v>
                </c:pt>
                <c:pt idx="79">
                  <c:v>171.13544999999999</c:v>
                </c:pt>
                <c:pt idx="80">
                  <c:v>171.13544999999999</c:v>
                </c:pt>
                <c:pt idx="81">
                  <c:v>171.13544999999999</c:v>
                </c:pt>
                <c:pt idx="82">
                  <c:v>171.13544999999999</c:v>
                </c:pt>
                <c:pt idx="83">
                  <c:v>171.13544999999999</c:v>
                </c:pt>
                <c:pt idx="84">
                  <c:v>171.13544999999999</c:v>
                </c:pt>
                <c:pt idx="85">
                  <c:v>171.13544999999999</c:v>
                </c:pt>
                <c:pt idx="86">
                  <c:v>171.13544999999999</c:v>
                </c:pt>
                <c:pt idx="87">
                  <c:v>171.13544999999999</c:v>
                </c:pt>
                <c:pt idx="88">
                  <c:v>171.13544999999999</c:v>
                </c:pt>
                <c:pt idx="89">
                  <c:v>171.13544999999999</c:v>
                </c:pt>
                <c:pt idx="90">
                  <c:v>171.13544999999999</c:v>
                </c:pt>
                <c:pt idx="91">
                  <c:v>171.13544999999999</c:v>
                </c:pt>
                <c:pt idx="92">
                  <c:v>171.13544999999999</c:v>
                </c:pt>
                <c:pt idx="93">
                  <c:v>171.13544999999999</c:v>
                </c:pt>
                <c:pt idx="94">
                  <c:v>171.13544999999999</c:v>
                </c:pt>
                <c:pt idx="95">
                  <c:v>171.13544999999999</c:v>
                </c:pt>
                <c:pt idx="96">
                  <c:v>171.13544999999999</c:v>
                </c:pt>
                <c:pt idx="97">
                  <c:v>171.13544999999999</c:v>
                </c:pt>
                <c:pt idx="98">
                  <c:v>171.13544999999999</c:v>
                </c:pt>
                <c:pt idx="99">
                  <c:v>171.13544999999999</c:v>
                </c:pt>
                <c:pt idx="100">
                  <c:v>171.13544999999999</c:v>
                </c:pt>
                <c:pt idx="101">
                  <c:v>171.13544999999999</c:v>
                </c:pt>
                <c:pt idx="102">
                  <c:v>171.13544999999999</c:v>
                </c:pt>
                <c:pt idx="103">
                  <c:v>171.13544999999999</c:v>
                </c:pt>
                <c:pt idx="104">
                  <c:v>171.13544999999999</c:v>
                </c:pt>
                <c:pt idx="105">
                  <c:v>171.13544999999999</c:v>
                </c:pt>
                <c:pt idx="106">
                  <c:v>171.13544999999999</c:v>
                </c:pt>
                <c:pt idx="107">
                  <c:v>171.13544999999999</c:v>
                </c:pt>
                <c:pt idx="108">
                  <c:v>171.13544999999999</c:v>
                </c:pt>
                <c:pt idx="109">
                  <c:v>171.13544999999999</c:v>
                </c:pt>
                <c:pt idx="110">
                  <c:v>171.13544999999999</c:v>
                </c:pt>
                <c:pt idx="111">
                  <c:v>171.13544999999999</c:v>
                </c:pt>
                <c:pt idx="112">
                  <c:v>171.13544999999999</c:v>
                </c:pt>
                <c:pt idx="113">
                  <c:v>171.13544999999999</c:v>
                </c:pt>
                <c:pt idx="114">
                  <c:v>171.13544999999999</c:v>
                </c:pt>
                <c:pt idx="115">
                  <c:v>171.13544999999999</c:v>
                </c:pt>
                <c:pt idx="116">
                  <c:v>171.13544999999999</c:v>
                </c:pt>
                <c:pt idx="117">
                  <c:v>171.13544999999999</c:v>
                </c:pt>
                <c:pt idx="118">
                  <c:v>171.13544999999999</c:v>
                </c:pt>
                <c:pt idx="119">
                  <c:v>171.13544999999999</c:v>
                </c:pt>
                <c:pt idx="120">
                  <c:v>171.13544999999999</c:v>
                </c:pt>
                <c:pt idx="121">
                  <c:v>171.13544999999999</c:v>
                </c:pt>
                <c:pt idx="122">
                  <c:v>171.13544999999999</c:v>
                </c:pt>
                <c:pt idx="123">
                  <c:v>171.13544999999999</c:v>
                </c:pt>
                <c:pt idx="124">
                  <c:v>171.13544999999999</c:v>
                </c:pt>
                <c:pt idx="125">
                  <c:v>171.13544999999999</c:v>
                </c:pt>
                <c:pt idx="126">
                  <c:v>171.13544999999999</c:v>
                </c:pt>
                <c:pt idx="127">
                  <c:v>171.13544999999999</c:v>
                </c:pt>
                <c:pt idx="128">
                  <c:v>171.13544999999999</c:v>
                </c:pt>
                <c:pt idx="129">
                  <c:v>171.13544999999999</c:v>
                </c:pt>
                <c:pt idx="130">
                  <c:v>171.13544999999999</c:v>
                </c:pt>
                <c:pt idx="131">
                  <c:v>171.13544999999999</c:v>
                </c:pt>
                <c:pt idx="132">
                  <c:v>171.13544999999999</c:v>
                </c:pt>
                <c:pt idx="133">
                  <c:v>171.13544999999999</c:v>
                </c:pt>
                <c:pt idx="134">
                  <c:v>171.13544999999999</c:v>
                </c:pt>
                <c:pt idx="135">
                  <c:v>171.13544999999999</c:v>
                </c:pt>
                <c:pt idx="136">
                  <c:v>171.13544999999999</c:v>
                </c:pt>
                <c:pt idx="137">
                  <c:v>171.13544999999999</c:v>
                </c:pt>
                <c:pt idx="138">
                  <c:v>171.13544999999999</c:v>
                </c:pt>
                <c:pt idx="139">
                  <c:v>171.13544999999999</c:v>
                </c:pt>
                <c:pt idx="140">
                  <c:v>171.13544999999999</c:v>
                </c:pt>
                <c:pt idx="141">
                  <c:v>171.13544999999999</c:v>
                </c:pt>
                <c:pt idx="142">
                  <c:v>171.13544999999999</c:v>
                </c:pt>
                <c:pt idx="143">
                  <c:v>171.13544999999999</c:v>
                </c:pt>
                <c:pt idx="144">
                  <c:v>171.13544999999999</c:v>
                </c:pt>
                <c:pt idx="145">
                  <c:v>171.13544999999999</c:v>
                </c:pt>
                <c:pt idx="146">
                  <c:v>171.13544999999999</c:v>
                </c:pt>
                <c:pt idx="147">
                  <c:v>171.13544999999999</c:v>
                </c:pt>
                <c:pt idx="148">
                  <c:v>171.13544999999999</c:v>
                </c:pt>
                <c:pt idx="149">
                  <c:v>171.13544999999999</c:v>
                </c:pt>
                <c:pt idx="150">
                  <c:v>171.13544999999999</c:v>
                </c:pt>
                <c:pt idx="151">
                  <c:v>171.13544999999999</c:v>
                </c:pt>
                <c:pt idx="152">
                  <c:v>171.13544999999999</c:v>
                </c:pt>
                <c:pt idx="153">
                  <c:v>171.13544999999999</c:v>
                </c:pt>
                <c:pt idx="154">
                  <c:v>171.13544999999999</c:v>
                </c:pt>
                <c:pt idx="155">
                  <c:v>171.13544999999999</c:v>
                </c:pt>
                <c:pt idx="156">
                  <c:v>171.13544999999999</c:v>
                </c:pt>
                <c:pt idx="157">
                  <c:v>171.13544999999999</c:v>
                </c:pt>
                <c:pt idx="158">
                  <c:v>171.13544999999999</c:v>
                </c:pt>
                <c:pt idx="159">
                  <c:v>171.13544999999999</c:v>
                </c:pt>
                <c:pt idx="160">
                  <c:v>171.13544999999999</c:v>
                </c:pt>
                <c:pt idx="161">
                  <c:v>171.13544999999999</c:v>
                </c:pt>
                <c:pt idx="162">
                  <c:v>171.13544999999999</c:v>
                </c:pt>
                <c:pt idx="163">
                  <c:v>171.13544999999999</c:v>
                </c:pt>
                <c:pt idx="164">
                  <c:v>171.13544999999999</c:v>
                </c:pt>
                <c:pt idx="165">
                  <c:v>171.13544999999999</c:v>
                </c:pt>
                <c:pt idx="166">
                  <c:v>171.13544999999999</c:v>
                </c:pt>
                <c:pt idx="167">
                  <c:v>171.13544999999999</c:v>
                </c:pt>
                <c:pt idx="168">
                  <c:v>171.13544999999999</c:v>
                </c:pt>
                <c:pt idx="169">
                  <c:v>171.13544999999999</c:v>
                </c:pt>
                <c:pt idx="170">
                  <c:v>171.13544999999999</c:v>
                </c:pt>
                <c:pt idx="171">
                  <c:v>171.13544999999999</c:v>
                </c:pt>
                <c:pt idx="172">
                  <c:v>171.13544999999999</c:v>
                </c:pt>
                <c:pt idx="173">
                  <c:v>171.13544999999999</c:v>
                </c:pt>
                <c:pt idx="174">
                  <c:v>171.13544999999999</c:v>
                </c:pt>
                <c:pt idx="175">
                  <c:v>171.13544999999999</c:v>
                </c:pt>
                <c:pt idx="176">
                  <c:v>171.13544999999999</c:v>
                </c:pt>
                <c:pt idx="177">
                  <c:v>171.13544999999999</c:v>
                </c:pt>
                <c:pt idx="178">
                  <c:v>171.13544999999999</c:v>
                </c:pt>
                <c:pt idx="179">
                  <c:v>171.13544999999999</c:v>
                </c:pt>
                <c:pt idx="180">
                  <c:v>171.13544999999999</c:v>
                </c:pt>
                <c:pt idx="181">
                  <c:v>171.13544999999999</c:v>
                </c:pt>
                <c:pt idx="182">
                  <c:v>171.13544999999999</c:v>
                </c:pt>
                <c:pt idx="183">
                  <c:v>171.13544999999999</c:v>
                </c:pt>
                <c:pt idx="184">
                  <c:v>171.13544999999999</c:v>
                </c:pt>
                <c:pt idx="185">
                  <c:v>171.13544999999999</c:v>
                </c:pt>
                <c:pt idx="186">
                  <c:v>171.13544999999999</c:v>
                </c:pt>
                <c:pt idx="187">
                  <c:v>171.13544999999999</c:v>
                </c:pt>
                <c:pt idx="188">
                  <c:v>171.13544999999999</c:v>
                </c:pt>
                <c:pt idx="189">
                  <c:v>171.13544999999999</c:v>
                </c:pt>
                <c:pt idx="190">
                  <c:v>171.13544999999999</c:v>
                </c:pt>
                <c:pt idx="191">
                  <c:v>171.13544999999999</c:v>
                </c:pt>
                <c:pt idx="192">
                  <c:v>171.13544999999999</c:v>
                </c:pt>
                <c:pt idx="193">
                  <c:v>171.13544999999999</c:v>
                </c:pt>
                <c:pt idx="194">
                  <c:v>171.13544999999999</c:v>
                </c:pt>
                <c:pt idx="195">
                  <c:v>171.13544999999999</c:v>
                </c:pt>
                <c:pt idx="196">
                  <c:v>171.13544999999999</c:v>
                </c:pt>
                <c:pt idx="197">
                  <c:v>171.13544999999999</c:v>
                </c:pt>
                <c:pt idx="198">
                  <c:v>171.13544999999999</c:v>
                </c:pt>
                <c:pt idx="199">
                  <c:v>171.13544999999999</c:v>
                </c:pt>
                <c:pt idx="200">
                  <c:v>171.13544999999999</c:v>
                </c:pt>
                <c:pt idx="201">
                  <c:v>171.13544999999999</c:v>
                </c:pt>
                <c:pt idx="202">
                  <c:v>171.13544999999999</c:v>
                </c:pt>
                <c:pt idx="203">
                  <c:v>171.13544999999999</c:v>
                </c:pt>
                <c:pt idx="204">
                  <c:v>171.13544999999999</c:v>
                </c:pt>
                <c:pt idx="205">
                  <c:v>171.13544999999999</c:v>
                </c:pt>
                <c:pt idx="206">
                  <c:v>171.13544999999999</c:v>
                </c:pt>
                <c:pt idx="207">
                  <c:v>171.13544999999999</c:v>
                </c:pt>
                <c:pt idx="208">
                  <c:v>171.13544999999999</c:v>
                </c:pt>
                <c:pt idx="209">
                  <c:v>171.13544999999999</c:v>
                </c:pt>
                <c:pt idx="210">
                  <c:v>171.13544999999999</c:v>
                </c:pt>
                <c:pt idx="211">
                  <c:v>171.13544999999999</c:v>
                </c:pt>
                <c:pt idx="212">
                  <c:v>171.13544999999999</c:v>
                </c:pt>
                <c:pt idx="213">
                  <c:v>171.13544999999999</c:v>
                </c:pt>
                <c:pt idx="214">
                  <c:v>171.13544999999999</c:v>
                </c:pt>
                <c:pt idx="215">
                  <c:v>171.13544999999999</c:v>
                </c:pt>
                <c:pt idx="216">
                  <c:v>171.13544999999999</c:v>
                </c:pt>
                <c:pt idx="217">
                  <c:v>171.13544999999999</c:v>
                </c:pt>
                <c:pt idx="218">
                  <c:v>171.13544999999999</c:v>
                </c:pt>
                <c:pt idx="219">
                  <c:v>171.13544999999999</c:v>
                </c:pt>
                <c:pt idx="220">
                  <c:v>171.13544999999999</c:v>
                </c:pt>
                <c:pt idx="221">
                  <c:v>171.13544999999999</c:v>
                </c:pt>
                <c:pt idx="222">
                  <c:v>171.13544999999999</c:v>
                </c:pt>
                <c:pt idx="223">
                  <c:v>171.13544999999999</c:v>
                </c:pt>
                <c:pt idx="224">
                  <c:v>171.13544999999999</c:v>
                </c:pt>
                <c:pt idx="225">
                  <c:v>171.13544999999999</c:v>
                </c:pt>
                <c:pt idx="226">
                  <c:v>171.13544999999999</c:v>
                </c:pt>
                <c:pt idx="227">
                  <c:v>171.13544999999999</c:v>
                </c:pt>
                <c:pt idx="228">
                  <c:v>171.13544999999999</c:v>
                </c:pt>
                <c:pt idx="229">
                  <c:v>171.13544999999999</c:v>
                </c:pt>
                <c:pt idx="230">
                  <c:v>171.13544999999999</c:v>
                </c:pt>
                <c:pt idx="231">
                  <c:v>171.13544999999999</c:v>
                </c:pt>
                <c:pt idx="232">
                  <c:v>171.13544999999999</c:v>
                </c:pt>
                <c:pt idx="233">
                  <c:v>171.13544999999999</c:v>
                </c:pt>
                <c:pt idx="234">
                  <c:v>171.13544999999999</c:v>
                </c:pt>
                <c:pt idx="235">
                  <c:v>171.13544999999999</c:v>
                </c:pt>
                <c:pt idx="236">
                  <c:v>171.13544999999999</c:v>
                </c:pt>
                <c:pt idx="237">
                  <c:v>171.13544999999999</c:v>
                </c:pt>
                <c:pt idx="238">
                  <c:v>171.13544999999999</c:v>
                </c:pt>
                <c:pt idx="239">
                  <c:v>171.13544999999999</c:v>
                </c:pt>
                <c:pt idx="240">
                  <c:v>171.13544999999999</c:v>
                </c:pt>
                <c:pt idx="241">
                  <c:v>171.13544999999999</c:v>
                </c:pt>
                <c:pt idx="242">
                  <c:v>171.13544999999999</c:v>
                </c:pt>
                <c:pt idx="243">
                  <c:v>171.13544999999999</c:v>
                </c:pt>
                <c:pt idx="244">
                  <c:v>171.13544999999999</c:v>
                </c:pt>
                <c:pt idx="245">
                  <c:v>171.13544999999999</c:v>
                </c:pt>
                <c:pt idx="246">
                  <c:v>171.13544999999999</c:v>
                </c:pt>
                <c:pt idx="247">
                  <c:v>171.13544999999999</c:v>
                </c:pt>
                <c:pt idx="248">
                  <c:v>171.13544999999999</c:v>
                </c:pt>
                <c:pt idx="249">
                  <c:v>171.13544999999999</c:v>
                </c:pt>
                <c:pt idx="250">
                  <c:v>171.13544999999999</c:v>
                </c:pt>
                <c:pt idx="251">
                  <c:v>171.13544999999999</c:v>
                </c:pt>
                <c:pt idx="252">
                  <c:v>171.13544999999999</c:v>
                </c:pt>
                <c:pt idx="253">
                  <c:v>171.13544999999999</c:v>
                </c:pt>
                <c:pt idx="254">
                  <c:v>171.13544999999999</c:v>
                </c:pt>
                <c:pt idx="255">
                  <c:v>171.13544999999999</c:v>
                </c:pt>
                <c:pt idx="256">
                  <c:v>171.13544999999999</c:v>
                </c:pt>
                <c:pt idx="257">
                  <c:v>171.13544999999999</c:v>
                </c:pt>
                <c:pt idx="258">
                  <c:v>171.13544999999999</c:v>
                </c:pt>
                <c:pt idx="259">
                  <c:v>171.13544999999999</c:v>
                </c:pt>
                <c:pt idx="260">
                  <c:v>171.13544999999999</c:v>
                </c:pt>
                <c:pt idx="261">
                  <c:v>171.13544999999999</c:v>
                </c:pt>
                <c:pt idx="262">
                  <c:v>171.13544999999999</c:v>
                </c:pt>
                <c:pt idx="263">
                  <c:v>171.13544999999999</c:v>
                </c:pt>
                <c:pt idx="264">
                  <c:v>171.13544999999999</c:v>
                </c:pt>
                <c:pt idx="265">
                  <c:v>171.13544999999999</c:v>
                </c:pt>
                <c:pt idx="266">
                  <c:v>171.13544999999999</c:v>
                </c:pt>
                <c:pt idx="267">
                  <c:v>171.13544999999999</c:v>
                </c:pt>
                <c:pt idx="268">
                  <c:v>171.13544999999999</c:v>
                </c:pt>
                <c:pt idx="269">
                  <c:v>171.13544999999999</c:v>
                </c:pt>
                <c:pt idx="270">
                  <c:v>171.13544999999999</c:v>
                </c:pt>
                <c:pt idx="271">
                  <c:v>171.13544999999999</c:v>
                </c:pt>
                <c:pt idx="272">
                  <c:v>171.13544999999999</c:v>
                </c:pt>
                <c:pt idx="273">
                  <c:v>171.13544999999999</c:v>
                </c:pt>
                <c:pt idx="274">
                  <c:v>171.13544999999999</c:v>
                </c:pt>
                <c:pt idx="275">
                  <c:v>171.13544999999999</c:v>
                </c:pt>
                <c:pt idx="276">
                  <c:v>171.13544999999999</c:v>
                </c:pt>
                <c:pt idx="277">
                  <c:v>171.13544999999999</c:v>
                </c:pt>
                <c:pt idx="278">
                  <c:v>171.13544999999999</c:v>
                </c:pt>
                <c:pt idx="279">
                  <c:v>171.13544999999999</c:v>
                </c:pt>
                <c:pt idx="280">
                  <c:v>171.13544999999999</c:v>
                </c:pt>
                <c:pt idx="281">
                  <c:v>171.13544999999999</c:v>
                </c:pt>
                <c:pt idx="282">
                  <c:v>171.13544999999999</c:v>
                </c:pt>
                <c:pt idx="283">
                  <c:v>171.13544999999999</c:v>
                </c:pt>
                <c:pt idx="284">
                  <c:v>171.13544999999999</c:v>
                </c:pt>
                <c:pt idx="285">
                  <c:v>171.13544999999999</c:v>
                </c:pt>
                <c:pt idx="286">
                  <c:v>171.13544999999999</c:v>
                </c:pt>
                <c:pt idx="287">
                  <c:v>171.13544999999999</c:v>
                </c:pt>
                <c:pt idx="288">
                  <c:v>171.13544999999999</c:v>
                </c:pt>
                <c:pt idx="289">
                  <c:v>171.13544999999999</c:v>
                </c:pt>
                <c:pt idx="290">
                  <c:v>171.13544999999999</c:v>
                </c:pt>
                <c:pt idx="291">
                  <c:v>171.13544999999999</c:v>
                </c:pt>
                <c:pt idx="292">
                  <c:v>171.13544999999999</c:v>
                </c:pt>
                <c:pt idx="293">
                  <c:v>171.13544999999999</c:v>
                </c:pt>
                <c:pt idx="294">
                  <c:v>171.13544999999999</c:v>
                </c:pt>
                <c:pt idx="295">
                  <c:v>171.13544999999999</c:v>
                </c:pt>
                <c:pt idx="296">
                  <c:v>171.13544999999999</c:v>
                </c:pt>
                <c:pt idx="297">
                  <c:v>171.13544999999999</c:v>
                </c:pt>
                <c:pt idx="298">
                  <c:v>171.13544999999999</c:v>
                </c:pt>
                <c:pt idx="299">
                  <c:v>171.13544999999999</c:v>
                </c:pt>
                <c:pt idx="300">
                  <c:v>171.13544999999999</c:v>
                </c:pt>
                <c:pt idx="301">
                  <c:v>171.13544999999999</c:v>
                </c:pt>
                <c:pt idx="302">
                  <c:v>171.13544999999999</c:v>
                </c:pt>
                <c:pt idx="303">
                  <c:v>171.13544999999999</c:v>
                </c:pt>
                <c:pt idx="304">
                  <c:v>171.13544999999999</c:v>
                </c:pt>
                <c:pt idx="305">
                  <c:v>171.13544999999999</c:v>
                </c:pt>
                <c:pt idx="306">
                  <c:v>171.13544999999999</c:v>
                </c:pt>
                <c:pt idx="307">
                  <c:v>171.13544999999999</c:v>
                </c:pt>
                <c:pt idx="308">
                  <c:v>171.13544999999999</c:v>
                </c:pt>
                <c:pt idx="309">
                  <c:v>171.13544999999999</c:v>
                </c:pt>
                <c:pt idx="310">
                  <c:v>171.13544999999999</c:v>
                </c:pt>
                <c:pt idx="311">
                  <c:v>171.13544999999999</c:v>
                </c:pt>
                <c:pt idx="312">
                  <c:v>171.13544999999999</c:v>
                </c:pt>
                <c:pt idx="313">
                  <c:v>171.13544999999999</c:v>
                </c:pt>
                <c:pt idx="314">
                  <c:v>171.13544999999999</c:v>
                </c:pt>
                <c:pt idx="315">
                  <c:v>171.13544999999999</c:v>
                </c:pt>
                <c:pt idx="316">
                  <c:v>171.13544999999999</c:v>
                </c:pt>
                <c:pt idx="317">
                  <c:v>171.13544999999999</c:v>
                </c:pt>
                <c:pt idx="318">
                  <c:v>171.13544999999999</c:v>
                </c:pt>
                <c:pt idx="319">
                  <c:v>171.13544999999999</c:v>
                </c:pt>
                <c:pt idx="320">
                  <c:v>171.13544999999999</c:v>
                </c:pt>
                <c:pt idx="321">
                  <c:v>171.13544999999999</c:v>
                </c:pt>
                <c:pt idx="322">
                  <c:v>171.13544999999999</c:v>
                </c:pt>
                <c:pt idx="323">
                  <c:v>171.13544999999999</c:v>
                </c:pt>
                <c:pt idx="324">
                  <c:v>171.13544999999999</c:v>
                </c:pt>
                <c:pt idx="325">
                  <c:v>171.13544999999999</c:v>
                </c:pt>
                <c:pt idx="326">
                  <c:v>171.13544999999999</c:v>
                </c:pt>
                <c:pt idx="327">
                  <c:v>171.13544999999999</c:v>
                </c:pt>
                <c:pt idx="328">
                  <c:v>171.13544999999999</c:v>
                </c:pt>
                <c:pt idx="329">
                  <c:v>171.13544999999999</c:v>
                </c:pt>
                <c:pt idx="330">
                  <c:v>171.13544999999999</c:v>
                </c:pt>
                <c:pt idx="331">
                  <c:v>171.13544999999999</c:v>
                </c:pt>
                <c:pt idx="332">
                  <c:v>171.13544999999999</c:v>
                </c:pt>
                <c:pt idx="333">
                  <c:v>171.13544999999999</c:v>
                </c:pt>
                <c:pt idx="334">
                  <c:v>171.13544999999999</c:v>
                </c:pt>
                <c:pt idx="335">
                  <c:v>171.13544999999999</c:v>
                </c:pt>
                <c:pt idx="336">
                  <c:v>171.13544999999999</c:v>
                </c:pt>
                <c:pt idx="337">
                  <c:v>171.13544999999999</c:v>
                </c:pt>
                <c:pt idx="338">
                  <c:v>171.13544999999999</c:v>
                </c:pt>
                <c:pt idx="339">
                  <c:v>171.13544999999999</c:v>
                </c:pt>
                <c:pt idx="340">
                  <c:v>171.13544999999999</c:v>
                </c:pt>
                <c:pt idx="341">
                  <c:v>171.13544999999999</c:v>
                </c:pt>
                <c:pt idx="342">
                  <c:v>171.13544999999999</c:v>
                </c:pt>
                <c:pt idx="343">
                  <c:v>171.13544999999999</c:v>
                </c:pt>
                <c:pt idx="344">
                  <c:v>171.13544999999999</c:v>
                </c:pt>
                <c:pt idx="345">
                  <c:v>171.13544999999999</c:v>
                </c:pt>
                <c:pt idx="346">
                  <c:v>171.13544999999999</c:v>
                </c:pt>
                <c:pt idx="347">
                  <c:v>171.13544999999999</c:v>
                </c:pt>
                <c:pt idx="348">
                  <c:v>171.13544999999999</c:v>
                </c:pt>
                <c:pt idx="349">
                  <c:v>171.13544999999999</c:v>
                </c:pt>
                <c:pt idx="350">
                  <c:v>171.13544999999999</c:v>
                </c:pt>
                <c:pt idx="351">
                  <c:v>171.13544999999999</c:v>
                </c:pt>
                <c:pt idx="352">
                  <c:v>171.13544999999999</c:v>
                </c:pt>
                <c:pt idx="353">
                  <c:v>171.13544999999999</c:v>
                </c:pt>
                <c:pt idx="354">
                  <c:v>171.13544999999999</c:v>
                </c:pt>
                <c:pt idx="355">
                  <c:v>171.13544999999999</c:v>
                </c:pt>
                <c:pt idx="356">
                  <c:v>171.13544999999999</c:v>
                </c:pt>
                <c:pt idx="357">
                  <c:v>171.13544999999999</c:v>
                </c:pt>
                <c:pt idx="358">
                  <c:v>171.13544999999999</c:v>
                </c:pt>
                <c:pt idx="359">
                  <c:v>171.13544999999999</c:v>
                </c:pt>
                <c:pt idx="360">
                  <c:v>171.13544999999999</c:v>
                </c:pt>
                <c:pt idx="361">
                  <c:v>171.13544999999999</c:v>
                </c:pt>
                <c:pt idx="362">
                  <c:v>171.13544999999999</c:v>
                </c:pt>
                <c:pt idx="363">
                  <c:v>171.13544999999999</c:v>
                </c:pt>
                <c:pt idx="364">
                  <c:v>171.13544999999999</c:v>
                </c:pt>
                <c:pt idx="365">
                  <c:v>171.13544999999999</c:v>
                </c:pt>
                <c:pt idx="366">
                  <c:v>171.13544999999999</c:v>
                </c:pt>
                <c:pt idx="367">
                  <c:v>171.13544999999999</c:v>
                </c:pt>
                <c:pt idx="368">
                  <c:v>171.13544999999999</c:v>
                </c:pt>
                <c:pt idx="369">
                  <c:v>171.13544999999999</c:v>
                </c:pt>
                <c:pt idx="370">
                  <c:v>171.13544999999999</c:v>
                </c:pt>
                <c:pt idx="371">
                  <c:v>171.13544999999999</c:v>
                </c:pt>
                <c:pt idx="372">
                  <c:v>171.13544999999999</c:v>
                </c:pt>
                <c:pt idx="373">
                  <c:v>171.13544999999999</c:v>
                </c:pt>
                <c:pt idx="374">
                  <c:v>171.13544999999999</c:v>
                </c:pt>
                <c:pt idx="375">
                  <c:v>171.13544999999999</c:v>
                </c:pt>
                <c:pt idx="376">
                  <c:v>171.13544999999999</c:v>
                </c:pt>
                <c:pt idx="377">
                  <c:v>171.13544999999999</c:v>
                </c:pt>
                <c:pt idx="378">
                  <c:v>171.13544999999999</c:v>
                </c:pt>
                <c:pt idx="379">
                  <c:v>171.13544999999999</c:v>
                </c:pt>
                <c:pt idx="380">
                  <c:v>171.13544999999999</c:v>
                </c:pt>
                <c:pt idx="381">
                  <c:v>171.13544999999999</c:v>
                </c:pt>
                <c:pt idx="382">
                  <c:v>171.13544999999999</c:v>
                </c:pt>
                <c:pt idx="383">
                  <c:v>171.13544999999999</c:v>
                </c:pt>
                <c:pt idx="384">
                  <c:v>171.13544999999999</c:v>
                </c:pt>
                <c:pt idx="385">
                  <c:v>171.13544999999999</c:v>
                </c:pt>
                <c:pt idx="386">
                  <c:v>171.13544999999999</c:v>
                </c:pt>
                <c:pt idx="387">
                  <c:v>171.13544999999999</c:v>
                </c:pt>
                <c:pt idx="388">
                  <c:v>171.13544999999999</c:v>
                </c:pt>
                <c:pt idx="389">
                  <c:v>171.13544999999999</c:v>
                </c:pt>
                <c:pt idx="390">
                  <c:v>171.13544999999999</c:v>
                </c:pt>
                <c:pt idx="391">
                  <c:v>171.13544999999999</c:v>
                </c:pt>
                <c:pt idx="392">
                  <c:v>171.13544999999999</c:v>
                </c:pt>
                <c:pt idx="393">
                  <c:v>171.13544999999999</c:v>
                </c:pt>
                <c:pt idx="394">
                  <c:v>171.13544999999999</c:v>
                </c:pt>
                <c:pt idx="395">
                  <c:v>171.13544999999999</c:v>
                </c:pt>
                <c:pt idx="396">
                  <c:v>171.13544999999999</c:v>
                </c:pt>
                <c:pt idx="397">
                  <c:v>171.13544999999999</c:v>
                </c:pt>
                <c:pt idx="398">
                  <c:v>171.13544999999999</c:v>
                </c:pt>
                <c:pt idx="399">
                  <c:v>171.13544999999999</c:v>
                </c:pt>
                <c:pt idx="400">
                  <c:v>171.13544999999999</c:v>
                </c:pt>
                <c:pt idx="401">
                  <c:v>171.13544999999999</c:v>
                </c:pt>
                <c:pt idx="402">
                  <c:v>171.13544999999999</c:v>
                </c:pt>
                <c:pt idx="403">
                  <c:v>171.13544999999999</c:v>
                </c:pt>
                <c:pt idx="404">
                  <c:v>171.13544999999999</c:v>
                </c:pt>
                <c:pt idx="405">
                  <c:v>171.13544999999999</c:v>
                </c:pt>
                <c:pt idx="406">
                  <c:v>171.13544999999999</c:v>
                </c:pt>
                <c:pt idx="407">
                  <c:v>171.13544999999999</c:v>
                </c:pt>
                <c:pt idx="408">
                  <c:v>171.13544999999999</c:v>
                </c:pt>
                <c:pt idx="409">
                  <c:v>171.13544999999999</c:v>
                </c:pt>
                <c:pt idx="410">
                  <c:v>171.13544999999999</c:v>
                </c:pt>
                <c:pt idx="411">
                  <c:v>171.13544999999999</c:v>
                </c:pt>
                <c:pt idx="412">
                  <c:v>171.13544999999999</c:v>
                </c:pt>
                <c:pt idx="413">
                  <c:v>171.13544999999999</c:v>
                </c:pt>
                <c:pt idx="414">
                  <c:v>171.13544999999999</c:v>
                </c:pt>
                <c:pt idx="415">
                  <c:v>171.13544999999999</c:v>
                </c:pt>
                <c:pt idx="416">
                  <c:v>171.13544999999999</c:v>
                </c:pt>
                <c:pt idx="417">
                  <c:v>171.13544999999999</c:v>
                </c:pt>
                <c:pt idx="418">
                  <c:v>171.13544999999999</c:v>
                </c:pt>
                <c:pt idx="419">
                  <c:v>171.13544999999999</c:v>
                </c:pt>
                <c:pt idx="420">
                  <c:v>171.13544999999999</c:v>
                </c:pt>
                <c:pt idx="421">
                  <c:v>171.13544999999999</c:v>
                </c:pt>
                <c:pt idx="422">
                  <c:v>171.13544999999999</c:v>
                </c:pt>
                <c:pt idx="423">
                  <c:v>171.13544999999999</c:v>
                </c:pt>
                <c:pt idx="424">
                  <c:v>171.13544999999999</c:v>
                </c:pt>
                <c:pt idx="425">
                  <c:v>171.13544999999999</c:v>
                </c:pt>
                <c:pt idx="426">
                  <c:v>171.13544999999999</c:v>
                </c:pt>
                <c:pt idx="427">
                  <c:v>171.13544999999999</c:v>
                </c:pt>
                <c:pt idx="428">
                  <c:v>171.13544999999999</c:v>
                </c:pt>
                <c:pt idx="429">
                  <c:v>171.13544999999999</c:v>
                </c:pt>
                <c:pt idx="430">
                  <c:v>171.13544999999999</c:v>
                </c:pt>
                <c:pt idx="431">
                  <c:v>171.13544999999999</c:v>
                </c:pt>
                <c:pt idx="432">
                  <c:v>171.13544999999999</c:v>
                </c:pt>
                <c:pt idx="433">
                  <c:v>171.13544999999999</c:v>
                </c:pt>
                <c:pt idx="434">
                  <c:v>171.13544999999999</c:v>
                </c:pt>
                <c:pt idx="435">
                  <c:v>171.13544999999999</c:v>
                </c:pt>
                <c:pt idx="436">
                  <c:v>171.13544999999999</c:v>
                </c:pt>
                <c:pt idx="437">
                  <c:v>171.13544999999999</c:v>
                </c:pt>
                <c:pt idx="438">
                  <c:v>171.13544999999999</c:v>
                </c:pt>
                <c:pt idx="439">
                  <c:v>171.13544999999999</c:v>
                </c:pt>
                <c:pt idx="440">
                  <c:v>171.13544999999999</c:v>
                </c:pt>
                <c:pt idx="441">
                  <c:v>171.13544999999999</c:v>
                </c:pt>
                <c:pt idx="442">
                  <c:v>171.13544999999999</c:v>
                </c:pt>
                <c:pt idx="443">
                  <c:v>171.13544999999999</c:v>
                </c:pt>
                <c:pt idx="444">
                  <c:v>171.13544999999999</c:v>
                </c:pt>
                <c:pt idx="445">
                  <c:v>171.13544999999999</c:v>
                </c:pt>
                <c:pt idx="446">
                  <c:v>171.13544999999999</c:v>
                </c:pt>
                <c:pt idx="447">
                  <c:v>171.13544999999999</c:v>
                </c:pt>
                <c:pt idx="448">
                  <c:v>171.13544999999999</c:v>
                </c:pt>
                <c:pt idx="449">
                  <c:v>171.13544999999999</c:v>
                </c:pt>
                <c:pt idx="450">
                  <c:v>171.13544999999999</c:v>
                </c:pt>
                <c:pt idx="451">
                  <c:v>171.13544999999999</c:v>
                </c:pt>
                <c:pt idx="452">
                  <c:v>171.13544999999999</c:v>
                </c:pt>
                <c:pt idx="453">
                  <c:v>171.13544999999999</c:v>
                </c:pt>
                <c:pt idx="454">
                  <c:v>171.13544999999999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C83-48F8-A29A-7D2BCDA4427E}"/>
            </c:ext>
          </c:extLst>
        </c:ser>
        <c:ser>
          <c:idx val="2"/>
          <c:order val="2"/>
          <c:tx>
            <c:v>Aerodynamic Resistance (N)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WLTC_class_3!$Y$1031:$Y$1485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1.2703740707555557E-2</c:v>
                </c:pt>
                <c:pt idx="6">
                  <c:v>0.25725074932800002</c:v>
                </c:pt>
                <c:pt idx="7">
                  <c:v>1.4680760355168889</c:v>
                </c:pt>
                <c:pt idx="8">
                  <c:v>4.2311396394102214</c:v>
                </c:pt>
                <c:pt idx="9">
                  <c:v>7.9398379422222227</c:v>
                </c:pt>
                <c:pt idx="10">
                  <c:v>11.817654793203554</c:v>
                </c:pt>
                <c:pt idx="11">
                  <c:v>15.785191812932</c:v>
                </c:pt>
                <c:pt idx="12">
                  <c:v>19.946659374399221</c:v>
                </c:pt>
                <c:pt idx="13">
                  <c:v>24.315753698055556</c:v>
                </c:pt>
                <c:pt idx="14">
                  <c:v>28.062563222990224</c:v>
                </c:pt>
                <c:pt idx="15">
                  <c:v>31.284747955892559</c:v>
                </c:pt>
                <c:pt idx="16">
                  <c:v>34.185964739980548</c:v>
                </c:pt>
                <c:pt idx="17">
                  <c:v>37.733285836616894</c:v>
                </c:pt>
                <c:pt idx="18">
                  <c:v>42.001742714355558</c:v>
                </c:pt>
                <c:pt idx="19">
                  <c:v>46.49886692483021</c:v>
                </c:pt>
                <c:pt idx="20">
                  <c:v>50.621429280380553</c:v>
                </c:pt>
                <c:pt idx="21">
                  <c:v>53.467067198873004</c:v>
                </c:pt>
                <c:pt idx="22">
                  <c:v>54.919065062556889</c:v>
                </c:pt>
                <c:pt idx="23">
                  <c:v>55.337494522111996</c:v>
                </c:pt>
                <c:pt idx="24">
                  <c:v>55.54730473973521</c:v>
                </c:pt>
                <c:pt idx="25">
                  <c:v>55.968116150673005</c:v>
                </c:pt>
                <c:pt idx="26">
                  <c:v>56.390515529199213</c:v>
                </c:pt>
                <c:pt idx="27">
                  <c:v>55.968116150673005</c:v>
                </c:pt>
                <c:pt idx="28">
                  <c:v>54.29439831245255</c:v>
                </c:pt>
                <c:pt idx="29">
                  <c:v>51.023185080257008</c:v>
                </c:pt>
                <c:pt idx="30">
                  <c:v>47.270619172814214</c:v>
                </c:pt>
                <c:pt idx="31">
                  <c:v>42.919786476425003</c:v>
                </c:pt>
                <c:pt idx="32">
                  <c:v>38.080256754692002</c:v>
                </c:pt>
                <c:pt idx="33">
                  <c:v>32.237528508959215</c:v>
                </c:pt>
                <c:pt idx="34">
                  <c:v>25.725074932800002</c:v>
                </c:pt>
                <c:pt idx="35">
                  <c:v>18.708044655412554</c:v>
                </c:pt>
                <c:pt idx="36">
                  <c:v>12.806164617010221</c:v>
                </c:pt>
                <c:pt idx="37">
                  <c:v>8.7536713312999996</c:v>
                </c:pt>
                <c:pt idx="38">
                  <c:v>5.5358535092658876</c:v>
                </c:pt>
                <c:pt idx="39">
                  <c:v>3.5641932522635558</c:v>
                </c:pt>
                <c:pt idx="40">
                  <c:v>2.8583416591999997</c:v>
                </c:pt>
                <c:pt idx="41">
                  <c:v>2.9061791828018881</c:v>
                </c:pt>
                <c:pt idx="42">
                  <c:v>3.2521576211342227</c:v>
                </c:pt>
                <c:pt idx="43">
                  <c:v>4.8305974040479995</c:v>
                </c:pt>
                <c:pt idx="44">
                  <c:v>7.860638058748556</c:v>
                </c:pt>
                <c:pt idx="45">
                  <c:v>10.868844159107997</c:v>
                </c:pt>
                <c:pt idx="46">
                  <c:v>12.012180822788002</c:v>
                </c:pt>
                <c:pt idx="47">
                  <c:v>12.605286717072001</c:v>
                </c:pt>
                <c:pt idx="48">
                  <c:v>13.834373630527999</c:v>
                </c:pt>
                <c:pt idx="49">
                  <c:v>16.464047956992001</c:v>
                </c:pt>
                <c:pt idx="50">
                  <c:v>20.072704301732003</c:v>
                </c:pt>
                <c:pt idx="51">
                  <c:v>24.734381653559222</c:v>
                </c:pt>
                <c:pt idx="52">
                  <c:v>30.970330373380552</c:v>
                </c:pt>
                <c:pt idx="53">
                  <c:v>39.307160212713889</c:v>
                </c:pt>
                <c:pt idx="54">
                  <c:v>48.244241800479216</c:v>
                </c:pt>
                <c:pt idx="55">
                  <c:v>56.390515529199213</c:v>
                </c:pt>
                <c:pt idx="56">
                  <c:v>63.140767251728001</c:v>
                </c:pt>
                <c:pt idx="57">
                  <c:v>68.862412968841895</c:v>
                </c:pt>
                <c:pt idx="58">
                  <c:v>74.345466555792001</c:v>
                </c:pt>
                <c:pt idx="59">
                  <c:v>77.785798336156901</c:v>
                </c:pt>
                <c:pt idx="60">
                  <c:v>78.783041981700009</c:v>
                </c:pt>
                <c:pt idx="61">
                  <c:v>77.537479904513887</c:v>
                </c:pt>
                <c:pt idx="62">
                  <c:v>73.61837589623299</c:v>
                </c:pt>
                <c:pt idx="63">
                  <c:v>69.800901813612555</c:v>
                </c:pt>
                <c:pt idx="64">
                  <c:v>68.162714750183554</c:v>
                </c:pt>
                <c:pt idx="65">
                  <c:v>68.162714750183554</c:v>
                </c:pt>
                <c:pt idx="66">
                  <c:v>68.395550497839253</c:v>
                </c:pt>
                <c:pt idx="67">
                  <c:v>68.628783237391985</c:v>
                </c:pt>
                <c:pt idx="68">
                  <c:v>68.628783237391985</c:v>
                </c:pt>
                <c:pt idx="69">
                  <c:v>68.628783237391985</c:v>
                </c:pt>
                <c:pt idx="70">
                  <c:v>69.330863407433014</c:v>
                </c:pt>
                <c:pt idx="71">
                  <c:v>71.696935114215208</c:v>
                </c:pt>
                <c:pt idx="72">
                  <c:v>75.565224159665902</c:v>
                </c:pt>
                <c:pt idx="73">
                  <c:v>78.783041981700009</c:v>
                </c:pt>
                <c:pt idx="74">
                  <c:v>80.543502549439253</c:v>
                </c:pt>
                <c:pt idx="75">
                  <c:v>81.05006421015301</c:v>
                </c:pt>
                <c:pt idx="76">
                  <c:v>80.038528856313889</c:v>
                </c:pt>
                <c:pt idx="77">
                  <c:v>77.042034016919217</c:v>
                </c:pt>
                <c:pt idx="78">
                  <c:v>72.174913358337008</c:v>
                </c:pt>
                <c:pt idx="79">
                  <c:v>68.862412968841895</c:v>
                </c:pt>
                <c:pt idx="80">
                  <c:v>67.698234230563543</c:v>
                </c:pt>
                <c:pt idx="81">
                  <c:v>68.628783237391985</c:v>
                </c:pt>
                <c:pt idx="82">
                  <c:v>71.935725740327555</c:v>
                </c:pt>
                <c:pt idx="83">
                  <c:v>77.042034016919217</c:v>
                </c:pt>
                <c:pt idx="84">
                  <c:v>81.05006421015301</c:v>
                </c:pt>
                <c:pt idx="85">
                  <c:v>82.579276997825019</c:v>
                </c:pt>
                <c:pt idx="86">
                  <c:v>82.323415720136893</c:v>
                </c:pt>
                <c:pt idx="87">
                  <c:v>80.038528856313889</c:v>
                </c:pt>
                <c:pt idx="88">
                  <c:v>76.301842624755551</c:v>
                </c:pt>
                <c:pt idx="89">
                  <c:v>74.345466555792001</c:v>
                </c:pt>
                <c:pt idx="90">
                  <c:v>74.588624092772534</c:v>
                </c:pt>
                <c:pt idx="91">
                  <c:v>77.785798336156901</c:v>
                </c:pt>
                <c:pt idx="92">
                  <c:v>84.6404589276259</c:v>
                </c:pt>
                <c:pt idx="93">
                  <c:v>91.784526612088897</c:v>
                </c:pt>
                <c:pt idx="94">
                  <c:v>95.602794678503571</c:v>
                </c:pt>
                <c:pt idx="95">
                  <c:v>96.431118271825895</c:v>
                </c:pt>
                <c:pt idx="96">
                  <c:v>95.327480797857007</c:v>
                </c:pt>
                <c:pt idx="97">
                  <c:v>92.054679598072994</c:v>
                </c:pt>
                <c:pt idx="98">
                  <c:v>88.839045231473037</c:v>
                </c:pt>
                <c:pt idx="99">
                  <c:v>86.98965847878091</c:v>
                </c:pt>
                <c:pt idx="100">
                  <c:v>85.680577698057007</c:v>
                </c:pt>
                <c:pt idx="101">
                  <c:v>83.606692027548561</c:v>
                </c:pt>
                <c:pt idx="102">
                  <c:v>79.284045755854237</c:v>
                </c:pt>
                <c:pt idx="103">
                  <c:v>72.174913358337008</c:v>
                </c:pt>
                <c:pt idx="104">
                  <c:v>61.804492526051988</c:v>
                </c:pt>
                <c:pt idx="105">
                  <c:v>50.621429280380553</c:v>
                </c:pt>
                <c:pt idx="106">
                  <c:v>40.553516273694221</c:v>
                </c:pt>
                <c:pt idx="107">
                  <c:v>31.918347023681893</c:v>
                </c:pt>
                <c:pt idx="108">
                  <c:v>26.01170308251422</c:v>
                </c:pt>
                <c:pt idx="109">
                  <c:v>21.485399967601886</c:v>
                </c:pt>
                <c:pt idx="110">
                  <c:v>17.627234215527562</c:v>
                </c:pt>
                <c:pt idx="111">
                  <c:v>14.044779335996891</c:v>
                </c:pt>
                <c:pt idx="112">
                  <c:v>10.500435678588889</c:v>
                </c:pt>
                <c:pt idx="113">
                  <c:v>7.4705935198368882</c:v>
                </c:pt>
                <c:pt idx="114">
                  <c:v>5.2738388571725556</c:v>
                </c:pt>
                <c:pt idx="115">
                  <c:v>4.2311396394102214</c:v>
                </c:pt>
                <c:pt idx="116">
                  <c:v>4.002472306674222</c:v>
                </c:pt>
                <c:pt idx="117">
                  <c:v>4.0590436520125559</c:v>
                </c:pt>
                <c:pt idx="118">
                  <c:v>4.2311396394102214</c:v>
                </c:pt>
                <c:pt idx="119">
                  <c:v>4.5259061230152238</c:v>
                </c:pt>
                <c:pt idx="120">
                  <c:v>5.3387470323502226</c:v>
                </c:pt>
                <c:pt idx="121">
                  <c:v>7.2413306992552249</c:v>
                </c:pt>
                <c:pt idx="122">
                  <c:v>10.048857395625001</c:v>
                </c:pt>
                <c:pt idx="123">
                  <c:v>11.817654793203554</c:v>
                </c:pt>
                <c:pt idx="124">
                  <c:v>12.208294819960892</c:v>
                </c:pt>
                <c:pt idx="125">
                  <c:v>10.228297733119224</c:v>
                </c:pt>
                <c:pt idx="126">
                  <c:v>6.0096633384679992</c:v>
                </c:pt>
                <c:pt idx="127">
                  <c:v>3.7801568442920006</c:v>
                </c:pt>
                <c:pt idx="128">
                  <c:v>2.8583416591999997</c:v>
                </c:pt>
                <c:pt idx="129">
                  <c:v>2.8583416591999997</c:v>
                </c:pt>
                <c:pt idx="130">
                  <c:v>2.8583416591999997</c:v>
                </c:pt>
                <c:pt idx="131">
                  <c:v>3.8351402220418889</c:v>
                </c:pt>
                <c:pt idx="132">
                  <c:v>7.0156408057475561</c:v>
                </c:pt>
                <c:pt idx="133">
                  <c:v>12.505443254948558</c:v>
                </c:pt>
                <c:pt idx="134">
                  <c:v>17.627234215527562</c:v>
                </c:pt>
                <c:pt idx="135">
                  <c:v>22.676971146780886</c:v>
                </c:pt>
                <c:pt idx="136">
                  <c:v>28.9653227970209</c:v>
                </c:pt>
                <c:pt idx="137">
                  <c:v>37.38790288613022</c:v>
                </c:pt>
                <c:pt idx="138">
                  <c:v>47.464549714552994</c:v>
                </c:pt>
                <c:pt idx="139">
                  <c:v>57.453461333714216</c:v>
                </c:pt>
                <c:pt idx="140">
                  <c:v>66.314320477234205</c:v>
                </c:pt>
                <c:pt idx="141">
                  <c:v>75.076130142424987</c:v>
                </c:pt>
                <c:pt idx="142">
                  <c:v>83.864538264722199</c:v>
                </c:pt>
                <c:pt idx="143">
                  <c:v>92.867520507408003</c:v>
                </c:pt>
                <c:pt idx="144">
                  <c:v>101.76013900269686</c:v>
                </c:pt>
                <c:pt idx="145">
                  <c:v>105.77849098525556</c:v>
                </c:pt>
                <c:pt idx="146">
                  <c:v>109.5794899041459</c:v>
                </c:pt>
                <c:pt idx="147">
                  <c:v>115.25548155309203</c:v>
                </c:pt>
                <c:pt idx="148">
                  <c:v>120.4554799174019</c:v>
                </c:pt>
                <c:pt idx="149">
                  <c:v>125.45440188582501</c:v>
                </c:pt>
                <c:pt idx="150">
                  <c:v>130.23319184730002</c:v>
                </c:pt>
                <c:pt idx="151">
                  <c:v>134.44706233918589</c:v>
                </c:pt>
                <c:pt idx="152">
                  <c:v>138.39633773164721</c:v>
                </c:pt>
                <c:pt idx="153">
                  <c:v>142.06672631638799</c:v>
                </c:pt>
                <c:pt idx="154">
                  <c:v>145.10550079282501</c:v>
                </c:pt>
                <c:pt idx="155">
                  <c:v>147.83362910977255</c:v>
                </c:pt>
                <c:pt idx="156">
                  <c:v>150.58716490813521</c:v>
                </c:pt>
                <c:pt idx="157">
                  <c:v>154.06481392682855</c:v>
                </c:pt>
                <c:pt idx="158">
                  <c:v>157.58216213523295</c:v>
                </c:pt>
                <c:pt idx="159">
                  <c:v>161.13920953334852</c:v>
                </c:pt>
                <c:pt idx="160">
                  <c:v>164.37449499885557</c:v>
                </c:pt>
                <c:pt idx="161">
                  <c:v>166.91305968493256</c:v>
                </c:pt>
                <c:pt idx="162">
                  <c:v>169.10445495698585</c:v>
                </c:pt>
                <c:pt idx="163">
                  <c:v>170.94153496086753</c:v>
                </c:pt>
                <c:pt idx="164">
                  <c:v>172.04854686596187</c:v>
                </c:pt>
                <c:pt idx="165">
                  <c:v>172.04854686596187</c:v>
                </c:pt>
                <c:pt idx="166">
                  <c:v>172.04854686596187</c:v>
                </c:pt>
                <c:pt idx="167">
                  <c:v>172.04854686596187</c:v>
                </c:pt>
                <c:pt idx="168">
                  <c:v>172.04854686596187</c:v>
                </c:pt>
                <c:pt idx="169">
                  <c:v>172.04854686596187</c:v>
                </c:pt>
                <c:pt idx="170">
                  <c:v>172.04854686596187</c:v>
                </c:pt>
                <c:pt idx="171">
                  <c:v>172.04854686596187</c:v>
                </c:pt>
                <c:pt idx="172">
                  <c:v>172.04854686596187</c:v>
                </c:pt>
                <c:pt idx="173">
                  <c:v>172.04854686596187</c:v>
                </c:pt>
                <c:pt idx="174">
                  <c:v>172.41834481812091</c:v>
                </c:pt>
                <c:pt idx="175">
                  <c:v>172.41834481812091</c:v>
                </c:pt>
                <c:pt idx="176">
                  <c:v>172.78853976217698</c:v>
                </c:pt>
                <c:pt idx="177">
                  <c:v>174.27328945737258</c:v>
                </c:pt>
                <c:pt idx="178">
                  <c:v>176.13815889405203</c:v>
                </c:pt>
                <c:pt idx="179">
                  <c:v>179.14259357138889</c:v>
                </c:pt>
                <c:pt idx="180">
                  <c:v>182.1724357301409</c:v>
                </c:pt>
                <c:pt idx="181">
                  <c:v>184.46149100888357</c:v>
                </c:pt>
                <c:pt idx="182">
                  <c:v>185.99546769932084</c:v>
                </c:pt>
                <c:pt idx="183">
                  <c:v>186.76483799592222</c:v>
                </c:pt>
                <c:pt idx="184">
                  <c:v>187.15011863206857</c:v>
                </c:pt>
                <c:pt idx="185">
                  <c:v>187.53579626011202</c:v>
                </c:pt>
                <c:pt idx="186">
                  <c:v>187.92187088005252</c:v>
                </c:pt>
                <c:pt idx="187">
                  <c:v>188.30834249189024</c:v>
                </c:pt>
                <c:pt idx="188">
                  <c:v>188.30834249189024</c:v>
                </c:pt>
                <c:pt idx="189">
                  <c:v>188.30834249189024</c:v>
                </c:pt>
                <c:pt idx="190">
                  <c:v>188.30834249189024</c:v>
                </c:pt>
                <c:pt idx="191">
                  <c:v>187.92187088005252</c:v>
                </c:pt>
                <c:pt idx="192">
                  <c:v>187.92187088005252</c:v>
                </c:pt>
                <c:pt idx="193">
                  <c:v>187.92187088005252</c:v>
                </c:pt>
                <c:pt idx="194">
                  <c:v>187.92187088005252</c:v>
                </c:pt>
                <c:pt idx="195">
                  <c:v>187.53579626011202</c:v>
                </c:pt>
                <c:pt idx="196">
                  <c:v>187.15011863206857</c:v>
                </c:pt>
                <c:pt idx="197">
                  <c:v>186.76483799592222</c:v>
                </c:pt>
                <c:pt idx="198">
                  <c:v>186.37995435167301</c:v>
                </c:pt>
                <c:pt idx="199">
                  <c:v>185.61137803886589</c:v>
                </c:pt>
                <c:pt idx="200">
                  <c:v>184.46149100888357</c:v>
                </c:pt>
                <c:pt idx="201">
                  <c:v>183.31517690597522</c:v>
                </c:pt>
                <c:pt idx="202">
                  <c:v>181.79231598865701</c:v>
                </c:pt>
                <c:pt idx="203">
                  <c:v>181.03326748138056</c:v>
                </c:pt>
                <c:pt idx="204">
                  <c:v>180.27580694169257</c:v>
                </c:pt>
                <c:pt idx="205">
                  <c:v>179.8976721596942</c:v>
                </c:pt>
                <c:pt idx="206">
                  <c:v>179.14259357138889</c:v>
                </c:pt>
                <c:pt idx="207">
                  <c:v>178.76564976508189</c:v>
                </c:pt>
                <c:pt idx="208">
                  <c:v>178.01295312815927</c:v>
                </c:pt>
                <c:pt idx="209">
                  <c:v>177.26184445882501</c:v>
                </c:pt>
                <c:pt idx="210">
                  <c:v>176.88688561200354</c:v>
                </c:pt>
                <c:pt idx="211">
                  <c:v>176.88688561200354</c:v>
                </c:pt>
                <c:pt idx="212">
                  <c:v>176.51232375707923</c:v>
                </c:pt>
                <c:pt idx="213">
                  <c:v>176.51232375707923</c:v>
                </c:pt>
                <c:pt idx="214">
                  <c:v>175.76439102292187</c:v>
                </c:pt>
                <c:pt idx="215">
                  <c:v>175.01804625635305</c:v>
                </c:pt>
                <c:pt idx="216">
                  <c:v>173.15913169813027</c:v>
                </c:pt>
                <c:pt idx="217">
                  <c:v>170.94153496086753</c:v>
                </c:pt>
                <c:pt idx="218">
                  <c:v>168.00697085742223</c:v>
                </c:pt>
                <c:pt idx="219">
                  <c:v>165.46006934150589</c:v>
                </c:pt>
                <c:pt idx="220">
                  <c:v>162.93262042854798</c:v>
                </c:pt>
                <c:pt idx="221">
                  <c:v>160.78171833000002</c:v>
                </c:pt>
                <c:pt idx="222">
                  <c:v>158.29039567967922</c:v>
                </c:pt>
                <c:pt idx="223">
                  <c:v>156.17045894910589</c:v>
                </c:pt>
                <c:pt idx="224">
                  <c:v>154.06481392682855</c:v>
                </c:pt>
                <c:pt idx="225">
                  <c:v>151.62629119882357</c:v>
                </c:pt>
                <c:pt idx="226">
                  <c:v>149.20722107377699</c:v>
                </c:pt>
                <c:pt idx="227">
                  <c:v>146.80760355168889</c:v>
                </c:pt>
                <c:pt idx="228">
                  <c:v>144.42743863255922</c:v>
                </c:pt>
                <c:pt idx="229">
                  <c:v>142.40277995729258</c:v>
                </c:pt>
                <c:pt idx="230">
                  <c:v>140.3924129903219</c:v>
                </c:pt>
                <c:pt idx="231">
                  <c:v>138.39633773164721</c:v>
                </c:pt>
                <c:pt idx="232">
                  <c:v>136.41455418126856</c:v>
                </c:pt>
                <c:pt idx="233">
                  <c:v>134.44706233918589</c:v>
                </c:pt>
                <c:pt idx="234">
                  <c:v>132.49386220539927</c:v>
                </c:pt>
                <c:pt idx="235">
                  <c:v>130.55495377990854</c:v>
                </c:pt>
                <c:pt idx="236">
                  <c:v>128.63033706271389</c:v>
                </c:pt>
                <c:pt idx="237">
                  <c:v>126.72001205381525</c:v>
                </c:pt>
                <c:pt idx="238">
                  <c:v>125.13899182357024</c:v>
                </c:pt>
                <c:pt idx="239">
                  <c:v>123.88132149352221</c:v>
                </c:pt>
                <c:pt idx="240">
                  <c:v>122.94223716090589</c:v>
                </c:pt>
                <c:pt idx="241">
                  <c:v>122.94223716090589</c:v>
                </c:pt>
                <c:pt idx="242">
                  <c:v>123.25486827988091</c:v>
                </c:pt>
                <c:pt idx="243">
                  <c:v>124.19514358818854</c:v>
                </c:pt>
                <c:pt idx="244">
                  <c:v>125.13899182357024</c:v>
                </c:pt>
                <c:pt idx="245">
                  <c:v>125.7702089399769</c:v>
                </c:pt>
                <c:pt idx="246">
                  <c:v>126.40301402397199</c:v>
                </c:pt>
                <c:pt idx="247">
                  <c:v>126.40301402397199</c:v>
                </c:pt>
                <c:pt idx="248">
                  <c:v>125.7702089399769</c:v>
                </c:pt>
                <c:pt idx="249">
                  <c:v>124.82397875321254</c:v>
                </c:pt>
                <c:pt idx="250">
                  <c:v>123.56789639075302</c:v>
                </c:pt>
                <c:pt idx="251">
                  <c:v>122.31816589864721</c:v>
                </c:pt>
                <c:pt idx="252">
                  <c:v>121.38503644448755</c:v>
                </c:pt>
                <c:pt idx="253">
                  <c:v>120.4554799174019</c:v>
                </c:pt>
                <c:pt idx="254">
                  <c:v>119.83776052549699</c:v>
                </c:pt>
                <c:pt idx="255">
                  <c:v>119.83776052549699</c:v>
                </c:pt>
                <c:pt idx="256">
                  <c:v>120.1464217255009</c:v>
                </c:pt>
                <c:pt idx="257">
                  <c:v>120.4554799174019</c:v>
                </c:pt>
                <c:pt idx="258">
                  <c:v>121.07478727689522</c:v>
                </c:pt>
                <c:pt idx="259">
                  <c:v>121.695682603977</c:v>
                </c:pt>
                <c:pt idx="260">
                  <c:v>121.695682603977</c:v>
                </c:pt>
                <c:pt idx="261">
                  <c:v>122.00672575536358</c:v>
                </c:pt>
                <c:pt idx="262">
                  <c:v>122.00672575536358</c:v>
                </c:pt>
                <c:pt idx="263">
                  <c:v>122.00672575536358</c:v>
                </c:pt>
                <c:pt idx="264">
                  <c:v>121.38503644448755</c:v>
                </c:pt>
                <c:pt idx="265">
                  <c:v>120.76493510120002</c:v>
                </c:pt>
                <c:pt idx="266">
                  <c:v>119.83776052549699</c:v>
                </c:pt>
                <c:pt idx="267">
                  <c:v>118.60708564445255</c:v>
                </c:pt>
                <c:pt idx="268">
                  <c:v>117.38276263376189</c:v>
                </c:pt>
                <c:pt idx="269">
                  <c:v>116.46868879066353</c:v>
                </c:pt>
                <c:pt idx="270">
                  <c:v>115.25548155309203</c:v>
                </c:pt>
                <c:pt idx="271">
                  <c:v>113.74790482381258</c:v>
                </c:pt>
                <c:pt idx="272">
                  <c:v>112.2502528919609</c:v>
                </c:pt>
                <c:pt idx="273">
                  <c:v>110.76252575753701</c:v>
                </c:pt>
                <c:pt idx="274">
                  <c:v>109.87465337964801</c:v>
                </c:pt>
                <c:pt idx="275">
                  <c:v>109.5794899041459</c:v>
                </c:pt>
                <c:pt idx="276">
                  <c:v>109.87465337964801</c:v>
                </c:pt>
                <c:pt idx="277">
                  <c:v>110.46617130634355</c:v>
                </c:pt>
                <c:pt idx="278">
                  <c:v>111.35642563561525</c:v>
                </c:pt>
                <c:pt idx="279">
                  <c:v>111.95191348128189</c:v>
                </c:pt>
                <c:pt idx="280">
                  <c:v>112.54898929453698</c:v>
                </c:pt>
                <c:pt idx="281">
                  <c:v>113.14765307538056</c:v>
                </c:pt>
                <c:pt idx="282">
                  <c:v>114.0486261858742</c:v>
                </c:pt>
                <c:pt idx="283">
                  <c:v>114.34974453983304</c:v>
                </c:pt>
                <c:pt idx="284">
                  <c:v>114.65125988568889</c:v>
                </c:pt>
                <c:pt idx="285">
                  <c:v>114.65125988568889</c:v>
                </c:pt>
                <c:pt idx="286">
                  <c:v>114.65125988568889</c:v>
                </c:pt>
                <c:pt idx="287">
                  <c:v>114.34974453983304</c:v>
                </c:pt>
                <c:pt idx="288">
                  <c:v>114.34974453983304</c:v>
                </c:pt>
                <c:pt idx="289">
                  <c:v>114.0486261858742</c:v>
                </c:pt>
                <c:pt idx="290">
                  <c:v>113.74790482381258</c:v>
                </c:pt>
                <c:pt idx="291">
                  <c:v>113.14765307538056</c:v>
                </c:pt>
                <c:pt idx="292">
                  <c:v>112.2502528919609</c:v>
                </c:pt>
                <c:pt idx="293">
                  <c:v>111.65397106249999</c:v>
                </c:pt>
                <c:pt idx="294">
                  <c:v>110.76252575753701</c:v>
                </c:pt>
                <c:pt idx="295">
                  <c:v>108.990353928833</c:v>
                </c:pt>
                <c:pt idx="296">
                  <c:v>107.81684588097256</c:v>
                </c:pt>
                <c:pt idx="297">
                  <c:v>106.6496897034659</c:v>
                </c:pt>
                <c:pt idx="298">
                  <c:v>107.23247380842503</c:v>
                </c:pt>
                <c:pt idx="299">
                  <c:v>108.69638142902221</c:v>
                </c:pt>
                <c:pt idx="300">
                  <c:v>111.35642563561525</c:v>
                </c:pt>
                <c:pt idx="301">
                  <c:v>114.95317222344187</c:v>
                </c:pt>
                <c:pt idx="302">
                  <c:v>119.83776052549699</c:v>
                </c:pt>
                <c:pt idx="303">
                  <c:v>124.50936267475201</c:v>
                </c:pt>
                <c:pt idx="304">
                  <c:v>127.99197409215921</c:v>
                </c:pt>
                <c:pt idx="305">
                  <c:v>129.5908589577742</c:v>
                </c:pt>
                <c:pt idx="306">
                  <c:v>130.23319184730002</c:v>
                </c:pt>
                <c:pt idx="307">
                  <c:v>130.23319184730002</c:v>
                </c:pt>
                <c:pt idx="308">
                  <c:v>130.23319184730002</c:v>
                </c:pt>
                <c:pt idx="309">
                  <c:v>130.23319184730002</c:v>
                </c:pt>
                <c:pt idx="310">
                  <c:v>130.23319184730002</c:v>
                </c:pt>
                <c:pt idx="311">
                  <c:v>129.9118269065886</c:v>
                </c:pt>
                <c:pt idx="312">
                  <c:v>128.95011403583686</c:v>
                </c:pt>
                <c:pt idx="313">
                  <c:v>127.99197409215921</c:v>
                </c:pt>
                <c:pt idx="314">
                  <c:v>127.03740707555556</c:v>
                </c:pt>
                <c:pt idx="315">
                  <c:v>126.72001205381525</c:v>
                </c:pt>
                <c:pt idx="316">
                  <c:v>126.40301402397199</c:v>
                </c:pt>
                <c:pt idx="317">
                  <c:v>126.40301402397199</c:v>
                </c:pt>
                <c:pt idx="318">
                  <c:v>126.40301402397199</c:v>
                </c:pt>
                <c:pt idx="319">
                  <c:v>126.72001205381525</c:v>
                </c:pt>
                <c:pt idx="320">
                  <c:v>127.03740707555556</c:v>
                </c:pt>
                <c:pt idx="321">
                  <c:v>128.31095708148803</c:v>
                </c:pt>
                <c:pt idx="322">
                  <c:v>129.5908589577742</c:v>
                </c:pt>
                <c:pt idx="323">
                  <c:v>130.87711270441426</c:v>
                </c:pt>
                <c:pt idx="324">
                  <c:v>131.84597142931389</c:v>
                </c:pt>
                <c:pt idx="325">
                  <c:v>132.169718321408</c:v>
                </c:pt>
                <c:pt idx="326">
                  <c:v>132.169718321408</c:v>
                </c:pt>
                <c:pt idx="327">
                  <c:v>131.52262152911689</c:v>
                </c:pt>
                <c:pt idx="328">
                  <c:v>129.27028800085702</c:v>
                </c:pt>
                <c:pt idx="329">
                  <c:v>125.7702089399769</c:v>
                </c:pt>
                <c:pt idx="330">
                  <c:v>121.38503644448755</c:v>
                </c:pt>
                <c:pt idx="331">
                  <c:v>117.07767436083201</c:v>
                </c:pt>
                <c:pt idx="332">
                  <c:v>112.54898929453698</c:v>
                </c:pt>
                <c:pt idx="333">
                  <c:v>108.10962740509201</c:v>
                </c:pt>
                <c:pt idx="334">
                  <c:v>103.18633239306853</c:v>
                </c:pt>
                <c:pt idx="335">
                  <c:v>97.819597431971999</c:v>
                </c:pt>
                <c:pt idx="336">
                  <c:v>92.325229575954239</c:v>
                </c:pt>
                <c:pt idx="337">
                  <c:v>86.727048338841897</c:v>
                </c:pt>
                <c:pt idx="338">
                  <c:v>80.796584883847558</c:v>
                </c:pt>
                <c:pt idx="339">
                  <c:v>75.320478655096892</c:v>
                </c:pt>
                <c:pt idx="340">
                  <c:v>71.935725740327555</c:v>
                </c:pt>
                <c:pt idx="341">
                  <c:v>70.982945187260881</c:v>
                </c:pt>
                <c:pt idx="342">
                  <c:v>72.41449796824358</c:v>
                </c:pt>
                <c:pt idx="343">
                  <c:v>75.810366656131976</c:v>
                </c:pt>
                <c:pt idx="344">
                  <c:v>77.785798336156901</c:v>
                </c:pt>
                <c:pt idx="345">
                  <c:v>78.03451375969702</c:v>
                </c:pt>
                <c:pt idx="346">
                  <c:v>76.055906144495211</c:v>
                </c:pt>
                <c:pt idx="347">
                  <c:v>71.458541480000022</c:v>
                </c:pt>
                <c:pt idx="348">
                  <c:v>67.698234230563543</c:v>
                </c:pt>
                <c:pt idx="349">
                  <c:v>66.314320477234205</c:v>
                </c:pt>
                <c:pt idx="350">
                  <c:v>66.314320477234205</c:v>
                </c:pt>
                <c:pt idx="351">
                  <c:v>66.314320477234205</c:v>
                </c:pt>
                <c:pt idx="352">
                  <c:v>65.171976293297007</c:v>
                </c:pt>
                <c:pt idx="353">
                  <c:v>62.693754375580895</c:v>
                </c:pt>
                <c:pt idx="354">
                  <c:v>58.526331935656991</c:v>
                </c:pt>
                <c:pt idx="355">
                  <c:v>51.224658468040886</c:v>
                </c:pt>
                <c:pt idx="356">
                  <c:v>41.093623749713892</c:v>
                </c:pt>
                <c:pt idx="357">
                  <c:v>32.077739270372007</c:v>
                </c:pt>
                <c:pt idx="358">
                  <c:v>24.177005030015227</c:v>
                </c:pt>
                <c:pt idx="359">
                  <c:v>17.39142102864356</c:v>
                </c:pt>
                <c:pt idx="360">
                  <c:v>14.793704549897001</c:v>
                </c:pt>
                <c:pt idx="361">
                  <c:v>17.040678687545888</c:v>
                </c:pt>
                <c:pt idx="362">
                  <c:v>21.485399967601886</c:v>
                </c:pt>
                <c:pt idx="363">
                  <c:v>25.156582536136892</c:v>
                </c:pt>
                <c:pt idx="364">
                  <c:v>26.735220814999224</c:v>
                </c:pt>
                <c:pt idx="365">
                  <c:v>28.062563222990224</c:v>
                </c:pt>
                <c:pt idx="366">
                  <c:v>30.813717069970227</c:v>
                </c:pt>
                <c:pt idx="367">
                  <c:v>35.853330707847221</c:v>
                </c:pt>
                <c:pt idx="368">
                  <c:v>42.919786476425003</c:v>
                </c:pt>
                <c:pt idx="369">
                  <c:v>50.021773019794232</c:v>
                </c:pt>
                <c:pt idx="370">
                  <c:v>55.337494522111996</c:v>
                </c:pt>
                <c:pt idx="371">
                  <c:v>58.526331935656991</c:v>
                </c:pt>
                <c:pt idx="372">
                  <c:v>59.826877390593005</c:v>
                </c:pt>
                <c:pt idx="373">
                  <c:v>59.826877390593005</c:v>
                </c:pt>
                <c:pt idx="374">
                  <c:v>59.391774271359232</c:v>
                </c:pt>
                <c:pt idx="375">
                  <c:v>58.095992719188565</c:v>
                </c:pt>
                <c:pt idx="376">
                  <c:v>56.179117343987564</c:v>
                </c:pt>
                <c:pt idx="377">
                  <c:v>53.879938771868552</c:v>
                </c:pt>
                <c:pt idx="378">
                  <c:v>51.023185080257008</c:v>
                </c:pt>
                <c:pt idx="379">
                  <c:v>47.853601773721898</c:v>
                </c:pt>
                <c:pt idx="380">
                  <c:v>44.597275737667999</c:v>
                </c:pt>
                <c:pt idx="381">
                  <c:v>40.553516273694221</c:v>
                </c:pt>
                <c:pt idx="382">
                  <c:v>34.68200611542089</c:v>
                </c:pt>
                <c:pt idx="383">
                  <c:v>26.44462274631389</c:v>
                </c:pt>
                <c:pt idx="384">
                  <c:v>19.322389616191998</c:v>
                </c:pt>
                <c:pt idx="385">
                  <c:v>15.120627377168002</c:v>
                </c:pt>
                <c:pt idx="386">
                  <c:v>14.363365333428554</c:v>
                </c:pt>
                <c:pt idx="387">
                  <c:v>14.793704549897001</c:v>
                </c:pt>
                <c:pt idx="388">
                  <c:v>15.011256109513887</c:v>
                </c:pt>
                <c:pt idx="389">
                  <c:v>14.902281833756888</c:v>
                </c:pt>
                <c:pt idx="390">
                  <c:v>14.577740957868556</c:v>
                </c:pt>
                <c:pt idx="391">
                  <c:v>14.150577676576999</c:v>
                </c:pt>
                <c:pt idx="392">
                  <c:v>14.256773009054223</c:v>
                </c:pt>
                <c:pt idx="393">
                  <c:v>15.785191812932</c:v>
                </c:pt>
                <c:pt idx="394">
                  <c:v>19.198726640241894</c:v>
                </c:pt>
                <c:pt idx="395">
                  <c:v>24.038653353871997</c:v>
                </c:pt>
                <c:pt idx="396">
                  <c:v>29.269418590208002</c:v>
                </c:pt>
                <c:pt idx="397">
                  <c:v>33.204600770321889</c:v>
                </c:pt>
                <c:pt idx="398">
                  <c:v>34.516261998377004</c:v>
                </c:pt>
                <c:pt idx="399">
                  <c:v>33.204600770321889</c:v>
                </c:pt>
                <c:pt idx="400">
                  <c:v>29.117172197665884</c:v>
                </c:pt>
                <c:pt idx="401">
                  <c:v>24.734381653559222</c:v>
                </c:pt>
                <c:pt idx="402">
                  <c:v>23.352849851612554</c:v>
                </c:pt>
                <c:pt idx="403">
                  <c:v>23.76314097727689</c:v>
                </c:pt>
                <c:pt idx="404">
                  <c:v>26.155612645216994</c:v>
                </c:pt>
                <c:pt idx="405">
                  <c:v>30.970330373380552</c:v>
                </c:pt>
                <c:pt idx="406">
                  <c:v>34.68200611542089</c:v>
                </c:pt>
                <c:pt idx="407">
                  <c:v>35.853330707847221</c:v>
                </c:pt>
                <c:pt idx="408">
                  <c:v>34.848147224361888</c:v>
                </c:pt>
                <c:pt idx="409">
                  <c:v>31.918347023681893</c:v>
                </c:pt>
                <c:pt idx="410">
                  <c:v>26.589723284708001</c:v>
                </c:pt>
                <c:pt idx="411">
                  <c:v>19.446449584039225</c:v>
                </c:pt>
                <c:pt idx="412">
                  <c:v>13.418326122355557</c:v>
                </c:pt>
                <c:pt idx="413">
                  <c:v>8.423374072903556</c:v>
                </c:pt>
                <c:pt idx="414">
                  <c:v>7.2413306992552249</c:v>
                </c:pt>
                <c:pt idx="415">
                  <c:v>7.7034292674925569</c:v>
                </c:pt>
                <c:pt idx="416">
                  <c:v>8.8372381256418908</c:v>
                </c:pt>
                <c:pt idx="417">
                  <c:v>9.6072039100888897</c:v>
                </c:pt>
                <c:pt idx="418">
                  <c:v>9.6947406234018914</c:v>
                </c:pt>
                <c:pt idx="419">
                  <c:v>9.0903204600502203</c:v>
                </c:pt>
                <c:pt idx="420">
                  <c:v>7.6254203597102235</c:v>
                </c:pt>
                <c:pt idx="421">
                  <c:v>6.6474308211770001</c:v>
                </c:pt>
                <c:pt idx="422">
                  <c:v>6.4312687332000005</c:v>
                </c:pt>
                <c:pt idx="423">
                  <c:v>6.6474308211770001</c:v>
                </c:pt>
                <c:pt idx="424">
                  <c:v>6.7935238393138881</c:v>
                </c:pt>
                <c:pt idx="425">
                  <c:v>6.3600086876685538</c:v>
                </c:pt>
                <c:pt idx="426">
                  <c:v>4.4661588425000014</c:v>
                </c:pt>
                <c:pt idx="427">
                  <c:v>1.9454587917930002</c:v>
                </c:pt>
                <c:pt idx="428">
                  <c:v>0.4200174271435555</c:v>
                </c:pt>
                <c:pt idx="429">
                  <c:v>2.8583416592000001E-2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C83-48F8-A29A-7D2BCDA442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5612080"/>
        <c:axId val="725611360"/>
      </c:lineChart>
      <c:catAx>
        <c:axId val="98149948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86352607"/>
        <c:crosses val="autoZero"/>
        <c:auto val="1"/>
        <c:lblAlgn val="ctr"/>
        <c:lblOffset val="100"/>
        <c:noMultiLvlLbl val="0"/>
      </c:catAx>
      <c:valAx>
        <c:axId val="15863526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1499487"/>
        <c:crosses val="autoZero"/>
        <c:crossBetween val="between"/>
      </c:valAx>
      <c:valAx>
        <c:axId val="725611360"/>
        <c:scaling>
          <c:orientation val="minMax"/>
        </c:scaling>
        <c:delete val="0"/>
        <c:axPos val="r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612080"/>
        <c:crosses val="max"/>
        <c:crossBetween val="between"/>
      </c:valAx>
      <c:catAx>
        <c:axId val="725612080"/>
        <c:scaling>
          <c:orientation val="minMax"/>
        </c:scaling>
        <c:delete val="1"/>
        <c:axPos val="b"/>
        <c:majorTickMark val="out"/>
        <c:minorTickMark val="none"/>
        <c:tickLblPos val="nextTo"/>
        <c:crossAx val="72561136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High) Total Force vs Vehicle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Resistance (N)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WLTC_class_3!$Z$1031:$Z$1485</c:f>
              <c:numCache>
                <c:formatCode>General</c:formatCode>
                <c:ptCount val="455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300.35767222222222</c:v>
                </c:pt>
                <c:pt idx="5">
                  <c:v>752.64815374070758</c:v>
                </c:pt>
                <c:pt idx="6">
                  <c:v>1431.3093674159945</c:v>
                </c:pt>
                <c:pt idx="7">
                  <c:v>1949.4090815910722</c:v>
                </c:pt>
                <c:pt idx="8">
                  <c:v>2016.7832563060767</c:v>
                </c:pt>
                <c:pt idx="9">
                  <c:v>1762.0475101644442</c:v>
                </c:pt>
                <c:pt idx="10">
                  <c:v>1507.4808825709813</c:v>
                </c:pt>
                <c:pt idx="11">
                  <c:v>1366.07341959071</c:v>
                </c:pt>
                <c:pt idx="12">
                  <c:v>1289.470998263288</c:v>
                </c:pt>
                <c:pt idx="13">
                  <c:v>1148.4650925869448</c:v>
                </c:pt>
                <c:pt idx="14">
                  <c:v>958.3785687785462</c:v>
                </c:pt>
                <c:pt idx="15">
                  <c:v>832.37853128922563</c:v>
                </c:pt>
                <c:pt idx="16">
                  <c:v>835.27974807331361</c:v>
                </c:pt>
                <c:pt idx="17">
                  <c:v>935.74373583661691</c:v>
                </c:pt>
                <c:pt idx="18">
                  <c:v>988.47052604768851</c:v>
                </c:pt>
                <c:pt idx="19">
                  <c:v>944.50931692483016</c:v>
                </c:pt>
                <c:pt idx="20">
                  <c:v>787.1041015026027</c:v>
                </c:pt>
                <c:pt idx="21">
                  <c:v>563.81085053220659</c:v>
                </c:pt>
                <c:pt idx="22">
                  <c:v>371.42951506255667</c:v>
                </c:pt>
                <c:pt idx="23">
                  <c:v>274.93127785544482</c:v>
                </c:pt>
                <c:pt idx="24">
                  <c:v>275.14108807306923</c:v>
                </c:pt>
                <c:pt idx="25">
                  <c:v>291.71467726178389</c:v>
                </c:pt>
                <c:pt idx="26">
                  <c:v>227.5259655291992</c:v>
                </c:pt>
                <c:pt idx="27">
                  <c:v>65.575788372895232</c:v>
                </c:pt>
                <c:pt idx="28">
                  <c:v>-162.23681835421391</c:v>
                </c:pt>
                <c:pt idx="29">
                  <c:v>-343.18858714196517</c:v>
                </c:pt>
                <c:pt idx="30">
                  <c:v>-460.01059749385286</c:v>
                </c:pt>
                <c:pt idx="31">
                  <c:v>-593.58365241246395</c:v>
                </c:pt>
                <c:pt idx="32">
                  <c:v>-792.25651546753068</c:v>
                </c:pt>
                <c:pt idx="33">
                  <c:v>-1056.5436881577068</c:v>
                </c:pt>
                <c:pt idx="34">
                  <c:v>-1353.8061417338663</c:v>
                </c:pt>
                <c:pt idx="35">
                  <c:v>-1522.350949789032</c:v>
                </c:pt>
                <c:pt idx="36">
                  <c:v>-1382.8778298274342</c:v>
                </c:pt>
                <c:pt idx="37">
                  <c:v>-1225.4025453353665</c:v>
                </c:pt>
                <c:pt idx="38">
                  <c:v>-1050.9398076018451</c:v>
                </c:pt>
                <c:pt idx="39">
                  <c:v>-584.48091230329192</c:v>
                </c:pt>
                <c:pt idx="40">
                  <c:v>-35.992319451911236</c:v>
                </c:pt>
                <c:pt idx="41">
                  <c:v>303.26385140502424</c:v>
                </c:pt>
                <c:pt idx="42">
                  <c:v>739.73482984335635</c:v>
                </c:pt>
                <c:pt idx="43">
                  <c:v>1322.8132696262699</c:v>
                </c:pt>
                <c:pt idx="44">
                  <c:v>1438.912754725415</c:v>
                </c:pt>
                <c:pt idx="45">
                  <c:v>941.18484971466398</c:v>
                </c:pt>
                <c:pt idx="46">
                  <c:v>473.89763082278813</c:v>
                </c:pt>
                <c:pt idx="47">
                  <c:v>474.49073671707151</c:v>
                </c:pt>
                <c:pt idx="48">
                  <c:v>766.46982363052825</c:v>
                </c:pt>
                <c:pt idx="49">
                  <c:v>1059.8494979569923</c:v>
                </c:pt>
                <c:pt idx="50">
                  <c:v>1241.138709857287</c:v>
                </c:pt>
                <c:pt idx="51">
                  <c:v>1439.6337205424481</c:v>
                </c:pt>
                <c:pt idx="52">
                  <c:v>1688.1613359289365</c:v>
                </c:pt>
                <c:pt idx="53">
                  <c:v>1793.4148324349355</c:v>
                </c:pt>
                <c:pt idx="54">
                  <c:v>1640.8241362449232</c:v>
                </c:pt>
                <c:pt idx="55">
                  <c:v>1374.3731877514217</c:v>
                </c:pt>
                <c:pt idx="56">
                  <c:v>1138.8317728072836</c:v>
                </c:pt>
                <c:pt idx="57">
                  <c:v>1015.331196302176</c:v>
                </c:pt>
                <c:pt idx="58">
                  <c:v>843.13369433357025</c:v>
                </c:pt>
                <c:pt idx="59">
                  <c:v>539.6712483361564</c:v>
                </c:pt>
                <c:pt idx="60">
                  <c:v>233.76571420392202</c:v>
                </c:pt>
                <c:pt idx="61">
                  <c:v>-90.535403428819663</c:v>
                </c:pt>
                <c:pt idx="62">
                  <c:v>-272.1350629926564</c:v>
                </c:pt>
                <c:pt idx="63">
                  <c:v>-130.57753707527587</c:v>
                </c:pt>
                <c:pt idx="64">
                  <c:v>126.2287203057398</c:v>
                </c:pt>
                <c:pt idx="65">
                  <c:v>255.45094252796156</c:v>
                </c:pt>
                <c:pt idx="66">
                  <c:v>271.83655605339413</c:v>
                </c:pt>
                <c:pt idx="67">
                  <c:v>255.91701101516884</c:v>
                </c:pt>
                <c:pt idx="68">
                  <c:v>239.76423323739198</c:v>
                </c:pt>
                <c:pt idx="69">
                  <c:v>288.22256657072603</c:v>
                </c:pt>
                <c:pt idx="70">
                  <c:v>450.45242451854477</c:v>
                </c:pt>
                <c:pt idx="71">
                  <c:v>662.80460733643758</c:v>
                </c:pt>
                <c:pt idx="72">
                  <c:v>715.13122971522125</c:v>
                </c:pt>
                <c:pt idx="73">
                  <c:v>572.9740475372555</c:v>
                </c:pt>
                <c:pt idx="74">
                  <c:v>397.05395254943903</c:v>
                </c:pt>
                <c:pt idx="75">
                  <c:v>219.879958654597</c:v>
                </c:pt>
                <c:pt idx="76">
                  <c:v>-7.2704655881308042</c:v>
                </c:pt>
                <c:pt idx="77">
                  <c:v>-268.71140487197016</c:v>
                </c:pt>
                <c:pt idx="78">
                  <c:v>-305.88408108610713</c:v>
                </c:pt>
                <c:pt idx="79">
                  <c:v>-66.904914808935658</c:v>
                </c:pt>
                <c:pt idx="80">
                  <c:v>222.68090645278554</c:v>
                </c:pt>
                <c:pt idx="81">
                  <c:v>530.51423323739266</c:v>
                </c:pt>
                <c:pt idx="82">
                  <c:v>808.41839796254976</c:v>
                </c:pt>
                <c:pt idx="83">
                  <c:v>845.8302617946963</c:v>
                </c:pt>
                <c:pt idx="84">
                  <c:v>607.54662532126451</c:v>
                </c:pt>
                <c:pt idx="85">
                  <c:v>334.47861588671503</c:v>
                </c:pt>
                <c:pt idx="86">
                  <c:v>91.931087942359113</c:v>
                </c:pt>
                <c:pt idx="87">
                  <c:v>-136.49268781035366</c:v>
                </c:pt>
                <c:pt idx="88">
                  <c:v>-124.07659626413286</c:v>
                </c:pt>
                <c:pt idx="89">
                  <c:v>132.41147211134711</c:v>
                </c:pt>
                <c:pt idx="90">
                  <c:v>471.86296298166121</c:v>
                </c:pt>
                <c:pt idx="91">
                  <c:v>895.03235944726794</c:v>
                </c:pt>
                <c:pt idx="92">
                  <c:v>1128.0259089276256</c:v>
                </c:pt>
                <c:pt idx="93">
                  <c:v>925.18386550097921</c:v>
                </c:pt>
                <c:pt idx="94">
                  <c:v>541.33546690072626</c:v>
                </c:pt>
                <c:pt idx="95">
                  <c:v>251.41379049404674</c:v>
                </c:pt>
                <c:pt idx="96">
                  <c:v>8.018486353411177</c:v>
                </c:pt>
                <c:pt idx="97">
                  <c:v>-124.47653706859228</c:v>
                </c:pt>
                <c:pt idx="98">
                  <c:v>-46.928282546303322</c:v>
                </c:pt>
                <c:pt idx="99">
                  <c:v>64.291775145447133</c:v>
                </c:pt>
                <c:pt idx="100">
                  <c:v>46.829916586946339</c:v>
                </c:pt>
                <c:pt idx="101">
                  <c:v>-149.07730241689592</c:v>
                </c:pt>
                <c:pt idx="102">
                  <c:v>-492.60828202192499</c:v>
                </c:pt>
                <c:pt idx="103">
                  <c:v>-951.99519219721958</c:v>
                </c:pt>
                <c:pt idx="104">
                  <c:v>-1350.0322796961698</c:v>
                </c:pt>
                <c:pt idx="105">
                  <c:v>-1490.4375651640628</c:v>
                </c:pt>
                <c:pt idx="106">
                  <c:v>-1468.1999226151945</c:v>
                </c:pt>
                <c:pt idx="107">
                  <c:v>-1250.6962029763181</c:v>
                </c:pt>
                <c:pt idx="108">
                  <c:v>-965.8528469174862</c:v>
                </c:pt>
                <c:pt idx="109">
                  <c:v>-841.15692781017617</c:v>
                </c:pt>
                <c:pt idx="110">
                  <c:v>-828.86231578447189</c:v>
                </c:pt>
                <c:pt idx="111">
                  <c:v>-913.20865955289207</c:v>
                </c:pt>
                <c:pt idx="112">
                  <c:v>-981.36411432141153</c:v>
                </c:pt>
                <c:pt idx="113">
                  <c:v>-903.63006759127416</c:v>
                </c:pt>
                <c:pt idx="114">
                  <c:v>-598.92404447616059</c:v>
                </c:pt>
                <c:pt idx="115">
                  <c:v>-163.84174369392332</c:v>
                </c:pt>
                <c:pt idx="116">
                  <c:v>126.67958897334105</c:v>
                </c:pt>
                <c:pt idx="117">
                  <c:v>239.80560476312371</c:v>
                </c:pt>
                <c:pt idx="118">
                  <c:v>304.58881186163228</c:v>
                </c:pt>
                <c:pt idx="119">
                  <c:v>466.41135612301503</c:v>
                </c:pt>
                <c:pt idx="120">
                  <c:v>822.58530814346159</c:v>
                </c:pt>
                <c:pt idx="121">
                  <c:v>1163.6962251436998</c:v>
                </c:pt>
                <c:pt idx="122">
                  <c:v>1037.2815296178467</c:v>
                </c:pt>
                <c:pt idx="123">
                  <c:v>554.46699368209249</c:v>
                </c:pt>
                <c:pt idx="124">
                  <c:v>-91.253477402261169</c:v>
                </c:pt>
                <c:pt idx="125">
                  <c:v>-1013.9418078224367</c:v>
                </c:pt>
                <c:pt idx="126">
                  <c:v>-1260.4521088837539</c:v>
                </c:pt>
                <c:pt idx="127">
                  <c:v>-697.33439315570774</c:v>
                </c:pt>
                <c:pt idx="128">
                  <c:v>-116.75620834080013</c:v>
                </c:pt>
                <c:pt idx="129">
                  <c:v>173.99379165919999</c:v>
                </c:pt>
                <c:pt idx="130">
                  <c:v>480.89656943697781</c:v>
                </c:pt>
                <c:pt idx="131">
                  <c:v>1273.3594791109308</c:v>
                </c:pt>
                <c:pt idx="132">
                  <c:v>1987.2622019168587</c:v>
                </c:pt>
                <c:pt idx="133">
                  <c:v>1960.4464488105041</c:v>
                </c:pt>
                <c:pt idx="134">
                  <c:v>1594.0543508821936</c:v>
                </c:pt>
                <c:pt idx="135">
                  <c:v>1550.6457544801146</c:v>
                </c:pt>
                <c:pt idx="136">
                  <c:v>1750.7674394636877</c:v>
                </c:pt>
                <c:pt idx="137">
                  <c:v>1936.8705751083517</c:v>
                </c:pt>
                <c:pt idx="138">
                  <c:v>1898.4888886034416</c:v>
                </c:pt>
                <c:pt idx="139">
                  <c:v>1666.1861335559361</c:v>
                </c:pt>
                <c:pt idx="140">
                  <c:v>1481.2136593661235</c:v>
                </c:pt>
                <c:pt idx="141">
                  <c:v>1409.2115801424254</c:v>
                </c:pt>
                <c:pt idx="142">
                  <c:v>1369.5416549313898</c:v>
                </c:pt>
                <c:pt idx="143">
                  <c:v>1330.0863038407404</c:v>
                </c:pt>
                <c:pt idx="144">
                  <c:v>1015.9233667804737</c:v>
                </c:pt>
                <c:pt idx="145">
                  <c:v>713.03894098525598</c:v>
                </c:pt>
                <c:pt idx="146">
                  <c:v>797.60382879303529</c:v>
                </c:pt>
                <c:pt idx="147">
                  <c:v>867.89093155309342</c:v>
                </c:pt>
                <c:pt idx="148">
                  <c:v>824.6325965840681</c:v>
                </c:pt>
                <c:pt idx="149">
                  <c:v>797.32596299693523</c:v>
                </c:pt>
                <c:pt idx="150">
                  <c:v>753.64641962507744</c:v>
                </c:pt>
                <c:pt idx="151">
                  <c:v>709.40195678363034</c:v>
                </c:pt>
                <c:pt idx="152">
                  <c:v>681.04567662053569</c:v>
                </c:pt>
                <c:pt idx="153">
                  <c:v>636.25773187194352</c:v>
                </c:pt>
                <c:pt idx="154">
                  <c:v>590.83817301504769</c:v>
                </c:pt>
                <c:pt idx="155">
                  <c:v>577.41352355421611</c:v>
                </c:pt>
                <c:pt idx="156">
                  <c:v>612.4726149081348</c:v>
                </c:pt>
                <c:pt idx="157">
                  <c:v>648.25581948238414</c:v>
                </c:pt>
                <c:pt idx="158">
                  <c:v>651.77316769078845</c:v>
                </c:pt>
                <c:pt idx="159">
                  <c:v>639.17743731112716</c:v>
                </c:pt>
                <c:pt idx="160">
                  <c:v>593.95438944330135</c:v>
                </c:pt>
                <c:pt idx="161">
                  <c:v>548.03462079604321</c:v>
                </c:pt>
                <c:pt idx="162">
                  <c:v>517.92046051254044</c:v>
                </c:pt>
                <c:pt idx="163">
                  <c:v>471.29920718308927</c:v>
                </c:pt>
                <c:pt idx="164">
                  <c:v>391.64233019929475</c:v>
                </c:pt>
                <c:pt idx="165">
                  <c:v>343.18399686596183</c:v>
                </c:pt>
                <c:pt idx="166">
                  <c:v>343.18399686596183</c:v>
                </c:pt>
                <c:pt idx="167">
                  <c:v>343.18399686596183</c:v>
                </c:pt>
                <c:pt idx="168">
                  <c:v>343.18399686596183</c:v>
                </c:pt>
                <c:pt idx="169">
                  <c:v>343.18399686596183</c:v>
                </c:pt>
                <c:pt idx="170">
                  <c:v>343.18399686596183</c:v>
                </c:pt>
                <c:pt idx="171">
                  <c:v>343.18399686596183</c:v>
                </c:pt>
                <c:pt idx="172">
                  <c:v>343.18399686596183</c:v>
                </c:pt>
                <c:pt idx="173">
                  <c:v>359.33677464374102</c:v>
                </c:pt>
                <c:pt idx="174">
                  <c:v>359.70657259590007</c:v>
                </c:pt>
                <c:pt idx="175">
                  <c:v>359.7065725958978</c:v>
                </c:pt>
                <c:pt idx="176">
                  <c:v>424.68787865106583</c:v>
                </c:pt>
                <c:pt idx="177">
                  <c:v>490.78373945737349</c:v>
                </c:pt>
                <c:pt idx="178">
                  <c:v>557.25972000516265</c:v>
                </c:pt>
                <c:pt idx="179">
                  <c:v>608.72248801583237</c:v>
                </c:pt>
                <c:pt idx="180">
                  <c:v>579.44677461903075</c:v>
                </c:pt>
                <c:pt idx="181">
                  <c:v>517.12471878666133</c:v>
                </c:pt>
                <c:pt idx="182">
                  <c:v>454.04758436598655</c:v>
                </c:pt>
                <c:pt idx="183">
                  <c:v>406.35862132925507</c:v>
                </c:pt>
                <c:pt idx="184">
                  <c:v>390.59112418762459</c:v>
                </c:pt>
                <c:pt idx="185">
                  <c:v>390.97680181566801</c:v>
                </c:pt>
                <c:pt idx="186">
                  <c:v>391.36287643560854</c:v>
                </c:pt>
                <c:pt idx="187">
                  <c:v>375.59657026966943</c:v>
                </c:pt>
                <c:pt idx="188">
                  <c:v>359.44379249189024</c:v>
                </c:pt>
                <c:pt idx="189">
                  <c:v>359.44379249189024</c:v>
                </c:pt>
                <c:pt idx="190">
                  <c:v>343.29101471411104</c:v>
                </c:pt>
                <c:pt idx="191">
                  <c:v>342.90454310227335</c:v>
                </c:pt>
                <c:pt idx="192">
                  <c:v>359.05732088005254</c:v>
                </c:pt>
                <c:pt idx="193">
                  <c:v>359.05732088005254</c:v>
                </c:pt>
                <c:pt idx="194">
                  <c:v>342.90454310227562</c:v>
                </c:pt>
                <c:pt idx="195">
                  <c:v>326.36569070455602</c:v>
                </c:pt>
                <c:pt idx="196">
                  <c:v>325.98001307651259</c:v>
                </c:pt>
                <c:pt idx="197">
                  <c:v>325.59473244036849</c:v>
                </c:pt>
                <c:pt idx="198">
                  <c:v>309.05707101834014</c:v>
                </c:pt>
                <c:pt idx="199">
                  <c:v>275.98293914997703</c:v>
                </c:pt>
                <c:pt idx="200">
                  <c:v>258.68027434221551</c:v>
                </c:pt>
                <c:pt idx="201">
                  <c:v>241.38118246153033</c:v>
                </c:pt>
                <c:pt idx="202">
                  <c:v>256.01109932199125</c:v>
                </c:pt>
                <c:pt idx="203">
                  <c:v>287.55760637026856</c:v>
                </c:pt>
                <c:pt idx="204">
                  <c:v>302.9529236083597</c:v>
                </c:pt>
                <c:pt idx="205">
                  <c:v>302.57478882636133</c:v>
                </c:pt>
                <c:pt idx="206">
                  <c:v>301.81971023805602</c:v>
                </c:pt>
                <c:pt idx="207">
                  <c:v>301.44276643174902</c:v>
                </c:pt>
                <c:pt idx="208">
                  <c:v>284.53729201704721</c:v>
                </c:pt>
                <c:pt idx="209">
                  <c:v>299.93896112549214</c:v>
                </c:pt>
                <c:pt idx="210">
                  <c:v>331.86955783422667</c:v>
                </c:pt>
                <c:pt idx="211">
                  <c:v>331.86955783422434</c:v>
                </c:pt>
                <c:pt idx="212">
                  <c:v>331.49499597930003</c:v>
                </c:pt>
                <c:pt idx="213">
                  <c:v>315.34221820152322</c:v>
                </c:pt>
                <c:pt idx="214">
                  <c:v>282.28872991181214</c:v>
                </c:pt>
                <c:pt idx="215">
                  <c:v>233.08405181191043</c:v>
                </c:pt>
                <c:pt idx="216">
                  <c:v>166.61402614257332</c:v>
                </c:pt>
                <c:pt idx="217">
                  <c:v>115.93809607197772</c:v>
                </c:pt>
                <c:pt idx="218">
                  <c:v>96.850754190755566</c:v>
                </c:pt>
                <c:pt idx="219">
                  <c:v>110.45663045261608</c:v>
                </c:pt>
                <c:pt idx="220">
                  <c:v>124.08195931743731</c:v>
                </c:pt>
                <c:pt idx="221">
                  <c:v>121.93105721888935</c:v>
                </c:pt>
                <c:pt idx="222">
                  <c:v>119.43973456856855</c:v>
                </c:pt>
                <c:pt idx="223">
                  <c:v>133.47257561577212</c:v>
                </c:pt>
                <c:pt idx="224">
                  <c:v>115.21415281571788</c:v>
                </c:pt>
                <c:pt idx="225">
                  <c:v>96.622852309936064</c:v>
                </c:pt>
                <c:pt idx="226">
                  <c:v>94.203782184887189</c:v>
                </c:pt>
                <c:pt idx="227">
                  <c:v>91.804164662799081</c:v>
                </c:pt>
                <c:pt idx="228">
                  <c:v>105.57677752144855</c:v>
                </c:pt>
                <c:pt idx="229">
                  <c:v>119.7048966239588</c:v>
                </c:pt>
                <c:pt idx="230">
                  <c:v>117.69452965698812</c:v>
                </c:pt>
                <c:pt idx="231">
                  <c:v>115.6984543983157</c:v>
                </c:pt>
                <c:pt idx="232">
                  <c:v>113.71667084793478</c:v>
                </c:pt>
                <c:pt idx="233">
                  <c:v>111.74917900585211</c:v>
                </c:pt>
                <c:pt idx="234">
                  <c:v>109.79597887206549</c:v>
                </c:pt>
                <c:pt idx="235">
                  <c:v>107.85707044657477</c:v>
                </c:pt>
                <c:pt idx="236">
                  <c:v>105.93245372938239</c:v>
                </c:pt>
                <c:pt idx="237">
                  <c:v>120.17490649826061</c:v>
                </c:pt>
                <c:pt idx="238">
                  <c:v>150.8994418235693</c:v>
                </c:pt>
                <c:pt idx="239">
                  <c:v>181.9473270490773</c:v>
                </c:pt>
                <c:pt idx="240">
                  <c:v>245.61935382757301</c:v>
                </c:pt>
                <c:pt idx="241">
                  <c:v>310.23046493868276</c:v>
                </c:pt>
                <c:pt idx="242">
                  <c:v>359.00142939099061</c:v>
                </c:pt>
                <c:pt idx="243">
                  <c:v>392.2472602548566</c:v>
                </c:pt>
                <c:pt idx="244">
                  <c:v>377.03833071245913</c:v>
                </c:pt>
                <c:pt idx="245">
                  <c:v>361.51677005108661</c:v>
                </c:pt>
                <c:pt idx="246">
                  <c:v>329.84401957952798</c:v>
                </c:pt>
                <c:pt idx="247">
                  <c:v>265.23290846841599</c:v>
                </c:pt>
                <c:pt idx="248">
                  <c:v>216.141770051088</c:v>
                </c:pt>
                <c:pt idx="249">
                  <c:v>182.88998430876993</c:v>
                </c:pt>
                <c:pt idx="250">
                  <c:v>165.48112416853124</c:v>
                </c:pt>
                <c:pt idx="251">
                  <c:v>180.38417145420232</c:v>
                </c:pt>
                <c:pt idx="252">
                  <c:v>195.6038197778218</c:v>
                </c:pt>
                <c:pt idx="253">
                  <c:v>210.82704102851301</c:v>
                </c:pt>
                <c:pt idx="254">
                  <c:v>258.667654969941</c:v>
                </c:pt>
                <c:pt idx="255">
                  <c:v>307.12598830327386</c:v>
                </c:pt>
                <c:pt idx="256">
                  <c:v>323.58742728105688</c:v>
                </c:pt>
                <c:pt idx="257">
                  <c:v>340.04926325073473</c:v>
                </c:pt>
                <c:pt idx="258">
                  <c:v>356.82134838800494</c:v>
                </c:pt>
                <c:pt idx="259">
                  <c:v>325.13668815953298</c:v>
                </c:pt>
                <c:pt idx="260">
                  <c:v>308.98391038175617</c:v>
                </c:pt>
                <c:pt idx="261">
                  <c:v>309.29495353314275</c:v>
                </c:pt>
                <c:pt idx="262">
                  <c:v>293.14217575536355</c:v>
                </c:pt>
                <c:pt idx="263">
                  <c:v>260.83662019980756</c:v>
                </c:pt>
                <c:pt idx="264">
                  <c:v>227.90937533337552</c:v>
                </c:pt>
                <c:pt idx="265">
                  <c:v>211.13649621231113</c:v>
                </c:pt>
                <c:pt idx="266">
                  <c:v>177.90376608105208</c:v>
                </c:pt>
                <c:pt idx="267">
                  <c:v>160.52031342223077</c:v>
                </c:pt>
                <c:pt idx="268">
                  <c:v>175.44876818931698</c:v>
                </c:pt>
                <c:pt idx="269">
                  <c:v>174.53469434621863</c:v>
                </c:pt>
                <c:pt idx="270">
                  <c:v>141.01593155309342</c:v>
                </c:pt>
                <c:pt idx="271">
                  <c:v>123.3555770460348</c:v>
                </c:pt>
                <c:pt idx="272">
                  <c:v>121.85792511418312</c:v>
                </c:pt>
                <c:pt idx="273">
                  <c:v>152.67575353531521</c:v>
                </c:pt>
                <c:pt idx="274">
                  <c:v>216.39899226853598</c:v>
                </c:pt>
                <c:pt idx="275">
                  <c:v>280.71493990414592</c:v>
                </c:pt>
                <c:pt idx="276">
                  <c:v>329.46843671298086</c:v>
                </c:pt>
                <c:pt idx="277">
                  <c:v>362.36551019523245</c:v>
                </c:pt>
                <c:pt idx="278">
                  <c:v>363.25576452450412</c:v>
                </c:pt>
                <c:pt idx="279">
                  <c:v>347.69847459239162</c:v>
                </c:pt>
                <c:pt idx="280">
                  <c:v>348.29555040564901</c:v>
                </c:pt>
                <c:pt idx="281">
                  <c:v>365.04699196426941</c:v>
                </c:pt>
                <c:pt idx="282">
                  <c:v>349.79518729698623</c:v>
                </c:pt>
                <c:pt idx="283">
                  <c:v>317.79075009538906</c:v>
                </c:pt>
                <c:pt idx="284">
                  <c:v>301.93948766346574</c:v>
                </c:pt>
                <c:pt idx="285">
                  <c:v>285.78670988568888</c:v>
                </c:pt>
                <c:pt idx="286">
                  <c:v>269.63393210791202</c:v>
                </c:pt>
                <c:pt idx="287">
                  <c:v>269.33241676205614</c:v>
                </c:pt>
                <c:pt idx="288">
                  <c:v>269.33241676205387</c:v>
                </c:pt>
                <c:pt idx="289">
                  <c:v>252.87852063031818</c:v>
                </c:pt>
                <c:pt idx="290">
                  <c:v>236.42502149047971</c:v>
                </c:pt>
                <c:pt idx="291">
                  <c:v>203.51921418649167</c:v>
                </c:pt>
                <c:pt idx="292">
                  <c:v>202.62181400307202</c:v>
                </c:pt>
                <c:pt idx="293">
                  <c:v>202.02553217361111</c:v>
                </c:pt>
                <c:pt idx="294">
                  <c:v>136.52297575753607</c:v>
                </c:pt>
                <c:pt idx="295">
                  <c:v>118.59802615105522</c:v>
                </c:pt>
                <c:pt idx="296">
                  <c:v>149.73007365875077</c:v>
                </c:pt>
                <c:pt idx="297">
                  <c:v>245.47958414790989</c:v>
                </c:pt>
                <c:pt idx="298">
                  <c:v>391.43736825286993</c:v>
                </c:pt>
                <c:pt idx="299">
                  <c:v>505.97072031791203</c:v>
                </c:pt>
                <c:pt idx="300">
                  <c:v>621.70020896894766</c:v>
                </c:pt>
                <c:pt idx="301">
                  <c:v>738.36640000121929</c:v>
                </c:pt>
                <c:pt idx="302">
                  <c:v>791.70932163660939</c:v>
                </c:pt>
                <c:pt idx="303">
                  <c:v>715.61703489697322</c:v>
                </c:pt>
                <c:pt idx="304">
                  <c:v>557.57186853660278</c:v>
                </c:pt>
                <c:pt idx="305">
                  <c:v>413.79575340221913</c:v>
                </c:pt>
                <c:pt idx="306">
                  <c:v>333.67419740285601</c:v>
                </c:pt>
                <c:pt idx="307">
                  <c:v>301.36864184730001</c:v>
                </c:pt>
                <c:pt idx="308">
                  <c:v>301.36864184730001</c:v>
                </c:pt>
                <c:pt idx="309">
                  <c:v>301.36864184730001</c:v>
                </c:pt>
                <c:pt idx="310">
                  <c:v>285.21586406952315</c:v>
                </c:pt>
                <c:pt idx="311">
                  <c:v>236.43616579547657</c:v>
                </c:pt>
                <c:pt idx="312">
                  <c:v>203.1688973691688</c:v>
                </c:pt>
                <c:pt idx="313">
                  <c:v>202.21075742549345</c:v>
                </c:pt>
                <c:pt idx="314">
                  <c:v>233.56174596444583</c:v>
                </c:pt>
                <c:pt idx="315">
                  <c:v>265.54990649825925</c:v>
                </c:pt>
                <c:pt idx="316">
                  <c:v>281.38568624619279</c:v>
                </c:pt>
                <c:pt idx="317">
                  <c:v>297.53846402397198</c:v>
                </c:pt>
                <c:pt idx="318">
                  <c:v>313.69124180175118</c:v>
                </c:pt>
                <c:pt idx="319">
                  <c:v>330.16101760937124</c:v>
                </c:pt>
                <c:pt idx="320">
                  <c:v>378.93674596444441</c:v>
                </c:pt>
                <c:pt idx="321">
                  <c:v>428.66862930370979</c:v>
                </c:pt>
                <c:pt idx="322">
                  <c:v>429.94853117999594</c:v>
                </c:pt>
                <c:pt idx="323">
                  <c:v>415.08200714885913</c:v>
                </c:pt>
                <c:pt idx="324">
                  <c:v>367.59253254042358</c:v>
                </c:pt>
                <c:pt idx="325">
                  <c:v>319.45794609918482</c:v>
                </c:pt>
                <c:pt idx="326">
                  <c:v>270.99961276585429</c:v>
                </c:pt>
                <c:pt idx="327">
                  <c:v>157.28307152911827</c:v>
                </c:pt>
                <c:pt idx="328">
                  <c:v>9.6557380008551945</c:v>
                </c:pt>
                <c:pt idx="329">
                  <c:v>-106.91378550446757</c:v>
                </c:pt>
                <c:pt idx="330">
                  <c:v>-159.75729133328977</c:v>
                </c:pt>
                <c:pt idx="331">
                  <c:v>-180.21743119472444</c:v>
                </c:pt>
                <c:pt idx="332">
                  <c:v>-200.89889403879636</c:v>
                </c:pt>
                <c:pt idx="333">
                  <c:v>-237.64381148379738</c:v>
                </c:pt>
                <c:pt idx="334">
                  <c:v>-307.17821760693056</c:v>
                </c:pt>
                <c:pt idx="335">
                  <c:v>-361.00328590136002</c:v>
                </c:pt>
                <c:pt idx="336">
                  <c:v>-398.80320931293602</c:v>
                </c:pt>
                <c:pt idx="337">
                  <c:v>-452.85972388338132</c:v>
                </c:pt>
                <c:pt idx="338">
                  <c:v>-474.9429651161513</c:v>
                </c:pt>
                <c:pt idx="339">
                  <c:v>-335.04407134490219</c:v>
                </c:pt>
                <c:pt idx="340">
                  <c:v>-47.678824259673135</c:v>
                </c:pt>
                <c:pt idx="341">
                  <c:v>274.42395074281575</c:v>
                </c:pt>
                <c:pt idx="342">
                  <c:v>566.60550352379914</c:v>
                </c:pt>
                <c:pt idx="343">
                  <c:v>602.30692776724345</c:v>
                </c:pt>
                <c:pt idx="344">
                  <c:v>394.29624833615782</c:v>
                </c:pt>
                <c:pt idx="345">
                  <c:v>136.10051931525211</c:v>
                </c:pt>
                <c:pt idx="346">
                  <c:v>-188.93364385550524</c:v>
                </c:pt>
                <c:pt idx="347">
                  <c:v>-322.75323074222217</c:v>
                </c:pt>
                <c:pt idx="348">
                  <c:v>-116.52742688054806</c:v>
                </c:pt>
                <c:pt idx="349">
                  <c:v>140.5331038105673</c:v>
                </c:pt>
                <c:pt idx="350">
                  <c:v>237.44977047723421</c:v>
                </c:pt>
                <c:pt idx="351">
                  <c:v>156.6858815883453</c:v>
                </c:pt>
                <c:pt idx="352">
                  <c:v>-22.137018151146549</c:v>
                </c:pt>
                <c:pt idx="353">
                  <c:v>-250.75412895775241</c:v>
                </c:pt>
                <c:pt idx="354">
                  <c:v>-642.58821806434389</c:v>
                </c:pt>
                <c:pt idx="355">
                  <c:v>-1199.0843359764033</c:v>
                </c:pt>
                <c:pt idx="356">
                  <c:v>-1499.9653706947295</c:v>
                </c:pt>
                <c:pt idx="357">
                  <c:v>-1508.9812551740727</c:v>
                </c:pt>
                <c:pt idx="358">
                  <c:v>-1516.8819894144294</c:v>
                </c:pt>
                <c:pt idx="359">
                  <c:v>-1039.084240082467</c:v>
                </c:pt>
                <c:pt idx="360">
                  <c:v>137.47082121656354</c:v>
                </c:pt>
                <c:pt idx="361">
                  <c:v>1092.731684243101</c:v>
                </c:pt>
                <c:pt idx="362">
                  <c:v>1210.245849967602</c:v>
                </c:pt>
                <c:pt idx="363">
                  <c:v>810.09758809169307</c:v>
                </c:pt>
                <c:pt idx="364">
                  <c:v>520.92622637055479</c:v>
                </c:pt>
                <c:pt idx="365">
                  <c:v>635.32301322298952</c:v>
                </c:pt>
                <c:pt idx="366">
                  <c:v>993.43527818108112</c:v>
                </c:pt>
                <c:pt idx="367">
                  <c:v>1353.8360029300695</c:v>
                </c:pt>
                <c:pt idx="368">
                  <c:v>1457.8191253653144</c:v>
                </c:pt>
                <c:pt idx="369">
                  <c:v>1238.7822230197935</c:v>
                </c:pt>
                <c:pt idx="370">
                  <c:v>888.73683341100002</c:v>
                </c:pt>
                <c:pt idx="371">
                  <c:v>568.8701152689905</c:v>
                </c:pt>
                <c:pt idx="372">
                  <c:v>327.87899405725983</c:v>
                </c:pt>
                <c:pt idx="373">
                  <c:v>198.65677183503814</c:v>
                </c:pt>
                <c:pt idx="374">
                  <c:v>101.30500204913744</c:v>
                </c:pt>
                <c:pt idx="375">
                  <c:v>-13.0602239474781</c:v>
                </c:pt>
                <c:pt idx="376">
                  <c:v>-95.740988211567981</c:v>
                </c:pt>
                <c:pt idx="377">
                  <c:v>-178.80405567257591</c:v>
                </c:pt>
                <c:pt idx="378">
                  <c:v>-262.42469825307631</c:v>
                </c:pt>
                <c:pt idx="379">
                  <c:v>-314.05261489294543</c:v>
                </c:pt>
                <c:pt idx="380">
                  <c:v>-414.22560759566505</c:v>
                </c:pt>
                <c:pt idx="381">
                  <c:v>-692.86658928186148</c:v>
                </c:pt>
                <c:pt idx="382">
                  <c:v>-1199.4742105512464</c:v>
                </c:pt>
                <c:pt idx="383">
                  <c:v>-1514.6143716981303</c:v>
                </c:pt>
                <c:pt idx="384">
                  <c:v>-1247.13938260603</c:v>
                </c:pt>
                <c:pt idx="385">
                  <c:v>-508.3133670672766</c:v>
                </c:pt>
                <c:pt idx="386">
                  <c:v>137.0404820000951</c:v>
                </c:pt>
                <c:pt idx="387">
                  <c:v>282.84582121656388</c:v>
                </c:pt>
                <c:pt idx="388">
                  <c:v>202.2994838872913</c:v>
                </c:pt>
                <c:pt idx="389">
                  <c:v>121.42662072264599</c:v>
                </c:pt>
                <c:pt idx="390">
                  <c:v>72.643746513424219</c:v>
                </c:pt>
                <c:pt idx="391">
                  <c:v>136.82769434324354</c:v>
                </c:pt>
                <c:pt idx="392">
                  <c:v>427.68388967572082</c:v>
                </c:pt>
                <c:pt idx="393">
                  <c:v>881.49008625737656</c:v>
                </c:pt>
                <c:pt idx="394">
                  <c:v>1256.4175099735746</c:v>
                </c:pt>
                <c:pt idx="395">
                  <c:v>1374.3268811316491</c:v>
                </c:pt>
                <c:pt idx="396">
                  <c:v>1185.7243130346526</c:v>
                </c:pt>
                <c:pt idx="397">
                  <c:v>737.38171743698922</c:v>
                </c:pt>
                <c:pt idx="398">
                  <c:v>205.65171199837698</c:v>
                </c:pt>
                <c:pt idx="399">
                  <c:v>-344.85439367412346</c:v>
                </c:pt>
                <c:pt idx="400">
                  <c:v>-704.30293335788974</c:v>
                </c:pt>
                <c:pt idx="401">
                  <c:v>-450.24127945755185</c:v>
                </c:pt>
                <c:pt idx="402">
                  <c:v>81.418855407168792</c:v>
                </c:pt>
                <c:pt idx="403">
                  <c:v>517.9541465328324</c:v>
                </c:pt>
                <c:pt idx="404">
                  <c:v>988.7771737563279</c:v>
                </c:pt>
                <c:pt idx="405">
                  <c:v>1090.5085581511582</c:v>
                </c:pt>
                <c:pt idx="406">
                  <c:v>690.40078944875415</c:v>
                </c:pt>
                <c:pt idx="407">
                  <c:v>223.14155848562521</c:v>
                </c:pt>
                <c:pt idx="408">
                  <c:v>-181.68306944230457</c:v>
                </c:pt>
                <c:pt idx="409">
                  <c:v>-653.04342519853981</c:v>
                </c:pt>
                <c:pt idx="410">
                  <c:v>-1223.7192711597365</c:v>
                </c:pt>
                <c:pt idx="411">
                  <c:v>-1521.6125448604053</c:v>
                </c:pt>
                <c:pt idx="412">
                  <c:v>-1543.7934460998663</c:v>
                </c:pt>
                <c:pt idx="413">
                  <c:v>-934.98284259376294</c:v>
                </c:pt>
                <c:pt idx="414">
                  <c:v>33.001780699254873</c:v>
                </c:pt>
                <c:pt idx="415">
                  <c:v>501.89443482304807</c:v>
                </c:pt>
                <c:pt idx="416">
                  <c:v>551.48657701453078</c:v>
                </c:pt>
                <c:pt idx="417">
                  <c:v>342.27043168786668</c:v>
                </c:pt>
                <c:pt idx="418">
                  <c:v>83.913523956734991</c:v>
                </c:pt>
                <c:pt idx="419">
                  <c:v>-223.59367398439426</c:v>
                </c:pt>
                <c:pt idx="420">
                  <c:v>-321.97524075140052</c:v>
                </c:pt>
                <c:pt idx="421">
                  <c:v>-80.661563623267696</c:v>
                </c:pt>
                <c:pt idx="422">
                  <c:v>177.56671873319999</c:v>
                </c:pt>
                <c:pt idx="423">
                  <c:v>258.54676971006586</c:v>
                </c:pt>
                <c:pt idx="424">
                  <c:v>113.31786272820243</c:v>
                </c:pt>
                <c:pt idx="425">
                  <c:v>-387.85176353455364</c:v>
                </c:pt>
                <c:pt idx="426">
                  <c:v>-1116.620613379722</c:v>
                </c:pt>
                <c:pt idx="427">
                  <c:v>-1506.8079800970959</c:v>
                </c:pt>
                <c:pt idx="428">
                  <c:v>-1233.7361992395231</c:v>
                </c:pt>
                <c:pt idx="429">
                  <c:v>-571.8637443611857</c:v>
                </c:pt>
                <c:pt idx="430">
                  <c:v>-22.697883333333323</c:v>
                </c:pt>
                <c:pt idx="431">
                  <c:v>171.13544999999999</c:v>
                </c:pt>
                <c:pt idx="432">
                  <c:v>171.13544999999999</c:v>
                </c:pt>
                <c:pt idx="433">
                  <c:v>171.13544999999999</c:v>
                </c:pt>
                <c:pt idx="434">
                  <c:v>171.13544999999999</c:v>
                </c:pt>
                <c:pt idx="435">
                  <c:v>171.13544999999999</c:v>
                </c:pt>
                <c:pt idx="436">
                  <c:v>171.13544999999999</c:v>
                </c:pt>
                <c:pt idx="437">
                  <c:v>171.13544999999999</c:v>
                </c:pt>
                <c:pt idx="438">
                  <c:v>171.13544999999999</c:v>
                </c:pt>
                <c:pt idx="439">
                  <c:v>171.13544999999999</c:v>
                </c:pt>
                <c:pt idx="440">
                  <c:v>171.13544999999999</c:v>
                </c:pt>
                <c:pt idx="441">
                  <c:v>171.13544999999999</c:v>
                </c:pt>
                <c:pt idx="442">
                  <c:v>171.13544999999999</c:v>
                </c:pt>
                <c:pt idx="443">
                  <c:v>171.13544999999999</c:v>
                </c:pt>
                <c:pt idx="444">
                  <c:v>171.13544999999999</c:v>
                </c:pt>
                <c:pt idx="445">
                  <c:v>171.13544999999999</c:v>
                </c:pt>
                <c:pt idx="446">
                  <c:v>171.13544999999999</c:v>
                </c:pt>
                <c:pt idx="447">
                  <c:v>171.13544999999999</c:v>
                </c:pt>
                <c:pt idx="448">
                  <c:v>171.13544999999999</c:v>
                </c:pt>
                <c:pt idx="449">
                  <c:v>171.13544999999999</c:v>
                </c:pt>
                <c:pt idx="450">
                  <c:v>171.13544999999999</c:v>
                </c:pt>
                <c:pt idx="451">
                  <c:v>171.13544999999999</c:v>
                </c:pt>
                <c:pt idx="452">
                  <c:v>171.13544999999999</c:v>
                </c:pt>
                <c:pt idx="453">
                  <c:v>171.13544999999999</c:v>
                </c:pt>
                <c:pt idx="454">
                  <c:v>171.13544999999999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15A-4B2D-BB8B-2106DD13E0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76886991"/>
        <c:axId val="963300352"/>
      </c:barChart>
      <c:lineChart>
        <c:grouping val="standard"/>
        <c:varyColors val="0"/>
        <c:ser>
          <c:idx val="1"/>
          <c:order val="1"/>
          <c:tx>
            <c:v>Vehicle Power (W)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WLTC_class_3!$AB$1031:$AB$1485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167.25514527571281</c:v>
                </c:pt>
                <c:pt idx="6">
                  <c:v>1431.3093674159945</c:v>
                </c:pt>
                <c:pt idx="7">
                  <c:v>4656.9216949120055</c:v>
                </c:pt>
                <c:pt idx="8">
                  <c:v>8179.1765394635331</c:v>
                </c:pt>
                <c:pt idx="9">
                  <c:v>9789.1528342469137</c:v>
                </c:pt>
                <c:pt idx="10">
                  <c:v>10217.370426314426</c:v>
                </c:pt>
                <c:pt idx="11">
                  <c:v>10700.908453460561</c:v>
                </c:pt>
                <c:pt idx="12">
                  <c:v>11354.508512485065</c:v>
                </c:pt>
                <c:pt idx="13">
                  <c:v>11165.632844595295</c:v>
                </c:pt>
                <c:pt idx="14">
                  <c:v>10009.731718353705</c:v>
                </c:pt>
                <c:pt idx="15">
                  <c:v>9179.2854700506286</c:v>
                </c:pt>
                <c:pt idx="16">
                  <c:v>9628.9193180673647</c:v>
                </c:pt>
                <c:pt idx="17">
                  <c:v>11332.896356243471</c:v>
                </c:pt>
                <c:pt idx="18">
                  <c:v>12630.456721720464</c:v>
                </c:pt>
                <c:pt idx="19">
                  <c:v>12698.403038656048</c:v>
                </c:pt>
                <c:pt idx="20">
                  <c:v>11041.321423855952</c:v>
                </c:pt>
                <c:pt idx="21">
                  <c:v>8128.2730951726453</c:v>
                </c:pt>
                <c:pt idx="22">
                  <c:v>5426.9979145251336</c:v>
                </c:pt>
                <c:pt idx="23">
                  <c:v>4032.3254085465237</c:v>
                </c:pt>
                <c:pt idx="24">
                  <c:v>4043.0454330737111</c:v>
                </c:pt>
                <c:pt idx="25">
                  <c:v>4302.7914896113125</c:v>
                </c:pt>
                <c:pt idx="26">
                  <c:v>3368.648322973977</c:v>
                </c:pt>
                <c:pt idx="27">
                  <c:v>967.2428785002046</c:v>
                </c:pt>
                <c:pt idx="28">
                  <c:v>-2356.9404444237184</c:v>
                </c:pt>
                <c:pt idx="29">
                  <c:v>-4833.2392689160097</c:v>
                </c:pt>
                <c:pt idx="30">
                  <c:v>-6235.6992104722267</c:v>
                </c:pt>
                <c:pt idx="31">
                  <c:v>-7667.1221769943259</c:v>
                </c:pt>
                <c:pt idx="32">
                  <c:v>-9639.1209381882891</c:v>
                </c:pt>
                <c:pt idx="33">
                  <c:v>-11827.419620209883</c:v>
                </c:pt>
                <c:pt idx="34">
                  <c:v>-13538.061417338664</c:v>
                </c:pt>
                <c:pt idx="35">
                  <c:v>-12982.2705995898</c:v>
                </c:pt>
                <c:pt idx="36">
                  <c:v>-9756.9713548935633</c:v>
                </c:pt>
                <c:pt idx="37">
                  <c:v>-7148.1815144563043</c:v>
                </c:pt>
                <c:pt idx="38">
                  <c:v>-4875.1929963752264</c:v>
                </c:pt>
                <c:pt idx="39">
                  <c:v>-2175.5678402400308</c:v>
                </c:pt>
                <c:pt idx="40">
                  <c:v>-119.97439817303744</c:v>
                </c:pt>
                <c:pt idx="41">
                  <c:v>1019.3035005557758</c:v>
                </c:pt>
                <c:pt idx="42">
                  <c:v>2630.1682838874895</c:v>
                </c:pt>
                <c:pt idx="43">
                  <c:v>5732.1908350471695</c:v>
                </c:pt>
                <c:pt idx="44">
                  <c:v>7953.9899497321539</c:v>
                </c:pt>
                <c:pt idx="45">
                  <c:v>6117.7015231453152</c:v>
                </c:pt>
                <c:pt idx="46">
                  <c:v>3238.3004772890527</c:v>
                </c:pt>
                <c:pt idx="47">
                  <c:v>3321.4351570195008</c:v>
                </c:pt>
                <c:pt idx="48">
                  <c:v>5620.7787066238734</c:v>
                </c:pt>
                <c:pt idx="49">
                  <c:v>8478.7959836559385</c:v>
                </c:pt>
                <c:pt idx="50">
                  <c:v>10963.391937072702</c:v>
                </c:pt>
                <c:pt idx="51">
                  <c:v>14116.408426430116</c:v>
                </c:pt>
                <c:pt idx="52">
                  <c:v>18522.88132477583</c:v>
                </c:pt>
                <c:pt idx="53">
                  <c:v>22168.600012042953</c:v>
                </c:pt>
                <c:pt idx="54">
                  <c:v>22470.174976909639</c:v>
                </c:pt>
                <c:pt idx="55">
                  <c:v>20348.35858531966</c:v>
                </c:pt>
                <c:pt idx="56">
                  <c:v>17841.697773980777</c:v>
                </c:pt>
                <c:pt idx="57">
                  <c:v>16611.946517277269</c:v>
                </c:pt>
                <c:pt idx="58">
                  <c:v>14333.272803670696</c:v>
                </c:pt>
                <c:pt idx="59">
                  <c:v>9384.2833738453846</c:v>
                </c:pt>
                <c:pt idx="60">
                  <c:v>4090.899998568636</c:v>
                </c:pt>
                <c:pt idx="61">
                  <c:v>-1571.7951984170081</c:v>
                </c:pt>
                <c:pt idx="62">
                  <c:v>-4603.6181489591027</c:v>
                </c:pt>
                <c:pt idx="63">
                  <c:v>-2150.9022079344049</c:v>
                </c:pt>
                <c:pt idx="64">
                  <c:v>2054.7230583100982</c:v>
                </c:pt>
                <c:pt idx="65">
                  <c:v>4158.1736755940419</c:v>
                </c:pt>
                <c:pt idx="66">
                  <c:v>4432.4460667595094</c:v>
                </c:pt>
                <c:pt idx="67">
                  <c:v>4179.9778465810905</c:v>
                </c:pt>
                <c:pt idx="68">
                  <c:v>3916.1491428774016</c:v>
                </c:pt>
                <c:pt idx="69">
                  <c:v>4707.6352539885247</c:v>
                </c:pt>
                <c:pt idx="70">
                  <c:v>7394.9273025127768</c:v>
                </c:pt>
                <c:pt idx="71">
                  <c:v>11065.15469469997</c:v>
                </c:pt>
                <c:pt idx="72">
                  <c:v>12256.554687063655</c:v>
                </c:pt>
                <c:pt idx="73">
                  <c:v>10027.045831901973</c:v>
                </c:pt>
                <c:pt idx="74">
                  <c:v>7025.64910483313</c:v>
                </c:pt>
                <c:pt idx="75">
                  <c:v>3902.8692661190967</c:v>
                </c:pt>
                <c:pt idx="76">
                  <c:v>-128.24293467952947</c:v>
                </c:pt>
                <c:pt idx="77">
                  <c:v>-4650.2001454232604</c:v>
                </c:pt>
                <c:pt idx="78">
                  <c:v>-5123.5583581922947</c:v>
                </c:pt>
                <c:pt idx="79">
                  <c:v>-1094.6387450684194</c:v>
                </c:pt>
                <c:pt idx="80">
                  <c:v>3612.3791491229654</c:v>
                </c:pt>
                <c:pt idx="81">
                  <c:v>8665.0658095440795</c:v>
                </c:pt>
                <c:pt idx="82">
                  <c:v>13518.552099262637</c:v>
                </c:pt>
                <c:pt idx="83">
                  <c:v>14637.562586058215</c:v>
                </c:pt>
                <c:pt idx="84">
                  <c:v>10783.952599452445</c:v>
                </c:pt>
                <c:pt idx="85">
                  <c:v>5992.7418679703114</c:v>
                </c:pt>
                <c:pt idx="86">
                  <c:v>1644.5450176355353</c:v>
                </c:pt>
                <c:pt idx="87">
                  <c:v>-2407.579354432627</c:v>
                </c:pt>
                <c:pt idx="88">
                  <c:v>-2136.8747134378436</c:v>
                </c:pt>
                <c:pt idx="89">
                  <c:v>2250.9950258929011</c:v>
                </c:pt>
                <c:pt idx="90">
                  <c:v>8034.7776752155069</c:v>
                </c:pt>
                <c:pt idx="91">
                  <c:v>15563.618250388603</c:v>
                </c:pt>
                <c:pt idx="92">
                  <c:v>20461.136625826097</c:v>
                </c:pt>
                <c:pt idx="93">
                  <c:v>17475.695237240718</c:v>
                </c:pt>
                <c:pt idx="94">
                  <c:v>10435.744834141778</c:v>
                </c:pt>
                <c:pt idx="95">
                  <c:v>4867.6503326208494</c:v>
                </c:pt>
                <c:pt idx="96">
                  <c:v>154.35586230316514</c:v>
                </c:pt>
                <c:pt idx="97">
                  <c:v>-2354.6811595475374</c:v>
                </c:pt>
                <c:pt idx="98">
                  <c:v>-872.08391731880351</c:v>
                </c:pt>
                <c:pt idx="99">
                  <c:v>1182.2543096190557</c:v>
                </c:pt>
                <c:pt idx="100">
                  <c:v>854.64597771177068</c:v>
                </c:pt>
                <c:pt idx="101">
                  <c:v>-2687.5324796823738</c:v>
                </c:pt>
                <c:pt idx="102">
                  <c:v>-8648.0120621626829</c:v>
                </c:pt>
                <c:pt idx="103">
                  <c:v>-15945.919469303428</c:v>
                </c:pt>
                <c:pt idx="104">
                  <c:v>-20925.500335290628</c:v>
                </c:pt>
                <c:pt idx="105">
                  <c:v>-20907.526955773654</c:v>
                </c:pt>
                <c:pt idx="106">
                  <c:v>-18434.065695057441</c:v>
                </c:pt>
                <c:pt idx="107">
                  <c:v>-13931.366038708433</c:v>
                </c:pt>
                <c:pt idx="108">
                  <c:v>-9712.1869606702785</c:v>
                </c:pt>
                <c:pt idx="109">
                  <c:v>-7687.2397013763311</c:v>
                </c:pt>
                <c:pt idx="110">
                  <c:v>-6861.1380584381286</c:v>
                </c:pt>
                <c:pt idx="111">
                  <c:v>-6747.597317807481</c:v>
                </c:pt>
                <c:pt idx="112">
                  <c:v>-6269.8262859423512</c:v>
                </c:pt>
                <c:pt idx="113">
                  <c:v>-4869.5620309085325</c:v>
                </c:pt>
                <c:pt idx="114">
                  <c:v>-2711.794979155949</c:v>
                </c:pt>
                <c:pt idx="115">
                  <c:v>-664.46929386980014</c:v>
                </c:pt>
                <c:pt idx="116">
                  <c:v>499.68060095040079</c:v>
                </c:pt>
                <c:pt idx="117">
                  <c:v>952.56115225351925</c:v>
                </c:pt>
                <c:pt idx="118">
                  <c:v>1235.2768481055086</c:v>
                </c:pt>
                <c:pt idx="119">
                  <c:v>1956.3365215159795</c:v>
                </c:pt>
                <c:pt idx="120">
                  <c:v>3747.3330704313248</c:v>
                </c:pt>
                <c:pt idx="121">
                  <c:v>6174.054972290186</c:v>
                </c:pt>
                <c:pt idx="122">
                  <c:v>6483.0095601115418</c:v>
                </c:pt>
                <c:pt idx="123">
                  <c:v>3758.0540682897376</c:v>
                </c:pt>
                <c:pt idx="124">
                  <c:v>-628.63506654891034</c:v>
                </c:pt>
                <c:pt idx="125">
                  <c:v>-6393.4663993248087</c:v>
                </c:pt>
                <c:pt idx="126">
                  <c:v>-6092.1851929381437</c:v>
                </c:pt>
                <c:pt idx="127">
                  <c:v>-2673.1151737635464</c:v>
                </c:pt>
                <c:pt idx="128">
                  <c:v>-389.18736113600039</c:v>
                </c:pt>
                <c:pt idx="129">
                  <c:v>579.97930553066658</c:v>
                </c:pt>
                <c:pt idx="130">
                  <c:v>1602.9885647899259</c:v>
                </c:pt>
                <c:pt idx="131">
                  <c:v>4916.5824332338716</c:v>
                </c:pt>
                <c:pt idx="132">
                  <c:v>10377.924832232486</c:v>
                </c:pt>
                <c:pt idx="133">
                  <c:v>13668.668295873238</c:v>
                </c:pt>
                <c:pt idx="134">
                  <c:v>13195.227682302602</c:v>
                </c:pt>
                <c:pt idx="135">
                  <c:v>14558.840694841074</c:v>
                </c:pt>
                <c:pt idx="136">
                  <c:v>18577.587829864689</c:v>
                </c:pt>
                <c:pt idx="137">
                  <c:v>23350.050822139572</c:v>
                </c:pt>
                <c:pt idx="138">
                  <c:v>25787.807403530082</c:v>
                </c:pt>
                <c:pt idx="139">
                  <c:v>24900.226107030372</c:v>
                </c:pt>
                <c:pt idx="140">
                  <c:v>23781.708197600532</c:v>
                </c:pt>
                <c:pt idx="141">
                  <c:v>24074.031160766433</c:v>
                </c:pt>
                <c:pt idx="142">
                  <c:v>24727.835436261201</c:v>
                </c:pt>
                <c:pt idx="143">
                  <c:v>25271.639772974064</c:v>
                </c:pt>
                <c:pt idx="144">
                  <c:v>20205.586961522753</c:v>
                </c:pt>
                <c:pt idx="145">
                  <c:v>14458.845192201024</c:v>
                </c:pt>
                <c:pt idx="146">
                  <c:v>16461.656799811812</c:v>
                </c:pt>
                <c:pt idx="147">
                  <c:v>18370.358051207146</c:v>
                </c:pt>
                <c:pt idx="148">
                  <c:v>17844.133131638584</c:v>
                </c:pt>
                <c:pt idx="149">
                  <c:v>17607.615016182317</c:v>
                </c:pt>
                <c:pt idx="150">
                  <c:v>16957.044441564241</c:v>
                </c:pt>
                <c:pt idx="151">
                  <c:v>16217.716956470216</c:v>
                </c:pt>
                <c:pt idx="152">
                  <c:v>15796.476110504089</c:v>
                </c:pt>
                <c:pt idx="153">
                  <c:v>14952.056698990671</c:v>
                </c:pt>
                <c:pt idx="154">
                  <c:v>14032.406609107384</c:v>
                </c:pt>
                <c:pt idx="155">
                  <c:v>13841.885300758013</c:v>
                </c:pt>
                <c:pt idx="156">
                  <c:v>14818.434655138482</c:v>
                </c:pt>
                <c:pt idx="157">
                  <c:v>15864.260471221678</c:v>
                </c:pt>
                <c:pt idx="158">
                  <c:v>16131.385900347013</c:v>
                </c:pt>
                <c:pt idx="159">
                  <c:v>15997.190861592375</c:v>
                </c:pt>
                <c:pt idx="160">
                  <c:v>15013.847066483449</c:v>
                </c:pt>
                <c:pt idx="161">
                  <c:v>13959.659646388101</c:v>
                </c:pt>
                <c:pt idx="162">
                  <c:v>13278.905140363187</c:v>
                </c:pt>
                <c:pt idx="163">
                  <c:v>12149.046229608521</c:v>
                </c:pt>
                <c:pt idx="164">
                  <c:v>10128.305817098426</c:v>
                </c:pt>
                <c:pt idx="165">
                  <c:v>8875.1194745058438</c:v>
                </c:pt>
                <c:pt idx="166">
                  <c:v>8875.1194745058438</c:v>
                </c:pt>
                <c:pt idx="167">
                  <c:v>8875.1194745058438</c:v>
                </c:pt>
                <c:pt idx="168">
                  <c:v>8875.1194745058438</c:v>
                </c:pt>
                <c:pt idx="169">
                  <c:v>8875.1194745058438</c:v>
                </c:pt>
                <c:pt idx="170">
                  <c:v>8875.1194745058438</c:v>
                </c:pt>
                <c:pt idx="171">
                  <c:v>8875.1194745058438</c:v>
                </c:pt>
                <c:pt idx="172">
                  <c:v>8875.1194745058438</c:v>
                </c:pt>
                <c:pt idx="173">
                  <c:v>9292.8482553700778</c:v>
                </c:pt>
                <c:pt idx="174">
                  <c:v>9312.4034905383014</c:v>
                </c:pt>
                <c:pt idx="175">
                  <c:v>9312.4034905382432</c:v>
                </c:pt>
                <c:pt idx="176">
                  <c:v>11006.494188373455</c:v>
                </c:pt>
                <c:pt idx="177">
                  <c:v>12774.010107543305</c:v>
                </c:pt>
                <c:pt idx="178">
                  <c:v>14581.629340135089</c:v>
                </c:pt>
                <c:pt idx="179">
                  <c:v>16063.510100417798</c:v>
                </c:pt>
                <c:pt idx="180">
                  <c:v>15419.722502361983</c:v>
                </c:pt>
                <c:pt idx="181">
                  <c:v>13847.450803065043</c:v>
                </c:pt>
                <c:pt idx="182">
                  <c:v>12208.835046285416</c:v>
                </c:pt>
                <c:pt idx="183">
                  <c:v>10949.107296927152</c:v>
                </c:pt>
                <c:pt idx="184">
                  <c:v>10535.110599616208</c:v>
                </c:pt>
                <c:pt idx="185">
                  <c:v>10556.373649023037</c:v>
                </c:pt>
                <c:pt idx="186">
                  <c:v>10577.66885477353</c:v>
                </c:pt>
                <c:pt idx="187">
                  <c:v>10161.973873407169</c:v>
                </c:pt>
                <c:pt idx="188">
                  <c:v>9724.9514968639196</c:v>
                </c:pt>
                <c:pt idx="189">
                  <c:v>9724.9514968639196</c:v>
                </c:pt>
                <c:pt idx="190">
                  <c:v>9287.9291203206722</c:v>
                </c:pt>
                <c:pt idx="191">
                  <c:v>9267.9477899586655</c:v>
                </c:pt>
                <c:pt idx="192">
                  <c:v>9704.5214782303083</c:v>
                </c:pt>
                <c:pt idx="193">
                  <c:v>9704.5214782303083</c:v>
                </c:pt>
                <c:pt idx="194">
                  <c:v>9267.9477899587273</c:v>
                </c:pt>
                <c:pt idx="195">
                  <c:v>8811.8736490230112</c:v>
                </c:pt>
                <c:pt idx="196">
                  <c:v>8792.4053527026044</c:v>
                </c:pt>
                <c:pt idx="197">
                  <c:v>8772.9691796432617</c:v>
                </c:pt>
                <c:pt idx="198">
                  <c:v>8318.7861615769889</c:v>
                </c:pt>
                <c:pt idx="199">
                  <c:v>7413.208393278549</c:v>
                </c:pt>
                <c:pt idx="200">
                  <c:v>6926.8829018304377</c:v>
                </c:pt>
                <c:pt idx="201">
                  <c:v>6443.5365651536285</c:v>
                </c:pt>
                <c:pt idx="202">
                  <c:v>6805.6283903096009</c:v>
                </c:pt>
                <c:pt idx="203">
                  <c:v>7628.2642801001803</c:v>
                </c:pt>
                <c:pt idx="204">
                  <c:v>8019.8371166324096</c:v>
                </c:pt>
                <c:pt idx="205">
                  <c:v>8001.4221934082207</c:v>
                </c:pt>
                <c:pt idx="206">
                  <c:v>7964.6867979487006</c:v>
                </c:pt>
                <c:pt idx="207">
                  <c:v>7946.36625954805</c:v>
                </c:pt>
                <c:pt idx="208">
                  <c:v>7484.9115427817696</c:v>
                </c:pt>
                <c:pt idx="209">
                  <c:v>7873.3977295441691</c:v>
                </c:pt>
                <c:pt idx="210">
                  <c:v>8702.3572943197214</c:v>
                </c:pt>
                <c:pt idx="211">
                  <c:v>8702.3572943196614</c:v>
                </c:pt>
                <c:pt idx="212">
                  <c:v>8683.3272557911096</c:v>
                </c:pt>
                <c:pt idx="213">
                  <c:v>8260.2142156676764</c:v>
                </c:pt>
                <c:pt idx="214">
                  <c:v>7378.7137457504214</c:v>
                </c:pt>
                <c:pt idx="215">
                  <c:v>6079.6090180939982</c:v>
                </c:pt>
                <c:pt idx="216">
                  <c:v>4322.7083449212087</c:v>
                </c:pt>
                <c:pt idx="217">
                  <c:v>2988.6264765220922</c:v>
                </c:pt>
                <c:pt idx="218">
                  <c:v>2475.0748293193087</c:v>
                </c:pt>
                <c:pt idx="219">
                  <c:v>2801.3028778677358</c:v>
                </c:pt>
                <c:pt idx="220">
                  <c:v>3122.7293094888387</c:v>
                </c:pt>
                <c:pt idx="221">
                  <c:v>3048.2764304722336</c:v>
                </c:pt>
                <c:pt idx="222">
                  <c:v>2962.7689713814361</c:v>
                </c:pt>
                <c:pt idx="223">
                  <c:v>3288.6159603108299</c:v>
                </c:pt>
                <c:pt idx="224">
                  <c:v>2819.546350851318</c:v>
                </c:pt>
                <c:pt idx="225">
                  <c:v>2345.7881366356701</c:v>
                </c:pt>
                <c:pt idx="226">
                  <c:v>2268.7410876193662</c:v>
                </c:pt>
                <c:pt idx="227">
                  <c:v>2193.099489166867</c:v>
                </c:pt>
                <c:pt idx="228">
                  <c:v>2501.5830896054335</c:v>
                </c:pt>
                <c:pt idx="229">
                  <c:v>2816.3902066803639</c:v>
                </c:pt>
                <c:pt idx="230">
                  <c:v>2749.4749844868616</c:v>
                </c:pt>
                <c:pt idx="231">
                  <c:v>2683.5613728498224</c:v>
                </c:pt>
                <c:pt idx="232">
                  <c:v>2618.6422259149426</c:v>
                </c:pt>
                <c:pt idx="233">
                  <c:v>2554.7103978282298</c:v>
                </c:pt>
                <c:pt idx="234">
                  <c:v>2491.758742735487</c:v>
                </c:pt>
                <c:pt idx="235">
                  <c:v>2429.7801147825589</c:v>
                </c:pt>
                <c:pt idx="236">
                  <c:v>2368.767368115356</c:v>
                </c:pt>
                <c:pt idx="237">
                  <c:v>2667.2152858919512</c:v>
                </c:pt>
                <c:pt idx="238">
                  <c:v>3328.1710224420563</c:v>
                </c:pt>
                <c:pt idx="239">
                  <c:v>3992.7330102436404</c:v>
                </c:pt>
                <c:pt idx="240">
                  <c:v>5369.5119850638885</c:v>
                </c:pt>
                <c:pt idx="241">
                  <c:v>6781.9826640762039</c:v>
                </c:pt>
                <c:pt idx="242">
                  <c:v>7858.1423988916831</c:v>
                </c:pt>
                <c:pt idx="243">
                  <c:v>8618.5439683775439</c:v>
                </c:pt>
                <c:pt idx="244">
                  <c:v>8315.7898496025718</c:v>
                </c:pt>
                <c:pt idx="245">
                  <c:v>7993.5374711295808</c:v>
                </c:pt>
                <c:pt idx="246">
                  <c:v>7311.5424340128693</c:v>
                </c:pt>
                <c:pt idx="247">
                  <c:v>5879.3294710498876</c:v>
                </c:pt>
                <c:pt idx="248">
                  <c:v>4779.1346933518344</c:v>
                </c:pt>
                <c:pt idx="249">
                  <c:v>4028.6599321348476</c:v>
                </c:pt>
                <c:pt idx="250">
                  <c:v>3626.7946380269764</c:v>
                </c:pt>
                <c:pt idx="251">
                  <c:v>3933.3770719874669</c:v>
                </c:pt>
                <c:pt idx="252">
                  <c:v>4248.9496407293509</c:v>
                </c:pt>
                <c:pt idx="253">
                  <c:v>4562.062915589212</c:v>
                </c:pt>
                <c:pt idx="254">
                  <c:v>5582.9102197678931</c:v>
                </c:pt>
                <c:pt idx="255">
                  <c:v>6628.8025808789944</c:v>
                </c:pt>
                <c:pt idx="256">
                  <c:v>6993.0838451295076</c:v>
                </c:pt>
                <c:pt idx="257">
                  <c:v>7358.2882242311762</c:v>
                </c:pt>
                <c:pt idx="258">
                  <c:v>7741.0409191953286</c:v>
                </c:pt>
                <c:pt idx="259">
                  <c:v>7071.722967469841</c:v>
                </c:pt>
                <c:pt idx="260">
                  <c:v>6720.4000508031959</c:v>
                </c:pt>
                <c:pt idx="261">
                  <c:v>6735.7567658328862</c:v>
                </c:pt>
                <c:pt idx="262">
                  <c:v>6383.9851608945837</c:v>
                </c:pt>
                <c:pt idx="263">
                  <c:v>5680.4419510180314</c:v>
                </c:pt>
                <c:pt idx="264">
                  <c:v>4950.6980975194356</c:v>
                </c:pt>
                <c:pt idx="265">
                  <c:v>4574.6240846000746</c:v>
                </c:pt>
                <c:pt idx="266">
                  <c:v>3839.7562845827074</c:v>
                </c:pt>
                <c:pt idx="267">
                  <c:v>3446.7278409829</c:v>
                </c:pt>
                <c:pt idx="268">
                  <c:v>3747.7806315995767</c:v>
                </c:pt>
                <c:pt idx="269">
                  <c:v>3713.7104408112068</c:v>
                </c:pt>
                <c:pt idx="270">
                  <c:v>2984.8372178738109</c:v>
                </c:pt>
                <c:pt idx="271">
                  <c:v>2593.8936617735649</c:v>
                </c:pt>
                <c:pt idx="272">
                  <c:v>2545.4766579407142</c:v>
                </c:pt>
                <c:pt idx="273">
                  <c:v>3168.0218858577905</c:v>
                </c:pt>
                <c:pt idx="274">
                  <c:v>4472.2458402164102</c:v>
                </c:pt>
                <c:pt idx="275">
                  <c:v>5793.6444541327892</c:v>
                </c:pt>
                <c:pt idx="276">
                  <c:v>6809.0143587349385</c:v>
                </c:pt>
                <c:pt idx="277">
                  <c:v>7509.0186279345389</c:v>
                </c:pt>
                <c:pt idx="278">
                  <c:v>7557.7379896903767</c:v>
                </c:pt>
                <c:pt idx="279">
                  <c:v>7253.3765116357254</c:v>
                </c:pt>
                <c:pt idx="280">
                  <c:v>7285.181929318157</c:v>
                </c:pt>
                <c:pt idx="281">
                  <c:v>7655.8466370284277</c:v>
                </c:pt>
                <c:pt idx="282">
                  <c:v>7365.1319991976534</c:v>
                </c:pt>
                <c:pt idx="283">
                  <c:v>6700.0883145111202</c:v>
                </c:pt>
                <c:pt idx="284">
                  <c:v>6374.2780728953876</c:v>
                </c:pt>
                <c:pt idx="285">
                  <c:v>6033.2749864756543</c:v>
                </c:pt>
                <c:pt idx="286">
                  <c:v>5692.27190005592</c:v>
                </c:pt>
                <c:pt idx="287">
                  <c:v>5678.425120066684</c:v>
                </c:pt>
                <c:pt idx="288">
                  <c:v>5678.4251200666367</c:v>
                </c:pt>
                <c:pt idx="289">
                  <c:v>5324.4977399383661</c:v>
                </c:pt>
                <c:pt idx="290">
                  <c:v>4971.4928130081425</c:v>
                </c:pt>
                <c:pt idx="291">
                  <c:v>4268.2501864111446</c:v>
                </c:pt>
                <c:pt idx="292">
                  <c:v>4232.5445591752832</c:v>
                </c:pt>
                <c:pt idx="293">
                  <c:v>4208.8652536168975</c:v>
                </c:pt>
                <c:pt idx="294">
                  <c:v>2832.8517469688736</c:v>
                </c:pt>
                <c:pt idx="295">
                  <c:v>2441.1427049425533</c:v>
                </c:pt>
                <c:pt idx="296">
                  <c:v>3065.3073412916474</c:v>
                </c:pt>
                <c:pt idx="297">
                  <c:v>4998.237088344943</c:v>
                </c:pt>
                <c:pt idx="298">
                  <c:v>7991.8462684960941</c:v>
                </c:pt>
                <c:pt idx="299">
                  <c:v>10400.509250979301</c:v>
                </c:pt>
                <c:pt idx="300">
                  <c:v>12934.81823660394</c:v>
                </c:pt>
                <c:pt idx="301">
                  <c:v>15608.245288914659</c:v>
                </c:pt>
                <c:pt idx="302">
                  <c:v>17087.726191990154</c:v>
                </c:pt>
                <c:pt idx="303">
                  <c:v>15743.574767733409</c:v>
                </c:pt>
                <c:pt idx="304">
                  <c:v>12436.95028985811</c:v>
                </c:pt>
                <c:pt idx="305">
                  <c:v>9287.4157985831407</c:v>
                </c:pt>
                <c:pt idx="306">
                  <c:v>7507.6694415642596</c:v>
                </c:pt>
                <c:pt idx="307">
                  <c:v>6780.7944415642505</c:v>
                </c:pt>
                <c:pt idx="308">
                  <c:v>6780.7944415642505</c:v>
                </c:pt>
                <c:pt idx="309">
                  <c:v>6780.7944415642505</c:v>
                </c:pt>
                <c:pt idx="310">
                  <c:v>6417.3569415642705</c:v>
                </c:pt>
                <c:pt idx="311">
                  <c:v>5313.246059126127</c:v>
                </c:pt>
                <c:pt idx="312">
                  <c:v>4548.7258688763895</c:v>
                </c:pt>
                <c:pt idx="313">
                  <c:v>4510.4232836853116</c:v>
                </c:pt>
                <c:pt idx="314">
                  <c:v>5190.2610214321294</c:v>
                </c:pt>
                <c:pt idx="315">
                  <c:v>5893.7326470030321</c:v>
                </c:pt>
                <c:pt idx="316">
                  <c:v>6237.3827117906067</c:v>
                </c:pt>
                <c:pt idx="317">
                  <c:v>6595.4359525313785</c:v>
                </c:pt>
                <c:pt idx="318">
                  <c:v>6953.4891932721503</c:v>
                </c:pt>
                <c:pt idx="319">
                  <c:v>7327.740363052435</c:v>
                </c:pt>
                <c:pt idx="320">
                  <c:v>8420.8165769876541</c:v>
                </c:pt>
                <c:pt idx="321">
                  <c:v>9573.599387782855</c:v>
                </c:pt>
                <c:pt idx="322">
                  <c:v>9649.9559220399078</c:v>
                </c:pt>
                <c:pt idx="323">
                  <c:v>9362.4052723576024</c:v>
                </c:pt>
                <c:pt idx="324">
                  <c:v>8321.8865005679218</c:v>
                </c:pt>
                <c:pt idx="325">
                  <c:v>7241.0467782481883</c:v>
                </c:pt>
                <c:pt idx="326">
                  <c:v>6142.6578893593642</c:v>
                </c:pt>
                <c:pt idx="327">
                  <c:v>3556.3450062417296</c:v>
                </c:pt>
                <c:pt idx="328">
                  <c:v>216.4494601858373</c:v>
                </c:pt>
                <c:pt idx="329">
                  <c:v>-2363.9825905987827</c:v>
                </c:pt>
                <c:pt idx="330">
                  <c:v>-3470.2833839620166</c:v>
                </c:pt>
                <c:pt idx="331">
                  <c:v>-3844.6385321541215</c:v>
                </c:pt>
                <c:pt idx="332">
                  <c:v>-4202.1352003114889</c:v>
                </c:pt>
                <c:pt idx="333">
                  <c:v>-4871.6981354178461</c:v>
                </c:pt>
                <c:pt idx="334">
                  <c:v>-6152.0970804054705</c:v>
                </c:pt>
                <c:pt idx="335">
                  <c:v>-7039.5640750765206</c:v>
                </c:pt>
                <c:pt idx="336">
                  <c:v>-7555.1052430950667</c:v>
                </c:pt>
                <c:pt idx="337">
                  <c:v>-8315.0077079698622</c:v>
                </c:pt>
                <c:pt idx="338">
                  <c:v>-8417.0447706695704</c:v>
                </c:pt>
                <c:pt idx="339">
                  <c:v>-5732.9763319016602</c:v>
                </c:pt>
                <c:pt idx="340">
                  <c:v>-797.29589456453414</c:v>
                </c:pt>
                <c:pt idx="341">
                  <c:v>4558.4867373389943</c:v>
                </c:pt>
                <c:pt idx="342">
                  <c:v>9506.3812257881855</c:v>
                </c:pt>
                <c:pt idx="343">
                  <c:v>10339.602260004345</c:v>
                </c:pt>
                <c:pt idx="344">
                  <c:v>6856.3736516231875</c:v>
                </c:pt>
                <c:pt idx="345">
                  <c:v>2370.4173780739748</c:v>
                </c:pt>
                <c:pt idx="346">
                  <c:v>-3248.6090429599371</c:v>
                </c:pt>
                <c:pt idx="347">
                  <c:v>-5379.2205123703698</c:v>
                </c:pt>
                <c:pt idx="348">
                  <c:v>-1890.3338138400018</c:v>
                </c:pt>
                <c:pt idx="349">
                  <c:v>2256.3370556252189</c:v>
                </c:pt>
                <c:pt idx="350">
                  <c:v>3812.3879815511486</c:v>
                </c:pt>
                <c:pt idx="351">
                  <c:v>2515.6788766128766</c:v>
                </c:pt>
                <c:pt idx="352">
                  <c:v>-352.34753890574922</c:v>
                </c:pt>
                <c:pt idx="353">
                  <c:v>-3914.5505687293571</c:v>
                </c:pt>
                <c:pt idx="354">
                  <c:v>-9692.3722891371854</c:v>
                </c:pt>
                <c:pt idx="355">
                  <c:v>-16920.412296555915</c:v>
                </c:pt>
                <c:pt idx="356">
                  <c:v>-18957.89565739172</c:v>
                </c:pt>
                <c:pt idx="357">
                  <c:v>-16850.290682777148</c:v>
                </c:pt>
                <c:pt idx="358">
                  <c:v>-14705.328175156552</c:v>
                </c:pt>
                <c:pt idx="359">
                  <c:v>-8543.5815295669508</c:v>
                </c:pt>
                <c:pt idx="360">
                  <c:v>1042.4870608922733</c:v>
                </c:pt>
                <c:pt idx="361">
                  <c:v>8893.6217634230161</c:v>
                </c:pt>
                <c:pt idx="362">
                  <c:v>11060.302351092805</c:v>
                </c:pt>
                <c:pt idx="363">
                  <c:v>8010.9650377956323</c:v>
                </c:pt>
                <c:pt idx="364">
                  <c:v>5310.5534743887119</c:v>
                </c:pt>
                <c:pt idx="365">
                  <c:v>6635.5959158845581</c:v>
                </c:pt>
                <c:pt idx="366">
                  <c:v>10872.597211204054</c:v>
                </c:pt>
                <c:pt idx="367">
                  <c:v>15982.786145702208</c:v>
                </c:pt>
                <c:pt idx="368">
                  <c:v>18830.163702635309</c:v>
                </c:pt>
                <c:pt idx="369">
                  <c:v>17274.129887664898</c:v>
                </c:pt>
                <c:pt idx="370">
                  <c:v>13034.806890028</c:v>
                </c:pt>
                <c:pt idx="371">
                  <c:v>8580.4575719739387</c:v>
                </c:pt>
                <c:pt idx="372">
                  <c:v>5000.1546593732119</c:v>
                </c:pt>
                <c:pt idx="373">
                  <c:v>3029.5157704843314</c:v>
                </c:pt>
                <c:pt idx="374">
                  <c:v>1539.2732255799494</c:v>
                </c:pt>
                <c:pt idx="375">
                  <c:v>-196.26614321071256</c:v>
                </c:pt>
                <c:pt idx="376">
                  <c:v>-1414.8390480153937</c:v>
                </c:pt>
                <c:pt idx="377">
                  <c:v>-2587.6920279281126</c:v>
                </c:pt>
                <c:pt idx="378">
                  <c:v>-3695.8145003974914</c:v>
                </c:pt>
                <c:pt idx="379">
                  <c:v>-4283.3287197898944</c:v>
                </c:pt>
                <c:pt idx="380">
                  <c:v>-5453.9705000095901</c:v>
                </c:pt>
                <c:pt idx="381">
                  <c:v>-8699.324954316704</c:v>
                </c:pt>
                <c:pt idx="382">
                  <c:v>-13927.228333622805</c:v>
                </c:pt>
                <c:pt idx="383">
                  <c:v>-15356.506824161601</c:v>
                </c:pt>
                <c:pt idx="384">
                  <c:v>-10808.541315918927</c:v>
                </c:pt>
                <c:pt idx="385">
                  <c:v>-3897.0691475157878</c:v>
                </c:pt>
                <c:pt idx="386">
                  <c:v>1023.996934945155</c:v>
                </c:pt>
                <c:pt idx="387">
                  <c:v>2144.9141442256091</c:v>
                </c:pt>
                <c:pt idx="388">
                  <c:v>1545.3432796945863</c:v>
                </c:pt>
                <c:pt idx="389">
                  <c:v>924.19150216680555</c:v>
                </c:pt>
                <c:pt idx="390">
                  <c:v>546.84598069827678</c:v>
                </c:pt>
                <c:pt idx="391">
                  <c:v>1014.8053997123893</c:v>
                </c:pt>
                <c:pt idx="392">
                  <c:v>3183.8689564748106</c:v>
                </c:pt>
                <c:pt idx="393">
                  <c:v>6905.0056756827826</c:v>
                </c:pt>
                <c:pt idx="394">
                  <c:v>10854.051266716158</c:v>
                </c:pt>
                <c:pt idx="395">
                  <c:v>13285.159850939273</c:v>
                </c:pt>
                <c:pt idx="396">
                  <c:v>12647.72600570296</c:v>
                </c:pt>
                <c:pt idx="397">
                  <c:v>8377.4756231035717</c:v>
                </c:pt>
                <c:pt idx="398">
                  <c:v>2382.1323306478666</c:v>
                </c:pt>
                <c:pt idx="399">
                  <c:v>-3917.9290836865689</c:v>
                </c:pt>
                <c:pt idx="400">
                  <c:v>-7493.0006521131036</c:v>
                </c:pt>
                <c:pt idx="401">
                  <c:v>-4414.8658791254393</c:v>
                </c:pt>
                <c:pt idx="402">
                  <c:v>775.74076124052488</c:v>
                </c:pt>
                <c:pt idx="403">
                  <c:v>4978.1148527877776</c:v>
                </c:pt>
                <c:pt idx="404">
                  <c:v>9970.169835376304</c:v>
                </c:pt>
                <c:pt idx="405">
                  <c:v>11965.302235269652</c:v>
                </c:pt>
                <c:pt idx="406">
                  <c:v>8016.3202774883121</c:v>
                </c:pt>
                <c:pt idx="407">
                  <c:v>2634.3100654552977</c:v>
                </c:pt>
                <c:pt idx="408">
                  <c:v>-2114.5890582312668</c:v>
                </c:pt>
                <c:pt idx="409">
                  <c:v>-7274.1781529059572</c:v>
                </c:pt>
                <c:pt idx="410">
                  <c:v>-12441.145923457319</c:v>
                </c:pt>
                <c:pt idx="411">
                  <c:v>-13229.575737258523</c:v>
                </c:pt>
                <c:pt idx="412">
                  <c:v>-11149.619332943479</c:v>
                </c:pt>
                <c:pt idx="413">
                  <c:v>-5350.1795992865318</c:v>
                </c:pt>
                <c:pt idx="414">
                  <c:v>175.09278093215784</c:v>
                </c:pt>
                <c:pt idx="415">
                  <c:v>2746.4778794483464</c:v>
                </c:pt>
                <c:pt idx="416">
                  <c:v>3232.3241041684996</c:v>
                </c:pt>
                <c:pt idx="417">
                  <c:v>2091.6526380925184</c:v>
                </c:pt>
                <c:pt idx="418">
                  <c:v>515.13579984551211</c:v>
                </c:pt>
                <c:pt idx="419">
                  <c:v>-1329.1401731294548</c:v>
                </c:pt>
                <c:pt idx="420">
                  <c:v>-1752.976310757625</c:v>
                </c:pt>
                <c:pt idx="421">
                  <c:v>-410.02961508494406</c:v>
                </c:pt>
                <c:pt idx="422">
                  <c:v>887.83359366599996</c:v>
                </c:pt>
                <c:pt idx="423">
                  <c:v>1314.2794126928347</c:v>
                </c:pt>
                <c:pt idx="424">
                  <c:v>582.32790568659573</c:v>
                </c:pt>
                <c:pt idx="425">
                  <c:v>-1928.4851575745859</c:v>
                </c:pt>
                <c:pt idx="426">
                  <c:v>-4652.5858890821755</c:v>
                </c:pt>
                <c:pt idx="427">
                  <c:v>-4143.7219452670133</c:v>
                </c:pt>
                <c:pt idx="428">
                  <c:v>-1576.4406990282794</c:v>
                </c:pt>
                <c:pt idx="429">
                  <c:v>-190.62124812039522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15A-4B2D-BB8B-2106DD13E0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9680160"/>
        <c:axId val="419679440"/>
      </c:lineChart>
      <c:catAx>
        <c:axId val="167688699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3300352"/>
        <c:crosses val="autoZero"/>
        <c:auto val="1"/>
        <c:lblAlgn val="ctr"/>
        <c:lblOffset val="100"/>
        <c:noMultiLvlLbl val="0"/>
      </c:catAx>
      <c:valAx>
        <c:axId val="963300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6886991"/>
        <c:crosses val="autoZero"/>
        <c:crossBetween val="between"/>
      </c:valAx>
      <c:valAx>
        <c:axId val="4196794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9680160"/>
        <c:crosses val="max"/>
        <c:crossBetween val="between"/>
      </c:valAx>
      <c:catAx>
        <c:axId val="419680160"/>
        <c:scaling>
          <c:orientation val="minMax"/>
        </c:scaling>
        <c:delete val="1"/>
        <c:axPos val="b"/>
        <c:majorTickMark val="out"/>
        <c:minorTickMark val="none"/>
        <c:tickLblPos val="nextTo"/>
        <c:crossAx val="419679440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 Very High) Vehicle Speed vs Acceleration Force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Vehicle Speed (km/h)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WLTC_class_3!$E$1486:$E$1808</c:f>
              <c:numCache>
                <c:formatCode>0.0_ </c:formatCode>
                <c:ptCount val="323"/>
                <c:pt idx="0">
                  <c:v>0</c:v>
                </c:pt>
                <c:pt idx="1">
                  <c:v>2.2000000000000002</c:v>
                </c:pt>
                <c:pt idx="2">
                  <c:v>4.4000000000000004</c:v>
                </c:pt>
                <c:pt idx="3">
                  <c:v>6.3</c:v>
                </c:pt>
                <c:pt idx="4">
                  <c:v>7.9</c:v>
                </c:pt>
                <c:pt idx="5">
                  <c:v>9.1999999999999993</c:v>
                </c:pt>
                <c:pt idx="6">
                  <c:v>10.4</c:v>
                </c:pt>
                <c:pt idx="7">
                  <c:v>11.5</c:v>
                </c:pt>
                <c:pt idx="8">
                  <c:v>12.9</c:v>
                </c:pt>
                <c:pt idx="9">
                  <c:v>14.7</c:v>
                </c:pt>
                <c:pt idx="10">
                  <c:v>17</c:v>
                </c:pt>
                <c:pt idx="11">
                  <c:v>19.8</c:v>
                </c:pt>
                <c:pt idx="12">
                  <c:v>23.1</c:v>
                </c:pt>
                <c:pt idx="13">
                  <c:v>26.7</c:v>
                </c:pt>
                <c:pt idx="14">
                  <c:v>30.5</c:v>
                </c:pt>
                <c:pt idx="15">
                  <c:v>34.1</c:v>
                </c:pt>
                <c:pt idx="16">
                  <c:v>37.5</c:v>
                </c:pt>
                <c:pt idx="17">
                  <c:v>40.6</c:v>
                </c:pt>
                <c:pt idx="18">
                  <c:v>43.3</c:v>
                </c:pt>
                <c:pt idx="19">
                  <c:v>45.7</c:v>
                </c:pt>
                <c:pt idx="20">
                  <c:v>47.7</c:v>
                </c:pt>
                <c:pt idx="21">
                  <c:v>49.3</c:v>
                </c:pt>
                <c:pt idx="22">
                  <c:v>50.5</c:v>
                </c:pt>
                <c:pt idx="23">
                  <c:v>51.3</c:v>
                </c:pt>
                <c:pt idx="24">
                  <c:v>52.1</c:v>
                </c:pt>
                <c:pt idx="25">
                  <c:v>52.7</c:v>
                </c:pt>
                <c:pt idx="26">
                  <c:v>53.4</c:v>
                </c:pt>
                <c:pt idx="27">
                  <c:v>54</c:v>
                </c:pt>
                <c:pt idx="28">
                  <c:v>54.5</c:v>
                </c:pt>
                <c:pt idx="29">
                  <c:v>55</c:v>
                </c:pt>
                <c:pt idx="30">
                  <c:v>55.6</c:v>
                </c:pt>
                <c:pt idx="31">
                  <c:v>56.3</c:v>
                </c:pt>
                <c:pt idx="32">
                  <c:v>57.2</c:v>
                </c:pt>
                <c:pt idx="33">
                  <c:v>58.5</c:v>
                </c:pt>
                <c:pt idx="34">
                  <c:v>60.2</c:v>
                </c:pt>
                <c:pt idx="35">
                  <c:v>62.3</c:v>
                </c:pt>
                <c:pt idx="36">
                  <c:v>64.7</c:v>
                </c:pt>
                <c:pt idx="37">
                  <c:v>67.099999999999994</c:v>
                </c:pt>
                <c:pt idx="38">
                  <c:v>69.2</c:v>
                </c:pt>
                <c:pt idx="39">
                  <c:v>70.7</c:v>
                </c:pt>
                <c:pt idx="40">
                  <c:v>71.900000000000006</c:v>
                </c:pt>
                <c:pt idx="41">
                  <c:v>72.7</c:v>
                </c:pt>
                <c:pt idx="42">
                  <c:v>73.400000000000006</c:v>
                </c:pt>
                <c:pt idx="43">
                  <c:v>73.8</c:v>
                </c:pt>
                <c:pt idx="44">
                  <c:v>74.099999999999994</c:v>
                </c:pt>
                <c:pt idx="45">
                  <c:v>74</c:v>
                </c:pt>
                <c:pt idx="46">
                  <c:v>73.599999999999994</c:v>
                </c:pt>
                <c:pt idx="47">
                  <c:v>72.5</c:v>
                </c:pt>
                <c:pt idx="48">
                  <c:v>70.8</c:v>
                </c:pt>
                <c:pt idx="49">
                  <c:v>68.599999999999994</c:v>
                </c:pt>
                <c:pt idx="50">
                  <c:v>66.2</c:v>
                </c:pt>
                <c:pt idx="51">
                  <c:v>64</c:v>
                </c:pt>
                <c:pt idx="52">
                  <c:v>62.2</c:v>
                </c:pt>
                <c:pt idx="53">
                  <c:v>60.9</c:v>
                </c:pt>
                <c:pt idx="54">
                  <c:v>60.2</c:v>
                </c:pt>
                <c:pt idx="55">
                  <c:v>60</c:v>
                </c:pt>
                <c:pt idx="56">
                  <c:v>60.4</c:v>
                </c:pt>
                <c:pt idx="57">
                  <c:v>61.4</c:v>
                </c:pt>
                <c:pt idx="58">
                  <c:v>63.2</c:v>
                </c:pt>
                <c:pt idx="59">
                  <c:v>65.599999999999994</c:v>
                </c:pt>
                <c:pt idx="60">
                  <c:v>68.400000000000006</c:v>
                </c:pt>
                <c:pt idx="61">
                  <c:v>71.599999999999994</c:v>
                </c:pt>
                <c:pt idx="62">
                  <c:v>74.900000000000006</c:v>
                </c:pt>
                <c:pt idx="63">
                  <c:v>78.400000000000006</c:v>
                </c:pt>
                <c:pt idx="64">
                  <c:v>81.8</c:v>
                </c:pt>
                <c:pt idx="65">
                  <c:v>84.9</c:v>
                </c:pt>
                <c:pt idx="66">
                  <c:v>87.4</c:v>
                </c:pt>
                <c:pt idx="67">
                  <c:v>89</c:v>
                </c:pt>
                <c:pt idx="68">
                  <c:v>90</c:v>
                </c:pt>
                <c:pt idx="69">
                  <c:v>90.6</c:v>
                </c:pt>
                <c:pt idx="70">
                  <c:v>91</c:v>
                </c:pt>
                <c:pt idx="71">
                  <c:v>91.5</c:v>
                </c:pt>
                <c:pt idx="72">
                  <c:v>92</c:v>
                </c:pt>
                <c:pt idx="73">
                  <c:v>92.7</c:v>
                </c:pt>
                <c:pt idx="74">
                  <c:v>93.4</c:v>
                </c:pt>
                <c:pt idx="75">
                  <c:v>94.2</c:v>
                </c:pt>
                <c:pt idx="76">
                  <c:v>94.9</c:v>
                </c:pt>
                <c:pt idx="77">
                  <c:v>95.7</c:v>
                </c:pt>
                <c:pt idx="78">
                  <c:v>96.6</c:v>
                </c:pt>
                <c:pt idx="79">
                  <c:v>97.7</c:v>
                </c:pt>
                <c:pt idx="80">
                  <c:v>98.9</c:v>
                </c:pt>
                <c:pt idx="81">
                  <c:v>100.4</c:v>
                </c:pt>
                <c:pt idx="82">
                  <c:v>102</c:v>
                </c:pt>
                <c:pt idx="83">
                  <c:v>103.6</c:v>
                </c:pt>
                <c:pt idx="84">
                  <c:v>105.2</c:v>
                </c:pt>
                <c:pt idx="85">
                  <c:v>106.8</c:v>
                </c:pt>
                <c:pt idx="86">
                  <c:v>108.5</c:v>
                </c:pt>
                <c:pt idx="87">
                  <c:v>110.2</c:v>
                </c:pt>
                <c:pt idx="88">
                  <c:v>111.9</c:v>
                </c:pt>
                <c:pt idx="89">
                  <c:v>113.7</c:v>
                </c:pt>
                <c:pt idx="90">
                  <c:v>115.3</c:v>
                </c:pt>
                <c:pt idx="91">
                  <c:v>116.8</c:v>
                </c:pt>
                <c:pt idx="92">
                  <c:v>118.2</c:v>
                </c:pt>
                <c:pt idx="93">
                  <c:v>119.5</c:v>
                </c:pt>
                <c:pt idx="94">
                  <c:v>120.7</c:v>
                </c:pt>
                <c:pt idx="95">
                  <c:v>121.8</c:v>
                </c:pt>
                <c:pt idx="96">
                  <c:v>122.6</c:v>
                </c:pt>
                <c:pt idx="97">
                  <c:v>123.2</c:v>
                </c:pt>
                <c:pt idx="98">
                  <c:v>123.6</c:v>
                </c:pt>
                <c:pt idx="99">
                  <c:v>123.7</c:v>
                </c:pt>
                <c:pt idx="100">
                  <c:v>123.6</c:v>
                </c:pt>
                <c:pt idx="101">
                  <c:v>123.3</c:v>
                </c:pt>
                <c:pt idx="102">
                  <c:v>123</c:v>
                </c:pt>
                <c:pt idx="103">
                  <c:v>122.5</c:v>
                </c:pt>
                <c:pt idx="104">
                  <c:v>122.1</c:v>
                </c:pt>
                <c:pt idx="105">
                  <c:v>121.5</c:v>
                </c:pt>
                <c:pt idx="106">
                  <c:v>120.8</c:v>
                </c:pt>
                <c:pt idx="107">
                  <c:v>120</c:v>
                </c:pt>
                <c:pt idx="108">
                  <c:v>119.1</c:v>
                </c:pt>
                <c:pt idx="109">
                  <c:v>118.1</c:v>
                </c:pt>
                <c:pt idx="110">
                  <c:v>117.1</c:v>
                </c:pt>
                <c:pt idx="111">
                  <c:v>116.2</c:v>
                </c:pt>
                <c:pt idx="112">
                  <c:v>115.5</c:v>
                </c:pt>
                <c:pt idx="113">
                  <c:v>114.9</c:v>
                </c:pt>
                <c:pt idx="114">
                  <c:v>114.5</c:v>
                </c:pt>
                <c:pt idx="115">
                  <c:v>114.1</c:v>
                </c:pt>
                <c:pt idx="116">
                  <c:v>113.9</c:v>
                </c:pt>
                <c:pt idx="117">
                  <c:v>113.7</c:v>
                </c:pt>
                <c:pt idx="118">
                  <c:v>113.3</c:v>
                </c:pt>
                <c:pt idx="119">
                  <c:v>112.9</c:v>
                </c:pt>
                <c:pt idx="120">
                  <c:v>112.2</c:v>
                </c:pt>
                <c:pt idx="121">
                  <c:v>111.4</c:v>
                </c:pt>
                <c:pt idx="122">
                  <c:v>110.5</c:v>
                </c:pt>
                <c:pt idx="123">
                  <c:v>109.5</c:v>
                </c:pt>
                <c:pt idx="124">
                  <c:v>108.5</c:v>
                </c:pt>
                <c:pt idx="125">
                  <c:v>107.7</c:v>
                </c:pt>
                <c:pt idx="126">
                  <c:v>107.1</c:v>
                </c:pt>
                <c:pt idx="127">
                  <c:v>106.6</c:v>
                </c:pt>
                <c:pt idx="128">
                  <c:v>106.4</c:v>
                </c:pt>
                <c:pt idx="129">
                  <c:v>106.2</c:v>
                </c:pt>
                <c:pt idx="130">
                  <c:v>106.2</c:v>
                </c:pt>
                <c:pt idx="131">
                  <c:v>106.2</c:v>
                </c:pt>
                <c:pt idx="132">
                  <c:v>106.4</c:v>
                </c:pt>
                <c:pt idx="133">
                  <c:v>106.5</c:v>
                </c:pt>
                <c:pt idx="134">
                  <c:v>106.8</c:v>
                </c:pt>
                <c:pt idx="135">
                  <c:v>107.2</c:v>
                </c:pt>
                <c:pt idx="136">
                  <c:v>107.8</c:v>
                </c:pt>
                <c:pt idx="137">
                  <c:v>108.5</c:v>
                </c:pt>
                <c:pt idx="138">
                  <c:v>109.4</c:v>
                </c:pt>
                <c:pt idx="139">
                  <c:v>110.5</c:v>
                </c:pt>
                <c:pt idx="140">
                  <c:v>111.7</c:v>
                </c:pt>
                <c:pt idx="141">
                  <c:v>113</c:v>
                </c:pt>
                <c:pt idx="142">
                  <c:v>114.1</c:v>
                </c:pt>
                <c:pt idx="143">
                  <c:v>115.1</c:v>
                </c:pt>
                <c:pt idx="144">
                  <c:v>115.9</c:v>
                </c:pt>
                <c:pt idx="145">
                  <c:v>116.5</c:v>
                </c:pt>
                <c:pt idx="146">
                  <c:v>116.7</c:v>
                </c:pt>
                <c:pt idx="147">
                  <c:v>116.6</c:v>
                </c:pt>
                <c:pt idx="148">
                  <c:v>116.2</c:v>
                </c:pt>
                <c:pt idx="149">
                  <c:v>115.2</c:v>
                </c:pt>
                <c:pt idx="150">
                  <c:v>113.8</c:v>
                </c:pt>
                <c:pt idx="151">
                  <c:v>112</c:v>
                </c:pt>
                <c:pt idx="152">
                  <c:v>110.1</c:v>
                </c:pt>
                <c:pt idx="153">
                  <c:v>108.3</c:v>
                </c:pt>
                <c:pt idx="154">
                  <c:v>107</c:v>
                </c:pt>
                <c:pt idx="155">
                  <c:v>106.1</c:v>
                </c:pt>
                <c:pt idx="156">
                  <c:v>105.8</c:v>
                </c:pt>
                <c:pt idx="157">
                  <c:v>105.7</c:v>
                </c:pt>
                <c:pt idx="158">
                  <c:v>105.7</c:v>
                </c:pt>
                <c:pt idx="159">
                  <c:v>105.6</c:v>
                </c:pt>
                <c:pt idx="160">
                  <c:v>105.3</c:v>
                </c:pt>
                <c:pt idx="161">
                  <c:v>104.9</c:v>
                </c:pt>
                <c:pt idx="162">
                  <c:v>104.4</c:v>
                </c:pt>
                <c:pt idx="163">
                  <c:v>104</c:v>
                </c:pt>
                <c:pt idx="164">
                  <c:v>103.8</c:v>
                </c:pt>
                <c:pt idx="165">
                  <c:v>103.9</c:v>
                </c:pt>
                <c:pt idx="166">
                  <c:v>104.4</c:v>
                </c:pt>
                <c:pt idx="167">
                  <c:v>105.1</c:v>
                </c:pt>
                <c:pt idx="168">
                  <c:v>106.1</c:v>
                </c:pt>
                <c:pt idx="169">
                  <c:v>107.2</c:v>
                </c:pt>
                <c:pt idx="170">
                  <c:v>108.5</c:v>
                </c:pt>
                <c:pt idx="171">
                  <c:v>109.9</c:v>
                </c:pt>
                <c:pt idx="172">
                  <c:v>111.3</c:v>
                </c:pt>
                <c:pt idx="173">
                  <c:v>112.7</c:v>
                </c:pt>
                <c:pt idx="174">
                  <c:v>113.9</c:v>
                </c:pt>
                <c:pt idx="175">
                  <c:v>115</c:v>
                </c:pt>
                <c:pt idx="176">
                  <c:v>116</c:v>
                </c:pt>
                <c:pt idx="177">
                  <c:v>116.8</c:v>
                </c:pt>
                <c:pt idx="178">
                  <c:v>117.6</c:v>
                </c:pt>
                <c:pt idx="179">
                  <c:v>118.4</c:v>
                </c:pt>
                <c:pt idx="180">
                  <c:v>119.2</c:v>
                </c:pt>
                <c:pt idx="181">
                  <c:v>120</c:v>
                </c:pt>
                <c:pt idx="182">
                  <c:v>120.8</c:v>
                </c:pt>
                <c:pt idx="183">
                  <c:v>121.6</c:v>
                </c:pt>
                <c:pt idx="184">
                  <c:v>122.3</c:v>
                </c:pt>
                <c:pt idx="185">
                  <c:v>123.1</c:v>
                </c:pt>
                <c:pt idx="186">
                  <c:v>123.8</c:v>
                </c:pt>
                <c:pt idx="187">
                  <c:v>124.4</c:v>
                </c:pt>
                <c:pt idx="188">
                  <c:v>125</c:v>
                </c:pt>
                <c:pt idx="189">
                  <c:v>125.4</c:v>
                </c:pt>
                <c:pt idx="190">
                  <c:v>125.8</c:v>
                </c:pt>
                <c:pt idx="191">
                  <c:v>126.1</c:v>
                </c:pt>
                <c:pt idx="192">
                  <c:v>126.4</c:v>
                </c:pt>
                <c:pt idx="193">
                  <c:v>126.6</c:v>
                </c:pt>
                <c:pt idx="194">
                  <c:v>126.7</c:v>
                </c:pt>
                <c:pt idx="195">
                  <c:v>126.8</c:v>
                </c:pt>
                <c:pt idx="196">
                  <c:v>126.9</c:v>
                </c:pt>
                <c:pt idx="197">
                  <c:v>126.9</c:v>
                </c:pt>
                <c:pt idx="198">
                  <c:v>126.9</c:v>
                </c:pt>
                <c:pt idx="199">
                  <c:v>126.8</c:v>
                </c:pt>
                <c:pt idx="200">
                  <c:v>126.6</c:v>
                </c:pt>
                <c:pt idx="201">
                  <c:v>126.3</c:v>
                </c:pt>
                <c:pt idx="202">
                  <c:v>126</c:v>
                </c:pt>
                <c:pt idx="203">
                  <c:v>125.7</c:v>
                </c:pt>
                <c:pt idx="204">
                  <c:v>125.6</c:v>
                </c:pt>
                <c:pt idx="205">
                  <c:v>125.6</c:v>
                </c:pt>
                <c:pt idx="206">
                  <c:v>125.8</c:v>
                </c:pt>
                <c:pt idx="207">
                  <c:v>126.2</c:v>
                </c:pt>
                <c:pt idx="208">
                  <c:v>126.6</c:v>
                </c:pt>
                <c:pt idx="209">
                  <c:v>127</c:v>
                </c:pt>
                <c:pt idx="210">
                  <c:v>127.4</c:v>
                </c:pt>
                <c:pt idx="211">
                  <c:v>127.6</c:v>
                </c:pt>
                <c:pt idx="212">
                  <c:v>127.8</c:v>
                </c:pt>
                <c:pt idx="213">
                  <c:v>127.9</c:v>
                </c:pt>
                <c:pt idx="214">
                  <c:v>128</c:v>
                </c:pt>
                <c:pt idx="215">
                  <c:v>128.1</c:v>
                </c:pt>
                <c:pt idx="216">
                  <c:v>128.19999999999999</c:v>
                </c:pt>
                <c:pt idx="217">
                  <c:v>128.30000000000001</c:v>
                </c:pt>
                <c:pt idx="218">
                  <c:v>128.4</c:v>
                </c:pt>
                <c:pt idx="219">
                  <c:v>128.5</c:v>
                </c:pt>
                <c:pt idx="220">
                  <c:v>128.6</c:v>
                </c:pt>
                <c:pt idx="221">
                  <c:v>128.6</c:v>
                </c:pt>
                <c:pt idx="222">
                  <c:v>128.5</c:v>
                </c:pt>
                <c:pt idx="223">
                  <c:v>128.30000000000001</c:v>
                </c:pt>
                <c:pt idx="224">
                  <c:v>128.1</c:v>
                </c:pt>
                <c:pt idx="225">
                  <c:v>127.9</c:v>
                </c:pt>
                <c:pt idx="226">
                  <c:v>127.6</c:v>
                </c:pt>
                <c:pt idx="227">
                  <c:v>127.4</c:v>
                </c:pt>
                <c:pt idx="228">
                  <c:v>127.2</c:v>
                </c:pt>
                <c:pt idx="229">
                  <c:v>127</c:v>
                </c:pt>
                <c:pt idx="230">
                  <c:v>126.9</c:v>
                </c:pt>
                <c:pt idx="231">
                  <c:v>126.8</c:v>
                </c:pt>
                <c:pt idx="232">
                  <c:v>126.7</c:v>
                </c:pt>
                <c:pt idx="233">
                  <c:v>126.8</c:v>
                </c:pt>
                <c:pt idx="234">
                  <c:v>126.9</c:v>
                </c:pt>
                <c:pt idx="235">
                  <c:v>127.1</c:v>
                </c:pt>
                <c:pt idx="236">
                  <c:v>127.4</c:v>
                </c:pt>
                <c:pt idx="237">
                  <c:v>127.7</c:v>
                </c:pt>
                <c:pt idx="238">
                  <c:v>128.1</c:v>
                </c:pt>
                <c:pt idx="239">
                  <c:v>128.5</c:v>
                </c:pt>
                <c:pt idx="240">
                  <c:v>129</c:v>
                </c:pt>
                <c:pt idx="241">
                  <c:v>129.5</c:v>
                </c:pt>
                <c:pt idx="242">
                  <c:v>130.1</c:v>
                </c:pt>
                <c:pt idx="243">
                  <c:v>130.6</c:v>
                </c:pt>
                <c:pt idx="244">
                  <c:v>131</c:v>
                </c:pt>
                <c:pt idx="245">
                  <c:v>131.19999999999999</c:v>
                </c:pt>
                <c:pt idx="246">
                  <c:v>131.30000000000001</c:v>
                </c:pt>
                <c:pt idx="247">
                  <c:v>131.19999999999999</c:v>
                </c:pt>
                <c:pt idx="248">
                  <c:v>130.69999999999999</c:v>
                </c:pt>
                <c:pt idx="249">
                  <c:v>129.80000000000001</c:v>
                </c:pt>
                <c:pt idx="250">
                  <c:v>128.4</c:v>
                </c:pt>
                <c:pt idx="251">
                  <c:v>126.5</c:v>
                </c:pt>
                <c:pt idx="252">
                  <c:v>124.1</c:v>
                </c:pt>
                <c:pt idx="253">
                  <c:v>121.6</c:v>
                </c:pt>
                <c:pt idx="254">
                  <c:v>119</c:v>
                </c:pt>
                <c:pt idx="255">
                  <c:v>116.5</c:v>
                </c:pt>
                <c:pt idx="256">
                  <c:v>114.1</c:v>
                </c:pt>
                <c:pt idx="257">
                  <c:v>111.8</c:v>
                </c:pt>
                <c:pt idx="258">
                  <c:v>109.5</c:v>
                </c:pt>
                <c:pt idx="259">
                  <c:v>107.1</c:v>
                </c:pt>
                <c:pt idx="260">
                  <c:v>104.8</c:v>
                </c:pt>
                <c:pt idx="261">
                  <c:v>102.5</c:v>
                </c:pt>
                <c:pt idx="262">
                  <c:v>100.4</c:v>
                </c:pt>
                <c:pt idx="263">
                  <c:v>98.6</c:v>
                </c:pt>
                <c:pt idx="264">
                  <c:v>97.2</c:v>
                </c:pt>
                <c:pt idx="265">
                  <c:v>95.9</c:v>
                </c:pt>
                <c:pt idx="266">
                  <c:v>94.8</c:v>
                </c:pt>
                <c:pt idx="267">
                  <c:v>93.8</c:v>
                </c:pt>
                <c:pt idx="268">
                  <c:v>92.8</c:v>
                </c:pt>
                <c:pt idx="269">
                  <c:v>91.8</c:v>
                </c:pt>
                <c:pt idx="270">
                  <c:v>91</c:v>
                </c:pt>
                <c:pt idx="271">
                  <c:v>90.2</c:v>
                </c:pt>
                <c:pt idx="272">
                  <c:v>89.6</c:v>
                </c:pt>
                <c:pt idx="273">
                  <c:v>89.1</c:v>
                </c:pt>
                <c:pt idx="274">
                  <c:v>88.6</c:v>
                </c:pt>
                <c:pt idx="275">
                  <c:v>88.1</c:v>
                </c:pt>
                <c:pt idx="276">
                  <c:v>87.6</c:v>
                </c:pt>
                <c:pt idx="277">
                  <c:v>87.1</c:v>
                </c:pt>
                <c:pt idx="278">
                  <c:v>86.6</c:v>
                </c:pt>
                <c:pt idx="279">
                  <c:v>86.1</c:v>
                </c:pt>
                <c:pt idx="280">
                  <c:v>85.5</c:v>
                </c:pt>
                <c:pt idx="281">
                  <c:v>85</c:v>
                </c:pt>
                <c:pt idx="282">
                  <c:v>84.4</c:v>
                </c:pt>
                <c:pt idx="283">
                  <c:v>83.8</c:v>
                </c:pt>
                <c:pt idx="284">
                  <c:v>83.2</c:v>
                </c:pt>
                <c:pt idx="285">
                  <c:v>82.6</c:v>
                </c:pt>
                <c:pt idx="286">
                  <c:v>82</c:v>
                </c:pt>
                <c:pt idx="287">
                  <c:v>81.3</c:v>
                </c:pt>
                <c:pt idx="288">
                  <c:v>80.400000000000006</c:v>
                </c:pt>
                <c:pt idx="289">
                  <c:v>79.099999999999994</c:v>
                </c:pt>
                <c:pt idx="290">
                  <c:v>77.400000000000006</c:v>
                </c:pt>
                <c:pt idx="291">
                  <c:v>75.099999999999994</c:v>
                </c:pt>
                <c:pt idx="292">
                  <c:v>72.3</c:v>
                </c:pt>
                <c:pt idx="293">
                  <c:v>69.099999999999994</c:v>
                </c:pt>
                <c:pt idx="294">
                  <c:v>65.900000000000006</c:v>
                </c:pt>
                <c:pt idx="295">
                  <c:v>62.7</c:v>
                </c:pt>
                <c:pt idx="296">
                  <c:v>59.7</c:v>
                </c:pt>
                <c:pt idx="297">
                  <c:v>57</c:v>
                </c:pt>
                <c:pt idx="298">
                  <c:v>54.6</c:v>
                </c:pt>
                <c:pt idx="299">
                  <c:v>52.2</c:v>
                </c:pt>
                <c:pt idx="300">
                  <c:v>49.7</c:v>
                </c:pt>
                <c:pt idx="301">
                  <c:v>46.8</c:v>
                </c:pt>
                <c:pt idx="302">
                  <c:v>43.5</c:v>
                </c:pt>
                <c:pt idx="303">
                  <c:v>39.9</c:v>
                </c:pt>
                <c:pt idx="304">
                  <c:v>36.4</c:v>
                </c:pt>
                <c:pt idx="305">
                  <c:v>33.200000000000003</c:v>
                </c:pt>
                <c:pt idx="306">
                  <c:v>30.5</c:v>
                </c:pt>
                <c:pt idx="307">
                  <c:v>28.3</c:v>
                </c:pt>
                <c:pt idx="308">
                  <c:v>26.3</c:v>
                </c:pt>
                <c:pt idx="309">
                  <c:v>24.4</c:v>
                </c:pt>
                <c:pt idx="310">
                  <c:v>22.5</c:v>
                </c:pt>
                <c:pt idx="311">
                  <c:v>20.5</c:v>
                </c:pt>
                <c:pt idx="312">
                  <c:v>18.2</c:v>
                </c:pt>
                <c:pt idx="313">
                  <c:v>15.5</c:v>
                </c:pt>
                <c:pt idx="314">
                  <c:v>12.3</c:v>
                </c:pt>
                <c:pt idx="315">
                  <c:v>8.6999999999999993</c:v>
                </c:pt>
                <c:pt idx="316">
                  <c:v>5.2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93-49D2-B277-84F0CA031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7818159"/>
        <c:axId val="967905984"/>
      </c:barChart>
      <c:lineChart>
        <c:grouping val="standard"/>
        <c:varyColors val="0"/>
        <c:ser>
          <c:idx val="1"/>
          <c:order val="1"/>
          <c:tx>
            <c:v>Acceleration Force (N)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WLTC_class_3!$W$1486:$W$1808</c:f>
              <c:numCache>
                <c:formatCode>General</c:formatCode>
                <c:ptCount val="323"/>
                <c:pt idx="0">
                  <c:v>0</c:v>
                </c:pt>
                <c:pt idx="1">
                  <c:v>355.36111111111114</c:v>
                </c:pt>
                <c:pt idx="2">
                  <c:v>710.72222222222229</c:v>
                </c:pt>
                <c:pt idx="3">
                  <c:v>662.26388888888891</c:v>
                </c:pt>
                <c:pt idx="4">
                  <c:v>565.34722222222217</c:v>
                </c:pt>
                <c:pt idx="5">
                  <c:v>468.43055555555543</c:v>
                </c:pt>
                <c:pt idx="6">
                  <c:v>403.81944444444446</c:v>
                </c:pt>
                <c:pt idx="7">
                  <c:v>371.51388888888897</c:v>
                </c:pt>
                <c:pt idx="8">
                  <c:v>403.81944444444446</c:v>
                </c:pt>
                <c:pt idx="9">
                  <c:v>516.88888888888869</c:v>
                </c:pt>
                <c:pt idx="10">
                  <c:v>662.26388888888891</c:v>
                </c:pt>
                <c:pt idx="11">
                  <c:v>823.79166666666686</c:v>
                </c:pt>
                <c:pt idx="12">
                  <c:v>985.31944444444468</c:v>
                </c:pt>
                <c:pt idx="13">
                  <c:v>1114.5416666666665</c:v>
                </c:pt>
                <c:pt idx="14">
                  <c:v>1195.3055555555552</c:v>
                </c:pt>
                <c:pt idx="15">
                  <c:v>1195.3055555555559</c:v>
                </c:pt>
                <c:pt idx="16">
                  <c:v>1130.6944444444443</c:v>
                </c:pt>
                <c:pt idx="17">
                  <c:v>1049.9305555555557</c:v>
                </c:pt>
                <c:pt idx="18">
                  <c:v>936.86111111111063</c:v>
                </c:pt>
                <c:pt idx="19">
                  <c:v>823.79166666666686</c:v>
                </c:pt>
                <c:pt idx="20">
                  <c:v>710.72222222222319</c:v>
                </c:pt>
                <c:pt idx="21">
                  <c:v>581.49999999999909</c:v>
                </c:pt>
                <c:pt idx="22">
                  <c:v>452.27777777777732</c:v>
                </c:pt>
                <c:pt idx="23">
                  <c:v>323.05555555555554</c:v>
                </c:pt>
                <c:pt idx="24">
                  <c:v>258.44444444444468</c:v>
                </c:pt>
                <c:pt idx="25">
                  <c:v>226.1388888888898</c:v>
                </c:pt>
                <c:pt idx="26">
                  <c:v>209.98611111111066</c:v>
                </c:pt>
                <c:pt idx="27">
                  <c:v>209.98611111111066</c:v>
                </c:pt>
                <c:pt idx="28">
                  <c:v>177.6805555555558</c:v>
                </c:pt>
                <c:pt idx="29">
                  <c:v>161.52777777777777</c:v>
                </c:pt>
                <c:pt idx="30">
                  <c:v>177.6805555555558</c:v>
                </c:pt>
                <c:pt idx="31">
                  <c:v>209.98611111111066</c:v>
                </c:pt>
                <c:pt idx="32">
                  <c:v>258.44444444444468</c:v>
                </c:pt>
                <c:pt idx="33">
                  <c:v>355.3611111111116</c:v>
                </c:pt>
                <c:pt idx="34">
                  <c:v>484.58333333333331</c:v>
                </c:pt>
                <c:pt idx="35">
                  <c:v>613.80555555555509</c:v>
                </c:pt>
                <c:pt idx="36">
                  <c:v>726.875</c:v>
                </c:pt>
                <c:pt idx="37">
                  <c:v>775.33333333333292</c:v>
                </c:pt>
                <c:pt idx="38">
                  <c:v>726.875</c:v>
                </c:pt>
                <c:pt idx="39">
                  <c:v>581.50000000000136</c:v>
                </c:pt>
                <c:pt idx="40">
                  <c:v>436.12500000000045</c:v>
                </c:pt>
                <c:pt idx="41">
                  <c:v>323.05555555555554</c:v>
                </c:pt>
                <c:pt idx="42">
                  <c:v>242.29166666666666</c:v>
                </c:pt>
                <c:pt idx="43">
                  <c:v>177.68055555555463</c:v>
                </c:pt>
                <c:pt idx="44">
                  <c:v>113.06944444444261</c:v>
                </c:pt>
                <c:pt idx="45">
                  <c:v>32.305555555556012</c:v>
                </c:pt>
                <c:pt idx="46">
                  <c:v>-80.763888888888886</c:v>
                </c:pt>
                <c:pt idx="47">
                  <c:v>-242.29166666666666</c:v>
                </c:pt>
                <c:pt idx="48">
                  <c:v>-452.27777777777732</c:v>
                </c:pt>
                <c:pt idx="49">
                  <c:v>-629.95833333333417</c:v>
                </c:pt>
                <c:pt idx="50">
                  <c:v>-743.02777777777681</c:v>
                </c:pt>
                <c:pt idx="51">
                  <c:v>-743.02777777777681</c:v>
                </c:pt>
                <c:pt idx="52">
                  <c:v>-646.11111111111109</c:v>
                </c:pt>
                <c:pt idx="53">
                  <c:v>-500.73611111111131</c:v>
                </c:pt>
                <c:pt idx="54">
                  <c:v>-323.05555555555554</c:v>
                </c:pt>
                <c:pt idx="55">
                  <c:v>-145.37499999999977</c:v>
                </c:pt>
                <c:pt idx="56">
                  <c:v>32.305555555554868</c:v>
                </c:pt>
                <c:pt idx="57">
                  <c:v>226.13888888888866</c:v>
                </c:pt>
                <c:pt idx="58">
                  <c:v>452.27777777777845</c:v>
                </c:pt>
                <c:pt idx="59">
                  <c:v>678.41666666666595</c:v>
                </c:pt>
                <c:pt idx="60">
                  <c:v>839.94444444444491</c:v>
                </c:pt>
                <c:pt idx="61">
                  <c:v>969.16666666666663</c:v>
                </c:pt>
                <c:pt idx="62">
                  <c:v>1049.9305555555557</c:v>
                </c:pt>
                <c:pt idx="63">
                  <c:v>1098.3888888888907</c:v>
                </c:pt>
                <c:pt idx="64">
                  <c:v>1114.5416666666654</c:v>
                </c:pt>
                <c:pt idx="65">
                  <c:v>1049.9305555555557</c:v>
                </c:pt>
                <c:pt idx="66">
                  <c:v>904.55555555555691</c:v>
                </c:pt>
                <c:pt idx="67">
                  <c:v>662.263888888888</c:v>
                </c:pt>
                <c:pt idx="68">
                  <c:v>419.97222222222132</c:v>
                </c:pt>
                <c:pt idx="69">
                  <c:v>258.44444444444355</c:v>
                </c:pt>
                <c:pt idx="70">
                  <c:v>161.52777777777777</c:v>
                </c:pt>
                <c:pt idx="71">
                  <c:v>145.37500000000091</c:v>
                </c:pt>
                <c:pt idx="72">
                  <c:v>161.52777777777777</c:v>
                </c:pt>
                <c:pt idx="73">
                  <c:v>193.83333333333377</c:v>
                </c:pt>
                <c:pt idx="74">
                  <c:v>226.1388888888898</c:v>
                </c:pt>
                <c:pt idx="75">
                  <c:v>242.29166666666666</c:v>
                </c:pt>
                <c:pt idx="76">
                  <c:v>242.29166666666666</c:v>
                </c:pt>
                <c:pt idx="77">
                  <c:v>242.29166666666666</c:v>
                </c:pt>
                <c:pt idx="78">
                  <c:v>274.59722222222035</c:v>
                </c:pt>
                <c:pt idx="79">
                  <c:v>323.05555555555554</c:v>
                </c:pt>
                <c:pt idx="80">
                  <c:v>371.51388888889073</c:v>
                </c:pt>
                <c:pt idx="81">
                  <c:v>436.12500000000045</c:v>
                </c:pt>
                <c:pt idx="82">
                  <c:v>500.73611111111018</c:v>
                </c:pt>
                <c:pt idx="83">
                  <c:v>516.8888888888871</c:v>
                </c:pt>
                <c:pt idx="84">
                  <c:v>516.88888888888937</c:v>
                </c:pt>
                <c:pt idx="85">
                  <c:v>516.88888888888937</c:v>
                </c:pt>
                <c:pt idx="86">
                  <c:v>533.04166666666617</c:v>
                </c:pt>
                <c:pt idx="87">
                  <c:v>549.19444444444537</c:v>
                </c:pt>
                <c:pt idx="88">
                  <c:v>549.19444444444537</c:v>
                </c:pt>
                <c:pt idx="89">
                  <c:v>565.34722222222217</c:v>
                </c:pt>
                <c:pt idx="90">
                  <c:v>549.19444444444309</c:v>
                </c:pt>
                <c:pt idx="91">
                  <c:v>500.73611111111018</c:v>
                </c:pt>
                <c:pt idx="92">
                  <c:v>468.43055555555645</c:v>
                </c:pt>
                <c:pt idx="93">
                  <c:v>436.12500000000045</c:v>
                </c:pt>
                <c:pt idx="94">
                  <c:v>403.81944444444446</c:v>
                </c:pt>
                <c:pt idx="95">
                  <c:v>371.5138888888884</c:v>
                </c:pt>
                <c:pt idx="96">
                  <c:v>306.90277777777635</c:v>
                </c:pt>
                <c:pt idx="97">
                  <c:v>226.1388888888898</c:v>
                </c:pt>
                <c:pt idx="98">
                  <c:v>161.52777777777777</c:v>
                </c:pt>
                <c:pt idx="99">
                  <c:v>80.763888888888886</c:v>
                </c:pt>
                <c:pt idx="100">
                  <c:v>0</c:v>
                </c:pt>
                <c:pt idx="101">
                  <c:v>-64.611111111112024</c:v>
                </c:pt>
                <c:pt idx="102">
                  <c:v>-96.916666666665748</c:v>
                </c:pt>
                <c:pt idx="103">
                  <c:v>-129.22222222222177</c:v>
                </c:pt>
                <c:pt idx="104">
                  <c:v>-145.37500000000091</c:v>
                </c:pt>
                <c:pt idx="105">
                  <c:v>-161.52777777777777</c:v>
                </c:pt>
                <c:pt idx="106">
                  <c:v>-209.98611111111066</c:v>
                </c:pt>
                <c:pt idx="107">
                  <c:v>-242.29166666666666</c:v>
                </c:pt>
                <c:pt idx="108">
                  <c:v>-274.59722222222268</c:v>
                </c:pt>
                <c:pt idx="109">
                  <c:v>-306.90277777777868</c:v>
                </c:pt>
                <c:pt idx="110">
                  <c:v>-323.05555555555554</c:v>
                </c:pt>
                <c:pt idx="111">
                  <c:v>-306.90277777777635</c:v>
                </c:pt>
                <c:pt idx="112">
                  <c:v>-258.44444444444355</c:v>
                </c:pt>
                <c:pt idx="113">
                  <c:v>-209.98611111111066</c:v>
                </c:pt>
                <c:pt idx="114">
                  <c:v>-161.52777777777777</c:v>
                </c:pt>
                <c:pt idx="115">
                  <c:v>-129.22222222222405</c:v>
                </c:pt>
                <c:pt idx="116">
                  <c:v>-96.916666666665748</c:v>
                </c:pt>
                <c:pt idx="117">
                  <c:v>-64.611111111109736</c:v>
                </c:pt>
                <c:pt idx="118">
                  <c:v>-96.91666666666805</c:v>
                </c:pt>
                <c:pt idx="119">
                  <c:v>-129.22222222222177</c:v>
                </c:pt>
                <c:pt idx="120">
                  <c:v>-177.68055555555463</c:v>
                </c:pt>
                <c:pt idx="121">
                  <c:v>-242.29166666666666</c:v>
                </c:pt>
                <c:pt idx="122">
                  <c:v>-274.59722222222268</c:v>
                </c:pt>
                <c:pt idx="123">
                  <c:v>-306.90277777777868</c:v>
                </c:pt>
                <c:pt idx="124">
                  <c:v>-323.05555555555554</c:v>
                </c:pt>
                <c:pt idx="125">
                  <c:v>-290.74999999999955</c:v>
                </c:pt>
                <c:pt idx="126">
                  <c:v>-226.1388888888898</c:v>
                </c:pt>
                <c:pt idx="127">
                  <c:v>-177.68055555555694</c:v>
                </c:pt>
                <c:pt idx="128">
                  <c:v>-113.06944444444261</c:v>
                </c:pt>
                <c:pt idx="129">
                  <c:v>-64.611111111109736</c:v>
                </c:pt>
                <c:pt idx="130">
                  <c:v>-32.305555555556012</c:v>
                </c:pt>
                <c:pt idx="131">
                  <c:v>0</c:v>
                </c:pt>
                <c:pt idx="132">
                  <c:v>32.305555555556012</c:v>
                </c:pt>
                <c:pt idx="133">
                  <c:v>48.458333333332874</c:v>
                </c:pt>
                <c:pt idx="134">
                  <c:v>64.611111111109736</c:v>
                </c:pt>
                <c:pt idx="135">
                  <c:v>113.0694444444449</c:v>
                </c:pt>
                <c:pt idx="136">
                  <c:v>161.52777777777777</c:v>
                </c:pt>
                <c:pt idx="137">
                  <c:v>209.98611111111066</c:v>
                </c:pt>
                <c:pt idx="138">
                  <c:v>258.44444444444582</c:v>
                </c:pt>
                <c:pt idx="139">
                  <c:v>323.05555555555554</c:v>
                </c:pt>
                <c:pt idx="140">
                  <c:v>371.5138888888884</c:v>
                </c:pt>
                <c:pt idx="141">
                  <c:v>403.81944444444446</c:v>
                </c:pt>
                <c:pt idx="142">
                  <c:v>387.66666666666526</c:v>
                </c:pt>
                <c:pt idx="143">
                  <c:v>339.2083333333324</c:v>
                </c:pt>
                <c:pt idx="144">
                  <c:v>290.75000000000182</c:v>
                </c:pt>
                <c:pt idx="145">
                  <c:v>226.1388888888898</c:v>
                </c:pt>
                <c:pt idx="146">
                  <c:v>129.22222222222177</c:v>
                </c:pt>
                <c:pt idx="147">
                  <c:v>16.152777777776858</c:v>
                </c:pt>
                <c:pt idx="148">
                  <c:v>-80.763888888888886</c:v>
                </c:pt>
                <c:pt idx="149">
                  <c:v>-226.13888888888749</c:v>
                </c:pt>
                <c:pt idx="150">
                  <c:v>-387.66666666666754</c:v>
                </c:pt>
                <c:pt idx="151">
                  <c:v>-516.88888888888937</c:v>
                </c:pt>
                <c:pt idx="152">
                  <c:v>-597.65277777777828</c:v>
                </c:pt>
                <c:pt idx="153">
                  <c:v>-597.65277777777828</c:v>
                </c:pt>
                <c:pt idx="154">
                  <c:v>-500.73611111111018</c:v>
                </c:pt>
                <c:pt idx="155">
                  <c:v>-355.3611111111116</c:v>
                </c:pt>
                <c:pt idx="156">
                  <c:v>-193.83333333333377</c:v>
                </c:pt>
                <c:pt idx="157">
                  <c:v>-64.611111111109736</c:v>
                </c:pt>
                <c:pt idx="158">
                  <c:v>-16.152777777776858</c:v>
                </c:pt>
                <c:pt idx="159">
                  <c:v>-16.152777777779153</c:v>
                </c:pt>
                <c:pt idx="160">
                  <c:v>-64.611111111112024</c:v>
                </c:pt>
                <c:pt idx="161">
                  <c:v>-113.06944444444261</c:v>
                </c:pt>
                <c:pt idx="162">
                  <c:v>-145.37499999999861</c:v>
                </c:pt>
                <c:pt idx="163">
                  <c:v>-145.37500000000091</c:v>
                </c:pt>
                <c:pt idx="164">
                  <c:v>-96.91666666666805</c:v>
                </c:pt>
                <c:pt idx="165">
                  <c:v>-16.152777777776858</c:v>
                </c:pt>
                <c:pt idx="166">
                  <c:v>96.91666666666805</c:v>
                </c:pt>
                <c:pt idx="167">
                  <c:v>193.8333333333315</c:v>
                </c:pt>
                <c:pt idx="168">
                  <c:v>274.59722222222035</c:v>
                </c:pt>
                <c:pt idx="169">
                  <c:v>339.20833333333474</c:v>
                </c:pt>
                <c:pt idx="170">
                  <c:v>387.66666666666754</c:v>
                </c:pt>
                <c:pt idx="171">
                  <c:v>436.12500000000045</c:v>
                </c:pt>
                <c:pt idx="172">
                  <c:v>452.27777777777732</c:v>
                </c:pt>
                <c:pt idx="173">
                  <c:v>452.27777777777732</c:v>
                </c:pt>
                <c:pt idx="174">
                  <c:v>419.97222222222359</c:v>
                </c:pt>
                <c:pt idx="175">
                  <c:v>371.5138888888884</c:v>
                </c:pt>
                <c:pt idx="176">
                  <c:v>339.2083333333324</c:v>
                </c:pt>
                <c:pt idx="177">
                  <c:v>290.74999999999955</c:v>
                </c:pt>
                <c:pt idx="178">
                  <c:v>258.44444444444355</c:v>
                </c:pt>
                <c:pt idx="179">
                  <c:v>258.44444444444582</c:v>
                </c:pt>
                <c:pt idx="180">
                  <c:v>258.44444444444582</c:v>
                </c:pt>
                <c:pt idx="181">
                  <c:v>258.44444444444355</c:v>
                </c:pt>
                <c:pt idx="182">
                  <c:v>258.44444444444355</c:v>
                </c:pt>
                <c:pt idx="183">
                  <c:v>258.44444444444355</c:v>
                </c:pt>
                <c:pt idx="184">
                  <c:v>242.29166666666666</c:v>
                </c:pt>
                <c:pt idx="185">
                  <c:v>242.29166666666666</c:v>
                </c:pt>
                <c:pt idx="186">
                  <c:v>242.29166666666666</c:v>
                </c:pt>
                <c:pt idx="187">
                  <c:v>209.98611111111296</c:v>
                </c:pt>
                <c:pt idx="188">
                  <c:v>193.83333333333377</c:v>
                </c:pt>
                <c:pt idx="189">
                  <c:v>161.52777777777777</c:v>
                </c:pt>
                <c:pt idx="190">
                  <c:v>129.22222222222177</c:v>
                </c:pt>
                <c:pt idx="191">
                  <c:v>113.06944444444261</c:v>
                </c:pt>
                <c:pt idx="192">
                  <c:v>96.91666666666805</c:v>
                </c:pt>
                <c:pt idx="193">
                  <c:v>80.763888888888886</c:v>
                </c:pt>
                <c:pt idx="194">
                  <c:v>48.458333333332874</c:v>
                </c:pt>
                <c:pt idx="195">
                  <c:v>32.305555555556012</c:v>
                </c:pt>
                <c:pt idx="196">
                  <c:v>32.305555555556012</c:v>
                </c:pt>
                <c:pt idx="197">
                  <c:v>16.152777777779153</c:v>
                </c:pt>
                <c:pt idx="198">
                  <c:v>0</c:v>
                </c:pt>
                <c:pt idx="199">
                  <c:v>-16.152777777779153</c:v>
                </c:pt>
                <c:pt idx="200">
                  <c:v>-48.458333333335169</c:v>
                </c:pt>
                <c:pt idx="201">
                  <c:v>-80.763888888888886</c:v>
                </c:pt>
                <c:pt idx="202">
                  <c:v>-96.916666666665748</c:v>
                </c:pt>
                <c:pt idx="203">
                  <c:v>-96.916666666665748</c:v>
                </c:pt>
                <c:pt idx="204">
                  <c:v>-64.611111111112024</c:v>
                </c:pt>
                <c:pt idx="205">
                  <c:v>-16.152777777779153</c:v>
                </c:pt>
                <c:pt idx="206">
                  <c:v>32.305555555556012</c:v>
                </c:pt>
                <c:pt idx="207">
                  <c:v>96.91666666666805</c:v>
                </c:pt>
                <c:pt idx="208">
                  <c:v>129.22222222222177</c:v>
                </c:pt>
                <c:pt idx="209">
                  <c:v>129.22222222222177</c:v>
                </c:pt>
                <c:pt idx="210">
                  <c:v>129.22222222222405</c:v>
                </c:pt>
                <c:pt idx="211">
                  <c:v>96.916666666665748</c:v>
                </c:pt>
                <c:pt idx="212">
                  <c:v>64.611111111109736</c:v>
                </c:pt>
                <c:pt idx="213">
                  <c:v>48.458333333335169</c:v>
                </c:pt>
                <c:pt idx="214">
                  <c:v>32.305555555556012</c:v>
                </c:pt>
                <c:pt idx="215">
                  <c:v>32.305555555553717</c:v>
                </c:pt>
                <c:pt idx="216">
                  <c:v>32.305555555553717</c:v>
                </c:pt>
                <c:pt idx="217">
                  <c:v>32.305555555558307</c:v>
                </c:pt>
                <c:pt idx="218">
                  <c:v>32.305555555558307</c:v>
                </c:pt>
                <c:pt idx="219">
                  <c:v>32.305555555553717</c:v>
                </c:pt>
                <c:pt idx="220">
                  <c:v>32.305555555553717</c:v>
                </c:pt>
                <c:pt idx="221">
                  <c:v>16.152777777776858</c:v>
                </c:pt>
                <c:pt idx="222">
                  <c:v>-16.152777777776858</c:v>
                </c:pt>
                <c:pt idx="223">
                  <c:v>-48.458333333330579</c:v>
                </c:pt>
                <c:pt idx="224">
                  <c:v>-64.611111111112024</c:v>
                </c:pt>
                <c:pt idx="225">
                  <c:v>-64.611111111112024</c:v>
                </c:pt>
                <c:pt idx="226">
                  <c:v>-80.763888888888886</c:v>
                </c:pt>
                <c:pt idx="227">
                  <c:v>-80.763888888888886</c:v>
                </c:pt>
                <c:pt idx="228">
                  <c:v>-64.611111111109736</c:v>
                </c:pt>
                <c:pt idx="229">
                  <c:v>-64.611111111112024</c:v>
                </c:pt>
                <c:pt idx="230">
                  <c:v>-48.458333333332874</c:v>
                </c:pt>
                <c:pt idx="231">
                  <c:v>-32.305555555556012</c:v>
                </c:pt>
                <c:pt idx="232">
                  <c:v>-32.305555555556012</c:v>
                </c:pt>
                <c:pt idx="233">
                  <c:v>0</c:v>
                </c:pt>
                <c:pt idx="234">
                  <c:v>32.305555555556012</c:v>
                </c:pt>
                <c:pt idx="235">
                  <c:v>48.458333333332874</c:v>
                </c:pt>
                <c:pt idx="236">
                  <c:v>80.763888888888886</c:v>
                </c:pt>
                <c:pt idx="237">
                  <c:v>96.91666666666805</c:v>
                </c:pt>
                <c:pt idx="238">
                  <c:v>113.06944444444261</c:v>
                </c:pt>
                <c:pt idx="239">
                  <c:v>129.22222222222177</c:v>
                </c:pt>
                <c:pt idx="240">
                  <c:v>145.37500000000091</c:v>
                </c:pt>
                <c:pt idx="241">
                  <c:v>161.52777777777777</c:v>
                </c:pt>
                <c:pt idx="242">
                  <c:v>177.68055555555463</c:v>
                </c:pt>
                <c:pt idx="243">
                  <c:v>177.68055555555463</c:v>
                </c:pt>
                <c:pt idx="244">
                  <c:v>145.37500000000091</c:v>
                </c:pt>
                <c:pt idx="245">
                  <c:v>96.916666666665748</c:v>
                </c:pt>
                <c:pt idx="246">
                  <c:v>48.458333333335169</c:v>
                </c:pt>
                <c:pt idx="247">
                  <c:v>0</c:v>
                </c:pt>
                <c:pt idx="248">
                  <c:v>-96.916666666670338</c:v>
                </c:pt>
                <c:pt idx="249">
                  <c:v>-226.13888888888522</c:v>
                </c:pt>
                <c:pt idx="250">
                  <c:v>-371.51388888888613</c:v>
                </c:pt>
                <c:pt idx="251">
                  <c:v>-533.04166666666856</c:v>
                </c:pt>
                <c:pt idx="252">
                  <c:v>-694.56944444444628</c:v>
                </c:pt>
                <c:pt idx="253">
                  <c:v>-791.486111111112</c:v>
                </c:pt>
                <c:pt idx="254">
                  <c:v>-823.79166666666572</c:v>
                </c:pt>
                <c:pt idx="255">
                  <c:v>-823.79166666666572</c:v>
                </c:pt>
                <c:pt idx="256">
                  <c:v>-791.486111111112</c:v>
                </c:pt>
                <c:pt idx="257">
                  <c:v>-759.180555555556</c:v>
                </c:pt>
                <c:pt idx="258">
                  <c:v>-743.02777777777681</c:v>
                </c:pt>
                <c:pt idx="259">
                  <c:v>-759.180555555556</c:v>
                </c:pt>
                <c:pt idx="260">
                  <c:v>-759.180555555556</c:v>
                </c:pt>
                <c:pt idx="261">
                  <c:v>-743.02777777777681</c:v>
                </c:pt>
                <c:pt idx="262">
                  <c:v>-710.72222222222081</c:v>
                </c:pt>
                <c:pt idx="263">
                  <c:v>-629.95833333333417</c:v>
                </c:pt>
                <c:pt idx="264">
                  <c:v>-516.88888888888937</c:v>
                </c:pt>
                <c:pt idx="265">
                  <c:v>-436.12499999999812</c:v>
                </c:pt>
                <c:pt idx="266">
                  <c:v>-387.66666666666754</c:v>
                </c:pt>
                <c:pt idx="267">
                  <c:v>-339.20833333333474</c:v>
                </c:pt>
                <c:pt idx="268">
                  <c:v>-323.05555555555554</c:v>
                </c:pt>
                <c:pt idx="269">
                  <c:v>-323.05555555555554</c:v>
                </c:pt>
                <c:pt idx="270">
                  <c:v>-290.74999999999955</c:v>
                </c:pt>
                <c:pt idx="271">
                  <c:v>-258.44444444444355</c:v>
                </c:pt>
                <c:pt idx="272">
                  <c:v>-226.1388888888898</c:v>
                </c:pt>
                <c:pt idx="273">
                  <c:v>-177.68055555555694</c:v>
                </c:pt>
                <c:pt idx="274">
                  <c:v>-161.52777777777777</c:v>
                </c:pt>
                <c:pt idx="275">
                  <c:v>-161.52777777777777</c:v>
                </c:pt>
                <c:pt idx="276">
                  <c:v>-161.52777777777777</c:v>
                </c:pt>
                <c:pt idx="277">
                  <c:v>-161.52777777777777</c:v>
                </c:pt>
                <c:pt idx="278">
                  <c:v>-161.52777777777777</c:v>
                </c:pt>
                <c:pt idx="279">
                  <c:v>-161.52777777777777</c:v>
                </c:pt>
                <c:pt idx="280">
                  <c:v>-177.68055555555463</c:v>
                </c:pt>
                <c:pt idx="281">
                  <c:v>-177.68055555555463</c:v>
                </c:pt>
                <c:pt idx="282">
                  <c:v>-177.68055555555463</c:v>
                </c:pt>
                <c:pt idx="283">
                  <c:v>-193.83333333333377</c:v>
                </c:pt>
                <c:pt idx="284">
                  <c:v>-193.83333333333377</c:v>
                </c:pt>
                <c:pt idx="285">
                  <c:v>-193.83333333333377</c:v>
                </c:pt>
                <c:pt idx="286">
                  <c:v>-193.83333333333377</c:v>
                </c:pt>
                <c:pt idx="287">
                  <c:v>-209.98611111111066</c:v>
                </c:pt>
                <c:pt idx="288">
                  <c:v>-258.44444444444355</c:v>
                </c:pt>
                <c:pt idx="289">
                  <c:v>-355.3611111111116</c:v>
                </c:pt>
                <c:pt idx="290">
                  <c:v>-484.58333333333331</c:v>
                </c:pt>
                <c:pt idx="291">
                  <c:v>-646.11111111111109</c:v>
                </c:pt>
                <c:pt idx="292">
                  <c:v>-823.79166666666799</c:v>
                </c:pt>
                <c:pt idx="293">
                  <c:v>-969.16666666666663</c:v>
                </c:pt>
                <c:pt idx="294">
                  <c:v>-1033.7777777777765</c:v>
                </c:pt>
                <c:pt idx="295">
                  <c:v>-1033.7777777777765</c:v>
                </c:pt>
                <c:pt idx="296">
                  <c:v>-1001.4722222222226</c:v>
                </c:pt>
                <c:pt idx="297">
                  <c:v>-920.70833333333383</c:v>
                </c:pt>
                <c:pt idx="298">
                  <c:v>-823.79166666666686</c:v>
                </c:pt>
                <c:pt idx="299">
                  <c:v>-775.33333333333292</c:v>
                </c:pt>
                <c:pt idx="300">
                  <c:v>-791.48611111111086</c:v>
                </c:pt>
                <c:pt idx="301">
                  <c:v>-872.25000000000091</c:v>
                </c:pt>
                <c:pt idx="302">
                  <c:v>-1001.4722222222226</c:v>
                </c:pt>
                <c:pt idx="303">
                  <c:v>-1114.5416666666665</c:v>
                </c:pt>
                <c:pt idx="304">
                  <c:v>-1146.8472222222224</c:v>
                </c:pt>
                <c:pt idx="305">
                  <c:v>-1082.2361111111104</c:v>
                </c:pt>
                <c:pt idx="306">
                  <c:v>-953.01388888888857</c:v>
                </c:pt>
                <c:pt idx="307">
                  <c:v>-791.48611111111143</c:v>
                </c:pt>
                <c:pt idx="308">
                  <c:v>-678.41666666666663</c:v>
                </c:pt>
                <c:pt idx="309">
                  <c:v>-629.95833333333371</c:v>
                </c:pt>
                <c:pt idx="310">
                  <c:v>-613.80555555555566</c:v>
                </c:pt>
                <c:pt idx="311">
                  <c:v>-629.95833333333303</c:v>
                </c:pt>
                <c:pt idx="312">
                  <c:v>-694.56944444444457</c:v>
                </c:pt>
                <c:pt idx="313">
                  <c:v>-807.63888888888891</c:v>
                </c:pt>
                <c:pt idx="314">
                  <c:v>-953.01388888888857</c:v>
                </c:pt>
                <c:pt idx="315">
                  <c:v>-1098.3888888888889</c:v>
                </c:pt>
                <c:pt idx="316">
                  <c:v>-1146.8472222222222</c:v>
                </c:pt>
                <c:pt idx="317">
                  <c:v>-1405.2916666666665</c:v>
                </c:pt>
                <c:pt idx="318">
                  <c:v>-839.94444444444446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D93-49D2-B277-84F0CA031C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34367176"/>
        <c:axId val="1234367896"/>
      </c:lineChart>
      <c:catAx>
        <c:axId val="157781815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7905984"/>
        <c:crosses val="autoZero"/>
        <c:auto val="1"/>
        <c:lblAlgn val="ctr"/>
        <c:lblOffset val="100"/>
        <c:noMultiLvlLbl val="0"/>
      </c:catAx>
      <c:valAx>
        <c:axId val="9679059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Speed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818159"/>
        <c:crosses val="autoZero"/>
        <c:crossBetween val="between"/>
      </c:valAx>
      <c:valAx>
        <c:axId val="1234367896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34367176"/>
        <c:crosses val="max"/>
        <c:crossBetween val="between"/>
      </c:valAx>
      <c:catAx>
        <c:axId val="1234367176"/>
        <c:scaling>
          <c:orientation val="minMax"/>
        </c:scaling>
        <c:delete val="1"/>
        <c:axPos val="b"/>
        <c:majorTickMark val="out"/>
        <c:minorTickMark val="none"/>
        <c:tickLblPos val="nextTo"/>
        <c:crossAx val="1234367896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Very High) Total Resistance to Motion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Acceleration Resistance (N)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WLTC_class_3!$W$1486:$W$1808</c:f>
              <c:numCache>
                <c:formatCode>General</c:formatCode>
                <c:ptCount val="323"/>
                <c:pt idx="0">
                  <c:v>0</c:v>
                </c:pt>
                <c:pt idx="1">
                  <c:v>355.36111111111114</c:v>
                </c:pt>
                <c:pt idx="2">
                  <c:v>710.72222222222229</c:v>
                </c:pt>
                <c:pt idx="3">
                  <c:v>662.26388888888891</c:v>
                </c:pt>
                <c:pt idx="4">
                  <c:v>565.34722222222217</c:v>
                </c:pt>
                <c:pt idx="5">
                  <c:v>468.43055555555543</c:v>
                </c:pt>
                <c:pt idx="6">
                  <c:v>403.81944444444446</c:v>
                </c:pt>
                <c:pt idx="7">
                  <c:v>371.51388888888897</c:v>
                </c:pt>
                <c:pt idx="8">
                  <c:v>403.81944444444446</c:v>
                </c:pt>
                <c:pt idx="9">
                  <c:v>516.88888888888869</c:v>
                </c:pt>
                <c:pt idx="10">
                  <c:v>662.26388888888891</c:v>
                </c:pt>
                <c:pt idx="11">
                  <c:v>823.79166666666686</c:v>
                </c:pt>
                <c:pt idx="12">
                  <c:v>985.31944444444468</c:v>
                </c:pt>
                <c:pt idx="13">
                  <c:v>1114.5416666666665</c:v>
                </c:pt>
                <c:pt idx="14">
                  <c:v>1195.3055555555552</c:v>
                </c:pt>
                <c:pt idx="15">
                  <c:v>1195.3055555555559</c:v>
                </c:pt>
                <c:pt idx="16">
                  <c:v>1130.6944444444443</c:v>
                </c:pt>
                <c:pt idx="17">
                  <c:v>1049.9305555555557</c:v>
                </c:pt>
                <c:pt idx="18">
                  <c:v>936.86111111111063</c:v>
                </c:pt>
                <c:pt idx="19">
                  <c:v>823.79166666666686</c:v>
                </c:pt>
                <c:pt idx="20">
                  <c:v>710.72222222222319</c:v>
                </c:pt>
                <c:pt idx="21">
                  <c:v>581.49999999999909</c:v>
                </c:pt>
                <c:pt idx="22">
                  <c:v>452.27777777777732</c:v>
                </c:pt>
                <c:pt idx="23">
                  <c:v>323.05555555555554</c:v>
                </c:pt>
                <c:pt idx="24">
                  <c:v>258.44444444444468</c:v>
                </c:pt>
                <c:pt idx="25">
                  <c:v>226.1388888888898</c:v>
                </c:pt>
                <c:pt idx="26">
                  <c:v>209.98611111111066</c:v>
                </c:pt>
                <c:pt idx="27">
                  <c:v>209.98611111111066</c:v>
                </c:pt>
                <c:pt idx="28">
                  <c:v>177.6805555555558</c:v>
                </c:pt>
                <c:pt idx="29">
                  <c:v>161.52777777777777</c:v>
                </c:pt>
                <c:pt idx="30">
                  <c:v>177.6805555555558</c:v>
                </c:pt>
                <c:pt idx="31">
                  <c:v>209.98611111111066</c:v>
                </c:pt>
                <c:pt idx="32">
                  <c:v>258.44444444444468</c:v>
                </c:pt>
                <c:pt idx="33">
                  <c:v>355.3611111111116</c:v>
                </c:pt>
                <c:pt idx="34">
                  <c:v>484.58333333333331</c:v>
                </c:pt>
                <c:pt idx="35">
                  <c:v>613.80555555555509</c:v>
                </c:pt>
                <c:pt idx="36">
                  <c:v>726.875</c:v>
                </c:pt>
                <c:pt idx="37">
                  <c:v>775.33333333333292</c:v>
                </c:pt>
                <c:pt idx="38">
                  <c:v>726.875</c:v>
                </c:pt>
                <c:pt idx="39">
                  <c:v>581.50000000000136</c:v>
                </c:pt>
                <c:pt idx="40">
                  <c:v>436.12500000000045</c:v>
                </c:pt>
                <c:pt idx="41">
                  <c:v>323.05555555555554</c:v>
                </c:pt>
                <c:pt idx="42">
                  <c:v>242.29166666666666</c:v>
                </c:pt>
                <c:pt idx="43">
                  <c:v>177.68055555555463</c:v>
                </c:pt>
                <c:pt idx="44">
                  <c:v>113.06944444444261</c:v>
                </c:pt>
                <c:pt idx="45">
                  <c:v>32.305555555556012</c:v>
                </c:pt>
                <c:pt idx="46">
                  <c:v>-80.763888888888886</c:v>
                </c:pt>
                <c:pt idx="47">
                  <c:v>-242.29166666666666</c:v>
                </c:pt>
                <c:pt idx="48">
                  <c:v>-452.27777777777732</c:v>
                </c:pt>
                <c:pt idx="49">
                  <c:v>-629.95833333333417</c:v>
                </c:pt>
                <c:pt idx="50">
                  <c:v>-743.02777777777681</c:v>
                </c:pt>
                <c:pt idx="51">
                  <c:v>-743.02777777777681</c:v>
                </c:pt>
                <c:pt idx="52">
                  <c:v>-646.11111111111109</c:v>
                </c:pt>
                <c:pt idx="53">
                  <c:v>-500.73611111111131</c:v>
                </c:pt>
                <c:pt idx="54">
                  <c:v>-323.05555555555554</c:v>
                </c:pt>
                <c:pt idx="55">
                  <c:v>-145.37499999999977</c:v>
                </c:pt>
                <c:pt idx="56">
                  <c:v>32.305555555554868</c:v>
                </c:pt>
                <c:pt idx="57">
                  <c:v>226.13888888888866</c:v>
                </c:pt>
                <c:pt idx="58">
                  <c:v>452.27777777777845</c:v>
                </c:pt>
                <c:pt idx="59">
                  <c:v>678.41666666666595</c:v>
                </c:pt>
                <c:pt idx="60">
                  <c:v>839.94444444444491</c:v>
                </c:pt>
                <c:pt idx="61">
                  <c:v>969.16666666666663</c:v>
                </c:pt>
                <c:pt idx="62">
                  <c:v>1049.9305555555557</c:v>
                </c:pt>
                <c:pt idx="63">
                  <c:v>1098.3888888888907</c:v>
                </c:pt>
                <c:pt idx="64">
                  <c:v>1114.5416666666654</c:v>
                </c:pt>
                <c:pt idx="65">
                  <c:v>1049.9305555555557</c:v>
                </c:pt>
                <c:pt idx="66">
                  <c:v>904.55555555555691</c:v>
                </c:pt>
                <c:pt idx="67">
                  <c:v>662.263888888888</c:v>
                </c:pt>
                <c:pt idx="68">
                  <c:v>419.97222222222132</c:v>
                </c:pt>
                <c:pt idx="69">
                  <c:v>258.44444444444355</c:v>
                </c:pt>
                <c:pt idx="70">
                  <c:v>161.52777777777777</c:v>
                </c:pt>
                <c:pt idx="71">
                  <c:v>145.37500000000091</c:v>
                </c:pt>
                <c:pt idx="72">
                  <c:v>161.52777777777777</c:v>
                </c:pt>
                <c:pt idx="73">
                  <c:v>193.83333333333377</c:v>
                </c:pt>
                <c:pt idx="74">
                  <c:v>226.1388888888898</c:v>
                </c:pt>
                <c:pt idx="75">
                  <c:v>242.29166666666666</c:v>
                </c:pt>
                <c:pt idx="76">
                  <c:v>242.29166666666666</c:v>
                </c:pt>
                <c:pt idx="77">
                  <c:v>242.29166666666666</c:v>
                </c:pt>
                <c:pt idx="78">
                  <c:v>274.59722222222035</c:v>
                </c:pt>
                <c:pt idx="79">
                  <c:v>323.05555555555554</c:v>
                </c:pt>
                <c:pt idx="80">
                  <c:v>371.51388888889073</c:v>
                </c:pt>
                <c:pt idx="81">
                  <c:v>436.12500000000045</c:v>
                </c:pt>
                <c:pt idx="82">
                  <c:v>500.73611111111018</c:v>
                </c:pt>
                <c:pt idx="83">
                  <c:v>516.8888888888871</c:v>
                </c:pt>
                <c:pt idx="84">
                  <c:v>516.88888888888937</c:v>
                </c:pt>
                <c:pt idx="85">
                  <c:v>516.88888888888937</c:v>
                </c:pt>
                <c:pt idx="86">
                  <c:v>533.04166666666617</c:v>
                </c:pt>
                <c:pt idx="87">
                  <c:v>549.19444444444537</c:v>
                </c:pt>
                <c:pt idx="88">
                  <c:v>549.19444444444537</c:v>
                </c:pt>
                <c:pt idx="89">
                  <c:v>565.34722222222217</c:v>
                </c:pt>
                <c:pt idx="90">
                  <c:v>549.19444444444309</c:v>
                </c:pt>
                <c:pt idx="91">
                  <c:v>500.73611111111018</c:v>
                </c:pt>
                <c:pt idx="92">
                  <c:v>468.43055555555645</c:v>
                </c:pt>
                <c:pt idx="93">
                  <c:v>436.12500000000045</c:v>
                </c:pt>
                <c:pt idx="94">
                  <c:v>403.81944444444446</c:v>
                </c:pt>
                <c:pt idx="95">
                  <c:v>371.5138888888884</c:v>
                </c:pt>
                <c:pt idx="96">
                  <c:v>306.90277777777635</c:v>
                </c:pt>
                <c:pt idx="97">
                  <c:v>226.1388888888898</c:v>
                </c:pt>
                <c:pt idx="98">
                  <c:v>161.52777777777777</c:v>
                </c:pt>
                <c:pt idx="99">
                  <c:v>80.763888888888886</c:v>
                </c:pt>
                <c:pt idx="100">
                  <c:v>0</c:v>
                </c:pt>
                <c:pt idx="101">
                  <c:v>-64.611111111112024</c:v>
                </c:pt>
                <c:pt idx="102">
                  <c:v>-96.916666666665748</c:v>
                </c:pt>
                <c:pt idx="103">
                  <c:v>-129.22222222222177</c:v>
                </c:pt>
                <c:pt idx="104">
                  <c:v>-145.37500000000091</c:v>
                </c:pt>
                <c:pt idx="105">
                  <c:v>-161.52777777777777</c:v>
                </c:pt>
                <c:pt idx="106">
                  <c:v>-209.98611111111066</c:v>
                </c:pt>
                <c:pt idx="107">
                  <c:v>-242.29166666666666</c:v>
                </c:pt>
                <c:pt idx="108">
                  <c:v>-274.59722222222268</c:v>
                </c:pt>
                <c:pt idx="109">
                  <c:v>-306.90277777777868</c:v>
                </c:pt>
                <c:pt idx="110">
                  <c:v>-323.05555555555554</c:v>
                </c:pt>
                <c:pt idx="111">
                  <c:v>-306.90277777777635</c:v>
                </c:pt>
                <c:pt idx="112">
                  <c:v>-258.44444444444355</c:v>
                </c:pt>
                <c:pt idx="113">
                  <c:v>-209.98611111111066</c:v>
                </c:pt>
                <c:pt idx="114">
                  <c:v>-161.52777777777777</c:v>
                </c:pt>
                <c:pt idx="115">
                  <c:v>-129.22222222222405</c:v>
                </c:pt>
                <c:pt idx="116">
                  <c:v>-96.916666666665748</c:v>
                </c:pt>
                <c:pt idx="117">
                  <c:v>-64.611111111109736</c:v>
                </c:pt>
                <c:pt idx="118">
                  <c:v>-96.91666666666805</c:v>
                </c:pt>
                <c:pt idx="119">
                  <c:v>-129.22222222222177</c:v>
                </c:pt>
                <c:pt idx="120">
                  <c:v>-177.68055555555463</c:v>
                </c:pt>
                <c:pt idx="121">
                  <c:v>-242.29166666666666</c:v>
                </c:pt>
                <c:pt idx="122">
                  <c:v>-274.59722222222268</c:v>
                </c:pt>
                <c:pt idx="123">
                  <c:v>-306.90277777777868</c:v>
                </c:pt>
                <c:pt idx="124">
                  <c:v>-323.05555555555554</c:v>
                </c:pt>
                <c:pt idx="125">
                  <c:v>-290.74999999999955</c:v>
                </c:pt>
                <c:pt idx="126">
                  <c:v>-226.1388888888898</c:v>
                </c:pt>
                <c:pt idx="127">
                  <c:v>-177.68055555555694</c:v>
                </c:pt>
                <c:pt idx="128">
                  <c:v>-113.06944444444261</c:v>
                </c:pt>
                <c:pt idx="129">
                  <c:v>-64.611111111109736</c:v>
                </c:pt>
                <c:pt idx="130">
                  <c:v>-32.305555555556012</c:v>
                </c:pt>
                <c:pt idx="131">
                  <c:v>0</c:v>
                </c:pt>
                <c:pt idx="132">
                  <c:v>32.305555555556012</c:v>
                </c:pt>
                <c:pt idx="133">
                  <c:v>48.458333333332874</c:v>
                </c:pt>
                <c:pt idx="134">
                  <c:v>64.611111111109736</c:v>
                </c:pt>
                <c:pt idx="135">
                  <c:v>113.0694444444449</c:v>
                </c:pt>
                <c:pt idx="136">
                  <c:v>161.52777777777777</c:v>
                </c:pt>
                <c:pt idx="137">
                  <c:v>209.98611111111066</c:v>
                </c:pt>
                <c:pt idx="138">
                  <c:v>258.44444444444582</c:v>
                </c:pt>
                <c:pt idx="139">
                  <c:v>323.05555555555554</c:v>
                </c:pt>
                <c:pt idx="140">
                  <c:v>371.5138888888884</c:v>
                </c:pt>
                <c:pt idx="141">
                  <c:v>403.81944444444446</c:v>
                </c:pt>
                <c:pt idx="142">
                  <c:v>387.66666666666526</c:v>
                </c:pt>
                <c:pt idx="143">
                  <c:v>339.2083333333324</c:v>
                </c:pt>
                <c:pt idx="144">
                  <c:v>290.75000000000182</c:v>
                </c:pt>
                <c:pt idx="145">
                  <c:v>226.1388888888898</c:v>
                </c:pt>
                <c:pt idx="146">
                  <c:v>129.22222222222177</c:v>
                </c:pt>
                <c:pt idx="147">
                  <c:v>16.152777777776858</c:v>
                </c:pt>
                <c:pt idx="148">
                  <c:v>-80.763888888888886</c:v>
                </c:pt>
                <c:pt idx="149">
                  <c:v>-226.13888888888749</c:v>
                </c:pt>
                <c:pt idx="150">
                  <c:v>-387.66666666666754</c:v>
                </c:pt>
                <c:pt idx="151">
                  <c:v>-516.88888888888937</c:v>
                </c:pt>
                <c:pt idx="152">
                  <c:v>-597.65277777777828</c:v>
                </c:pt>
                <c:pt idx="153">
                  <c:v>-597.65277777777828</c:v>
                </c:pt>
                <c:pt idx="154">
                  <c:v>-500.73611111111018</c:v>
                </c:pt>
                <c:pt idx="155">
                  <c:v>-355.3611111111116</c:v>
                </c:pt>
                <c:pt idx="156">
                  <c:v>-193.83333333333377</c:v>
                </c:pt>
                <c:pt idx="157">
                  <c:v>-64.611111111109736</c:v>
                </c:pt>
                <c:pt idx="158">
                  <c:v>-16.152777777776858</c:v>
                </c:pt>
                <c:pt idx="159">
                  <c:v>-16.152777777779153</c:v>
                </c:pt>
                <c:pt idx="160">
                  <c:v>-64.611111111112024</c:v>
                </c:pt>
                <c:pt idx="161">
                  <c:v>-113.06944444444261</c:v>
                </c:pt>
                <c:pt idx="162">
                  <c:v>-145.37499999999861</c:v>
                </c:pt>
                <c:pt idx="163">
                  <c:v>-145.37500000000091</c:v>
                </c:pt>
                <c:pt idx="164">
                  <c:v>-96.91666666666805</c:v>
                </c:pt>
                <c:pt idx="165">
                  <c:v>-16.152777777776858</c:v>
                </c:pt>
                <c:pt idx="166">
                  <c:v>96.91666666666805</c:v>
                </c:pt>
                <c:pt idx="167">
                  <c:v>193.8333333333315</c:v>
                </c:pt>
                <c:pt idx="168">
                  <c:v>274.59722222222035</c:v>
                </c:pt>
                <c:pt idx="169">
                  <c:v>339.20833333333474</c:v>
                </c:pt>
                <c:pt idx="170">
                  <c:v>387.66666666666754</c:v>
                </c:pt>
                <c:pt idx="171">
                  <c:v>436.12500000000045</c:v>
                </c:pt>
                <c:pt idx="172">
                  <c:v>452.27777777777732</c:v>
                </c:pt>
                <c:pt idx="173">
                  <c:v>452.27777777777732</c:v>
                </c:pt>
                <c:pt idx="174">
                  <c:v>419.97222222222359</c:v>
                </c:pt>
                <c:pt idx="175">
                  <c:v>371.5138888888884</c:v>
                </c:pt>
                <c:pt idx="176">
                  <c:v>339.2083333333324</c:v>
                </c:pt>
                <c:pt idx="177">
                  <c:v>290.74999999999955</c:v>
                </c:pt>
                <c:pt idx="178">
                  <c:v>258.44444444444355</c:v>
                </c:pt>
                <c:pt idx="179">
                  <c:v>258.44444444444582</c:v>
                </c:pt>
                <c:pt idx="180">
                  <c:v>258.44444444444582</c:v>
                </c:pt>
                <c:pt idx="181">
                  <c:v>258.44444444444355</c:v>
                </c:pt>
                <c:pt idx="182">
                  <c:v>258.44444444444355</c:v>
                </c:pt>
                <c:pt idx="183">
                  <c:v>258.44444444444355</c:v>
                </c:pt>
                <c:pt idx="184">
                  <c:v>242.29166666666666</c:v>
                </c:pt>
                <c:pt idx="185">
                  <c:v>242.29166666666666</c:v>
                </c:pt>
                <c:pt idx="186">
                  <c:v>242.29166666666666</c:v>
                </c:pt>
                <c:pt idx="187">
                  <c:v>209.98611111111296</c:v>
                </c:pt>
                <c:pt idx="188">
                  <c:v>193.83333333333377</c:v>
                </c:pt>
                <c:pt idx="189">
                  <c:v>161.52777777777777</c:v>
                </c:pt>
                <c:pt idx="190">
                  <c:v>129.22222222222177</c:v>
                </c:pt>
                <c:pt idx="191">
                  <c:v>113.06944444444261</c:v>
                </c:pt>
                <c:pt idx="192">
                  <c:v>96.91666666666805</c:v>
                </c:pt>
                <c:pt idx="193">
                  <c:v>80.763888888888886</c:v>
                </c:pt>
                <c:pt idx="194">
                  <c:v>48.458333333332874</c:v>
                </c:pt>
                <c:pt idx="195">
                  <c:v>32.305555555556012</c:v>
                </c:pt>
                <c:pt idx="196">
                  <c:v>32.305555555556012</c:v>
                </c:pt>
                <c:pt idx="197">
                  <c:v>16.152777777779153</c:v>
                </c:pt>
                <c:pt idx="198">
                  <c:v>0</c:v>
                </c:pt>
                <c:pt idx="199">
                  <c:v>-16.152777777779153</c:v>
                </c:pt>
                <c:pt idx="200">
                  <c:v>-48.458333333335169</c:v>
                </c:pt>
                <c:pt idx="201">
                  <c:v>-80.763888888888886</c:v>
                </c:pt>
                <c:pt idx="202">
                  <c:v>-96.916666666665748</c:v>
                </c:pt>
                <c:pt idx="203">
                  <c:v>-96.916666666665748</c:v>
                </c:pt>
                <c:pt idx="204">
                  <c:v>-64.611111111112024</c:v>
                </c:pt>
                <c:pt idx="205">
                  <c:v>-16.152777777779153</c:v>
                </c:pt>
                <c:pt idx="206">
                  <c:v>32.305555555556012</c:v>
                </c:pt>
                <c:pt idx="207">
                  <c:v>96.91666666666805</c:v>
                </c:pt>
                <c:pt idx="208">
                  <c:v>129.22222222222177</c:v>
                </c:pt>
                <c:pt idx="209">
                  <c:v>129.22222222222177</c:v>
                </c:pt>
                <c:pt idx="210">
                  <c:v>129.22222222222405</c:v>
                </c:pt>
                <c:pt idx="211">
                  <c:v>96.916666666665748</c:v>
                </c:pt>
                <c:pt idx="212">
                  <c:v>64.611111111109736</c:v>
                </c:pt>
                <c:pt idx="213">
                  <c:v>48.458333333335169</c:v>
                </c:pt>
                <c:pt idx="214">
                  <c:v>32.305555555556012</c:v>
                </c:pt>
                <c:pt idx="215">
                  <c:v>32.305555555553717</c:v>
                </c:pt>
                <c:pt idx="216">
                  <c:v>32.305555555553717</c:v>
                </c:pt>
                <c:pt idx="217">
                  <c:v>32.305555555558307</c:v>
                </c:pt>
                <c:pt idx="218">
                  <c:v>32.305555555558307</c:v>
                </c:pt>
                <c:pt idx="219">
                  <c:v>32.305555555553717</c:v>
                </c:pt>
                <c:pt idx="220">
                  <c:v>32.305555555553717</c:v>
                </c:pt>
                <c:pt idx="221">
                  <c:v>16.152777777776858</c:v>
                </c:pt>
                <c:pt idx="222">
                  <c:v>-16.152777777776858</c:v>
                </c:pt>
                <c:pt idx="223">
                  <c:v>-48.458333333330579</c:v>
                </c:pt>
                <c:pt idx="224">
                  <c:v>-64.611111111112024</c:v>
                </c:pt>
                <c:pt idx="225">
                  <c:v>-64.611111111112024</c:v>
                </c:pt>
                <c:pt idx="226">
                  <c:v>-80.763888888888886</c:v>
                </c:pt>
                <c:pt idx="227">
                  <c:v>-80.763888888888886</c:v>
                </c:pt>
                <c:pt idx="228">
                  <c:v>-64.611111111109736</c:v>
                </c:pt>
                <c:pt idx="229">
                  <c:v>-64.611111111112024</c:v>
                </c:pt>
                <c:pt idx="230">
                  <c:v>-48.458333333332874</c:v>
                </c:pt>
                <c:pt idx="231">
                  <c:v>-32.305555555556012</c:v>
                </c:pt>
                <c:pt idx="232">
                  <c:v>-32.305555555556012</c:v>
                </c:pt>
                <c:pt idx="233">
                  <c:v>0</c:v>
                </c:pt>
                <c:pt idx="234">
                  <c:v>32.305555555556012</c:v>
                </c:pt>
                <c:pt idx="235">
                  <c:v>48.458333333332874</c:v>
                </c:pt>
                <c:pt idx="236">
                  <c:v>80.763888888888886</c:v>
                </c:pt>
                <c:pt idx="237">
                  <c:v>96.91666666666805</c:v>
                </c:pt>
                <c:pt idx="238">
                  <c:v>113.06944444444261</c:v>
                </c:pt>
                <c:pt idx="239">
                  <c:v>129.22222222222177</c:v>
                </c:pt>
                <c:pt idx="240">
                  <c:v>145.37500000000091</c:v>
                </c:pt>
                <c:pt idx="241">
                  <c:v>161.52777777777777</c:v>
                </c:pt>
                <c:pt idx="242">
                  <c:v>177.68055555555463</c:v>
                </c:pt>
                <c:pt idx="243">
                  <c:v>177.68055555555463</c:v>
                </c:pt>
                <c:pt idx="244">
                  <c:v>145.37500000000091</c:v>
                </c:pt>
                <c:pt idx="245">
                  <c:v>96.916666666665748</c:v>
                </c:pt>
                <c:pt idx="246">
                  <c:v>48.458333333335169</c:v>
                </c:pt>
                <c:pt idx="247">
                  <c:v>0</c:v>
                </c:pt>
                <c:pt idx="248">
                  <c:v>-96.916666666670338</c:v>
                </c:pt>
                <c:pt idx="249">
                  <c:v>-226.13888888888522</c:v>
                </c:pt>
                <c:pt idx="250">
                  <c:v>-371.51388888888613</c:v>
                </c:pt>
                <c:pt idx="251">
                  <c:v>-533.04166666666856</c:v>
                </c:pt>
                <c:pt idx="252">
                  <c:v>-694.56944444444628</c:v>
                </c:pt>
                <c:pt idx="253">
                  <c:v>-791.486111111112</c:v>
                </c:pt>
                <c:pt idx="254">
                  <c:v>-823.79166666666572</c:v>
                </c:pt>
                <c:pt idx="255">
                  <c:v>-823.79166666666572</c:v>
                </c:pt>
                <c:pt idx="256">
                  <c:v>-791.486111111112</c:v>
                </c:pt>
                <c:pt idx="257">
                  <c:v>-759.180555555556</c:v>
                </c:pt>
                <c:pt idx="258">
                  <c:v>-743.02777777777681</c:v>
                </c:pt>
                <c:pt idx="259">
                  <c:v>-759.180555555556</c:v>
                </c:pt>
                <c:pt idx="260">
                  <c:v>-759.180555555556</c:v>
                </c:pt>
                <c:pt idx="261">
                  <c:v>-743.02777777777681</c:v>
                </c:pt>
                <c:pt idx="262">
                  <c:v>-710.72222222222081</c:v>
                </c:pt>
                <c:pt idx="263">
                  <c:v>-629.95833333333417</c:v>
                </c:pt>
                <c:pt idx="264">
                  <c:v>-516.88888888888937</c:v>
                </c:pt>
                <c:pt idx="265">
                  <c:v>-436.12499999999812</c:v>
                </c:pt>
                <c:pt idx="266">
                  <c:v>-387.66666666666754</c:v>
                </c:pt>
                <c:pt idx="267">
                  <c:v>-339.20833333333474</c:v>
                </c:pt>
                <c:pt idx="268">
                  <c:v>-323.05555555555554</c:v>
                </c:pt>
                <c:pt idx="269">
                  <c:v>-323.05555555555554</c:v>
                </c:pt>
                <c:pt idx="270">
                  <c:v>-290.74999999999955</c:v>
                </c:pt>
                <c:pt idx="271">
                  <c:v>-258.44444444444355</c:v>
                </c:pt>
                <c:pt idx="272">
                  <c:v>-226.1388888888898</c:v>
                </c:pt>
                <c:pt idx="273">
                  <c:v>-177.68055555555694</c:v>
                </c:pt>
                <c:pt idx="274">
                  <c:v>-161.52777777777777</c:v>
                </c:pt>
                <c:pt idx="275">
                  <c:v>-161.52777777777777</c:v>
                </c:pt>
                <c:pt idx="276">
                  <c:v>-161.52777777777777</c:v>
                </c:pt>
                <c:pt idx="277">
                  <c:v>-161.52777777777777</c:v>
                </c:pt>
                <c:pt idx="278">
                  <c:v>-161.52777777777777</c:v>
                </c:pt>
                <c:pt idx="279">
                  <c:v>-161.52777777777777</c:v>
                </c:pt>
                <c:pt idx="280">
                  <c:v>-177.68055555555463</c:v>
                </c:pt>
                <c:pt idx="281">
                  <c:v>-177.68055555555463</c:v>
                </c:pt>
                <c:pt idx="282">
                  <c:v>-177.68055555555463</c:v>
                </c:pt>
                <c:pt idx="283">
                  <c:v>-193.83333333333377</c:v>
                </c:pt>
                <c:pt idx="284">
                  <c:v>-193.83333333333377</c:v>
                </c:pt>
                <c:pt idx="285">
                  <c:v>-193.83333333333377</c:v>
                </c:pt>
                <c:pt idx="286">
                  <c:v>-193.83333333333377</c:v>
                </c:pt>
                <c:pt idx="287">
                  <c:v>-209.98611111111066</c:v>
                </c:pt>
                <c:pt idx="288">
                  <c:v>-258.44444444444355</c:v>
                </c:pt>
                <c:pt idx="289">
                  <c:v>-355.3611111111116</c:v>
                </c:pt>
                <c:pt idx="290">
                  <c:v>-484.58333333333331</c:v>
                </c:pt>
                <c:pt idx="291">
                  <c:v>-646.11111111111109</c:v>
                </c:pt>
                <c:pt idx="292">
                  <c:v>-823.79166666666799</c:v>
                </c:pt>
                <c:pt idx="293">
                  <c:v>-969.16666666666663</c:v>
                </c:pt>
                <c:pt idx="294">
                  <c:v>-1033.7777777777765</c:v>
                </c:pt>
                <c:pt idx="295">
                  <c:v>-1033.7777777777765</c:v>
                </c:pt>
                <c:pt idx="296">
                  <c:v>-1001.4722222222226</c:v>
                </c:pt>
                <c:pt idx="297">
                  <c:v>-920.70833333333383</c:v>
                </c:pt>
                <c:pt idx="298">
                  <c:v>-823.79166666666686</c:v>
                </c:pt>
                <c:pt idx="299">
                  <c:v>-775.33333333333292</c:v>
                </c:pt>
                <c:pt idx="300">
                  <c:v>-791.48611111111086</c:v>
                </c:pt>
                <c:pt idx="301">
                  <c:v>-872.25000000000091</c:v>
                </c:pt>
                <c:pt idx="302">
                  <c:v>-1001.4722222222226</c:v>
                </c:pt>
                <c:pt idx="303">
                  <c:v>-1114.5416666666665</c:v>
                </c:pt>
                <c:pt idx="304">
                  <c:v>-1146.8472222222224</c:v>
                </c:pt>
                <c:pt idx="305">
                  <c:v>-1082.2361111111104</c:v>
                </c:pt>
                <c:pt idx="306">
                  <c:v>-953.01388888888857</c:v>
                </c:pt>
                <c:pt idx="307">
                  <c:v>-791.48611111111143</c:v>
                </c:pt>
                <c:pt idx="308">
                  <c:v>-678.41666666666663</c:v>
                </c:pt>
                <c:pt idx="309">
                  <c:v>-629.95833333333371</c:v>
                </c:pt>
                <c:pt idx="310">
                  <c:v>-613.80555555555566</c:v>
                </c:pt>
                <c:pt idx="311">
                  <c:v>-629.95833333333303</c:v>
                </c:pt>
                <c:pt idx="312">
                  <c:v>-694.56944444444457</c:v>
                </c:pt>
                <c:pt idx="313">
                  <c:v>-807.63888888888891</c:v>
                </c:pt>
                <c:pt idx="314">
                  <c:v>-953.01388888888857</c:v>
                </c:pt>
                <c:pt idx="315">
                  <c:v>-1098.3888888888889</c:v>
                </c:pt>
                <c:pt idx="316">
                  <c:v>-1146.8472222222222</c:v>
                </c:pt>
                <c:pt idx="317">
                  <c:v>-1405.2916666666665</c:v>
                </c:pt>
                <c:pt idx="318">
                  <c:v>-839.94444444444446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FD6-42BE-AD98-E181B7E8C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7819599"/>
        <c:axId val="1577639519"/>
      </c:barChart>
      <c:lineChart>
        <c:grouping val="standard"/>
        <c:varyColors val="0"/>
        <c:ser>
          <c:idx val="3"/>
          <c:order val="3"/>
          <c:tx>
            <c:v>Total Resistance (N)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WLTC_class_3!$Z$1486:$Z$1808</c:f>
              <c:numCache>
                <c:formatCode>General</c:formatCode>
                <c:ptCount val="323"/>
                <c:pt idx="0">
                  <c:v>171.13544999999999</c:v>
                </c:pt>
                <c:pt idx="1">
                  <c:v>526.49656111111108</c:v>
                </c:pt>
                <c:pt idx="2">
                  <c:v>881.95374426132321</c:v>
                </c:pt>
                <c:pt idx="3">
                  <c:v>833.78362704529241</c:v>
                </c:pt>
                <c:pt idx="4">
                  <c:v>737.27050264203922</c:v>
                </c:pt>
                <c:pt idx="5">
                  <c:v>640.80481877049067</c:v>
                </c:pt>
                <c:pt idx="6">
                  <c:v>576.6349641530187</c:v>
                </c:pt>
                <c:pt idx="7">
                  <c:v>544.79627106846578</c:v>
                </c:pt>
                <c:pt idx="8">
                  <c:v>577.58000336409168</c:v>
                </c:pt>
                <c:pt idx="9">
                  <c:v>691.32750996880168</c:v>
                </c:pt>
                <c:pt idx="10">
                  <c:v>837.68863784122595</c:v>
                </c:pt>
                <c:pt idx="11">
                  <c:v>1000.6636495799224</c:v>
                </c:pt>
                <c:pt idx="12">
                  <c:v>1164.2367296116165</c:v>
                </c:pt>
                <c:pt idx="13">
                  <c:v>1296.2690589775395</c:v>
                </c:pt>
                <c:pt idx="14">
                  <c:v>1380.5915832321323</c:v>
                </c:pt>
                <c:pt idx="15">
                  <c:v>1384.9060911699364</c:v>
                </c:pt>
                <c:pt idx="16">
                  <c:v>1324.9112018384328</c:v>
                </c:pt>
                <c:pt idx="17">
                  <c:v>1248.9794983211807</c:v>
                </c:pt>
                <c:pt idx="18">
                  <c:v>1140.7158392872143</c:v>
                </c:pt>
                <c:pt idx="19">
                  <c:v>1032.1429235653993</c:v>
                </c:pt>
                <c:pt idx="20">
                  <c:v>923.31335258210243</c:v>
                </c:pt>
                <c:pt idx="21">
                  <c:v>797.79903467889608</c:v>
                </c:pt>
                <c:pt idx="22">
                  <c:v>671.65746957825661</c:v>
                </c:pt>
                <c:pt idx="23">
                  <c:v>544.81243483593607</c:v>
                </c:pt>
                <c:pt idx="24">
                  <c:v>481.81787472986167</c:v>
                </c:pt>
                <c:pt idx="25">
                  <c:v>451.15427766075834</c:v>
                </c:pt>
                <c:pt idx="26">
                  <c:v>436.24964240749654</c:v>
                </c:pt>
                <c:pt idx="27">
                  <c:v>437.72387181741863</c:v>
                </c:pt>
                <c:pt idx="28">
                  <c:v>406.69742415435576</c:v>
                </c:pt>
                <c:pt idx="29">
                  <c:v>391.62148689749165</c:v>
                </c:pt>
                <c:pt idx="30">
                  <c:v>408.86102999361128</c:v>
                </c:pt>
                <c:pt idx="31">
                  <c:v>442.48380466378086</c:v>
                </c:pt>
                <c:pt idx="32">
                  <c:v>492.49695676215055</c:v>
                </c:pt>
                <c:pt idx="33">
                  <c:v>591.44125954331241</c:v>
                </c:pt>
                <c:pt idx="34">
                  <c:v>723.64905932775821</c:v>
                </c:pt>
                <c:pt idx="35">
                  <c:v>856.87673129588268</c:v>
                </c:pt>
                <c:pt idx="36">
                  <c:v>975.05248401691915</c:v>
                </c:pt>
                <c:pt idx="37">
                  <c:v>1029.5609738622254</c:v>
                </c:pt>
                <c:pt idx="38">
                  <c:v>987.38146437360183</c:v>
                </c:pt>
                <c:pt idx="39">
                  <c:v>847.68801390910892</c:v>
                </c:pt>
                <c:pt idx="40">
                  <c:v>706.47845138954631</c:v>
                </c:pt>
                <c:pt idx="41">
                  <c:v>596.80566961678414</c:v>
                </c:pt>
                <c:pt idx="42">
                  <c:v>518.33798186078593</c:v>
                </c:pt>
                <c:pt idx="43">
                  <c:v>455.75688881555152</c:v>
                </c:pt>
                <c:pt idx="44">
                  <c:v>392.31452184953463</c:v>
                </c:pt>
                <c:pt idx="45">
                  <c:v>312.43135948438896</c:v>
                </c:pt>
                <c:pt idx="46">
                  <c:v>199.06794254013332</c:v>
                </c:pt>
                <c:pt idx="47">
                  <c:v>36.368244682083542</c:v>
                </c:pt>
                <c:pt idx="48">
                  <c:v>-176.80789481826343</c:v>
                </c:pt>
                <c:pt idx="49">
                  <c:v>-359.32401017658219</c:v>
                </c:pt>
                <c:pt idx="50">
                  <c:v>-478.48092837132663</c:v>
                </c:pt>
                <c:pt idx="51">
                  <c:v>-484.90266929899587</c:v>
                </c:pt>
                <c:pt idx="52">
                  <c:v>-393.67172058275554</c:v>
                </c:pt>
                <c:pt idx="53">
                  <c:v>-252.80575455014375</c:v>
                </c:pt>
                <c:pt idx="54">
                  <c:v>-78.301729659322561</c:v>
                </c:pt>
                <c:pt idx="55">
                  <c:v>97.696175740327774</c:v>
                </c:pt>
                <c:pt idx="56">
                  <c:v>274.89954703555486</c:v>
                </c:pt>
                <c:pt idx="57">
                  <c:v>469.68883685713229</c:v>
                </c:pt>
                <c:pt idx="58">
                  <c:v>698.2454063994287</c:v>
                </c:pt>
                <c:pt idx="59">
                  <c:v>928.83616242252015</c:v>
                </c:pt>
                <c:pt idx="60">
                  <c:v>1096.4998469620484</c:v>
                </c:pt>
                <c:pt idx="61">
                  <c:v>1233.1696371740748</c:v>
                </c:pt>
                <c:pt idx="62">
                  <c:v>1322.8261445582525</c:v>
                </c:pt>
                <c:pt idx="63">
                  <c:v>1380.880764524506</c:v>
                </c:pt>
                <c:pt idx="64">
                  <c:v>1407.6838424220289</c:v>
                </c:pt>
                <c:pt idx="65">
                  <c:v>1353.8844086368431</c:v>
                </c:pt>
                <c:pt idx="66">
                  <c:v>1218.7670837703499</c:v>
                </c:pt>
                <c:pt idx="67">
                  <c:v>985.02563008771153</c:v>
                </c:pt>
                <c:pt idx="68">
                  <c:v>748.33631307307678</c:v>
                </c:pt>
                <c:pt idx="69">
                  <c:v>590.36161277444353</c:v>
                </c:pt>
                <c:pt idx="70">
                  <c:v>495.59584820632574</c:v>
                </c:pt>
                <c:pt idx="71">
                  <c:v>480.88494499885644</c:v>
                </c:pt>
                <c:pt idx="72">
                  <c:v>498.84899830720275</c:v>
                </c:pt>
                <c:pt idx="73">
                  <c:v>532.97575419075599</c:v>
                </c:pt>
                <c:pt idx="74">
                  <c:v>567.84766386518686</c:v>
                </c:pt>
                <c:pt idx="75">
                  <c:v>586.58624836479692</c:v>
                </c:pt>
                <c:pt idx="76">
                  <c:v>589.56527556071865</c:v>
                </c:pt>
                <c:pt idx="77">
                  <c:v>592.19276643174851</c:v>
                </c:pt>
                <c:pt idx="78">
                  <c:v>627.52498821087738</c:v>
                </c:pt>
                <c:pt idx="79">
                  <c:v>679.41869092586353</c:v>
                </c:pt>
                <c:pt idx="80">
                  <c:v>732.11947816767656</c:v>
                </c:pt>
                <c:pt idx="81">
                  <c:v>801.41350569710903</c:v>
                </c:pt>
                <c:pt idx="82">
                  <c:v>871.95865319028712</c:v>
                </c:pt>
                <c:pt idx="83">
                  <c:v>894.53952376608709</c:v>
                </c:pt>
                <c:pt idx="84">
                  <c:v>901.06924648977292</c:v>
                </c:pt>
                <c:pt idx="85">
                  <c:v>907.70059913911689</c:v>
                </c:pt>
                <c:pt idx="86">
                  <c:v>930.58635949189818</c:v>
                </c:pt>
                <c:pt idx="87">
                  <c:v>954.00428748275931</c:v>
                </c:pt>
                <c:pt idx="88">
                  <c:v>961.38416835410624</c:v>
                </c:pt>
                <c:pt idx="89">
                  <c:v>985.0315576614953</c:v>
                </c:pt>
                <c:pt idx="90">
                  <c:v>976.9393033626601</c:v>
                </c:pt>
                <c:pt idx="91">
                  <c:v>935.75386158440278</c:v>
                </c:pt>
                <c:pt idx="92">
                  <c:v>910.35894247781061</c:v>
                </c:pt>
                <c:pt idx="93">
                  <c:v>884.5839036297325</c:v>
                </c:pt>
                <c:pt idx="94">
                  <c:v>858.41207138049162</c:v>
                </c:pt>
                <c:pt idx="95">
                  <c:v>831.8279630461011</c:v>
                </c:pt>
                <c:pt idx="96">
                  <c:v>772.51173136270836</c:v>
                </c:pt>
                <c:pt idx="97">
                  <c:v>695.62883525997995</c:v>
                </c:pt>
                <c:pt idx="98">
                  <c:v>633.94514239816533</c:v>
                </c:pt>
                <c:pt idx="99">
                  <c:v>555.14080551341681</c:v>
                </c:pt>
                <c:pt idx="100">
                  <c:v>474.86779710530601</c:v>
                </c:pt>
                <c:pt idx="101">
                  <c:v>409.7658055134159</c:v>
                </c:pt>
                <c:pt idx="102">
                  <c:v>375.98999046691131</c:v>
                </c:pt>
                <c:pt idx="103">
                  <c:v>342.21774834747816</c:v>
                </c:pt>
                <c:pt idx="104">
                  <c:v>323.62843280117966</c:v>
                </c:pt>
                <c:pt idx="105">
                  <c:v>305.5335706627352</c:v>
                </c:pt>
                <c:pt idx="106">
                  <c:v>254.17402054531433</c:v>
                </c:pt>
                <c:pt idx="107">
                  <c:v>218.50177520630766</c:v>
                </c:pt>
                <c:pt idx="108">
                  <c:v>182.3723936977774</c:v>
                </c:pt>
                <c:pt idx="109">
                  <c:v>145.79540382525425</c:v>
                </c:pt>
                <c:pt idx="110">
                  <c:v>124.93430214773957</c:v>
                </c:pt>
                <c:pt idx="111">
                  <c:v>136.4184552154922</c:v>
                </c:pt>
                <c:pt idx="112">
                  <c:v>180.70896911700407</c:v>
                </c:pt>
                <c:pt idx="113">
                  <c:v>225.94789666071435</c:v>
                </c:pt>
                <c:pt idx="114">
                  <c:v>271.66222200121524</c:v>
                </c:pt>
                <c:pt idx="115">
                  <c:v>302.14637873282317</c:v>
                </c:pt>
                <c:pt idx="116">
                  <c:v>332.63688733478944</c:v>
                </c:pt>
                <c:pt idx="117">
                  <c:v>364.0373013649322</c:v>
                </c:pt>
                <c:pt idx="118">
                  <c:v>330.82819225154896</c:v>
                </c:pt>
                <c:pt idx="119">
                  <c:v>296.72029348311077</c:v>
                </c:pt>
                <c:pt idx="120">
                  <c:v>246.46596880724726</c:v>
                </c:pt>
                <c:pt idx="121">
                  <c:v>178.72715703474537</c:v>
                </c:pt>
                <c:pt idx="122">
                  <c:v>142.87090595142757</c:v>
                </c:pt>
                <c:pt idx="123">
                  <c:v>106.60118780726853</c:v>
                </c:pt>
                <c:pt idx="124">
                  <c:v>86.08149916126942</c:v>
                </c:pt>
                <c:pt idx="125">
                  <c:v>114.05984303831437</c:v>
                </c:pt>
                <c:pt idx="126">
                  <c:v>175.23776822320724</c:v>
                </c:pt>
                <c:pt idx="127">
                  <c:v>221.137885771556</c:v>
                </c:pt>
                <c:pt idx="128">
                  <c:v>283.62806767235423</c:v>
                </c:pt>
                <c:pt idx="129">
                  <c:v>331.2408082648405</c:v>
                </c:pt>
                <c:pt idx="130">
                  <c:v>362.70235904713604</c:v>
                </c:pt>
                <c:pt idx="131">
                  <c:v>395.00791460269204</c:v>
                </c:pt>
                <c:pt idx="132">
                  <c:v>427.31347015824804</c:v>
                </c:pt>
                <c:pt idx="133">
                  <c:v>444.31025270928308</c:v>
                </c:pt>
                <c:pt idx="134">
                  <c:v>460.88562836153471</c:v>
                </c:pt>
                <c:pt idx="135">
                  <c:v>510.61413726967692</c:v>
                </c:pt>
                <c:pt idx="136">
                  <c:v>560.77159592264536</c:v>
                </c:pt>
                <c:pt idx="137">
                  <c:v>611.79052699234489</c:v>
                </c:pt>
                <c:pt idx="138">
                  <c:v>663.25428748275976</c:v>
                </c:pt>
                <c:pt idx="139">
                  <c:v>731.75810264099243</c:v>
                </c:pt>
                <c:pt idx="140">
                  <c:v>785.0178544739357</c:v>
                </c:pt>
                <c:pt idx="141">
                  <c:v>822.61610600177698</c:v>
                </c:pt>
                <c:pt idx="142">
                  <c:v>812.26159337725414</c:v>
                </c:pt>
                <c:pt idx="143">
                  <c:v>768.76188733478762</c:v>
                </c:pt>
                <c:pt idx="144">
                  <c:v>724.85308114235033</c:v>
                </c:pt>
                <c:pt idx="145">
                  <c:v>663.91017516054501</c:v>
                </c:pt>
                <c:pt idx="146">
                  <c:v>569.76133600053561</c:v>
                </c:pt>
                <c:pt idx="147">
                  <c:v>457.61767666015385</c:v>
                </c:pt>
                <c:pt idx="148">
                  <c:v>360.23791894550789</c:v>
                </c:pt>
                <c:pt idx="149">
                  <c:v>213.01452467256013</c:v>
                </c:pt>
                <c:pt idx="150">
                  <c:v>46.893550645204471</c:v>
                </c:pt>
                <c:pt idx="151">
                  <c:v>-88.692451687708456</c:v>
                </c:pt>
                <c:pt idx="152">
                  <c:v>-177.5240099096894</c:v>
                </c:pt>
                <c:pt idx="153">
                  <c:v>-185.90034044278528</c:v>
                </c:pt>
                <c:pt idx="154">
                  <c:v>-96.786946505733198</c:v>
                </c:pt>
                <c:pt idx="155">
                  <c:v>43.032350390143932</c:v>
                </c:pt>
                <c:pt idx="156">
                  <c:v>200.75317437057478</c:v>
                </c:pt>
                <c:pt idx="157">
                  <c:v>328.71355784783111</c:v>
                </c:pt>
                <c:pt idx="158">
                  <c:v>376.75207224996905</c:v>
                </c:pt>
                <c:pt idx="159">
                  <c:v>376.75207224996677</c:v>
                </c:pt>
                <c:pt idx="160">
                  <c:v>327.87431697733598</c:v>
                </c:pt>
                <c:pt idx="161">
                  <c:v>278.16009977749439</c:v>
                </c:pt>
                <c:pt idx="162">
                  <c:v>244.18559028648329</c:v>
                </c:pt>
                <c:pt idx="163">
                  <c:v>242.10833018484709</c:v>
                </c:pt>
                <c:pt idx="164">
                  <c:v>288.91200129102083</c:v>
                </c:pt>
                <c:pt idx="165">
                  <c:v>368.85094101771517</c:v>
                </c:pt>
                <c:pt idx="166">
                  <c:v>482.33266154730995</c:v>
                </c:pt>
                <c:pt idx="167">
                  <c:v>581.31666351817944</c:v>
                </c:pt>
                <c:pt idx="168">
                  <c:v>664.99149549263552</c:v>
                </c:pt>
                <c:pt idx="169">
                  <c:v>733.79484103724326</c:v>
                </c:pt>
                <c:pt idx="170">
                  <c:v>786.91048481153507</c:v>
                </c:pt>
                <c:pt idx="171">
                  <c:v>840.9348430383144</c:v>
                </c:pt>
                <c:pt idx="172">
                  <c:v>863.15683293912593</c:v>
                </c:pt>
                <c:pt idx="173">
                  <c:v>869.3038554739943</c:v>
                </c:pt>
                <c:pt idx="174">
                  <c:v>843.22313286514282</c:v>
                </c:pt>
                <c:pt idx="175">
                  <c:v>800.16230136493039</c:v>
                </c:pt>
                <c:pt idx="176">
                  <c:v>772.85467529805464</c:v>
                </c:pt>
                <c:pt idx="177">
                  <c:v>728.98159837635512</c:v>
                </c:pt>
                <c:pt idx="178">
                  <c:v>700.37283136669771</c:v>
                </c:pt>
                <c:pt idx="179">
                  <c:v>704.09502739401375</c:v>
                </c:pt>
                <c:pt idx="180">
                  <c:v>707.84263090274271</c:v>
                </c:pt>
                <c:pt idx="181">
                  <c:v>711.61564189288447</c:v>
                </c:pt>
                <c:pt idx="182">
                  <c:v>715.41406036444369</c:v>
                </c:pt>
                <c:pt idx="183">
                  <c:v>719.23788631741786</c:v>
                </c:pt>
                <c:pt idx="184">
                  <c:v>706.93434197403019</c:v>
                </c:pt>
                <c:pt idx="185">
                  <c:v>710.32326330371916</c:v>
                </c:pt>
                <c:pt idx="186">
                  <c:v>714.22013576576182</c:v>
                </c:pt>
                <c:pt idx="187">
                  <c:v>685.3451856890938</c:v>
                </c:pt>
                <c:pt idx="188">
                  <c:v>672.14840957720412</c:v>
                </c:pt>
                <c:pt idx="189">
                  <c:v>642.81314739583331</c:v>
                </c:pt>
                <c:pt idx="190">
                  <c:v>612.49572726100985</c:v>
                </c:pt>
                <c:pt idx="191">
                  <c:v>598.33743677431676</c:v>
                </c:pt>
                <c:pt idx="192">
                  <c:v>583.68469287977655</c:v>
                </c:pt>
                <c:pt idx="193">
                  <c:v>569.03552191230585</c:v>
                </c:pt>
                <c:pt idx="194">
                  <c:v>537.73435585644086</c:v>
                </c:pt>
                <c:pt idx="195">
                  <c:v>522.08436831635527</c:v>
                </c:pt>
                <c:pt idx="196">
                  <c:v>522.58755554594359</c:v>
                </c:pt>
                <c:pt idx="197">
                  <c:v>506.93836198965221</c:v>
                </c:pt>
                <c:pt idx="198">
                  <c:v>490.78558421187302</c:v>
                </c:pt>
                <c:pt idx="199">
                  <c:v>474.63280643409382</c:v>
                </c:pt>
                <c:pt idx="200">
                  <c:v>441.8236666570524</c:v>
                </c:pt>
                <c:pt idx="201">
                  <c:v>408.51213363421914</c:v>
                </c:pt>
                <c:pt idx="202">
                  <c:v>390.85336709475121</c:v>
                </c:pt>
                <c:pt idx="203">
                  <c:v>389.35095126013425</c:v>
                </c:pt>
                <c:pt idx="204">
                  <c:v>420.15766390814497</c:v>
                </c:pt>
                <c:pt idx="205">
                  <c:v>468.11717692275772</c:v>
                </c:pt>
                <c:pt idx="206">
                  <c:v>516.57551025609291</c:v>
                </c:pt>
                <c:pt idx="207">
                  <c:v>582.18465899654223</c:v>
                </c:pt>
                <c:pt idx="208">
                  <c:v>616.49105371353608</c:v>
                </c:pt>
                <c:pt idx="209">
                  <c:v>618.49824474532977</c:v>
                </c:pt>
                <c:pt idx="210">
                  <c:v>620.51178764747965</c:v>
                </c:pt>
                <c:pt idx="211">
                  <c:v>590.22612686442267</c:v>
                </c:pt>
                <c:pt idx="212">
                  <c:v>558.9329006465</c:v>
                </c:pt>
                <c:pt idx="213">
                  <c:v>543.79404017394722</c:v>
                </c:pt>
                <c:pt idx="214">
                  <c:v>528.14881653662451</c:v>
                </c:pt>
                <c:pt idx="215">
                  <c:v>528.65676766897604</c:v>
                </c:pt>
                <c:pt idx="216">
                  <c:v>529.16511579322673</c:v>
                </c:pt>
                <c:pt idx="217">
                  <c:v>529.67386090937907</c:v>
                </c:pt>
                <c:pt idx="218">
                  <c:v>530.18300301742431</c:v>
                </c:pt>
                <c:pt idx="219">
                  <c:v>530.69254211736165</c:v>
                </c:pt>
                <c:pt idx="220">
                  <c:v>531.20247820920099</c:v>
                </c:pt>
                <c:pt idx="221">
                  <c:v>515.5600335151604</c:v>
                </c:pt>
                <c:pt idx="222">
                  <c:v>483.25447795960667</c:v>
                </c:pt>
                <c:pt idx="223">
                  <c:v>450.43858932031662</c:v>
                </c:pt>
                <c:pt idx="224">
                  <c:v>433.26633635075393</c:v>
                </c:pt>
                <c:pt idx="225">
                  <c:v>432.2484491265609</c:v>
                </c:pt>
                <c:pt idx="226">
                  <c:v>415.07937209217971</c:v>
                </c:pt>
                <c:pt idx="227">
                  <c:v>413.55790064650137</c:v>
                </c:pt>
                <c:pt idx="228">
                  <c:v>428.69834908664728</c:v>
                </c:pt>
                <c:pt idx="229">
                  <c:v>427.68760771660004</c:v>
                </c:pt>
                <c:pt idx="230">
                  <c:v>442.83123209192269</c:v>
                </c:pt>
                <c:pt idx="231">
                  <c:v>458.48002865631702</c:v>
                </c:pt>
                <c:pt idx="232">
                  <c:v>457.97644443483154</c:v>
                </c:pt>
                <c:pt idx="233">
                  <c:v>489.77881276079921</c:v>
                </c:pt>
                <c:pt idx="234">
                  <c:v>522.58755554594359</c:v>
                </c:pt>
                <c:pt idx="235">
                  <c:v>539.24391754520593</c:v>
                </c:pt>
                <c:pt idx="236">
                  <c:v>572.55783251942398</c:v>
                </c:pt>
                <c:pt idx="237">
                  <c:v>590.22612686442505</c:v>
                </c:pt>
                <c:pt idx="238">
                  <c:v>607.89799413649519</c:v>
                </c:pt>
                <c:pt idx="239">
                  <c:v>626.08178245989473</c:v>
                </c:pt>
                <c:pt idx="240">
                  <c:v>644.27192265364806</c:v>
                </c:pt>
                <c:pt idx="241">
                  <c:v>662.98033576907778</c:v>
                </c:pt>
                <c:pt idx="242">
                  <c:v>681.69867368193513</c:v>
                </c:pt>
                <c:pt idx="243">
                  <c:v>684.79044657663644</c:v>
                </c:pt>
                <c:pt idx="244">
                  <c:v>655.0722857105045</c:v>
                </c:pt>
                <c:pt idx="245">
                  <c:v>608.69101398285454</c:v>
                </c:pt>
                <c:pt idx="246">
                  <c:v>561.27359340374937</c:v>
                </c:pt>
                <c:pt idx="247">
                  <c:v>513.33631193537258</c:v>
                </c:pt>
                <c:pt idx="248">
                  <c:v>415.89859340374392</c:v>
                </c:pt>
                <c:pt idx="249">
                  <c:v>284.07706673519391</c:v>
                </c:pt>
                <c:pt idx="250">
                  <c:v>134.04832922130811</c:v>
                </c:pt>
                <c:pt idx="251">
                  <c:v>-34.654680104860631</c:v>
                </c:pt>
                <c:pt idx="252">
                  <c:v>-205.79581516713245</c:v>
                </c:pt>
                <c:pt idx="253">
                  <c:v>-314.65082216372343</c:v>
                </c:pt>
                <c:pt idx="254">
                  <c:v>-359.14899135930216</c:v>
                </c:pt>
                <c:pt idx="255">
                  <c:v>-371.56610391714344</c:v>
                </c:pt>
                <c:pt idx="256">
                  <c:v>-350.94699733279816</c:v>
                </c:pt>
                <c:pt idx="257">
                  <c:v>-329.62700155410079</c:v>
                </c:pt>
                <c:pt idx="258">
                  <c:v>-323.78747777542259</c:v>
                </c:pt>
                <c:pt idx="259">
                  <c:v>-350.04350083873101</c:v>
                </c:pt>
                <c:pt idx="260">
                  <c:v>-360.36211422844303</c:v>
                </c:pt>
                <c:pt idx="261">
                  <c:v>-353.88343349541594</c:v>
                </c:pt>
                <c:pt idx="262">
                  <c:v>-331.04196627104028</c:v>
                </c:pt>
                <c:pt idx="263">
                  <c:v>-258.73579125415722</c:v>
                </c:pt>
                <c:pt idx="264">
                  <c:v>-152.77647168697251</c:v>
                </c:pt>
                <c:pt idx="265">
                  <c:v>-77.45375373988611</c:v>
                </c:pt>
                <c:pt idx="266">
                  <c:v>-33.978264203145642</c:v>
                </c:pt>
                <c:pt idx="267">
                  <c:v>10.316219617337254</c:v>
                </c:pt>
                <c:pt idx="268">
                  <c:v>22.725363805358654</c:v>
                </c:pt>
                <c:pt idx="269">
                  <c:v>19.021429405311977</c:v>
                </c:pt>
                <c:pt idx="270">
                  <c:v>47.66274975053247</c:v>
                </c:pt>
                <c:pt idx="271">
                  <c:v>77.065500554412012</c:v>
                </c:pt>
                <c:pt idx="272">
                  <c:v>106.49365883970444</c:v>
                </c:pt>
                <c:pt idx="273">
                  <c:v>152.81061788001989</c:v>
                </c:pt>
                <c:pt idx="274">
                  <c:v>167.18983435745517</c:v>
                </c:pt>
                <c:pt idx="275">
                  <c:v>165.42619785453905</c:v>
                </c:pt>
                <c:pt idx="276">
                  <c:v>163.67248614905077</c:v>
                </c:pt>
                <c:pt idx="277">
                  <c:v>161.92869924099023</c:v>
                </c:pt>
                <c:pt idx="278">
                  <c:v>160.19483713035743</c:v>
                </c:pt>
                <c:pt idx="279">
                  <c:v>158.47089981715243</c:v>
                </c:pt>
                <c:pt idx="280">
                  <c:v>140.60410952359834</c:v>
                </c:pt>
                <c:pt idx="281">
                  <c:v>138.56039523727037</c:v>
                </c:pt>
                <c:pt idx="282">
                  <c:v>136.86821727583424</c:v>
                </c:pt>
                <c:pt idx="283">
                  <c:v>118.69792667693648</c:v>
                </c:pt>
                <c:pt idx="284">
                  <c:v>116.69470556411378</c:v>
                </c:pt>
                <c:pt idx="285">
                  <c:v>114.70577615958712</c:v>
                </c:pt>
                <c:pt idx="286">
                  <c:v>112.73113846335644</c:v>
                </c:pt>
                <c:pt idx="287">
                  <c:v>94.618014697644924</c:v>
                </c:pt>
                <c:pt idx="288">
                  <c:v>43.890674176373437</c:v>
                </c:pt>
                <c:pt idx="289">
                  <c:v>-55.914704029623579</c:v>
                </c:pt>
                <c:pt idx="290">
                  <c:v>-189.25273974514477</c:v>
                </c:pt>
                <c:pt idx="291">
                  <c:v>-356.06150223424311</c:v>
                </c:pt>
                <c:pt idx="292">
                  <c:v>-540.70430318538615</c:v>
                </c:pt>
                <c:pt idx="293">
                  <c:v>-694.27162797416963</c:v>
                </c:pt>
                <c:pt idx="294">
                  <c:v>-767.86428376552124</c:v>
                </c:pt>
                <c:pt idx="295">
                  <c:v>-776.43930874312127</c:v>
                </c:pt>
                <c:pt idx="296">
                  <c:v>-752.30225846252563</c:v>
                </c:pt>
                <c:pt idx="297">
                  <c:v>-678.82714080459687</c:v>
                </c:pt>
                <c:pt idx="298">
                  <c:v>-588.16488298096692</c:v>
                </c:pt>
                <c:pt idx="299">
                  <c:v>-545.02306513374492</c:v>
                </c:pt>
                <c:pt idx="300">
                  <c:v>-566.26369106489892</c:v>
                </c:pt>
                <c:pt idx="301">
                  <c:v>-652.08426424324171</c:v>
                </c:pt>
                <c:pt idx="302">
                  <c:v>-786.86139558579066</c:v>
                </c:pt>
                <c:pt idx="303">
                  <c:v>-905.84582080124153</c:v>
                </c:pt>
                <c:pt idx="304">
                  <c:v>-944.11101871622941</c:v>
                </c:pt>
                <c:pt idx="305">
                  <c:v>-884.80074191129347</c:v>
                </c:pt>
                <c:pt idx="306">
                  <c:v>-759.99942145530099</c:v>
                </c:pt>
                <c:pt idx="307">
                  <c:v>-601.88557549673089</c:v>
                </c:pt>
                <c:pt idx="308">
                  <c:v>-491.38387464280072</c:v>
                </c:pt>
                <c:pt idx="309">
                  <c:v>-445.09311706769449</c:v>
                </c:pt>
                <c:pt idx="310">
                  <c:v>-430.85245076235213</c:v>
                </c:pt>
                <c:pt idx="311">
                  <c:v>-448.77402593770802</c:v>
                </c:pt>
                <c:pt idx="312">
                  <c:v>-515.09220220639736</c:v>
                </c:pt>
                <c:pt idx="313">
                  <c:v>-629.92845908893469</c:v>
                </c:pt>
                <c:pt idx="314">
                  <c:v>-777.10957372484131</c:v>
                </c:pt>
                <c:pt idx="315">
                  <c:v>-924.25039368319187</c:v>
                </c:pt>
                <c:pt idx="316">
                  <c:v>-974.20935638760523</c:v>
                </c:pt>
                <c:pt idx="317">
                  <c:v>-1233.6194836217724</c:v>
                </c:pt>
                <c:pt idx="318">
                  <c:v>-668.80899444444447</c:v>
                </c:pt>
                <c:pt idx="319">
                  <c:v>171.13544999999999</c:v>
                </c:pt>
                <c:pt idx="320">
                  <c:v>171.13544999999999</c:v>
                </c:pt>
                <c:pt idx="321">
                  <c:v>171.13544999999999</c:v>
                </c:pt>
                <c:pt idx="322">
                  <c:v>171.13544999999999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FD6-42BE-AD98-E181B7E8C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77819599"/>
        <c:axId val="1577639519"/>
      </c:lineChart>
      <c:lineChart>
        <c:grouping val="standard"/>
        <c:varyColors val="0"/>
        <c:ser>
          <c:idx val="1"/>
          <c:order val="1"/>
          <c:tx>
            <c:v>Rolling Resistance (N)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WLTC_class_3!$X$1486:$X$1808</c:f>
              <c:numCache>
                <c:formatCode>General</c:formatCode>
                <c:ptCount val="323"/>
                <c:pt idx="0">
                  <c:v>171.13544999999999</c:v>
                </c:pt>
                <c:pt idx="1">
                  <c:v>171.13544999999999</c:v>
                </c:pt>
                <c:pt idx="2">
                  <c:v>171.13544999999999</c:v>
                </c:pt>
                <c:pt idx="3">
                  <c:v>171.13544999999999</c:v>
                </c:pt>
                <c:pt idx="4">
                  <c:v>171.13544999999999</c:v>
                </c:pt>
                <c:pt idx="5">
                  <c:v>171.13544999999999</c:v>
                </c:pt>
                <c:pt idx="6">
                  <c:v>171.13544999999999</c:v>
                </c:pt>
                <c:pt idx="7">
                  <c:v>171.13544999999999</c:v>
                </c:pt>
                <c:pt idx="8">
                  <c:v>171.13544999999999</c:v>
                </c:pt>
                <c:pt idx="9">
                  <c:v>171.13544999999999</c:v>
                </c:pt>
                <c:pt idx="10">
                  <c:v>171.13544999999999</c:v>
                </c:pt>
                <c:pt idx="11">
                  <c:v>171.13544999999999</c:v>
                </c:pt>
                <c:pt idx="12">
                  <c:v>171.13544999999999</c:v>
                </c:pt>
                <c:pt idx="13">
                  <c:v>171.13544999999999</c:v>
                </c:pt>
                <c:pt idx="14">
                  <c:v>171.13544999999999</c:v>
                </c:pt>
                <c:pt idx="15">
                  <c:v>171.13544999999999</c:v>
                </c:pt>
                <c:pt idx="16">
                  <c:v>171.13544999999999</c:v>
                </c:pt>
                <c:pt idx="17">
                  <c:v>171.13544999999999</c:v>
                </c:pt>
                <c:pt idx="18">
                  <c:v>171.13544999999999</c:v>
                </c:pt>
                <c:pt idx="19">
                  <c:v>171.13544999999999</c:v>
                </c:pt>
                <c:pt idx="20">
                  <c:v>171.13544999999999</c:v>
                </c:pt>
                <c:pt idx="21">
                  <c:v>171.13544999999999</c:v>
                </c:pt>
                <c:pt idx="22">
                  <c:v>171.13544999999999</c:v>
                </c:pt>
                <c:pt idx="23">
                  <c:v>171.13544999999999</c:v>
                </c:pt>
                <c:pt idx="24">
                  <c:v>171.13544999999999</c:v>
                </c:pt>
                <c:pt idx="25">
                  <c:v>171.13544999999999</c:v>
                </c:pt>
                <c:pt idx="26">
                  <c:v>171.13544999999999</c:v>
                </c:pt>
                <c:pt idx="27">
                  <c:v>171.13544999999999</c:v>
                </c:pt>
                <c:pt idx="28">
                  <c:v>171.13544999999999</c:v>
                </c:pt>
                <c:pt idx="29">
                  <c:v>171.13544999999999</c:v>
                </c:pt>
                <c:pt idx="30">
                  <c:v>171.13544999999999</c:v>
                </c:pt>
                <c:pt idx="31">
                  <c:v>171.13544999999999</c:v>
                </c:pt>
                <c:pt idx="32">
                  <c:v>171.13544999999999</c:v>
                </c:pt>
                <c:pt idx="33">
                  <c:v>171.13544999999999</c:v>
                </c:pt>
                <c:pt idx="34">
                  <c:v>171.13544999999999</c:v>
                </c:pt>
                <c:pt idx="35">
                  <c:v>171.13544999999999</c:v>
                </c:pt>
                <c:pt idx="36">
                  <c:v>171.13544999999999</c:v>
                </c:pt>
                <c:pt idx="37">
                  <c:v>171.13544999999999</c:v>
                </c:pt>
                <c:pt idx="38">
                  <c:v>171.13544999999999</c:v>
                </c:pt>
                <c:pt idx="39">
                  <c:v>171.13544999999999</c:v>
                </c:pt>
                <c:pt idx="40">
                  <c:v>171.13544999999999</c:v>
                </c:pt>
                <c:pt idx="41">
                  <c:v>171.13544999999999</c:v>
                </c:pt>
                <c:pt idx="42">
                  <c:v>171.13544999999999</c:v>
                </c:pt>
                <c:pt idx="43">
                  <c:v>171.13544999999999</c:v>
                </c:pt>
                <c:pt idx="44">
                  <c:v>171.13544999999999</c:v>
                </c:pt>
                <c:pt idx="45">
                  <c:v>171.13544999999999</c:v>
                </c:pt>
                <c:pt idx="46">
                  <c:v>171.13544999999999</c:v>
                </c:pt>
                <c:pt idx="47">
                  <c:v>171.13544999999999</c:v>
                </c:pt>
                <c:pt idx="48">
                  <c:v>171.13544999999999</c:v>
                </c:pt>
                <c:pt idx="49">
                  <c:v>171.13544999999999</c:v>
                </c:pt>
                <c:pt idx="50">
                  <c:v>171.13544999999999</c:v>
                </c:pt>
                <c:pt idx="51">
                  <c:v>171.13544999999999</c:v>
                </c:pt>
                <c:pt idx="52">
                  <c:v>171.13544999999999</c:v>
                </c:pt>
                <c:pt idx="53">
                  <c:v>171.13544999999999</c:v>
                </c:pt>
                <c:pt idx="54">
                  <c:v>171.13544999999999</c:v>
                </c:pt>
                <c:pt idx="55">
                  <c:v>171.13544999999999</c:v>
                </c:pt>
                <c:pt idx="56">
                  <c:v>171.13544999999999</c:v>
                </c:pt>
                <c:pt idx="57">
                  <c:v>171.13544999999999</c:v>
                </c:pt>
                <c:pt idx="58">
                  <c:v>171.13544999999999</c:v>
                </c:pt>
                <c:pt idx="59">
                  <c:v>171.13544999999999</c:v>
                </c:pt>
                <c:pt idx="60">
                  <c:v>171.13544999999999</c:v>
                </c:pt>
                <c:pt idx="61">
                  <c:v>171.13544999999999</c:v>
                </c:pt>
                <c:pt idx="62">
                  <c:v>171.13544999999999</c:v>
                </c:pt>
                <c:pt idx="63">
                  <c:v>171.13544999999999</c:v>
                </c:pt>
                <c:pt idx="64">
                  <c:v>171.13544999999999</c:v>
                </c:pt>
                <c:pt idx="65">
                  <c:v>171.13544999999999</c:v>
                </c:pt>
                <c:pt idx="66">
                  <c:v>171.13544999999999</c:v>
                </c:pt>
                <c:pt idx="67">
                  <c:v>171.13544999999999</c:v>
                </c:pt>
                <c:pt idx="68">
                  <c:v>171.13544999999999</c:v>
                </c:pt>
                <c:pt idx="69">
                  <c:v>171.13544999999999</c:v>
                </c:pt>
                <c:pt idx="70">
                  <c:v>171.13544999999999</c:v>
                </c:pt>
                <c:pt idx="71">
                  <c:v>171.13544999999999</c:v>
                </c:pt>
                <c:pt idx="72">
                  <c:v>171.13544999999999</c:v>
                </c:pt>
                <c:pt idx="73">
                  <c:v>171.13544999999999</c:v>
                </c:pt>
                <c:pt idx="74">
                  <c:v>171.13544999999999</c:v>
                </c:pt>
                <c:pt idx="75">
                  <c:v>171.13544999999999</c:v>
                </c:pt>
                <c:pt idx="76">
                  <c:v>171.13544999999999</c:v>
                </c:pt>
                <c:pt idx="77">
                  <c:v>171.13544999999999</c:v>
                </c:pt>
                <c:pt idx="78">
                  <c:v>171.13544999999999</c:v>
                </c:pt>
                <c:pt idx="79">
                  <c:v>171.13544999999999</c:v>
                </c:pt>
                <c:pt idx="80">
                  <c:v>171.13544999999999</c:v>
                </c:pt>
                <c:pt idx="81">
                  <c:v>171.13544999999999</c:v>
                </c:pt>
                <c:pt idx="82">
                  <c:v>171.13544999999999</c:v>
                </c:pt>
                <c:pt idx="83">
                  <c:v>171.13544999999999</c:v>
                </c:pt>
                <c:pt idx="84">
                  <c:v>171.13544999999999</c:v>
                </c:pt>
                <c:pt idx="85">
                  <c:v>171.13544999999999</c:v>
                </c:pt>
                <c:pt idx="86">
                  <c:v>171.13544999999999</c:v>
                </c:pt>
                <c:pt idx="87">
                  <c:v>171.13544999999999</c:v>
                </c:pt>
                <c:pt idx="88">
                  <c:v>171.13544999999999</c:v>
                </c:pt>
                <c:pt idx="89">
                  <c:v>171.13544999999999</c:v>
                </c:pt>
                <c:pt idx="90">
                  <c:v>171.13544999999999</c:v>
                </c:pt>
                <c:pt idx="91">
                  <c:v>171.13544999999999</c:v>
                </c:pt>
                <c:pt idx="92">
                  <c:v>171.13544999999999</c:v>
                </c:pt>
                <c:pt idx="93">
                  <c:v>171.13544999999999</c:v>
                </c:pt>
                <c:pt idx="94">
                  <c:v>171.13544999999999</c:v>
                </c:pt>
                <c:pt idx="95">
                  <c:v>171.13544999999999</c:v>
                </c:pt>
                <c:pt idx="96">
                  <c:v>171.13544999999999</c:v>
                </c:pt>
                <c:pt idx="97">
                  <c:v>171.13544999999999</c:v>
                </c:pt>
                <c:pt idx="98">
                  <c:v>171.13544999999999</c:v>
                </c:pt>
                <c:pt idx="99">
                  <c:v>171.13544999999999</c:v>
                </c:pt>
                <c:pt idx="100">
                  <c:v>171.13544999999999</c:v>
                </c:pt>
                <c:pt idx="101">
                  <c:v>171.13544999999999</c:v>
                </c:pt>
                <c:pt idx="102">
                  <c:v>171.13544999999999</c:v>
                </c:pt>
                <c:pt idx="103">
                  <c:v>171.13544999999999</c:v>
                </c:pt>
                <c:pt idx="104">
                  <c:v>171.13544999999999</c:v>
                </c:pt>
                <c:pt idx="105">
                  <c:v>171.13544999999999</c:v>
                </c:pt>
                <c:pt idx="106">
                  <c:v>171.13544999999999</c:v>
                </c:pt>
                <c:pt idx="107">
                  <c:v>171.13544999999999</c:v>
                </c:pt>
                <c:pt idx="108">
                  <c:v>171.13544999999999</c:v>
                </c:pt>
                <c:pt idx="109">
                  <c:v>171.13544999999999</c:v>
                </c:pt>
                <c:pt idx="110">
                  <c:v>171.13544999999999</c:v>
                </c:pt>
                <c:pt idx="111">
                  <c:v>171.13544999999999</c:v>
                </c:pt>
                <c:pt idx="112">
                  <c:v>171.13544999999999</c:v>
                </c:pt>
                <c:pt idx="113">
                  <c:v>171.13544999999999</c:v>
                </c:pt>
                <c:pt idx="114">
                  <c:v>171.13544999999999</c:v>
                </c:pt>
                <c:pt idx="115">
                  <c:v>171.13544999999999</c:v>
                </c:pt>
                <c:pt idx="116">
                  <c:v>171.13544999999999</c:v>
                </c:pt>
                <c:pt idx="117">
                  <c:v>171.13544999999999</c:v>
                </c:pt>
                <c:pt idx="118">
                  <c:v>171.13544999999999</c:v>
                </c:pt>
                <c:pt idx="119">
                  <c:v>171.13544999999999</c:v>
                </c:pt>
                <c:pt idx="120">
                  <c:v>171.13544999999999</c:v>
                </c:pt>
                <c:pt idx="121">
                  <c:v>171.13544999999999</c:v>
                </c:pt>
                <c:pt idx="122">
                  <c:v>171.13544999999999</c:v>
                </c:pt>
                <c:pt idx="123">
                  <c:v>171.13544999999999</c:v>
                </c:pt>
                <c:pt idx="124">
                  <c:v>171.13544999999999</c:v>
                </c:pt>
                <c:pt idx="125">
                  <c:v>171.13544999999999</c:v>
                </c:pt>
                <c:pt idx="126">
                  <c:v>171.13544999999999</c:v>
                </c:pt>
                <c:pt idx="127">
                  <c:v>171.13544999999999</c:v>
                </c:pt>
                <c:pt idx="128">
                  <c:v>171.13544999999999</c:v>
                </c:pt>
                <c:pt idx="129">
                  <c:v>171.13544999999999</c:v>
                </c:pt>
                <c:pt idx="130">
                  <c:v>171.13544999999999</c:v>
                </c:pt>
                <c:pt idx="131">
                  <c:v>171.13544999999999</c:v>
                </c:pt>
                <c:pt idx="132">
                  <c:v>171.13544999999999</c:v>
                </c:pt>
                <c:pt idx="133">
                  <c:v>171.13544999999999</c:v>
                </c:pt>
                <c:pt idx="134">
                  <c:v>171.13544999999999</c:v>
                </c:pt>
                <c:pt idx="135">
                  <c:v>171.13544999999999</c:v>
                </c:pt>
                <c:pt idx="136">
                  <c:v>171.13544999999999</c:v>
                </c:pt>
                <c:pt idx="137">
                  <c:v>171.13544999999999</c:v>
                </c:pt>
                <c:pt idx="138">
                  <c:v>171.13544999999999</c:v>
                </c:pt>
                <c:pt idx="139">
                  <c:v>171.13544999999999</c:v>
                </c:pt>
                <c:pt idx="140">
                  <c:v>171.13544999999999</c:v>
                </c:pt>
                <c:pt idx="141">
                  <c:v>171.13544999999999</c:v>
                </c:pt>
                <c:pt idx="142">
                  <c:v>171.13544999999999</c:v>
                </c:pt>
                <c:pt idx="143">
                  <c:v>171.13544999999999</c:v>
                </c:pt>
                <c:pt idx="144">
                  <c:v>171.13544999999999</c:v>
                </c:pt>
                <c:pt idx="145">
                  <c:v>171.13544999999999</c:v>
                </c:pt>
                <c:pt idx="146">
                  <c:v>171.13544999999999</c:v>
                </c:pt>
                <c:pt idx="147">
                  <c:v>171.13544999999999</c:v>
                </c:pt>
                <c:pt idx="148">
                  <c:v>171.13544999999999</c:v>
                </c:pt>
                <c:pt idx="149">
                  <c:v>171.13544999999999</c:v>
                </c:pt>
                <c:pt idx="150">
                  <c:v>171.13544999999999</c:v>
                </c:pt>
                <c:pt idx="151">
                  <c:v>171.13544999999999</c:v>
                </c:pt>
                <c:pt idx="152">
                  <c:v>171.13544999999999</c:v>
                </c:pt>
                <c:pt idx="153">
                  <c:v>171.13544999999999</c:v>
                </c:pt>
                <c:pt idx="154">
                  <c:v>171.13544999999999</c:v>
                </c:pt>
                <c:pt idx="155">
                  <c:v>171.13544999999999</c:v>
                </c:pt>
                <c:pt idx="156">
                  <c:v>171.13544999999999</c:v>
                </c:pt>
                <c:pt idx="157">
                  <c:v>171.13544999999999</c:v>
                </c:pt>
                <c:pt idx="158">
                  <c:v>171.13544999999999</c:v>
                </c:pt>
                <c:pt idx="159">
                  <c:v>171.13544999999999</c:v>
                </c:pt>
                <c:pt idx="160">
                  <c:v>171.13544999999999</c:v>
                </c:pt>
                <c:pt idx="161">
                  <c:v>171.13544999999999</c:v>
                </c:pt>
                <c:pt idx="162">
                  <c:v>171.13544999999999</c:v>
                </c:pt>
                <c:pt idx="163">
                  <c:v>171.13544999999999</c:v>
                </c:pt>
                <c:pt idx="164">
                  <c:v>171.13544999999999</c:v>
                </c:pt>
                <c:pt idx="165">
                  <c:v>171.13544999999999</c:v>
                </c:pt>
                <c:pt idx="166">
                  <c:v>171.13544999999999</c:v>
                </c:pt>
                <c:pt idx="167">
                  <c:v>171.13544999999999</c:v>
                </c:pt>
                <c:pt idx="168">
                  <c:v>171.13544999999999</c:v>
                </c:pt>
                <c:pt idx="169">
                  <c:v>171.13544999999999</c:v>
                </c:pt>
                <c:pt idx="170">
                  <c:v>171.13544999999999</c:v>
                </c:pt>
                <c:pt idx="171">
                  <c:v>171.13544999999999</c:v>
                </c:pt>
                <c:pt idx="172">
                  <c:v>171.13544999999999</c:v>
                </c:pt>
                <c:pt idx="173">
                  <c:v>171.13544999999999</c:v>
                </c:pt>
                <c:pt idx="174">
                  <c:v>171.13544999999999</c:v>
                </c:pt>
                <c:pt idx="175">
                  <c:v>171.13544999999999</c:v>
                </c:pt>
                <c:pt idx="176">
                  <c:v>171.13544999999999</c:v>
                </c:pt>
                <c:pt idx="177">
                  <c:v>171.13544999999999</c:v>
                </c:pt>
                <c:pt idx="178">
                  <c:v>171.13544999999999</c:v>
                </c:pt>
                <c:pt idx="179">
                  <c:v>171.13544999999999</c:v>
                </c:pt>
                <c:pt idx="180">
                  <c:v>171.13544999999999</c:v>
                </c:pt>
                <c:pt idx="181">
                  <c:v>171.13544999999999</c:v>
                </c:pt>
                <c:pt idx="182">
                  <c:v>171.13544999999999</c:v>
                </c:pt>
                <c:pt idx="183">
                  <c:v>171.13544999999999</c:v>
                </c:pt>
                <c:pt idx="184">
                  <c:v>171.13544999999999</c:v>
                </c:pt>
                <c:pt idx="185">
                  <c:v>171.13544999999999</c:v>
                </c:pt>
                <c:pt idx="186">
                  <c:v>171.13544999999999</c:v>
                </c:pt>
                <c:pt idx="187">
                  <c:v>171.13544999999999</c:v>
                </c:pt>
                <c:pt idx="188">
                  <c:v>171.13544999999999</c:v>
                </c:pt>
                <c:pt idx="189">
                  <c:v>171.13544999999999</c:v>
                </c:pt>
                <c:pt idx="190">
                  <c:v>171.13544999999999</c:v>
                </c:pt>
                <c:pt idx="191">
                  <c:v>171.13544999999999</c:v>
                </c:pt>
                <c:pt idx="192">
                  <c:v>171.13544999999999</c:v>
                </c:pt>
                <c:pt idx="193">
                  <c:v>171.13544999999999</c:v>
                </c:pt>
                <c:pt idx="194">
                  <c:v>171.13544999999999</c:v>
                </c:pt>
                <c:pt idx="195">
                  <c:v>171.13544999999999</c:v>
                </c:pt>
                <c:pt idx="196">
                  <c:v>171.13544999999999</c:v>
                </c:pt>
                <c:pt idx="197">
                  <c:v>171.13544999999999</c:v>
                </c:pt>
                <c:pt idx="198">
                  <c:v>171.13544999999999</c:v>
                </c:pt>
                <c:pt idx="199">
                  <c:v>171.13544999999999</c:v>
                </c:pt>
                <c:pt idx="200">
                  <c:v>171.13544999999999</c:v>
                </c:pt>
                <c:pt idx="201">
                  <c:v>171.13544999999999</c:v>
                </c:pt>
                <c:pt idx="202">
                  <c:v>171.13544999999999</c:v>
                </c:pt>
                <c:pt idx="203">
                  <c:v>171.13544999999999</c:v>
                </c:pt>
                <c:pt idx="204">
                  <c:v>171.13544999999999</c:v>
                </c:pt>
                <c:pt idx="205">
                  <c:v>171.13544999999999</c:v>
                </c:pt>
                <c:pt idx="206">
                  <c:v>171.13544999999999</c:v>
                </c:pt>
                <c:pt idx="207">
                  <c:v>171.13544999999999</c:v>
                </c:pt>
                <c:pt idx="208">
                  <c:v>171.13544999999999</c:v>
                </c:pt>
                <c:pt idx="209">
                  <c:v>171.13544999999999</c:v>
                </c:pt>
                <c:pt idx="210">
                  <c:v>171.13544999999999</c:v>
                </c:pt>
                <c:pt idx="211">
                  <c:v>171.13544999999999</c:v>
                </c:pt>
                <c:pt idx="212">
                  <c:v>171.13544999999999</c:v>
                </c:pt>
                <c:pt idx="213">
                  <c:v>171.13544999999999</c:v>
                </c:pt>
                <c:pt idx="214">
                  <c:v>171.13544999999999</c:v>
                </c:pt>
                <c:pt idx="215">
                  <c:v>171.13544999999999</c:v>
                </c:pt>
                <c:pt idx="216">
                  <c:v>171.13544999999999</c:v>
                </c:pt>
                <c:pt idx="217">
                  <c:v>171.13544999999999</c:v>
                </c:pt>
                <c:pt idx="218">
                  <c:v>171.13544999999999</c:v>
                </c:pt>
                <c:pt idx="219">
                  <c:v>171.13544999999999</c:v>
                </c:pt>
                <c:pt idx="220">
                  <c:v>171.13544999999999</c:v>
                </c:pt>
                <c:pt idx="221">
                  <c:v>171.13544999999999</c:v>
                </c:pt>
                <c:pt idx="222">
                  <c:v>171.13544999999999</c:v>
                </c:pt>
                <c:pt idx="223">
                  <c:v>171.13544999999999</c:v>
                </c:pt>
                <c:pt idx="224">
                  <c:v>171.13544999999999</c:v>
                </c:pt>
                <c:pt idx="225">
                  <c:v>171.13544999999999</c:v>
                </c:pt>
                <c:pt idx="226">
                  <c:v>171.13544999999999</c:v>
                </c:pt>
                <c:pt idx="227">
                  <c:v>171.13544999999999</c:v>
                </c:pt>
                <c:pt idx="228">
                  <c:v>171.13544999999999</c:v>
                </c:pt>
                <c:pt idx="229">
                  <c:v>171.13544999999999</c:v>
                </c:pt>
                <c:pt idx="230">
                  <c:v>171.13544999999999</c:v>
                </c:pt>
                <c:pt idx="231">
                  <c:v>171.13544999999999</c:v>
                </c:pt>
                <c:pt idx="232">
                  <c:v>171.13544999999999</c:v>
                </c:pt>
                <c:pt idx="233">
                  <c:v>171.13544999999999</c:v>
                </c:pt>
                <c:pt idx="234">
                  <c:v>171.13544999999999</c:v>
                </c:pt>
                <c:pt idx="235">
                  <c:v>171.13544999999999</c:v>
                </c:pt>
                <c:pt idx="236">
                  <c:v>171.13544999999999</c:v>
                </c:pt>
                <c:pt idx="237">
                  <c:v>171.13544999999999</c:v>
                </c:pt>
                <c:pt idx="238">
                  <c:v>171.13544999999999</c:v>
                </c:pt>
                <c:pt idx="239">
                  <c:v>171.13544999999999</c:v>
                </c:pt>
                <c:pt idx="240">
                  <c:v>171.13544999999999</c:v>
                </c:pt>
                <c:pt idx="241">
                  <c:v>171.13544999999999</c:v>
                </c:pt>
                <c:pt idx="242">
                  <c:v>171.13544999999999</c:v>
                </c:pt>
                <c:pt idx="243">
                  <c:v>171.13544999999999</c:v>
                </c:pt>
                <c:pt idx="244">
                  <c:v>171.13544999999999</c:v>
                </c:pt>
                <c:pt idx="245">
                  <c:v>171.13544999999999</c:v>
                </c:pt>
                <c:pt idx="246">
                  <c:v>171.13544999999999</c:v>
                </c:pt>
                <c:pt idx="247">
                  <c:v>171.13544999999999</c:v>
                </c:pt>
                <c:pt idx="248">
                  <c:v>171.13544999999999</c:v>
                </c:pt>
                <c:pt idx="249">
                  <c:v>171.13544999999999</c:v>
                </c:pt>
                <c:pt idx="250">
                  <c:v>171.13544999999999</c:v>
                </c:pt>
                <c:pt idx="251">
                  <c:v>171.13544999999999</c:v>
                </c:pt>
                <c:pt idx="252">
                  <c:v>171.13544999999999</c:v>
                </c:pt>
                <c:pt idx="253">
                  <c:v>171.13544999999999</c:v>
                </c:pt>
                <c:pt idx="254">
                  <c:v>171.13544999999999</c:v>
                </c:pt>
                <c:pt idx="255">
                  <c:v>171.13544999999999</c:v>
                </c:pt>
                <c:pt idx="256">
                  <c:v>171.13544999999999</c:v>
                </c:pt>
                <c:pt idx="257">
                  <c:v>171.13544999999999</c:v>
                </c:pt>
                <c:pt idx="258">
                  <c:v>171.13544999999999</c:v>
                </c:pt>
                <c:pt idx="259">
                  <c:v>171.13544999999999</c:v>
                </c:pt>
                <c:pt idx="260">
                  <c:v>171.13544999999999</c:v>
                </c:pt>
                <c:pt idx="261">
                  <c:v>171.13544999999999</c:v>
                </c:pt>
                <c:pt idx="262">
                  <c:v>171.13544999999999</c:v>
                </c:pt>
                <c:pt idx="263">
                  <c:v>171.13544999999999</c:v>
                </c:pt>
                <c:pt idx="264">
                  <c:v>171.13544999999999</c:v>
                </c:pt>
                <c:pt idx="265">
                  <c:v>171.13544999999999</c:v>
                </c:pt>
                <c:pt idx="266">
                  <c:v>171.13544999999999</c:v>
                </c:pt>
                <c:pt idx="267">
                  <c:v>171.13544999999999</c:v>
                </c:pt>
                <c:pt idx="268">
                  <c:v>171.13544999999999</c:v>
                </c:pt>
                <c:pt idx="269">
                  <c:v>171.13544999999999</c:v>
                </c:pt>
                <c:pt idx="270">
                  <c:v>171.13544999999999</c:v>
                </c:pt>
                <c:pt idx="271">
                  <c:v>171.13544999999999</c:v>
                </c:pt>
                <c:pt idx="272">
                  <c:v>171.13544999999999</c:v>
                </c:pt>
                <c:pt idx="273">
                  <c:v>171.13544999999999</c:v>
                </c:pt>
                <c:pt idx="274">
                  <c:v>171.13544999999999</c:v>
                </c:pt>
                <c:pt idx="275">
                  <c:v>171.13544999999999</c:v>
                </c:pt>
                <c:pt idx="276">
                  <c:v>171.13544999999999</c:v>
                </c:pt>
                <c:pt idx="277">
                  <c:v>171.13544999999999</c:v>
                </c:pt>
                <c:pt idx="278">
                  <c:v>171.13544999999999</c:v>
                </c:pt>
                <c:pt idx="279">
                  <c:v>171.13544999999999</c:v>
                </c:pt>
                <c:pt idx="280">
                  <c:v>171.13544999999999</c:v>
                </c:pt>
                <c:pt idx="281">
                  <c:v>171.13544999999999</c:v>
                </c:pt>
                <c:pt idx="282">
                  <c:v>171.13544999999999</c:v>
                </c:pt>
                <c:pt idx="283">
                  <c:v>171.13544999999999</c:v>
                </c:pt>
                <c:pt idx="284">
                  <c:v>171.13544999999999</c:v>
                </c:pt>
                <c:pt idx="285">
                  <c:v>171.13544999999999</c:v>
                </c:pt>
                <c:pt idx="286">
                  <c:v>171.13544999999999</c:v>
                </c:pt>
                <c:pt idx="287">
                  <c:v>171.13544999999999</c:v>
                </c:pt>
                <c:pt idx="288">
                  <c:v>171.13544999999999</c:v>
                </c:pt>
                <c:pt idx="289">
                  <c:v>171.13544999999999</c:v>
                </c:pt>
                <c:pt idx="290">
                  <c:v>171.13544999999999</c:v>
                </c:pt>
                <c:pt idx="291">
                  <c:v>171.13544999999999</c:v>
                </c:pt>
                <c:pt idx="292">
                  <c:v>171.13544999999999</c:v>
                </c:pt>
                <c:pt idx="293">
                  <c:v>171.13544999999999</c:v>
                </c:pt>
                <c:pt idx="294">
                  <c:v>171.13544999999999</c:v>
                </c:pt>
                <c:pt idx="295">
                  <c:v>171.13544999999999</c:v>
                </c:pt>
                <c:pt idx="296">
                  <c:v>171.13544999999999</c:v>
                </c:pt>
                <c:pt idx="297">
                  <c:v>171.13544999999999</c:v>
                </c:pt>
                <c:pt idx="298">
                  <c:v>171.13544999999999</c:v>
                </c:pt>
                <c:pt idx="299">
                  <c:v>171.13544999999999</c:v>
                </c:pt>
                <c:pt idx="300">
                  <c:v>171.13544999999999</c:v>
                </c:pt>
                <c:pt idx="301">
                  <c:v>171.13544999999999</c:v>
                </c:pt>
                <c:pt idx="302">
                  <c:v>171.13544999999999</c:v>
                </c:pt>
                <c:pt idx="303">
                  <c:v>171.13544999999999</c:v>
                </c:pt>
                <c:pt idx="304">
                  <c:v>171.13544999999999</c:v>
                </c:pt>
                <c:pt idx="305">
                  <c:v>171.13544999999999</c:v>
                </c:pt>
                <c:pt idx="306">
                  <c:v>171.13544999999999</c:v>
                </c:pt>
                <c:pt idx="307">
                  <c:v>171.13544999999999</c:v>
                </c:pt>
                <c:pt idx="308">
                  <c:v>171.13544999999999</c:v>
                </c:pt>
                <c:pt idx="309">
                  <c:v>171.13544999999999</c:v>
                </c:pt>
                <c:pt idx="310">
                  <c:v>171.13544999999999</c:v>
                </c:pt>
                <c:pt idx="311">
                  <c:v>171.13544999999999</c:v>
                </c:pt>
                <c:pt idx="312">
                  <c:v>171.13544999999999</c:v>
                </c:pt>
                <c:pt idx="313">
                  <c:v>171.13544999999999</c:v>
                </c:pt>
                <c:pt idx="314">
                  <c:v>171.13544999999999</c:v>
                </c:pt>
                <c:pt idx="315">
                  <c:v>171.13544999999999</c:v>
                </c:pt>
                <c:pt idx="316">
                  <c:v>171.13544999999999</c:v>
                </c:pt>
                <c:pt idx="317">
                  <c:v>171.13544999999999</c:v>
                </c:pt>
                <c:pt idx="318">
                  <c:v>171.13544999999999</c:v>
                </c:pt>
                <c:pt idx="319">
                  <c:v>171.13544999999999</c:v>
                </c:pt>
                <c:pt idx="320">
                  <c:v>171.13544999999999</c:v>
                </c:pt>
                <c:pt idx="321">
                  <c:v>171.13544999999999</c:v>
                </c:pt>
                <c:pt idx="322">
                  <c:v>171.13544999999999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FD6-42BE-AD98-E181B7E8C47B}"/>
            </c:ext>
          </c:extLst>
        </c:ser>
        <c:ser>
          <c:idx val="2"/>
          <c:order val="2"/>
          <c:tx>
            <c:v>Aerodynamic Resistance (N)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WLTC_class_3!$Y$1486:$Y$1808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9.6072039100888906E-2</c:v>
                </c:pt>
                <c:pt idx="3">
                  <c:v>0.38428815640355563</c:v>
                </c:pt>
                <c:pt idx="4">
                  <c:v>0.78783041981700008</c:v>
                </c:pt>
                <c:pt idx="5">
                  <c:v>1.2388132149352225</c:v>
                </c:pt>
                <c:pt idx="6">
                  <c:v>1.680069708574222</c:v>
                </c:pt>
                <c:pt idx="7">
                  <c:v>2.146932179576889</c:v>
                </c:pt>
                <c:pt idx="8">
                  <c:v>2.6251089196472224</c:v>
                </c:pt>
                <c:pt idx="9">
                  <c:v>3.3031710799130005</c:v>
                </c:pt>
                <c:pt idx="10">
                  <c:v>4.2892989523369991</c:v>
                </c:pt>
                <c:pt idx="11">
                  <c:v>5.736532913255556</c:v>
                </c:pt>
                <c:pt idx="12">
                  <c:v>7.7818351671720007</c:v>
                </c:pt>
                <c:pt idx="13">
                  <c:v>10.591942310873002</c:v>
                </c:pt>
                <c:pt idx="14">
                  <c:v>14.150577676576999</c:v>
                </c:pt>
                <c:pt idx="15">
                  <c:v>18.465085614380552</c:v>
                </c:pt>
                <c:pt idx="16">
                  <c:v>23.08130739398856</c:v>
                </c:pt>
                <c:pt idx="17">
                  <c:v>27.913492765624998</c:v>
                </c:pt>
                <c:pt idx="18">
                  <c:v>32.719278176103565</c:v>
                </c:pt>
                <c:pt idx="19">
                  <c:v>37.215806898732552</c:v>
                </c:pt>
                <c:pt idx="20">
                  <c:v>41.455680359879231</c:v>
                </c:pt>
                <c:pt idx="21">
                  <c:v>45.163584678897003</c:v>
                </c:pt>
                <c:pt idx="22">
                  <c:v>48.244241800479216</c:v>
                </c:pt>
                <c:pt idx="23">
                  <c:v>50.621429280380553</c:v>
                </c:pt>
                <c:pt idx="24">
                  <c:v>52.237980285416988</c:v>
                </c:pt>
                <c:pt idx="25">
                  <c:v>53.879938771868552</c:v>
                </c:pt>
                <c:pt idx="26">
                  <c:v>55.128081296385893</c:v>
                </c:pt>
                <c:pt idx="27">
                  <c:v>56.602310706307996</c:v>
                </c:pt>
                <c:pt idx="28">
                  <c:v>57.881418598800003</c:v>
                </c:pt>
                <c:pt idx="29">
                  <c:v>58.958259119713894</c:v>
                </c:pt>
                <c:pt idx="30">
                  <c:v>60.045024438055549</c:v>
                </c:pt>
                <c:pt idx="31">
                  <c:v>61.362243552670222</c:v>
                </c:pt>
                <c:pt idx="32">
                  <c:v>62.917062317705884</c:v>
                </c:pt>
                <c:pt idx="33">
                  <c:v>64.944698432200894</c:v>
                </c:pt>
                <c:pt idx="34">
                  <c:v>67.930275994425003</c:v>
                </c:pt>
                <c:pt idx="35">
                  <c:v>71.935725740327555</c:v>
                </c:pt>
                <c:pt idx="36">
                  <c:v>77.042034016919217</c:v>
                </c:pt>
                <c:pt idx="37">
                  <c:v>83.092190528892544</c:v>
                </c:pt>
                <c:pt idx="38">
                  <c:v>89.371014373601867</c:v>
                </c:pt>
                <c:pt idx="39">
                  <c:v>95.052563909107562</c:v>
                </c:pt>
                <c:pt idx="40">
                  <c:v>99.218001389545904</c:v>
                </c:pt>
                <c:pt idx="41">
                  <c:v>102.61466406122858</c:v>
                </c:pt>
                <c:pt idx="42">
                  <c:v>104.91086519411925</c:v>
                </c:pt>
                <c:pt idx="43">
                  <c:v>106.94088325999689</c:v>
                </c:pt>
                <c:pt idx="44">
                  <c:v>108.10962740509201</c:v>
                </c:pt>
                <c:pt idx="45">
                  <c:v>108.990353928833</c:v>
                </c:pt>
                <c:pt idx="46">
                  <c:v>108.69638142902221</c:v>
                </c:pt>
                <c:pt idx="47">
                  <c:v>107.52446134875021</c:v>
                </c:pt>
                <c:pt idx="48">
                  <c:v>104.3344329595139</c:v>
                </c:pt>
                <c:pt idx="49">
                  <c:v>99.498873156751969</c:v>
                </c:pt>
                <c:pt idx="50">
                  <c:v>93.411399406450215</c:v>
                </c:pt>
                <c:pt idx="51">
                  <c:v>86.98965847878091</c:v>
                </c:pt>
                <c:pt idx="52">
                  <c:v>81.303940528355568</c:v>
                </c:pt>
                <c:pt idx="53">
                  <c:v>76.794906560967576</c:v>
                </c:pt>
                <c:pt idx="54">
                  <c:v>73.61837589623299</c:v>
                </c:pt>
                <c:pt idx="55">
                  <c:v>71.935725740327555</c:v>
                </c:pt>
                <c:pt idx="56">
                  <c:v>71.458541480000022</c:v>
                </c:pt>
                <c:pt idx="57">
                  <c:v>72.41449796824358</c:v>
                </c:pt>
                <c:pt idx="58">
                  <c:v>74.832178621650215</c:v>
                </c:pt>
                <c:pt idx="59">
                  <c:v>79.284045755854237</c:v>
                </c:pt>
                <c:pt idx="60">
                  <c:v>85.419952517603562</c:v>
                </c:pt>
                <c:pt idx="61">
                  <c:v>92.867520507408003</c:v>
                </c:pt>
                <c:pt idx="62">
                  <c:v>101.76013900269686</c:v>
                </c:pt>
                <c:pt idx="63">
                  <c:v>111.35642563561525</c:v>
                </c:pt>
                <c:pt idx="64">
                  <c:v>122.00672575536358</c:v>
                </c:pt>
                <c:pt idx="65">
                  <c:v>132.81840308128756</c:v>
                </c:pt>
                <c:pt idx="66">
                  <c:v>143.07607821479303</c:v>
                </c:pt>
                <c:pt idx="67">
                  <c:v>151.62629119882357</c:v>
                </c:pt>
                <c:pt idx="68">
                  <c:v>157.22864085085556</c:v>
                </c:pt>
                <c:pt idx="69">
                  <c:v>160.78171833000002</c:v>
                </c:pt>
                <c:pt idx="70">
                  <c:v>162.93262042854798</c:v>
                </c:pt>
                <c:pt idx="71">
                  <c:v>164.37449499885557</c:v>
                </c:pt>
                <c:pt idx="72">
                  <c:v>166.18577052942499</c:v>
                </c:pt>
                <c:pt idx="73">
                  <c:v>168.00697085742223</c:v>
                </c:pt>
                <c:pt idx="74">
                  <c:v>170.57332497629702</c:v>
                </c:pt>
                <c:pt idx="75">
                  <c:v>173.15913169813027</c:v>
                </c:pt>
                <c:pt idx="76">
                  <c:v>176.13815889405203</c:v>
                </c:pt>
                <c:pt idx="77">
                  <c:v>178.76564976508189</c:v>
                </c:pt>
                <c:pt idx="78">
                  <c:v>181.79231598865701</c:v>
                </c:pt>
                <c:pt idx="79">
                  <c:v>185.227685370308</c:v>
                </c:pt>
                <c:pt idx="80">
                  <c:v>189.47013927878589</c:v>
                </c:pt>
                <c:pt idx="81">
                  <c:v>194.15305569710856</c:v>
                </c:pt>
                <c:pt idx="82">
                  <c:v>200.08709207917693</c:v>
                </c:pt>
                <c:pt idx="83">
                  <c:v>206.5151848772</c:v>
                </c:pt>
                <c:pt idx="84">
                  <c:v>213.0449076008835</c:v>
                </c:pt>
                <c:pt idx="85">
                  <c:v>219.67626025022756</c:v>
                </c:pt>
                <c:pt idx="86">
                  <c:v>226.40924282523198</c:v>
                </c:pt>
                <c:pt idx="87">
                  <c:v>233.67439303831392</c:v>
                </c:pt>
                <c:pt idx="88">
                  <c:v>241.05427390966088</c:v>
                </c:pt>
                <c:pt idx="89">
                  <c:v>248.54888543927308</c:v>
                </c:pt>
                <c:pt idx="90">
                  <c:v>256.60940891821701</c:v>
                </c:pt>
                <c:pt idx="91">
                  <c:v>263.88230047329262</c:v>
                </c:pt>
                <c:pt idx="92">
                  <c:v>270.79293692225417</c:v>
                </c:pt>
                <c:pt idx="93">
                  <c:v>277.32345362973206</c:v>
                </c:pt>
                <c:pt idx="94">
                  <c:v>283.45717693604723</c:v>
                </c:pt>
                <c:pt idx="95">
                  <c:v>289.1786241572126</c:v>
                </c:pt>
                <c:pt idx="96">
                  <c:v>294.47350358493196</c:v>
                </c:pt>
                <c:pt idx="97">
                  <c:v>298.35449637109014</c:v>
                </c:pt>
                <c:pt idx="98">
                  <c:v>301.28191462038757</c:v>
                </c:pt>
                <c:pt idx="99">
                  <c:v>303.2414666245279</c:v>
                </c:pt>
                <c:pt idx="100">
                  <c:v>303.73234710530602</c:v>
                </c:pt>
                <c:pt idx="101">
                  <c:v>303.2414666245279</c:v>
                </c:pt>
                <c:pt idx="102">
                  <c:v>301.77120713357704</c:v>
                </c:pt>
                <c:pt idx="103">
                  <c:v>300.30452056969995</c:v>
                </c:pt>
                <c:pt idx="104">
                  <c:v>297.86798280118057</c:v>
                </c:pt>
                <c:pt idx="105">
                  <c:v>295.92589844051298</c:v>
                </c:pt>
                <c:pt idx="106">
                  <c:v>293.024681656425</c:v>
                </c:pt>
                <c:pt idx="107">
                  <c:v>289.65799187297432</c:v>
                </c:pt>
                <c:pt idx="108">
                  <c:v>285.83416592000009</c:v>
                </c:pt>
                <c:pt idx="109">
                  <c:v>281.56273160303294</c:v>
                </c:pt>
                <c:pt idx="110">
                  <c:v>276.85440770329512</c:v>
                </c:pt>
                <c:pt idx="111">
                  <c:v>272.18578299326856</c:v>
                </c:pt>
                <c:pt idx="112">
                  <c:v>268.01796356144763</c:v>
                </c:pt>
                <c:pt idx="113">
                  <c:v>264.79855777182502</c:v>
                </c:pt>
                <c:pt idx="114">
                  <c:v>262.05454977899302</c:v>
                </c:pt>
                <c:pt idx="115">
                  <c:v>260.23315095504722</c:v>
                </c:pt>
                <c:pt idx="116">
                  <c:v>258.41810400145522</c:v>
                </c:pt>
                <c:pt idx="117">
                  <c:v>257.51296247604193</c:v>
                </c:pt>
                <c:pt idx="118">
                  <c:v>256.60940891821701</c:v>
                </c:pt>
                <c:pt idx="119">
                  <c:v>254.80706570533255</c:v>
                </c:pt>
                <c:pt idx="120">
                  <c:v>253.01107436280191</c:v>
                </c:pt>
                <c:pt idx="121">
                  <c:v>249.88337370141204</c:v>
                </c:pt>
                <c:pt idx="122">
                  <c:v>246.33267817365027</c:v>
                </c:pt>
                <c:pt idx="123">
                  <c:v>242.36851558504722</c:v>
                </c:pt>
                <c:pt idx="124">
                  <c:v>238.00160471682497</c:v>
                </c:pt>
                <c:pt idx="125">
                  <c:v>233.67439303831392</c:v>
                </c:pt>
                <c:pt idx="126">
                  <c:v>230.24120711209704</c:v>
                </c:pt>
                <c:pt idx="127">
                  <c:v>227.68299132711294</c:v>
                </c:pt>
                <c:pt idx="128">
                  <c:v>225.56206211679685</c:v>
                </c:pt>
                <c:pt idx="129">
                  <c:v>224.71646937595025</c:v>
                </c:pt>
                <c:pt idx="130">
                  <c:v>223.87246460269202</c:v>
                </c:pt>
                <c:pt idx="131">
                  <c:v>223.87246460269202</c:v>
                </c:pt>
                <c:pt idx="132">
                  <c:v>223.87246460269202</c:v>
                </c:pt>
                <c:pt idx="133">
                  <c:v>224.71646937595025</c:v>
                </c:pt>
                <c:pt idx="134">
                  <c:v>225.139067250425</c:v>
                </c:pt>
                <c:pt idx="135">
                  <c:v>226.40924282523198</c:v>
                </c:pt>
                <c:pt idx="136">
                  <c:v>228.10836814486757</c:v>
                </c:pt>
                <c:pt idx="137">
                  <c:v>230.66896588123421</c:v>
                </c:pt>
                <c:pt idx="138">
                  <c:v>233.67439303831392</c:v>
                </c:pt>
                <c:pt idx="139">
                  <c:v>237.56709708543693</c:v>
                </c:pt>
                <c:pt idx="140">
                  <c:v>242.36851558504722</c:v>
                </c:pt>
                <c:pt idx="141">
                  <c:v>247.66121155733256</c:v>
                </c:pt>
                <c:pt idx="142">
                  <c:v>253.45947671058892</c:v>
                </c:pt>
                <c:pt idx="143">
                  <c:v>258.41810400145522</c:v>
                </c:pt>
                <c:pt idx="144">
                  <c:v>262.96763114234852</c:v>
                </c:pt>
                <c:pt idx="145">
                  <c:v>266.63583627165519</c:v>
                </c:pt>
                <c:pt idx="146">
                  <c:v>269.40366377831384</c:v>
                </c:pt>
                <c:pt idx="147">
                  <c:v>270.32944888237699</c:v>
                </c:pt>
                <c:pt idx="148">
                  <c:v>269.86635783439681</c:v>
                </c:pt>
                <c:pt idx="149">
                  <c:v>268.01796356144763</c:v>
                </c:pt>
                <c:pt idx="150">
                  <c:v>263.42476731187202</c:v>
                </c:pt>
                <c:pt idx="151">
                  <c:v>257.06098720118092</c:v>
                </c:pt>
                <c:pt idx="152">
                  <c:v>248.99331786808889</c:v>
                </c:pt>
                <c:pt idx="153">
                  <c:v>240.61698733499301</c:v>
                </c:pt>
                <c:pt idx="154">
                  <c:v>232.81371460537699</c:v>
                </c:pt>
                <c:pt idx="155">
                  <c:v>227.25801150125554</c:v>
                </c:pt>
                <c:pt idx="156">
                  <c:v>223.45105770390856</c:v>
                </c:pt>
                <c:pt idx="157">
                  <c:v>222.18921895894084</c:v>
                </c:pt>
                <c:pt idx="158">
                  <c:v>221.76940002774592</c:v>
                </c:pt>
                <c:pt idx="159">
                  <c:v>221.76940002774592</c:v>
                </c:pt>
                <c:pt idx="160">
                  <c:v>221.34997808844798</c:v>
                </c:pt>
                <c:pt idx="161">
                  <c:v>220.09409422193701</c:v>
                </c:pt>
                <c:pt idx="162">
                  <c:v>218.42514028648191</c:v>
                </c:pt>
                <c:pt idx="163">
                  <c:v>216.34788018484801</c:v>
                </c:pt>
                <c:pt idx="164">
                  <c:v>214.69321795768892</c:v>
                </c:pt>
                <c:pt idx="165">
                  <c:v>213.86826879549201</c:v>
                </c:pt>
                <c:pt idx="166">
                  <c:v>214.28054488064188</c:v>
                </c:pt>
                <c:pt idx="167">
                  <c:v>216.34788018484801</c:v>
                </c:pt>
                <c:pt idx="168">
                  <c:v>219.25882327041521</c:v>
                </c:pt>
                <c:pt idx="169">
                  <c:v>223.45105770390856</c:v>
                </c:pt>
                <c:pt idx="170">
                  <c:v>228.10836814486757</c:v>
                </c:pt>
                <c:pt idx="171">
                  <c:v>233.67439303831392</c:v>
                </c:pt>
                <c:pt idx="172">
                  <c:v>239.7436051613486</c:v>
                </c:pt>
                <c:pt idx="173">
                  <c:v>245.89062769621697</c:v>
                </c:pt>
                <c:pt idx="174">
                  <c:v>252.11546064291926</c:v>
                </c:pt>
                <c:pt idx="175">
                  <c:v>257.51296247604193</c:v>
                </c:pt>
                <c:pt idx="176">
                  <c:v>262.51089196472225</c:v>
                </c:pt>
                <c:pt idx="177">
                  <c:v>267.09614837635559</c:v>
                </c:pt>
                <c:pt idx="178">
                  <c:v>270.79293692225417</c:v>
                </c:pt>
                <c:pt idx="179">
                  <c:v>274.51513294956794</c:v>
                </c:pt>
                <c:pt idx="180">
                  <c:v>278.26273645829696</c:v>
                </c:pt>
                <c:pt idx="181">
                  <c:v>282.03574744844099</c:v>
                </c:pt>
                <c:pt idx="182">
                  <c:v>285.83416592000009</c:v>
                </c:pt>
                <c:pt idx="183">
                  <c:v>289.65799187297432</c:v>
                </c:pt>
                <c:pt idx="184">
                  <c:v>293.50722530736357</c:v>
                </c:pt>
                <c:pt idx="185">
                  <c:v>296.8961466370526</c:v>
                </c:pt>
                <c:pt idx="186">
                  <c:v>300.7930190990952</c:v>
                </c:pt>
                <c:pt idx="187">
                  <c:v>304.22362457798084</c:v>
                </c:pt>
                <c:pt idx="188">
                  <c:v>307.1796262438703</c:v>
                </c:pt>
                <c:pt idx="189">
                  <c:v>310.14991961805555</c:v>
                </c:pt>
                <c:pt idx="190">
                  <c:v>312.13805503878808</c:v>
                </c:pt>
                <c:pt idx="191">
                  <c:v>314.13254232987418</c:v>
                </c:pt>
                <c:pt idx="192">
                  <c:v>315.63257621310856</c:v>
                </c:pt>
                <c:pt idx="193">
                  <c:v>317.13618302341695</c:v>
                </c:pt>
                <c:pt idx="194">
                  <c:v>318.14057252310801</c:v>
                </c:pt>
                <c:pt idx="195">
                  <c:v>318.64336276079922</c:v>
                </c:pt>
                <c:pt idx="196">
                  <c:v>319.14654999038754</c:v>
                </c:pt>
                <c:pt idx="197">
                  <c:v>319.65013421187302</c:v>
                </c:pt>
                <c:pt idx="198">
                  <c:v>319.65013421187302</c:v>
                </c:pt>
                <c:pt idx="199">
                  <c:v>319.65013421187302</c:v>
                </c:pt>
                <c:pt idx="200">
                  <c:v>319.14654999038754</c:v>
                </c:pt>
                <c:pt idx="201">
                  <c:v>318.14057252310801</c:v>
                </c:pt>
                <c:pt idx="202">
                  <c:v>316.63458376141693</c:v>
                </c:pt>
                <c:pt idx="203">
                  <c:v>315.13216792680004</c:v>
                </c:pt>
                <c:pt idx="204">
                  <c:v>313.63332501925697</c:v>
                </c:pt>
                <c:pt idx="205">
                  <c:v>313.13450470053687</c:v>
                </c:pt>
                <c:pt idx="206">
                  <c:v>313.13450470053687</c:v>
                </c:pt>
                <c:pt idx="207">
                  <c:v>314.13254232987418</c:v>
                </c:pt>
                <c:pt idx="208">
                  <c:v>316.13338149131425</c:v>
                </c:pt>
                <c:pt idx="209">
                  <c:v>318.14057252310801</c:v>
                </c:pt>
                <c:pt idx="210">
                  <c:v>320.15411542525555</c:v>
                </c:pt>
                <c:pt idx="211">
                  <c:v>322.17401019775701</c:v>
                </c:pt>
                <c:pt idx="212">
                  <c:v>323.18633953539023</c:v>
                </c:pt>
                <c:pt idx="213">
                  <c:v>324.20025684061204</c:v>
                </c:pt>
                <c:pt idx="214">
                  <c:v>324.70781098106858</c:v>
                </c:pt>
                <c:pt idx="215">
                  <c:v>325.21576211342227</c:v>
                </c:pt>
                <c:pt idx="216">
                  <c:v>325.72411023767296</c:v>
                </c:pt>
                <c:pt idx="217">
                  <c:v>326.23285535382081</c:v>
                </c:pt>
                <c:pt idx="218">
                  <c:v>326.74199746186599</c:v>
                </c:pt>
                <c:pt idx="219">
                  <c:v>327.25153656180794</c:v>
                </c:pt>
                <c:pt idx="220">
                  <c:v>327.76147265364722</c:v>
                </c:pt>
                <c:pt idx="221">
                  <c:v>328.27180573738354</c:v>
                </c:pt>
                <c:pt idx="222">
                  <c:v>328.27180573738354</c:v>
                </c:pt>
                <c:pt idx="223">
                  <c:v>327.76147265364722</c:v>
                </c:pt>
                <c:pt idx="224">
                  <c:v>326.74199746186599</c:v>
                </c:pt>
                <c:pt idx="225">
                  <c:v>325.72411023767296</c:v>
                </c:pt>
                <c:pt idx="226">
                  <c:v>324.70781098106858</c:v>
                </c:pt>
                <c:pt idx="227">
                  <c:v>323.18633953539023</c:v>
                </c:pt>
                <c:pt idx="228">
                  <c:v>322.17401019775701</c:v>
                </c:pt>
                <c:pt idx="229">
                  <c:v>321.16326882771205</c:v>
                </c:pt>
                <c:pt idx="230">
                  <c:v>320.15411542525555</c:v>
                </c:pt>
                <c:pt idx="231">
                  <c:v>319.65013421187302</c:v>
                </c:pt>
                <c:pt idx="232">
                  <c:v>319.14654999038754</c:v>
                </c:pt>
                <c:pt idx="233">
                  <c:v>318.64336276079922</c:v>
                </c:pt>
                <c:pt idx="234">
                  <c:v>319.14654999038754</c:v>
                </c:pt>
                <c:pt idx="235">
                  <c:v>319.65013421187302</c:v>
                </c:pt>
                <c:pt idx="236">
                  <c:v>320.65849363053513</c:v>
                </c:pt>
                <c:pt idx="237">
                  <c:v>322.17401019775701</c:v>
                </c:pt>
                <c:pt idx="238">
                  <c:v>323.69309969205256</c:v>
                </c:pt>
                <c:pt idx="239">
                  <c:v>325.72411023767296</c:v>
                </c:pt>
                <c:pt idx="240">
                  <c:v>327.76147265364722</c:v>
                </c:pt>
                <c:pt idx="241">
                  <c:v>330.31710799130008</c:v>
                </c:pt>
                <c:pt idx="242">
                  <c:v>332.88266812638051</c:v>
                </c:pt>
                <c:pt idx="243">
                  <c:v>335.97444102108187</c:v>
                </c:pt>
                <c:pt idx="244">
                  <c:v>338.5618357105036</c:v>
                </c:pt>
                <c:pt idx="245">
                  <c:v>340.63889731618883</c:v>
                </c:pt>
                <c:pt idx="246">
                  <c:v>341.67981007041425</c:v>
                </c:pt>
                <c:pt idx="247">
                  <c:v>342.20086193537259</c:v>
                </c:pt>
                <c:pt idx="248">
                  <c:v>341.67981007041425</c:v>
                </c:pt>
                <c:pt idx="249">
                  <c:v>339.08050562407914</c:v>
                </c:pt>
                <c:pt idx="250">
                  <c:v>334.42676811019425</c:v>
                </c:pt>
                <c:pt idx="251">
                  <c:v>327.25153656180794</c:v>
                </c:pt>
                <c:pt idx="252">
                  <c:v>317.63817927731384</c:v>
                </c:pt>
                <c:pt idx="253">
                  <c:v>305.69983894738857</c:v>
                </c:pt>
                <c:pt idx="254">
                  <c:v>293.50722530736357</c:v>
                </c:pt>
                <c:pt idx="255">
                  <c:v>281.09011274952229</c:v>
                </c:pt>
                <c:pt idx="256">
                  <c:v>269.40366377831384</c:v>
                </c:pt>
                <c:pt idx="257">
                  <c:v>258.41810400145522</c:v>
                </c:pt>
                <c:pt idx="258">
                  <c:v>248.10485000235423</c:v>
                </c:pt>
                <c:pt idx="259">
                  <c:v>238.00160471682497</c:v>
                </c:pt>
                <c:pt idx="260">
                  <c:v>227.68299132711294</c:v>
                </c:pt>
                <c:pt idx="261">
                  <c:v>218.0088942823609</c:v>
                </c:pt>
                <c:pt idx="262">
                  <c:v>208.54480595118054</c:v>
                </c:pt>
                <c:pt idx="263">
                  <c:v>200.08709207917693</c:v>
                </c:pt>
                <c:pt idx="264">
                  <c:v>192.97696720191686</c:v>
                </c:pt>
                <c:pt idx="265">
                  <c:v>187.53579626011202</c:v>
                </c:pt>
                <c:pt idx="266">
                  <c:v>182.5529524635219</c:v>
                </c:pt>
                <c:pt idx="267">
                  <c:v>178.389102950672</c:v>
                </c:pt>
                <c:pt idx="268">
                  <c:v>174.64546936091421</c:v>
                </c:pt>
                <c:pt idx="269">
                  <c:v>170.94153496086753</c:v>
                </c:pt>
                <c:pt idx="270">
                  <c:v>167.27729975053202</c:v>
                </c:pt>
                <c:pt idx="271">
                  <c:v>164.37449499885557</c:v>
                </c:pt>
                <c:pt idx="272">
                  <c:v>161.49709772859424</c:v>
                </c:pt>
                <c:pt idx="273">
                  <c:v>159.35572343557683</c:v>
                </c:pt>
                <c:pt idx="274">
                  <c:v>157.58216213523295</c:v>
                </c:pt>
                <c:pt idx="275">
                  <c:v>155.81852563231683</c:v>
                </c:pt>
                <c:pt idx="276">
                  <c:v>154.06481392682855</c:v>
                </c:pt>
                <c:pt idx="277">
                  <c:v>152.32102701876801</c:v>
                </c:pt>
                <c:pt idx="278">
                  <c:v>150.58716490813521</c:v>
                </c:pt>
                <c:pt idx="279">
                  <c:v>148.86322759493021</c:v>
                </c:pt>
                <c:pt idx="280">
                  <c:v>147.14921507915298</c:v>
                </c:pt>
                <c:pt idx="281">
                  <c:v>145.10550079282501</c:v>
                </c:pt>
                <c:pt idx="282">
                  <c:v>143.41332283138888</c:v>
                </c:pt>
                <c:pt idx="283">
                  <c:v>141.39581001027025</c:v>
                </c:pt>
                <c:pt idx="284">
                  <c:v>139.39258889744755</c:v>
                </c:pt>
                <c:pt idx="285">
                  <c:v>137.40365949292089</c:v>
                </c:pt>
                <c:pt idx="286">
                  <c:v>135.42902179669022</c:v>
                </c:pt>
                <c:pt idx="287">
                  <c:v>133.46867580875559</c:v>
                </c:pt>
                <c:pt idx="288">
                  <c:v>131.19966862081699</c:v>
                </c:pt>
                <c:pt idx="289">
                  <c:v>128.31095708148803</c:v>
                </c:pt>
                <c:pt idx="290">
                  <c:v>124.19514358818854</c:v>
                </c:pt>
                <c:pt idx="291">
                  <c:v>118.914158876868</c:v>
                </c:pt>
                <c:pt idx="292">
                  <c:v>111.95191348128189</c:v>
                </c:pt>
                <c:pt idx="293">
                  <c:v>103.75958869249699</c:v>
                </c:pt>
                <c:pt idx="294">
                  <c:v>94.778044012255222</c:v>
                </c:pt>
                <c:pt idx="295">
                  <c:v>86.203019034655256</c:v>
                </c:pt>
                <c:pt idx="296">
                  <c:v>78.03451375969702</c:v>
                </c:pt>
                <c:pt idx="297">
                  <c:v>70.745742528736997</c:v>
                </c:pt>
                <c:pt idx="298">
                  <c:v>64.491333685699999</c:v>
                </c:pt>
                <c:pt idx="299">
                  <c:v>59.174818199588003</c:v>
                </c:pt>
                <c:pt idx="300">
                  <c:v>54.086970046212002</c:v>
                </c:pt>
                <c:pt idx="301">
                  <c:v>49.030285756759227</c:v>
                </c:pt>
                <c:pt idx="302">
                  <c:v>43.475376636431989</c:v>
                </c:pt>
                <c:pt idx="303">
                  <c:v>37.560395865425001</c:v>
                </c:pt>
                <c:pt idx="304">
                  <c:v>31.600753505992998</c:v>
                </c:pt>
                <c:pt idx="305">
                  <c:v>26.299919199816888</c:v>
                </c:pt>
                <c:pt idx="306">
                  <c:v>21.879017433587563</c:v>
                </c:pt>
                <c:pt idx="307">
                  <c:v>18.465085614380552</c:v>
                </c:pt>
                <c:pt idx="308">
                  <c:v>15.897342023865889</c:v>
                </c:pt>
                <c:pt idx="309">
                  <c:v>13.729766265639222</c:v>
                </c:pt>
                <c:pt idx="310">
                  <c:v>11.817654793203554</c:v>
                </c:pt>
                <c:pt idx="311">
                  <c:v>10.048857395625001</c:v>
                </c:pt>
                <c:pt idx="312">
                  <c:v>8.3417922380472245</c:v>
                </c:pt>
                <c:pt idx="313">
                  <c:v>6.5749797999542219</c:v>
                </c:pt>
                <c:pt idx="314">
                  <c:v>4.7688651640472219</c:v>
                </c:pt>
                <c:pt idx="315">
                  <c:v>3.0030452056970005</c:v>
                </c:pt>
                <c:pt idx="316">
                  <c:v>1.5024158346169998</c:v>
                </c:pt>
                <c:pt idx="317">
                  <c:v>0.53673304489422224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FD6-42BE-AD98-E181B7E8C4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8013928"/>
        <c:axId val="1718020768"/>
      </c:lineChart>
      <c:catAx>
        <c:axId val="15778195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639519"/>
        <c:crosses val="autoZero"/>
        <c:auto val="1"/>
        <c:lblAlgn val="ctr"/>
        <c:lblOffset val="100"/>
        <c:noMultiLvlLbl val="0"/>
      </c:catAx>
      <c:valAx>
        <c:axId val="15776395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Aceleration</a:t>
                </a:r>
                <a:r>
                  <a:rPr lang="en-GB" baseline="0"/>
                  <a:t> Resistance (N), Total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819599"/>
        <c:crosses val="autoZero"/>
        <c:crossBetween val="between"/>
      </c:valAx>
      <c:valAx>
        <c:axId val="17180207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Rolling</a:t>
                </a:r>
                <a:r>
                  <a:rPr lang="en-GB" baseline="0"/>
                  <a:t> Resistance (N), Aerodynamic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8013928"/>
        <c:crosses val="max"/>
        <c:crossBetween val="between"/>
      </c:valAx>
      <c:catAx>
        <c:axId val="1718013928"/>
        <c:scaling>
          <c:orientation val="minMax"/>
        </c:scaling>
        <c:delete val="1"/>
        <c:axPos val="b"/>
        <c:majorTickMark val="out"/>
        <c:minorTickMark val="none"/>
        <c:tickLblPos val="nextTo"/>
        <c:crossAx val="17180207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Very High) Total Force vs Vehicle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Resistance (N)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val>
            <c:numRef>
              <c:f>WLTC_class_3!$Z$1486:$Z$1808</c:f>
              <c:numCache>
                <c:formatCode>General</c:formatCode>
                <c:ptCount val="323"/>
                <c:pt idx="0">
                  <c:v>171.13544999999999</c:v>
                </c:pt>
                <c:pt idx="1">
                  <c:v>526.49656111111108</c:v>
                </c:pt>
                <c:pt idx="2">
                  <c:v>881.95374426132321</c:v>
                </c:pt>
                <c:pt idx="3">
                  <c:v>833.78362704529241</c:v>
                </c:pt>
                <c:pt idx="4">
                  <c:v>737.27050264203922</c:v>
                </c:pt>
                <c:pt idx="5">
                  <c:v>640.80481877049067</c:v>
                </c:pt>
                <c:pt idx="6">
                  <c:v>576.6349641530187</c:v>
                </c:pt>
                <c:pt idx="7">
                  <c:v>544.79627106846578</c:v>
                </c:pt>
                <c:pt idx="8">
                  <c:v>577.58000336409168</c:v>
                </c:pt>
                <c:pt idx="9">
                  <c:v>691.32750996880168</c:v>
                </c:pt>
                <c:pt idx="10">
                  <c:v>837.68863784122595</c:v>
                </c:pt>
                <c:pt idx="11">
                  <c:v>1000.6636495799224</c:v>
                </c:pt>
                <c:pt idx="12">
                  <c:v>1164.2367296116165</c:v>
                </c:pt>
                <c:pt idx="13">
                  <c:v>1296.2690589775395</c:v>
                </c:pt>
                <c:pt idx="14">
                  <c:v>1380.5915832321323</c:v>
                </c:pt>
                <c:pt idx="15">
                  <c:v>1384.9060911699364</c:v>
                </c:pt>
                <c:pt idx="16">
                  <c:v>1324.9112018384328</c:v>
                </c:pt>
                <c:pt idx="17">
                  <c:v>1248.9794983211807</c:v>
                </c:pt>
                <c:pt idx="18">
                  <c:v>1140.7158392872143</c:v>
                </c:pt>
                <c:pt idx="19">
                  <c:v>1032.1429235653993</c:v>
                </c:pt>
                <c:pt idx="20">
                  <c:v>923.31335258210243</c:v>
                </c:pt>
                <c:pt idx="21">
                  <c:v>797.79903467889608</c:v>
                </c:pt>
                <c:pt idx="22">
                  <c:v>671.65746957825661</c:v>
                </c:pt>
                <c:pt idx="23">
                  <c:v>544.81243483593607</c:v>
                </c:pt>
                <c:pt idx="24">
                  <c:v>481.81787472986167</c:v>
                </c:pt>
                <c:pt idx="25">
                  <c:v>451.15427766075834</c:v>
                </c:pt>
                <c:pt idx="26">
                  <c:v>436.24964240749654</c:v>
                </c:pt>
                <c:pt idx="27">
                  <c:v>437.72387181741863</c:v>
                </c:pt>
                <c:pt idx="28">
                  <c:v>406.69742415435576</c:v>
                </c:pt>
                <c:pt idx="29">
                  <c:v>391.62148689749165</c:v>
                </c:pt>
                <c:pt idx="30">
                  <c:v>408.86102999361128</c:v>
                </c:pt>
                <c:pt idx="31">
                  <c:v>442.48380466378086</c:v>
                </c:pt>
                <c:pt idx="32">
                  <c:v>492.49695676215055</c:v>
                </c:pt>
                <c:pt idx="33">
                  <c:v>591.44125954331241</c:v>
                </c:pt>
                <c:pt idx="34">
                  <c:v>723.64905932775821</c:v>
                </c:pt>
                <c:pt idx="35">
                  <c:v>856.87673129588268</c:v>
                </c:pt>
                <c:pt idx="36">
                  <c:v>975.05248401691915</c:v>
                </c:pt>
                <c:pt idx="37">
                  <c:v>1029.5609738622254</c:v>
                </c:pt>
                <c:pt idx="38">
                  <c:v>987.38146437360183</c:v>
                </c:pt>
                <c:pt idx="39">
                  <c:v>847.68801390910892</c:v>
                </c:pt>
                <c:pt idx="40">
                  <c:v>706.47845138954631</c:v>
                </c:pt>
                <c:pt idx="41">
                  <c:v>596.80566961678414</c:v>
                </c:pt>
                <c:pt idx="42">
                  <c:v>518.33798186078593</c:v>
                </c:pt>
                <c:pt idx="43">
                  <c:v>455.75688881555152</c:v>
                </c:pt>
                <c:pt idx="44">
                  <c:v>392.31452184953463</c:v>
                </c:pt>
                <c:pt idx="45">
                  <c:v>312.43135948438896</c:v>
                </c:pt>
                <c:pt idx="46">
                  <c:v>199.06794254013332</c:v>
                </c:pt>
                <c:pt idx="47">
                  <c:v>36.368244682083542</c:v>
                </c:pt>
                <c:pt idx="48">
                  <c:v>-176.80789481826343</c:v>
                </c:pt>
                <c:pt idx="49">
                  <c:v>-359.32401017658219</c:v>
                </c:pt>
                <c:pt idx="50">
                  <c:v>-478.48092837132663</c:v>
                </c:pt>
                <c:pt idx="51">
                  <c:v>-484.90266929899587</c:v>
                </c:pt>
                <c:pt idx="52">
                  <c:v>-393.67172058275554</c:v>
                </c:pt>
                <c:pt idx="53">
                  <c:v>-252.80575455014375</c:v>
                </c:pt>
                <c:pt idx="54">
                  <c:v>-78.301729659322561</c:v>
                </c:pt>
                <c:pt idx="55">
                  <c:v>97.696175740327774</c:v>
                </c:pt>
                <c:pt idx="56">
                  <c:v>274.89954703555486</c:v>
                </c:pt>
                <c:pt idx="57">
                  <c:v>469.68883685713229</c:v>
                </c:pt>
                <c:pt idx="58">
                  <c:v>698.2454063994287</c:v>
                </c:pt>
                <c:pt idx="59">
                  <c:v>928.83616242252015</c:v>
                </c:pt>
                <c:pt idx="60">
                  <c:v>1096.4998469620484</c:v>
                </c:pt>
                <c:pt idx="61">
                  <c:v>1233.1696371740748</c:v>
                </c:pt>
                <c:pt idx="62">
                  <c:v>1322.8261445582525</c:v>
                </c:pt>
                <c:pt idx="63">
                  <c:v>1380.880764524506</c:v>
                </c:pt>
                <c:pt idx="64">
                  <c:v>1407.6838424220289</c:v>
                </c:pt>
                <c:pt idx="65">
                  <c:v>1353.8844086368431</c:v>
                </c:pt>
                <c:pt idx="66">
                  <c:v>1218.7670837703499</c:v>
                </c:pt>
                <c:pt idx="67">
                  <c:v>985.02563008771153</c:v>
                </c:pt>
                <c:pt idx="68">
                  <c:v>748.33631307307678</c:v>
                </c:pt>
                <c:pt idx="69">
                  <c:v>590.36161277444353</c:v>
                </c:pt>
                <c:pt idx="70">
                  <c:v>495.59584820632574</c:v>
                </c:pt>
                <c:pt idx="71">
                  <c:v>480.88494499885644</c:v>
                </c:pt>
                <c:pt idx="72">
                  <c:v>498.84899830720275</c:v>
                </c:pt>
                <c:pt idx="73">
                  <c:v>532.97575419075599</c:v>
                </c:pt>
                <c:pt idx="74">
                  <c:v>567.84766386518686</c:v>
                </c:pt>
                <c:pt idx="75">
                  <c:v>586.58624836479692</c:v>
                </c:pt>
                <c:pt idx="76">
                  <c:v>589.56527556071865</c:v>
                </c:pt>
                <c:pt idx="77">
                  <c:v>592.19276643174851</c:v>
                </c:pt>
                <c:pt idx="78">
                  <c:v>627.52498821087738</c:v>
                </c:pt>
                <c:pt idx="79">
                  <c:v>679.41869092586353</c:v>
                </c:pt>
                <c:pt idx="80">
                  <c:v>732.11947816767656</c:v>
                </c:pt>
                <c:pt idx="81">
                  <c:v>801.41350569710903</c:v>
                </c:pt>
                <c:pt idx="82">
                  <c:v>871.95865319028712</c:v>
                </c:pt>
                <c:pt idx="83">
                  <c:v>894.53952376608709</c:v>
                </c:pt>
                <c:pt idx="84">
                  <c:v>901.06924648977292</c:v>
                </c:pt>
                <c:pt idx="85">
                  <c:v>907.70059913911689</c:v>
                </c:pt>
                <c:pt idx="86">
                  <c:v>930.58635949189818</c:v>
                </c:pt>
                <c:pt idx="87">
                  <c:v>954.00428748275931</c:v>
                </c:pt>
                <c:pt idx="88">
                  <c:v>961.38416835410624</c:v>
                </c:pt>
                <c:pt idx="89">
                  <c:v>985.0315576614953</c:v>
                </c:pt>
                <c:pt idx="90">
                  <c:v>976.9393033626601</c:v>
                </c:pt>
                <c:pt idx="91">
                  <c:v>935.75386158440278</c:v>
                </c:pt>
                <c:pt idx="92">
                  <c:v>910.35894247781061</c:v>
                </c:pt>
                <c:pt idx="93">
                  <c:v>884.5839036297325</c:v>
                </c:pt>
                <c:pt idx="94">
                  <c:v>858.41207138049162</c:v>
                </c:pt>
                <c:pt idx="95">
                  <c:v>831.8279630461011</c:v>
                </c:pt>
                <c:pt idx="96">
                  <c:v>772.51173136270836</c:v>
                </c:pt>
                <c:pt idx="97">
                  <c:v>695.62883525997995</c:v>
                </c:pt>
                <c:pt idx="98">
                  <c:v>633.94514239816533</c:v>
                </c:pt>
                <c:pt idx="99">
                  <c:v>555.14080551341681</c:v>
                </c:pt>
                <c:pt idx="100">
                  <c:v>474.86779710530601</c:v>
                </c:pt>
                <c:pt idx="101">
                  <c:v>409.7658055134159</c:v>
                </c:pt>
                <c:pt idx="102">
                  <c:v>375.98999046691131</c:v>
                </c:pt>
                <c:pt idx="103">
                  <c:v>342.21774834747816</c:v>
                </c:pt>
                <c:pt idx="104">
                  <c:v>323.62843280117966</c:v>
                </c:pt>
                <c:pt idx="105">
                  <c:v>305.5335706627352</c:v>
                </c:pt>
                <c:pt idx="106">
                  <c:v>254.17402054531433</c:v>
                </c:pt>
                <c:pt idx="107">
                  <c:v>218.50177520630766</c:v>
                </c:pt>
                <c:pt idx="108">
                  <c:v>182.3723936977774</c:v>
                </c:pt>
                <c:pt idx="109">
                  <c:v>145.79540382525425</c:v>
                </c:pt>
                <c:pt idx="110">
                  <c:v>124.93430214773957</c:v>
                </c:pt>
                <c:pt idx="111">
                  <c:v>136.4184552154922</c:v>
                </c:pt>
                <c:pt idx="112">
                  <c:v>180.70896911700407</c:v>
                </c:pt>
                <c:pt idx="113">
                  <c:v>225.94789666071435</c:v>
                </c:pt>
                <c:pt idx="114">
                  <c:v>271.66222200121524</c:v>
                </c:pt>
                <c:pt idx="115">
                  <c:v>302.14637873282317</c:v>
                </c:pt>
                <c:pt idx="116">
                  <c:v>332.63688733478944</c:v>
                </c:pt>
                <c:pt idx="117">
                  <c:v>364.0373013649322</c:v>
                </c:pt>
                <c:pt idx="118">
                  <c:v>330.82819225154896</c:v>
                </c:pt>
                <c:pt idx="119">
                  <c:v>296.72029348311077</c:v>
                </c:pt>
                <c:pt idx="120">
                  <c:v>246.46596880724726</c:v>
                </c:pt>
                <c:pt idx="121">
                  <c:v>178.72715703474537</c:v>
                </c:pt>
                <c:pt idx="122">
                  <c:v>142.87090595142757</c:v>
                </c:pt>
                <c:pt idx="123">
                  <c:v>106.60118780726853</c:v>
                </c:pt>
                <c:pt idx="124">
                  <c:v>86.08149916126942</c:v>
                </c:pt>
                <c:pt idx="125">
                  <c:v>114.05984303831437</c:v>
                </c:pt>
                <c:pt idx="126">
                  <c:v>175.23776822320724</c:v>
                </c:pt>
                <c:pt idx="127">
                  <c:v>221.137885771556</c:v>
                </c:pt>
                <c:pt idx="128">
                  <c:v>283.62806767235423</c:v>
                </c:pt>
                <c:pt idx="129">
                  <c:v>331.2408082648405</c:v>
                </c:pt>
                <c:pt idx="130">
                  <c:v>362.70235904713604</c:v>
                </c:pt>
                <c:pt idx="131">
                  <c:v>395.00791460269204</c:v>
                </c:pt>
                <c:pt idx="132">
                  <c:v>427.31347015824804</c:v>
                </c:pt>
                <c:pt idx="133">
                  <c:v>444.31025270928308</c:v>
                </c:pt>
                <c:pt idx="134">
                  <c:v>460.88562836153471</c:v>
                </c:pt>
                <c:pt idx="135">
                  <c:v>510.61413726967692</c:v>
                </c:pt>
                <c:pt idx="136">
                  <c:v>560.77159592264536</c:v>
                </c:pt>
                <c:pt idx="137">
                  <c:v>611.79052699234489</c:v>
                </c:pt>
                <c:pt idx="138">
                  <c:v>663.25428748275976</c:v>
                </c:pt>
                <c:pt idx="139">
                  <c:v>731.75810264099243</c:v>
                </c:pt>
                <c:pt idx="140">
                  <c:v>785.0178544739357</c:v>
                </c:pt>
                <c:pt idx="141">
                  <c:v>822.61610600177698</c:v>
                </c:pt>
                <c:pt idx="142">
                  <c:v>812.26159337725414</c:v>
                </c:pt>
                <c:pt idx="143">
                  <c:v>768.76188733478762</c:v>
                </c:pt>
                <c:pt idx="144">
                  <c:v>724.85308114235033</c:v>
                </c:pt>
                <c:pt idx="145">
                  <c:v>663.91017516054501</c:v>
                </c:pt>
                <c:pt idx="146">
                  <c:v>569.76133600053561</c:v>
                </c:pt>
                <c:pt idx="147">
                  <c:v>457.61767666015385</c:v>
                </c:pt>
                <c:pt idx="148">
                  <c:v>360.23791894550789</c:v>
                </c:pt>
                <c:pt idx="149">
                  <c:v>213.01452467256013</c:v>
                </c:pt>
                <c:pt idx="150">
                  <c:v>46.893550645204471</c:v>
                </c:pt>
                <c:pt idx="151">
                  <c:v>-88.692451687708456</c:v>
                </c:pt>
                <c:pt idx="152">
                  <c:v>-177.5240099096894</c:v>
                </c:pt>
                <c:pt idx="153">
                  <c:v>-185.90034044278528</c:v>
                </c:pt>
                <c:pt idx="154">
                  <c:v>-96.786946505733198</c:v>
                </c:pt>
                <c:pt idx="155">
                  <c:v>43.032350390143932</c:v>
                </c:pt>
                <c:pt idx="156">
                  <c:v>200.75317437057478</c:v>
                </c:pt>
                <c:pt idx="157">
                  <c:v>328.71355784783111</c:v>
                </c:pt>
                <c:pt idx="158">
                  <c:v>376.75207224996905</c:v>
                </c:pt>
                <c:pt idx="159">
                  <c:v>376.75207224996677</c:v>
                </c:pt>
                <c:pt idx="160">
                  <c:v>327.87431697733598</c:v>
                </c:pt>
                <c:pt idx="161">
                  <c:v>278.16009977749439</c:v>
                </c:pt>
                <c:pt idx="162">
                  <c:v>244.18559028648329</c:v>
                </c:pt>
                <c:pt idx="163">
                  <c:v>242.10833018484709</c:v>
                </c:pt>
                <c:pt idx="164">
                  <c:v>288.91200129102083</c:v>
                </c:pt>
                <c:pt idx="165">
                  <c:v>368.85094101771517</c:v>
                </c:pt>
                <c:pt idx="166">
                  <c:v>482.33266154730995</c:v>
                </c:pt>
                <c:pt idx="167">
                  <c:v>581.31666351817944</c:v>
                </c:pt>
                <c:pt idx="168">
                  <c:v>664.99149549263552</c:v>
                </c:pt>
                <c:pt idx="169">
                  <c:v>733.79484103724326</c:v>
                </c:pt>
                <c:pt idx="170">
                  <c:v>786.91048481153507</c:v>
                </c:pt>
                <c:pt idx="171">
                  <c:v>840.9348430383144</c:v>
                </c:pt>
                <c:pt idx="172">
                  <c:v>863.15683293912593</c:v>
                </c:pt>
                <c:pt idx="173">
                  <c:v>869.3038554739943</c:v>
                </c:pt>
                <c:pt idx="174">
                  <c:v>843.22313286514282</c:v>
                </c:pt>
                <c:pt idx="175">
                  <c:v>800.16230136493039</c:v>
                </c:pt>
                <c:pt idx="176">
                  <c:v>772.85467529805464</c:v>
                </c:pt>
                <c:pt idx="177">
                  <c:v>728.98159837635512</c:v>
                </c:pt>
                <c:pt idx="178">
                  <c:v>700.37283136669771</c:v>
                </c:pt>
                <c:pt idx="179">
                  <c:v>704.09502739401375</c:v>
                </c:pt>
                <c:pt idx="180">
                  <c:v>707.84263090274271</c:v>
                </c:pt>
                <c:pt idx="181">
                  <c:v>711.61564189288447</c:v>
                </c:pt>
                <c:pt idx="182">
                  <c:v>715.41406036444369</c:v>
                </c:pt>
                <c:pt idx="183">
                  <c:v>719.23788631741786</c:v>
                </c:pt>
                <c:pt idx="184">
                  <c:v>706.93434197403019</c:v>
                </c:pt>
                <c:pt idx="185">
                  <c:v>710.32326330371916</c:v>
                </c:pt>
                <c:pt idx="186">
                  <c:v>714.22013576576182</c:v>
                </c:pt>
                <c:pt idx="187">
                  <c:v>685.3451856890938</c:v>
                </c:pt>
                <c:pt idx="188">
                  <c:v>672.14840957720412</c:v>
                </c:pt>
                <c:pt idx="189">
                  <c:v>642.81314739583331</c:v>
                </c:pt>
                <c:pt idx="190">
                  <c:v>612.49572726100985</c:v>
                </c:pt>
                <c:pt idx="191">
                  <c:v>598.33743677431676</c:v>
                </c:pt>
                <c:pt idx="192">
                  <c:v>583.68469287977655</c:v>
                </c:pt>
                <c:pt idx="193">
                  <c:v>569.03552191230585</c:v>
                </c:pt>
                <c:pt idx="194">
                  <c:v>537.73435585644086</c:v>
                </c:pt>
                <c:pt idx="195">
                  <c:v>522.08436831635527</c:v>
                </c:pt>
                <c:pt idx="196">
                  <c:v>522.58755554594359</c:v>
                </c:pt>
                <c:pt idx="197">
                  <c:v>506.93836198965221</c:v>
                </c:pt>
                <c:pt idx="198">
                  <c:v>490.78558421187302</c:v>
                </c:pt>
                <c:pt idx="199">
                  <c:v>474.63280643409382</c:v>
                </c:pt>
                <c:pt idx="200">
                  <c:v>441.8236666570524</c:v>
                </c:pt>
                <c:pt idx="201">
                  <c:v>408.51213363421914</c:v>
                </c:pt>
                <c:pt idx="202">
                  <c:v>390.85336709475121</c:v>
                </c:pt>
                <c:pt idx="203">
                  <c:v>389.35095126013425</c:v>
                </c:pt>
                <c:pt idx="204">
                  <c:v>420.15766390814497</c:v>
                </c:pt>
                <c:pt idx="205">
                  <c:v>468.11717692275772</c:v>
                </c:pt>
                <c:pt idx="206">
                  <c:v>516.57551025609291</c:v>
                </c:pt>
                <c:pt idx="207">
                  <c:v>582.18465899654223</c:v>
                </c:pt>
                <c:pt idx="208">
                  <c:v>616.49105371353608</c:v>
                </c:pt>
                <c:pt idx="209">
                  <c:v>618.49824474532977</c:v>
                </c:pt>
                <c:pt idx="210">
                  <c:v>620.51178764747965</c:v>
                </c:pt>
                <c:pt idx="211">
                  <c:v>590.22612686442267</c:v>
                </c:pt>
                <c:pt idx="212">
                  <c:v>558.9329006465</c:v>
                </c:pt>
                <c:pt idx="213">
                  <c:v>543.79404017394722</c:v>
                </c:pt>
                <c:pt idx="214">
                  <c:v>528.14881653662451</c:v>
                </c:pt>
                <c:pt idx="215">
                  <c:v>528.65676766897604</c:v>
                </c:pt>
                <c:pt idx="216">
                  <c:v>529.16511579322673</c:v>
                </c:pt>
                <c:pt idx="217">
                  <c:v>529.67386090937907</c:v>
                </c:pt>
                <c:pt idx="218">
                  <c:v>530.18300301742431</c:v>
                </c:pt>
                <c:pt idx="219">
                  <c:v>530.69254211736165</c:v>
                </c:pt>
                <c:pt idx="220">
                  <c:v>531.20247820920099</c:v>
                </c:pt>
                <c:pt idx="221">
                  <c:v>515.5600335151604</c:v>
                </c:pt>
                <c:pt idx="222">
                  <c:v>483.25447795960667</c:v>
                </c:pt>
                <c:pt idx="223">
                  <c:v>450.43858932031662</c:v>
                </c:pt>
                <c:pt idx="224">
                  <c:v>433.26633635075393</c:v>
                </c:pt>
                <c:pt idx="225">
                  <c:v>432.2484491265609</c:v>
                </c:pt>
                <c:pt idx="226">
                  <c:v>415.07937209217971</c:v>
                </c:pt>
                <c:pt idx="227">
                  <c:v>413.55790064650137</c:v>
                </c:pt>
                <c:pt idx="228">
                  <c:v>428.69834908664728</c:v>
                </c:pt>
                <c:pt idx="229">
                  <c:v>427.68760771660004</c:v>
                </c:pt>
                <c:pt idx="230">
                  <c:v>442.83123209192269</c:v>
                </c:pt>
                <c:pt idx="231">
                  <c:v>458.48002865631702</c:v>
                </c:pt>
                <c:pt idx="232">
                  <c:v>457.97644443483154</c:v>
                </c:pt>
                <c:pt idx="233">
                  <c:v>489.77881276079921</c:v>
                </c:pt>
                <c:pt idx="234">
                  <c:v>522.58755554594359</c:v>
                </c:pt>
                <c:pt idx="235">
                  <c:v>539.24391754520593</c:v>
                </c:pt>
                <c:pt idx="236">
                  <c:v>572.55783251942398</c:v>
                </c:pt>
                <c:pt idx="237">
                  <c:v>590.22612686442505</c:v>
                </c:pt>
                <c:pt idx="238">
                  <c:v>607.89799413649519</c:v>
                </c:pt>
                <c:pt idx="239">
                  <c:v>626.08178245989473</c:v>
                </c:pt>
                <c:pt idx="240">
                  <c:v>644.27192265364806</c:v>
                </c:pt>
                <c:pt idx="241">
                  <c:v>662.98033576907778</c:v>
                </c:pt>
                <c:pt idx="242">
                  <c:v>681.69867368193513</c:v>
                </c:pt>
                <c:pt idx="243">
                  <c:v>684.79044657663644</c:v>
                </c:pt>
                <c:pt idx="244">
                  <c:v>655.0722857105045</c:v>
                </c:pt>
                <c:pt idx="245">
                  <c:v>608.69101398285454</c:v>
                </c:pt>
                <c:pt idx="246">
                  <c:v>561.27359340374937</c:v>
                </c:pt>
                <c:pt idx="247">
                  <c:v>513.33631193537258</c:v>
                </c:pt>
                <c:pt idx="248">
                  <c:v>415.89859340374392</c:v>
                </c:pt>
                <c:pt idx="249">
                  <c:v>284.07706673519391</c:v>
                </c:pt>
                <c:pt idx="250">
                  <c:v>134.04832922130811</c:v>
                </c:pt>
                <c:pt idx="251">
                  <c:v>-34.654680104860631</c:v>
                </c:pt>
                <c:pt idx="252">
                  <c:v>-205.79581516713245</c:v>
                </c:pt>
                <c:pt idx="253">
                  <c:v>-314.65082216372343</c:v>
                </c:pt>
                <c:pt idx="254">
                  <c:v>-359.14899135930216</c:v>
                </c:pt>
                <c:pt idx="255">
                  <c:v>-371.56610391714344</c:v>
                </c:pt>
                <c:pt idx="256">
                  <c:v>-350.94699733279816</c:v>
                </c:pt>
                <c:pt idx="257">
                  <c:v>-329.62700155410079</c:v>
                </c:pt>
                <c:pt idx="258">
                  <c:v>-323.78747777542259</c:v>
                </c:pt>
                <c:pt idx="259">
                  <c:v>-350.04350083873101</c:v>
                </c:pt>
                <c:pt idx="260">
                  <c:v>-360.36211422844303</c:v>
                </c:pt>
                <c:pt idx="261">
                  <c:v>-353.88343349541594</c:v>
                </c:pt>
                <c:pt idx="262">
                  <c:v>-331.04196627104028</c:v>
                </c:pt>
                <c:pt idx="263">
                  <c:v>-258.73579125415722</c:v>
                </c:pt>
                <c:pt idx="264">
                  <c:v>-152.77647168697251</c:v>
                </c:pt>
                <c:pt idx="265">
                  <c:v>-77.45375373988611</c:v>
                </c:pt>
                <c:pt idx="266">
                  <c:v>-33.978264203145642</c:v>
                </c:pt>
                <c:pt idx="267">
                  <c:v>10.316219617337254</c:v>
                </c:pt>
                <c:pt idx="268">
                  <c:v>22.725363805358654</c:v>
                </c:pt>
                <c:pt idx="269">
                  <c:v>19.021429405311977</c:v>
                </c:pt>
                <c:pt idx="270">
                  <c:v>47.66274975053247</c:v>
                </c:pt>
                <c:pt idx="271">
                  <c:v>77.065500554412012</c:v>
                </c:pt>
                <c:pt idx="272">
                  <c:v>106.49365883970444</c:v>
                </c:pt>
                <c:pt idx="273">
                  <c:v>152.81061788001989</c:v>
                </c:pt>
                <c:pt idx="274">
                  <c:v>167.18983435745517</c:v>
                </c:pt>
                <c:pt idx="275">
                  <c:v>165.42619785453905</c:v>
                </c:pt>
                <c:pt idx="276">
                  <c:v>163.67248614905077</c:v>
                </c:pt>
                <c:pt idx="277">
                  <c:v>161.92869924099023</c:v>
                </c:pt>
                <c:pt idx="278">
                  <c:v>160.19483713035743</c:v>
                </c:pt>
                <c:pt idx="279">
                  <c:v>158.47089981715243</c:v>
                </c:pt>
                <c:pt idx="280">
                  <c:v>140.60410952359834</c:v>
                </c:pt>
                <c:pt idx="281">
                  <c:v>138.56039523727037</c:v>
                </c:pt>
                <c:pt idx="282">
                  <c:v>136.86821727583424</c:v>
                </c:pt>
                <c:pt idx="283">
                  <c:v>118.69792667693648</c:v>
                </c:pt>
                <c:pt idx="284">
                  <c:v>116.69470556411378</c:v>
                </c:pt>
                <c:pt idx="285">
                  <c:v>114.70577615958712</c:v>
                </c:pt>
                <c:pt idx="286">
                  <c:v>112.73113846335644</c:v>
                </c:pt>
                <c:pt idx="287">
                  <c:v>94.618014697644924</c:v>
                </c:pt>
                <c:pt idx="288">
                  <c:v>43.890674176373437</c:v>
                </c:pt>
                <c:pt idx="289">
                  <c:v>-55.914704029623579</c:v>
                </c:pt>
                <c:pt idx="290">
                  <c:v>-189.25273974514477</c:v>
                </c:pt>
                <c:pt idx="291">
                  <c:v>-356.06150223424311</c:v>
                </c:pt>
                <c:pt idx="292">
                  <c:v>-540.70430318538615</c:v>
                </c:pt>
                <c:pt idx="293">
                  <c:v>-694.27162797416963</c:v>
                </c:pt>
                <c:pt idx="294">
                  <c:v>-767.86428376552124</c:v>
                </c:pt>
                <c:pt idx="295">
                  <c:v>-776.43930874312127</c:v>
                </c:pt>
                <c:pt idx="296">
                  <c:v>-752.30225846252563</c:v>
                </c:pt>
                <c:pt idx="297">
                  <c:v>-678.82714080459687</c:v>
                </c:pt>
                <c:pt idx="298">
                  <c:v>-588.16488298096692</c:v>
                </c:pt>
                <c:pt idx="299">
                  <c:v>-545.02306513374492</c:v>
                </c:pt>
                <c:pt idx="300">
                  <c:v>-566.26369106489892</c:v>
                </c:pt>
                <c:pt idx="301">
                  <c:v>-652.08426424324171</c:v>
                </c:pt>
                <c:pt idx="302">
                  <c:v>-786.86139558579066</c:v>
                </c:pt>
                <c:pt idx="303">
                  <c:v>-905.84582080124153</c:v>
                </c:pt>
                <c:pt idx="304">
                  <c:v>-944.11101871622941</c:v>
                </c:pt>
                <c:pt idx="305">
                  <c:v>-884.80074191129347</c:v>
                </c:pt>
                <c:pt idx="306">
                  <c:v>-759.99942145530099</c:v>
                </c:pt>
                <c:pt idx="307">
                  <c:v>-601.88557549673089</c:v>
                </c:pt>
                <c:pt idx="308">
                  <c:v>-491.38387464280072</c:v>
                </c:pt>
                <c:pt idx="309">
                  <c:v>-445.09311706769449</c:v>
                </c:pt>
                <c:pt idx="310">
                  <c:v>-430.85245076235213</c:v>
                </c:pt>
                <c:pt idx="311">
                  <c:v>-448.77402593770802</c:v>
                </c:pt>
                <c:pt idx="312">
                  <c:v>-515.09220220639736</c:v>
                </c:pt>
                <c:pt idx="313">
                  <c:v>-629.92845908893469</c:v>
                </c:pt>
                <c:pt idx="314">
                  <c:v>-777.10957372484131</c:v>
                </c:pt>
                <c:pt idx="315">
                  <c:v>-924.25039368319187</c:v>
                </c:pt>
                <c:pt idx="316">
                  <c:v>-974.20935638760523</c:v>
                </c:pt>
                <c:pt idx="317">
                  <c:v>-1233.6194836217724</c:v>
                </c:pt>
                <c:pt idx="318">
                  <c:v>-668.80899444444447</c:v>
                </c:pt>
                <c:pt idx="319">
                  <c:v>171.13544999999999</c:v>
                </c:pt>
                <c:pt idx="320">
                  <c:v>171.13544999999999</c:v>
                </c:pt>
                <c:pt idx="321">
                  <c:v>171.13544999999999</c:v>
                </c:pt>
                <c:pt idx="322">
                  <c:v>171.13544999999999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93-4013-B1CF-5BB584FF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424738911"/>
        <c:axId val="965566976"/>
      </c:barChart>
      <c:lineChart>
        <c:grouping val="standard"/>
        <c:varyColors val="0"/>
        <c:ser>
          <c:idx val="1"/>
          <c:order val="1"/>
          <c:tx>
            <c:v>Vehicle Power (W)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WLTC_class_3!$AB$1486:$AB$1808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538.97173260414195</c:v>
                </c:pt>
                <c:pt idx="3">
                  <c:v>1019.0688774998021</c:v>
                </c:pt>
                <c:pt idx="4">
                  <c:v>1290.2233796235687</c:v>
                </c:pt>
                <c:pt idx="5">
                  <c:v>1406.2105745241324</c:v>
                </c:pt>
                <c:pt idx="6">
                  <c:v>1473.6226861688253</c:v>
                </c:pt>
                <c:pt idx="7">
                  <c:v>1573.8558941977901</c:v>
                </c:pt>
                <c:pt idx="8">
                  <c:v>1845.0472329686261</c:v>
                </c:pt>
                <c:pt idx="9">
                  <c:v>2477.256910721539</c:v>
                </c:pt>
                <c:pt idx="10">
                  <c:v>3420.5619378516726</c:v>
                </c:pt>
                <c:pt idx="11">
                  <c:v>4725.3561230163004</c:v>
                </c:pt>
                <c:pt idx="12">
                  <c:v>6403.30201286389</c:v>
                </c:pt>
                <c:pt idx="13">
                  <c:v>8317.7264617725468</c:v>
                </c:pt>
                <c:pt idx="14">
                  <c:v>10239.387575638313</c:v>
                </c:pt>
                <c:pt idx="15">
                  <c:v>11733.23216130085</c:v>
                </c:pt>
                <c:pt idx="16">
                  <c:v>12549.853328525158</c:v>
                </c:pt>
                <c:pt idx="17">
                  <c:v>13010.203107512298</c:v>
                </c:pt>
                <c:pt idx="18">
                  <c:v>12864.739743072472</c:v>
                </c:pt>
                <c:pt idx="19">
                  <c:v>12414.385719550495</c:v>
                </c:pt>
                <c:pt idx="20">
                  <c:v>11720.950059167244</c:v>
                </c:pt>
                <c:pt idx="21">
                  <c:v>10570.837209495374</c:v>
                </c:pt>
                <c:pt idx="22">
                  <c:v>9197.9759028355693</c:v>
                </c:pt>
                <c:pt idx="23">
                  <c:v>7642.5077664485461</c:v>
                </c:pt>
                <c:pt idx="24">
                  <c:v>6865.9047149005282</c:v>
                </c:pt>
                <c:pt idx="25">
                  <c:v>6529.2049628126415</c:v>
                </c:pt>
                <c:pt idx="26">
                  <c:v>6386.210043020852</c:v>
                </c:pt>
                <c:pt idx="27">
                  <c:v>6492.9040986250429</c:v>
                </c:pt>
                <c:pt idx="28">
                  <c:v>6100.4613623153364</c:v>
                </c:pt>
                <c:pt idx="29">
                  <c:v>5928.7141766425821</c:v>
                </c:pt>
                <c:pt idx="30">
                  <c:v>6246.4879582357271</c:v>
                </c:pt>
                <c:pt idx="31">
                  <c:v>6833.9165386961713</c:v>
                </c:pt>
                <c:pt idx="32">
                  <c:v>7702.1051849191863</c:v>
                </c:pt>
                <c:pt idx="33">
                  <c:v>9397.3444571881864</c:v>
                </c:pt>
                <c:pt idx="34">
                  <c:v>11759.29721407607</c:v>
                </c:pt>
                <c:pt idx="35">
                  <c:v>14328.88311778115</c:v>
                </c:pt>
                <c:pt idx="36">
                  <c:v>16873.824931737236</c:v>
                </c:pt>
                <c:pt idx="37">
                  <c:v>18503.498613579442</c:v>
                </c:pt>
                <c:pt idx="38">
                  <c:v>18403.693405407965</c:v>
                </c:pt>
                <c:pt idx="39">
                  <c:v>16294.447378475092</c:v>
                </c:pt>
                <c:pt idx="40">
                  <c:v>13874.451809233591</c:v>
                </c:pt>
                <c:pt idx="41">
                  <c:v>11919.535457068552</c:v>
                </c:pt>
                <c:pt idx="42">
                  <c:v>10467.547578133095</c:v>
                </c:pt>
                <c:pt idx="43">
                  <c:v>9292.3765664059683</c:v>
                </c:pt>
                <c:pt idx="44">
                  <c:v>8042.4476979154597</c:v>
                </c:pt>
                <c:pt idx="45">
                  <c:v>6430.8788160536724</c:v>
                </c:pt>
                <c:pt idx="46">
                  <c:v>4091.9521522138512</c:v>
                </c:pt>
                <c:pt idx="47">
                  <c:v>743.528557944819</c:v>
                </c:pt>
                <c:pt idx="48">
                  <c:v>-3560.7145484233611</c:v>
                </c:pt>
                <c:pt idx="49">
                  <c:v>-7066.7055334727829</c:v>
                </c:pt>
                <c:pt idx="50">
                  <c:v>-9117.7199128536122</c:v>
                </c:pt>
                <c:pt idx="51">
                  <c:v>-8916.8213076648681</c:v>
                </c:pt>
                <c:pt idx="52">
                  <c:v>-6998.6083659156538</c:v>
                </c:pt>
                <c:pt idx="53">
                  <c:v>-4367.9216480608166</c:v>
                </c:pt>
                <c:pt idx="54">
                  <c:v>-1324.6042600702065</c:v>
                </c:pt>
                <c:pt idx="55">
                  <c:v>1633.6971609910368</c:v>
                </c:pt>
                <c:pt idx="56">
                  <c:v>4581.659117259248</c:v>
                </c:pt>
                <c:pt idx="57">
                  <c:v>7880.3349294918853</c:v>
                </c:pt>
                <c:pt idx="58">
                  <c:v>11908.963320256922</c:v>
                </c:pt>
                <c:pt idx="59">
                  <c:v>16306.234851417577</c:v>
                </c:pt>
                <c:pt idx="60">
                  <c:v>19980.663877975105</c:v>
                </c:pt>
                <c:pt idx="61">
                  <c:v>23430.223106307418</c:v>
                </c:pt>
                <c:pt idx="62">
                  <c:v>26309.542208436353</c:v>
                </c:pt>
                <c:pt idx="63">
                  <c:v>28729.991461912639</c:v>
                </c:pt>
                <c:pt idx="64">
                  <c:v>30656.225901635295</c:v>
                </c:pt>
                <c:pt idx="65">
                  <c:v>30763.262396248265</c:v>
                </c:pt>
                <c:pt idx="66">
                  <c:v>28742.590392250753</c:v>
                </c:pt>
                <c:pt idx="67">
                  <c:v>23914.233352684998</c:v>
                </c:pt>
                <c:pt idx="68">
                  <c:v>18500.536628751062</c:v>
                </c:pt>
                <c:pt idx="69">
                  <c:v>14759.040319361089</c:v>
                </c:pt>
                <c:pt idx="70">
                  <c:v>12472.495513192529</c:v>
                </c:pt>
                <c:pt idx="71">
                  <c:v>12155.702776359982</c:v>
                </c:pt>
                <c:pt idx="72">
                  <c:v>12679.078706974735</c:v>
                </c:pt>
                <c:pt idx="73">
                  <c:v>13620.491495985985</c:v>
                </c:pt>
                <c:pt idx="74">
                  <c:v>14622.077344528561</c:v>
                </c:pt>
                <c:pt idx="75">
                  <c:v>15218.654332575567</c:v>
                </c:pt>
                <c:pt idx="76">
                  <c:v>15426.958043838806</c:v>
                </c:pt>
                <c:pt idx="77">
                  <c:v>15610.859315103591</c:v>
                </c:pt>
                <c:pt idx="78">
                  <c:v>16681.705936605824</c:v>
                </c:pt>
                <c:pt idx="79">
                  <c:v>18231.06820651067</c:v>
                </c:pt>
                <c:pt idx="80">
                  <c:v>19868.90917138389</c:v>
                </c:pt>
                <c:pt idx="81">
                  <c:v>22016.609920401133</c:v>
                </c:pt>
                <c:pt idx="82">
                  <c:v>24317.957994529119</c:v>
                </c:pt>
                <c:pt idx="83">
                  <c:v>25345.286506705801</c:v>
                </c:pt>
                <c:pt idx="84">
                  <c:v>25930.770537872351</c:v>
                </c:pt>
                <c:pt idx="85">
                  <c:v>26525.028619287528</c:v>
                </c:pt>
                <c:pt idx="86">
                  <c:v>27607.395331592976</c:v>
                </c:pt>
                <c:pt idx="87">
                  <c:v>28752.629219966497</c:v>
                </c:pt>
                <c:pt idx="88">
                  <c:v>29429.037597950697</c:v>
                </c:pt>
                <c:pt idx="89">
                  <c:v>30618.064250644813</c:v>
                </c:pt>
                <c:pt idx="90">
                  <c:v>30854.999664537347</c:v>
                </c:pt>
                <c:pt idx="91">
                  <c:v>29970.116733522678</c:v>
                </c:pt>
                <c:pt idx="92">
                  <c:v>29536.09013372452</c:v>
                </c:pt>
                <c:pt idx="93">
                  <c:v>29043.838169176215</c:v>
                </c:pt>
                <c:pt idx="94">
                  <c:v>28494.51181388021</c:v>
                </c:pt>
                <c:pt idx="95">
                  <c:v>27889.343094351225</c:v>
                </c:pt>
                <c:pt idx="96">
                  <c:v>26136.646911104963</c:v>
                </c:pt>
                <c:pt idx="97">
                  <c:v>23690.026445242645</c:v>
                </c:pt>
                <c:pt idx="98">
                  <c:v>21695.011539848329</c:v>
                </c:pt>
                <c:pt idx="99">
                  <c:v>19059.834322627306</c:v>
                </c:pt>
                <c:pt idx="100">
                  <c:v>16316.985139423989</c:v>
                </c:pt>
                <c:pt idx="101">
                  <c:v>14068.625989293943</c:v>
                </c:pt>
                <c:pt idx="102">
                  <c:v>12877.657173491712</c:v>
                </c:pt>
                <c:pt idx="103">
                  <c:v>11692.439735205504</c:v>
                </c:pt>
                <c:pt idx="104">
                  <c:v>11012.356393929032</c:v>
                </c:pt>
                <c:pt idx="105">
                  <c:v>10362.680271644434</c:v>
                </c:pt>
                <c:pt idx="106">
                  <c:v>8578.3731934043608</c:v>
                </c:pt>
                <c:pt idx="107">
                  <c:v>7331.9484569227679</c:v>
                </c:pt>
                <c:pt idx="108">
                  <c:v>6079.0797899259132</c:v>
                </c:pt>
                <c:pt idx="109">
                  <c:v>4823.3979432188271</c:v>
                </c:pt>
                <c:pt idx="110">
                  <c:v>4098.5391899022343</c:v>
                </c:pt>
                <c:pt idx="111">
                  <c:v>4437.3891960372603</c:v>
                </c:pt>
                <c:pt idx="112">
                  <c:v>5832.8839476099656</c:v>
                </c:pt>
                <c:pt idx="113">
                  <c:v>7249.1616845312528</c:v>
                </c:pt>
                <c:pt idx="114">
                  <c:v>8670.5525855387878</c:v>
                </c:pt>
                <c:pt idx="115">
                  <c:v>9609.9334346967353</c:v>
                </c:pt>
                <c:pt idx="116">
                  <c:v>10542.741345805409</c:v>
                </c:pt>
                <c:pt idx="117">
                  <c:v>11517.73572929605</c:v>
                </c:pt>
                <c:pt idx="118">
                  <c:v>10448.657071944754</c:v>
                </c:pt>
                <c:pt idx="119">
                  <c:v>9338.4470143434592</c:v>
                </c:pt>
                <c:pt idx="120">
                  <c:v>7729.4466328717272</c:v>
                </c:pt>
                <c:pt idx="121">
                  <c:v>5570.3297275828982</c:v>
                </c:pt>
                <c:pt idx="122">
                  <c:v>4421.0608119413982</c:v>
                </c:pt>
                <c:pt idx="123">
                  <c:v>3272.0642368619924</c:v>
                </c:pt>
                <c:pt idx="124">
                  <c:v>2618.3122661552784</c:v>
                </c:pt>
                <c:pt idx="125">
                  <c:v>3437.6369360158633</c:v>
                </c:pt>
                <c:pt idx="126">
                  <c:v>5242.5298993442839</c:v>
                </c:pt>
                <c:pt idx="127">
                  <c:v>6578.8521017037901</c:v>
                </c:pt>
                <c:pt idx="128">
                  <c:v>8398.5422260758223</c:v>
                </c:pt>
                <c:pt idx="129">
                  <c:v>9790.0061109386206</c:v>
                </c:pt>
                <c:pt idx="130">
                  <c:v>10699.719591890513</c:v>
                </c:pt>
                <c:pt idx="131">
                  <c:v>11652.733480779414</c:v>
                </c:pt>
                <c:pt idx="132">
                  <c:v>12605.747369668317</c:v>
                </c:pt>
                <c:pt idx="133">
                  <c:v>13131.836357852144</c:v>
                </c:pt>
                <c:pt idx="134">
                  <c:v>13634.533172362069</c:v>
                </c:pt>
                <c:pt idx="135">
                  <c:v>15148.219405667081</c:v>
                </c:pt>
                <c:pt idx="136">
                  <c:v>16698.531967474326</c:v>
                </c:pt>
                <c:pt idx="137">
                  <c:v>18319.727447159661</c:v>
                </c:pt>
                <c:pt idx="138">
                  <c:v>19989.747275522062</c:v>
                </c:pt>
                <c:pt idx="139">
                  <c:v>22237.315674701273</c:v>
                </c:pt>
                <c:pt idx="140">
                  <c:v>24095.686922047193</c:v>
                </c:pt>
                <c:pt idx="141">
                  <c:v>25523.949733444028</c:v>
                </c:pt>
                <c:pt idx="142">
                  <c:v>25495.988903230478</c:v>
                </c:pt>
                <c:pt idx="143">
                  <c:v>24365.480929138685</c:v>
                </c:pt>
                <c:pt idx="144">
                  <c:v>23175.1637887457</c:v>
                </c:pt>
                <c:pt idx="145">
                  <c:v>21374.219250307542</c:v>
                </c:pt>
                <c:pt idx="146">
                  <c:v>18438.109901128439</c:v>
                </c:pt>
                <c:pt idx="147">
                  <c:v>14834.439685066653</c:v>
                </c:pt>
                <c:pt idx="148">
                  <c:v>11667.705930290615</c:v>
                </c:pt>
                <c:pt idx="149">
                  <c:v>6875.6354908198573</c:v>
                </c:pt>
                <c:pt idx="150">
                  <c:v>1500.5936206465431</c:v>
                </c:pt>
                <c:pt idx="151">
                  <c:v>-2803.6669450170061</c:v>
                </c:pt>
                <c:pt idx="152">
                  <c:v>-5522.9691971903367</c:v>
                </c:pt>
                <c:pt idx="153">
                  <c:v>-5685.452078541849</c:v>
                </c:pt>
                <c:pt idx="154">
                  <c:v>-2911.6739740474736</c:v>
                </c:pt>
                <c:pt idx="155">
                  <c:v>1279.017081040389</c:v>
                </c:pt>
                <c:pt idx="156">
                  <c:v>5916.6421668661069</c:v>
                </c:pt>
                <c:pt idx="157">
                  <c:v>9660.5262278612572</c:v>
                </c:pt>
                <c:pt idx="158">
                  <c:v>11061.859454672704</c:v>
                </c:pt>
                <c:pt idx="159">
                  <c:v>11061.859454672636</c:v>
                </c:pt>
                <c:pt idx="160">
                  <c:v>9617.6466313351884</c:v>
                </c:pt>
                <c:pt idx="161">
                  <c:v>8136.1829184917106</c:v>
                </c:pt>
                <c:pt idx="162">
                  <c:v>7115.2967836255821</c:v>
                </c:pt>
                <c:pt idx="163">
                  <c:v>7021.1415753605661</c:v>
                </c:pt>
                <c:pt idx="164">
                  <c:v>8346.3467039628231</c:v>
                </c:pt>
                <c:pt idx="165">
                  <c:v>10635.202132677454</c:v>
                </c:pt>
                <c:pt idx="166">
                  <c:v>13920.656537434863</c:v>
                </c:pt>
                <c:pt idx="167">
                  <c:v>16858.183242027204</c:v>
                </c:pt>
                <c:pt idx="168">
                  <c:v>19414.057271187776</c:v>
                </c:pt>
                <c:pt idx="169">
                  <c:v>21626.564620569865</c:v>
                </c:pt>
                <c:pt idx="170">
                  <c:v>23432.445547721265</c:v>
                </c:pt>
                <c:pt idx="171">
                  <c:v>25344.841797126974</c:v>
                </c:pt>
                <c:pt idx="172">
                  <c:v>26350.259983336095</c:v>
                </c:pt>
                <c:pt idx="173">
                  <c:v>26875.977531737659</c:v>
                </c:pt>
                <c:pt idx="174">
                  <c:v>26397.568631639333</c:v>
                </c:pt>
                <c:pt idx="175">
                  <c:v>25316.246145962657</c:v>
                </c:pt>
                <c:pt idx="176">
                  <c:v>24688.413238687855</c:v>
                </c:pt>
                <c:pt idx="177">
                  <c:v>23489.407058793662</c:v>
                </c:pt>
                <c:pt idx="178">
                  <c:v>22723.207417675079</c:v>
                </c:pt>
                <c:pt idx="179">
                  <c:v>23000.437561537779</c:v>
                </c:pt>
                <c:pt idx="180">
                  <c:v>23280.157638579094</c:v>
                </c:pt>
                <c:pt idx="181">
                  <c:v>23562.384587119956</c:v>
                </c:pt>
                <c:pt idx="182">
                  <c:v>23847.135345481456</c:v>
                </c:pt>
                <c:pt idx="183">
                  <c:v>24134.426851984466</c:v>
                </c:pt>
                <c:pt idx="184">
                  <c:v>23878.671106678357</c:v>
                </c:pt>
                <c:pt idx="185">
                  <c:v>24131.259750568017</c:v>
                </c:pt>
                <c:pt idx="186">
                  <c:v>24422.360753545909</c:v>
                </c:pt>
                <c:pt idx="187">
                  <c:v>23568.259441197166</c:v>
                </c:pt>
                <c:pt idx="188">
                  <c:v>23226.461708723386</c:v>
                </c:pt>
                <c:pt idx="189">
                  <c:v>22319.900951244214</c:v>
                </c:pt>
                <c:pt idx="190">
                  <c:v>21335.267832925176</c:v>
                </c:pt>
                <c:pt idx="191">
                  <c:v>20908.569318391405</c:v>
                </c:pt>
                <c:pt idx="192">
                  <c:v>20445.177714483281</c:v>
                </c:pt>
                <c:pt idx="193">
                  <c:v>19979.469436032072</c:v>
                </c:pt>
                <c:pt idx="194">
                  <c:v>18910.324847618169</c:v>
                </c:pt>
                <c:pt idx="195">
                  <c:v>18374.469296022839</c:v>
                </c:pt>
                <c:pt idx="196">
                  <c:v>18406.695012007127</c:v>
                </c:pt>
                <c:pt idx="197">
                  <c:v>17869.577260135236</c:v>
                </c:pt>
                <c:pt idx="198">
                  <c:v>17300.191843468521</c:v>
                </c:pt>
                <c:pt idx="199">
                  <c:v>16730.806426801806</c:v>
                </c:pt>
                <c:pt idx="200">
                  <c:v>15562.011370031734</c:v>
                </c:pt>
                <c:pt idx="201">
                  <c:v>14366.010032803371</c:v>
                </c:pt>
                <c:pt idx="202">
                  <c:v>13712.438962240853</c:v>
                </c:pt>
                <c:pt idx="203">
                  <c:v>13627.2832941047</c:v>
                </c:pt>
                <c:pt idx="204">
                  <c:v>14670.505098126061</c:v>
                </c:pt>
                <c:pt idx="205">
                  <c:v>16332.088172638436</c:v>
                </c:pt>
                <c:pt idx="206">
                  <c:v>18022.745580045907</c:v>
                </c:pt>
                <c:pt idx="207">
                  <c:v>20344.119472712504</c:v>
                </c:pt>
                <c:pt idx="208">
                  <c:v>21611.436382957847</c:v>
                </c:pt>
                <c:pt idx="209">
                  <c:v>21750.521606877432</c:v>
                </c:pt>
                <c:pt idx="210">
                  <c:v>21890.276953119417</c:v>
                </c:pt>
                <c:pt idx="211">
                  <c:v>20887.446822924292</c:v>
                </c:pt>
                <c:pt idx="212">
                  <c:v>19811.066145137054</c:v>
                </c:pt>
                <c:pt idx="213">
                  <c:v>19304.688426175126</c:v>
                </c:pt>
                <c:pt idx="214">
                  <c:v>18763.953787509523</c:v>
                </c:pt>
                <c:pt idx="215">
                  <c:v>18796.685072674707</c:v>
                </c:pt>
                <c:pt idx="216">
                  <c:v>18829.458703642318</c:v>
                </c:pt>
                <c:pt idx="217">
                  <c:v>18862.274713495106</c:v>
                </c:pt>
                <c:pt idx="218">
                  <c:v>18895.133135315431</c:v>
                </c:pt>
                <c:pt idx="219">
                  <c:v>18928.034002185901</c:v>
                </c:pt>
                <c:pt idx="220">
                  <c:v>18960.977347189539</c:v>
                </c:pt>
                <c:pt idx="221">
                  <c:v>18416.9500861249</c:v>
                </c:pt>
                <c:pt idx="222">
                  <c:v>17262.923851557061</c:v>
                </c:pt>
                <c:pt idx="223">
                  <c:v>16078.155202127969</c:v>
                </c:pt>
                <c:pt idx="224">
                  <c:v>15441.130820500483</c:v>
                </c:pt>
                <c:pt idx="225">
                  <c:v>15380.840648086791</c:v>
                </c:pt>
                <c:pt idx="226">
                  <c:v>14746.847691830495</c:v>
                </c:pt>
                <c:pt idx="227">
                  <c:v>14658.330034025994</c:v>
                </c:pt>
                <c:pt idx="228">
                  <c:v>15171.158242677464</c:v>
                </c:pt>
                <c:pt idx="229">
                  <c:v>15111.628805986536</c:v>
                </c:pt>
                <c:pt idx="230">
                  <c:v>15622.101798798383</c:v>
                </c:pt>
                <c:pt idx="231">
                  <c:v>16161.421010135171</c:v>
                </c:pt>
                <c:pt idx="232">
                  <c:v>16130.948098426845</c:v>
                </c:pt>
                <c:pt idx="233">
                  <c:v>17237.493215775907</c:v>
                </c:pt>
                <c:pt idx="234">
                  <c:v>18406.695012007127</c:v>
                </c:pt>
                <c:pt idx="235">
                  <c:v>19008.348093468507</c:v>
                </c:pt>
                <c:pt idx="236">
                  <c:v>20214.472364782992</c:v>
                </c:pt>
                <c:pt idx="237">
                  <c:v>20887.446822924379</c:v>
                </c:pt>
                <c:pt idx="238">
                  <c:v>21563.492736452899</c:v>
                </c:pt>
                <c:pt idx="239">
                  <c:v>22278.076759197917</c:v>
                </c:pt>
                <c:pt idx="240">
                  <c:v>22996.928350276052</c:v>
                </c:pt>
                <c:pt idx="241">
                  <c:v>23756.795365058621</c:v>
                </c:pt>
                <c:pt idx="242">
                  <c:v>24522.216178280727</c:v>
                </c:pt>
                <c:pt idx="243">
                  <c:v>24747.565861005663</c:v>
                </c:pt>
                <c:pt idx="244">
                  <c:v>23764.566809386637</c:v>
                </c:pt>
                <c:pt idx="245">
                  <c:v>22149.589675487205</c:v>
                </c:pt>
                <c:pt idx="246">
                  <c:v>20455.304292936646</c:v>
                </c:pt>
                <c:pt idx="247">
                  <c:v>18722.516043642892</c:v>
                </c:pt>
                <c:pt idx="248">
                  <c:v>15157.193181825334</c:v>
                </c:pt>
                <c:pt idx="249">
                  <c:v>10313.575728413844</c:v>
                </c:pt>
                <c:pt idx="250">
                  <c:v>4833.1869813682761</c:v>
                </c:pt>
                <c:pt idx="251">
                  <c:v>-1236.0169237400291</c:v>
                </c:pt>
                <c:pt idx="252">
                  <c:v>-7231.4362829561815</c:v>
                </c:pt>
                <c:pt idx="253">
                  <c:v>-10846.7130640328</c:v>
                </c:pt>
                <c:pt idx="254">
                  <c:v>-12131.254819247541</c:v>
                </c:pt>
                <c:pt idx="255">
                  <c:v>-12282.323990594465</c:v>
                </c:pt>
                <c:pt idx="256">
                  <c:v>-11357.034774797494</c:v>
                </c:pt>
                <c:pt idx="257">
                  <c:v>-10447.344688145249</c:v>
                </c:pt>
                <c:pt idx="258">
                  <c:v>-10055.400004247846</c:v>
                </c:pt>
                <c:pt idx="259">
                  <c:v>-10647.156483844734</c:v>
                </c:pt>
                <c:pt idx="260">
                  <c:v>-10720.77289829618</c:v>
                </c:pt>
                <c:pt idx="261">
                  <c:v>-10301.939952866553</c:v>
                </c:pt>
                <c:pt idx="262">
                  <c:v>-9425.500428550451</c:v>
                </c:pt>
                <c:pt idx="263">
                  <c:v>-7215.8537338659407</c:v>
                </c:pt>
                <c:pt idx="264">
                  <c:v>-4184.3778078709684</c:v>
                </c:pt>
                <c:pt idx="265">
                  <c:v>-2091.2513509769251</c:v>
                </c:pt>
                <c:pt idx="266">
                  <c:v>-905.14320474490751</c:v>
                </c:pt>
                <c:pt idx="267">
                  <c:v>271.66044992321434</c:v>
                </c:pt>
                <c:pt idx="268">
                  <c:v>592.12197915073386</c:v>
                </c:pt>
                <c:pt idx="269">
                  <c:v>490.33018022581979</c:v>
                </c:pt>
                <c:pt idx="270">
                  <c:v>1215.4001186385779</c:v>
                </c:pt>
                <c:pt idx="271">
                  <c:v>1948.0445973476369</c:v>
                </c:pt>
                <c:pt idx="272">
                  <c:v>2668.2577853725948</c:v>
                </c:pt>
                <c:pt idx="273">
                  <c:v>3803.2864894582722</c:v>
                </c:pt>
                <c:pt idx="274">
                  <c:v>4137.9484003470152</c:v>
                </c:pt>
                <c:pt idx="275">
                  <c:v>4071.3225360867104</c:v>
                </c:pt>
                <c:pt idx="276">
                  <c:v>4005.4294527031589</c:v>
                </c:pt>
                <c:pt idx="277">
                  <c:v>3940.2650148640955</c:v>
                </c:pt>
                <c:pt idx="278">
                  <c:v>3875.8250872372587</c:v>
                </c:pt>
                <c:pt idx="279">
                  <c:v>3812.1055344903884</c:v>
                </c:pt>
                <c:pt idx="280">
                  <c:v>3362.7816194393936</c:v>
                </c:pt>
                <c:pt idx="281">
                  <c:v>3290.8093868851715</c:v>
                </c:pt>
                <c:pt idx="282">
                  <c:v>3231.6106856794195</c:v>
                </c:pt>
                <c:pt idx="283">
                  <c:v>2782.8069476481778</c:v>
                </c:pt>
                <c:pt idx="284">
                  <c:v>2716.3934239646483</c:v>
                </c:pt>
                <c:pt idx="285">
                  <c:v>2650.977937910458</c:v>
                </c:pt>
                <c:pt idx="286">
                  <c:v>2586.5533436314558</c:v>
                </c:pt>
                <c:pt idx="287">
                  <c:v>2155.1881125574678</c:v>
                </c:pt>
                <c:pt idx="288">
                  <c:v>991.19772514976682</c:v>
                </c:pt>
                <c:pt idx="289">
                  <c:v>-1248.7617233282601</c:v>
                </c:pt>
                <c:pt idx="290">
                  <c:v>-4158.3032538447087</c:v>
                </c:pt>
                <c:pt idx="291">
                  <c:v>-7655.3222980362261</c:v>
                </c:pt>
                <c:pt idx="292">
                  <c:v>-11279.692547006251</c:v>
                </c:pt>
                <c:pt idx="293">
                  <c:v>-13943.288528481238</c:v>
                </c:pt>
                <c:pt idx="294">
                  <c:v>-14738.728335610422</c:v>
                </c:pt>
                <c:pt idx="295">
                  <c:v>-14213.15290171436</c:v>
                </c:pt>
                <c:pt idx="296">
                  <c:v>-13102.597668222321</c:v>
                </c:pt>
                <c:pt idx="297">
                  <c:v>-11257.216751676231</c:v>
                </c:pt>
                <c:pt idx="298">
                  <c:v>-9312.6106471986423</c:v>
                </c:pt>
                <c:pt idx="299">
                  <c:v>-8266.183154528464</c:v>
                </c:pt>
                <c:pt idx="300">
                  <c:v>-8210.8235204410357</c:v>
                </c:pt>
                <c:pt idx="301">
                  <c:v>-9002.3855369136436</c:v>
                </c:pt>
                <c:pt idx="302">
                  <c:v>-10229.198142615276</c:v>
                </c:pt>
                <c:pt idx="303">
                  <c:v>-10945.637001348332</c:v>
                </c:pt>
                <c:pt idx="304">
                  <c:v>-10463.897124104875</c:v>
                </c:pt>
                <c:pt idx="305">
                  <c:v>-8946.3186126586334</c:v>
                </c:pt>
                <c:pt idx="306">
                  <c:v>-7008.8835534211094</c:v>
                </c:pt>
                <c:pt idx="307">
                  <c:v>-5099.3083479584138</c:v>
                </c:pt>
                <c:pt idx="308">
                  <c:v>-3862.8232367753499</c:v>
                </c:pt>
                <c:pt idx="309">
                  <c:v>-3251.6524941334346</c:v>
                </c:pt>
                <c:pt idx="310">
                  <c:v>-2920.222166278164</c:v>
                </c:pt>
                <c:pt idx="311">
                  <c:v>-2804.8376621106754</c:v>
                </c:pt>
                <c:pt idx="312">
                  <c:v>-2933.1639292308741</c:v>
                </c:pt>
                <c:pt idx="313">
                  <c:v>-3184.6383209496139</c:v>
                </c:pt>
                <c:pt idx="314">
                  <c:v>-3345.8884424263997</c:v>
                </c:pt>
                <c:pt idx="315">
                  <c:v>-3157.8555117509059</c:v>
                </c:pt>
                <c:pt idx="316">
                  <c:v>-2354.3392779367123</c:v>
                </c:pt>
                <c:pt idx="317">
                  <c:v>-1781.8948096758934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193-4013-B1CF-5BB584FF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18028328"/>
        <c:axId val="1718027248"/>
      </c:lineChart>
      <c:catAx>
        <c:axId val="14247389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5566976"/>
        <c:crosses val="autoZero"/>
        <c:auto val="1"/>
        <c:lblAlgn val="ctr"/>
        <c:lblOffset val="100"/>
        <c:noMultiLvlLbl val="0"/>
      </c:catAx>
      <c:valAx>
        <c:axId val="96556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Total</a:t>
                </a:r>
                <a:r>
                  <a:rPr lang="en-GB" baseline="0"/>
                  <a:t> Resistance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4738911"/>
        <c:crosses val="autoZero"/>
        <c:crossBetween val="between"/>
      </c:valAx>
      <c:valAx>
        <c:axId val="171802724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</a:t>
                </a:r>
                <a:r>
                  <a:rPr lang="en-GB" baseline="0"/>
                  <a:t> Power (W)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8028328"/>
        <c:crosses val="max"/>
        <c:crossBetween val="between"/>
      </c:valAx>
      <c:catAx>
        <c:axId val="1718028328"/>
        <c:scaling>
          <c:orientation val="minMax"/>
        </c:scaling>
        <c:delete val="1"/>
        <c:axPos val="b"/>
        <c:majorTickMark val="out"/>
        <c:minorTickMark val="none"/>
        <c:tickLblPos val="nextTo"/>
        <c:crossAx val="171802724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(Phase: Low) Vehicle Speed vs Acceleration Force</a:t>
            </a:r>
          </a:p>
        </c:rich>
      </c:tx>
      <c:layout>
        <c:manualLayout>
          <c:xMode val="edge"/>
          <c:yMode val="edge"/>
          <c:x val="0.15994762457692022"/>
          <c:y val="3.476482757535173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Vehicle Speed (km/h)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WLTC_class_3!$E$9:$E$597</c:f>
              <c:numCache>
                <c:formatCode>0.0_ 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D9-4434-8190-2946C231A0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9"/>
        <c:axId val="1095672080"/>
        <c:axId val="1095674240"/>
      </c:barChart>
      <c:lineChart>
        <c:grouping val="standard"/>
        <c:varyColors val="0"/>
        <c:ser>
          <c:idx val="1"/>
          <c:order val="1"/>
          <c:tx>
            <c:v>Acceleration Force (N)</c:v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WLTC_class_3!$W$9:$W$597</c:f>
              <c:numCache>
                <c:formatCode>General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32.305555555555557</c:v>
                </c:pt>
                <c:pt idx="12">
                  <c:v>274.59722222222223</c:v>
                </c:pt>
                <c:pt idx="13">
                  <c:v>839.94444444444446</c:v>
                </c:pt>
                <c:pt idx="14">
                  <c:v>1324.5277777777781</c:v>
                </c:pt>
                <c:pt idx="15">
                  <c:v>1243.7638888888889</c:v>
                </c:pt>
                <c:pt idx="16">
                  <c:v>1130.6944444444441</c:v>
                </c:pt>
                <c:pt idx="17">
                  <c:v>1389.1388888888889</c:v>
                </c:pt>
                <c:pt idx="18">
                  <c:v>1469.9027777777781</c:v>
                </c:pt>
                <c:pt idx="19">
                  <c:v>936.86111111111109</c:v>
                </c:pt>
                <c:pt idx="20">
                  <c:v>339.20833333333354</c:v>
                </c:pt>
                <c:pt idx="21">
                  <c:v>129.22222222222234</c:v>
                </c:pt>
                <c:pt idx="22">
                  <c:v>113.06944444444433</c:v>
                </c:pt>
                <c:pt idx="23">
                  <c:v>129.22222222222234</c:v>
                </c:pt>
                <c:pt idx="24">
                  <c:v>323.05555555555554</c:v>
                </c:pt>
                <c:pt idx="25">
                  <c:v>452.27777777777732</c:v>
                </c:pt>
                <c:pt idx="26">
                  <c:v>533.04166666666674</c:v>
                </c:pt>
                <c:pt idx="27">
                  <c:v>759.180555555556</c:v>
                </c:pt>
                <c:pt idx="28">
                  <c:v>807.63888888888891</c:v>
                </c:pt>
                <c:pt idx="29">
                  <c:v>759.18055555555475</c:v>
                </c:pt>
                <c:pt idx="30">
                  <c:v>549.19444444444412</c:v>
                </c:pt>
                <c:pt idx="31">
                  <c:v>323.05555555555554</c:v>
                </c:pt>
                <c:pt idx="32">
                  <c:v>226.13888888888866</c:v>
                </c:pt>
                <c:pt idx="33">
                  <c:v>177.6805555555558</c:v>
                </c:pt>
                <c:pt idx="34">
                  <c:v>96.916666666666885</c:v>
                </c:pt>
                <c:pt idx="35">
                  <c:v>-32.305555555554868</c:v>
                </c:pt>
                <c:pt idx="36">
                  <c:v>-290.74999999999955</c:v>
                </c:pt>
                <c:pt idx="37">
                  <c:v>-694.56944444444503</c:v>
                </c:pt>
                <c:pt idx="38">
                  <c:v>-920.70833333333383</c:v>
                </c:pt>
                <c:pt idx="39">
                  <c:v>-856.09722222222172</c:v>
                </c:pt>
                <c:pt idx="40">
                  <c:v>-759.180555555556</c:v>
                </c:pt>
                <c:pt idx="41">
                  <c:v>-904.55555555555566</c:v>
                </c:pt>
                <c:pt idx="42">
                  <c:v>-1162.9999999999993</c:v>
                </c:pt>
                <c:pt idx="43">
                  <c:v>-1098.3888888888889</c:v>
                </c:pt>
                <c:pt idx="44">
                  <c:v>-678.41666666666708</c:v>
                </c:pt>
                <c:pt idx="45">
                  <c:v>-290.75000000000011</c:v>
                </c:pt>
                <c:pt idx="46">
                  <c:v>-226.13888888888866</c:v>
                </c:pt>
                <c:pt idx="47">
                  <c:v>-323.05555555555554</c:v>
                </c:pt>
                <c:pt idx="48">
                  <c:v>-274.59722222222206</c:v>
                </c:pt>
                <c:pt idx="49">
                  <c:v>-96.916666666666316</c:v>
                </c:pt>
                <c:pt idx="50">
                  <c:v>-64.611111111111455</c:v>
                </c:pt>
                <c:pt idx="51">
                  <c:v>-339.20833333333354</c:v>
                </c:pt>
                <c:pt idx="52">
                  <c:v>-694.56944444444434</c:v>
                </c:pt>
                <c:pt idx="53">
                  <c:v>-581.49999999999989</c:v>
                </c:pt>
                <c:pt idx="54">
                  <c:v>-177.68055555555551</c:v>
                </c:pt>
                <c:pt idx="55">
                  <c:v>-16.152777777777722</c:v>
                </c:pt>
                <c:pt idx="56">
                  <c:v>0</c:v>
                </c:pt>
                <c:pt idx="57">
                  <c:v>48.458333333333442</c:v>
                </c:pt>
                <c:pt idx="58">
                  <c:v>96.916666666666615</c:v>
                </c:pt>
                <c:pt idx="59">
                  <c:v>387.66666666666646</c:v>
                </c:pt>
                <c:pt idx="60">
                  <c:v>436.12500000000011</c:v>
                </c:pt>
                <c:pt idx="61">
                  <c:v>193.83333333333351</c:v>
                </c:pt>
                <c:pt idx="62">
                  <c:v>145.37499999999977</c:v>
                </c:pt>
                <c:pt idx="63">
                  <c:v>193.83333333333351</c:v>
                </c:pt>
                <c:pt idx="64">
                  <c:v>258.44444444444468</c:v>
                </c:pt>
                <c:pt idx="65">
                  <c:v>161.52777777777777</c:v>
                </c:pt>
                <c:pt idx="66">
                  <c:v>96.916666666666316</c:v>
                </c:pt>
                <c:pt idx="67">
                  <c:v>355.36111111111103</c:v>
                </c:pt>
                <c:pt idx="68">
                  <c:v>775.33333333333337</c:v>
                </c:pt>
                <c:pt idx="69">
                  <c:v>1001.4722222222221</c:v>
                </c:pt>
                <c:pt idx="70">
                  <c:v>1066.0833333333335</c:v>
                </c:pt>
                <c:pt idx="71">
                  <c:v>985.31944444444468</c:v>
                </c:pt>
                <c:pt idx="72">
                  <c:v>743.02777777777749</c:v>
                </c:pt>
                <c:pt idx="73">
                  <c:v>468.43055555555532</c:v>
                </c:pt>
                <c:pt idx="74">
                  <c:v>323.05555555555554</c:v>
                </c:pt>
                <c:pt idx="75">
                  <c:v>306.90277777777754</c:v>
                </c:pt>
                <c:pt idx="76">
                  <c:v>339.20833333333354</c:v>
                </c:pt>
                <c:pt idx="77">
                  <c:v>306.90277777777754</c:v>
                </c:pt>
                <c:pt idx="78">
                  <c:v>161.52777777777777</c:v>
                </c:pt>
                <c:pt idx="79">
                  <c:v>-48.458333333332874</c:v>
                </c:pt>
                <c:pt idx="80">
                  <c:v>-161.52777777777777</c:v>
                </c:pt>
                <c:pt idx="81">
                  <c:v>-274.59722222222268</c:v>
                </c:pt>
                <c:pt idx="82">
                  <c:v>-242.29166666666666</c:v>
                </c:pt>
                <c:pt idx="83">
                  <c:v>-96.916666666665748</c:v>
                </c:pt>
                <c:pt idx="84">
                  <c:v>-177.6805555555558</c:v>
                </c:pt>
                <c:pt idx="85">
                  <c:v>-226.1388888888898</c:v>
                </c:pt>
                <c:pt idx="86">
                  <c:v>-209.98611111111066</c:v>
                </c:pt>
                <c:pt idx="87">
                  <c:v>-177.68055555555463</c:v>
                </c:pt>
                <c:pt idx="88">
                  <c:v>-436.12500000000045</c:v>
                </c:pt>
                <c:pt idx="89">
                  <c:v>-1114.541666666667</c:v>
                </c:pt>
                <c:pt idx="90">
                  <c:v>-1599.1249999999998</c:v>
                </c:pt>
                <c:pt idx="91">
                  <c:v>-1663.7361111111111</c:v>
                </c:pt>
                <c:pt idx="92">
                  <c:v>-1259.9166666666667</c:v>
                </c:pt>
                <c:pt idx="93">
                  <c:v>-807.63888888888891</c:v>
                </c:pt>
                <c:pt idx="94">
                  <c:v>-823.79166666666663</c:v>
                </c:pt>
                <c:pt idx="95">
                  <c:v>-1001.4722222222223</c:v>
                </c:pt>
                <c:pt idx="96">
                  <c:v>-888.40277777777771</c:v>
                </c:pt>
                <c:pt idx="97">
                  <c:v>-581.49999999999989</c:v>
                </c:pt>
                <c:pt idx="98">
                  <c:v>-581.5</c:v>
                </c:pt>
                <c:pt idx="99">
                  <c:v>-355.36111111111114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32.305555555555557</c:v>
                </c:pt>
                <c:pt idx="138">
                  <c:v>306.90277777777777</c:v>
                </c:pt>
                <c:pt idx="139">
                  <c:v>953.01388888888869</c:v>
                </c:pt>
                <c:pt idx="140">
                  <c:v>1582.9722222222219</c:v>
                </c:pt>
                <c:pt idx="141">
                  <c:v>1663.7361111111109</c:v>
                </c:pt>
                <c:pt idx="142">
                  <c:v>1162.9999999999998</c:v>
                </c:pt>
                <c:pt idx="143">
                  <c:v>565.34722222222217</c:v>
                </c:pt>
                <c:pt idx="144">
                  <c:v>306.90277777777811</c:v>
                </c:pt>
                <c:pt idx="145">
                  <c:v>468.43055555555588</c:v>
                </c:pt>
                <c:pt idx="146">
                  <c:v>743.02777777777749</c:v>
                </c:pt>
                <c:pt idx="147">
                  <c:v>791.48611111111086</c:v>
                </c:pt>
                <c:pt idx="148">
                  <c:v>613.80555555555566</c:v>
                </c:pt>
                <c:pt idx="149">
                  <c:v>339.20833333333354</c:v>
                </c:pt>
                <c:pt idx="150">
                  <c:v>32.305555555555443</c:v>
                </c:pt>
                <c:pt idx="151">
                  <c:v>-419.97222222222246</c:v>
                </c:pt>
                <c:pt idx="152">
                  <c:v>-1098.3888888888882</c:v>
                </c:pt>
                <c:pt idx="153">
                  <c:v>-1599.1249999999998</c:v>
                </c:pt>
                <c:pt idx="154">
                  <c:v>-1502.2083333333335</c:v>
                </c:pt>
                <c:pt idx="155">
                  <c:v>-856.09722222222229</c:v>
                </c:pt>
                <c:pt idx="156">
                  <c:v>-113.06944444444461</c:v>
                </c:pt>
                <c:pt idx="157">
                  <c:v>339.20833333333331</c:v>
                </c:pt>
                <c:pt idx="158">
                  <c:v>743.02777777777771</c:v>
                </c:pt>
                <c:pt idx="159">
                  <c:v>969.16666666666697</c:v>
                </c:pt>
                <c:pt idx="160">
                  <c:v>1001.4722222222221</c:v>
                </c:pt>
                <c:pt idx="161">
                  <c:v>872.24999999999977</c:v>
                </c:pt>
                <c:pt idx="162">
                  <c:v>678.41666666666708</c:v>
                </c:pt>
                <c:pt idx="163">
                  <c:v>646.11111111111109</c:v>
                </c:pt>
                <c:pt idx="164">
                  <c:v>565.34722222222217</c:v>
                </c:pt>
                <c:pt idx="165">
                  <c:v>419.97222222222246</c:v>
                </c:pt>
                <c:pt idx="166">
                  <c:v>339.20833333333354</c:v>
                </c:pt>
                <c:pt idx="167">
                  <c:v>500.73611111111131</c:v>
                </c:pt>
                <c:pt idx="168">
                  <c:v>646.11111111111109</c:v>
                </c:pt>
                <c:pt idx="169">
                  <c:v>452.27777777777732</c:v>
                </c:pt>
                <c:pt idx="170">
                  <c:v>32.305555555554868</c:v>
                </c:pt>
                <c:pt idx="171">
                  <c:v>-468.43055555555532</c:v>
                </c:pt>
                <c:pt idx="172">
                  <c:v>-1033.7777777777774</c:v>
                </c:pt>
                <c:pt idx="173">
                  <c:v>-1292.2222222222222</c:v>
                </c:pt>
                <c:pt idx="174">
                  <c:v>-920.70833333333314</c:v>
                </c:pt>
                <c:pt idx="175">
                  <c:v>-323.05555555555554</c:v>
                </c:pt>
                <c:pt idx="176">
                  <c:v>96.916666666666316</c:v>
                </c:pt>
                <c:pt idx="177">
                  <c:v>436.12499999999989</c:v>
                </c:pt>
                <c:pt idx="178">
                  <c:v>533.04166666666674</c:v>
                </c:pt>
                <c:pt idx="179">
                  <c:v>290.75000000000011</c:v>
                </c:pt>
                <c:pt idx="180">
                  <c:v>48.458333333333442</c:v>
                </c:pt>
                <c:pt idx="181">
                  <c:v>-64.611111111111455</c:v>
                </c:pt>
                <c:pt idx="182">
                  <c:v>-193.83333333333323</c:v>
                </c:pt>
                <c:pt idx="183">
                  <c:v>-500.73611111111074</c:v>
                </c:pt>
                <c:pt idx="184">
                  <c:v>-759.18055555555543</c:v>
                </c:pt>
                <c:pt idx="185">
                  <c:v>-823.79166666666686</c:v>
                </c:pt>
                <c:pt idx="186">
                  <c:v>-759.180555555556</c:v>
                </c:pt>
                <c:pt idx="187">
                  <c:v>-629.95833333333303</c:v>
                </c:pt>
                <c:pt idx="188">
                  <c:v>-516.88888888888869</c:v>
                </c:pt>
                <c:pt idx="189">
                  <c:v>-419.97222222222246</c:v>
                </c:pt>
                <c:pt idx="190">
                  <c:v>-323.05555555555554</c:v>
                </c:pt>
                <c:pt idx="191">
                  <c:v>-258.44444444444434</c:v>
                </c:pt>
                <c:pt idx="192">
                  <c:v>-193.83333333333323</c:v>
                </c:pt>
                <c:pt idx="193">
                  <c:v>-113.06944444444461</c:v>
                </c:pt>
                <c:pt idx="194">
                  <c:v>-80.763888888888886</c:v>
                </c:pt>
                <c:pt idx="195">
                  <c:v>-32.305555555555443</c:v>
                </c:pt>
                <c:pt idx="196">
                  <c:v>0</c:v>
                </c:pt>
                <c:pt idx="197">
                  <c:v>0</c:v>
                </c:pt>
                <c:pt idx="198">
                  <c:v>80.763888888888886</c:v>
                </c:pt>
                <c:pt idx="199">
                  <c:v>161.52777777777777</c:v>
                </c:pt>
                <c:pt idx="200">
                  <c:v>242.29166666666666</c:v>
                </c:pt>
                <c:pt idx="201">
                  <c:v>323.05555555555554</c:v>
                </c:pt>
                <c:pt idx="202">
                  <c:v>403.81944444444446</c:v>
                </c:pt>
                <c:pt idx="203">
                  <c:v>646.11111111111109</c:v>
                </c:pt>
                <c:pt idx="204">
                  <c:v>759.18055555555543</c:v>
                </c:pt>
                <c:pt idx="205">
                  <c:v>775.33333333333337</c:v>
                </c:pt>
                <c:pt idx="206">
                  <c:v>920.70833333333314</c:v>
                </c:pt>
                <c:pt idx="207">
                  <c:v>936.86111111111109</c:v>
                </c:pt>
                <c:pt idx="208">
                  <c:v>823.79166666666686</c:v>
                </c:pt>
                <c:pt idx="209">
                  <c:v>904.55555555555566</c:v>
                </c:pt>
                <c:pt idx="210">
                  <c:v>888.40277777777771</c:v>
                </c:pt>
                <c:pt idx="211">
                  <c:v>646.11111111111109</c:v>
                </c:pt>
                <c:pt idx="212">
                  <c:v>484.58333333333331</c:v>
                </c:pt>
                <c:pt idx="213">
                  <c:v>387.66666666666646</c:v>
                </c:pt>
                <c:pt idx="214">
                  <c:v>419.97222222222246</c:v>
                </c:pt>
                <c:pt idx="215">
                  <c:v>549.19444444444412</c:v>
                </c:pt>
                <c:pt idx="216">
                  <c:v>646.11111111111109</c:v>
                </c:pt>
                <c:pt idx="217">
                  <c:v>646.11111111111109</c:v>
                </c:pt>
                <c:pt idx="218">
                  <c:v>565.34722222222217</c:v>
                </c:pt>
                <c:pt idx="219">
                  <c:v>452.27777777777732</c:v>
                </c:pt>
                <c:pt idx="220">
                  <c:v>339.20833333333354</c:v>
                </c:pt>
                <c:pt idx="221">
                  <c:v>209.9861111111118</c:v>
                </c:pt>
                <c:pt idx="222">
                  <c:v>129.22222222222177</c:v>
                </c:pt>
                <c:pt idx="223">
                  <c:v>113.06944444444375</c:v>
                </c:pt>
                <c:pt idx="224">
                  <c:v>113.0694444444449</c:v>
                </c:pt>
                <c:pt idx="225">
                  <c:v>161.52777777777777</c:v>
                </c:pt>
                <c:pt idx="226">
                  <c:v>177.68055555555463</c:v>
                </c:pt>
                <c:pt idx="227">
                  <c:v>161.52777777777777</c:v>
                </c:pt>
                <c:pt idx="228">
                  <c:v>145.37500000000091</c:v>
                </c:pt>
                <c:pt idx="229">
                  <c:v>113.0694444444449</c:v>
                </c:pt>
                <c:pt idx="230">
                  <c:v>48.458333333332874</c:v>
                </c:pt>
                <c:pt idx="231">
                  <c:v>-48.458333333332874</c:v>
                </c:pt>
                <c:pt idx="232">
                  <c:v>-258.44444444444468</c:v>
                </c:pt>
                <c:pt idx="233">
                  <c:v>-533.04166666666731</c:v>
                </c:pt>
                <c:pt idx="234">
                  <c:v>-629.95833333333303</c:v>
                </c:pt>
                <c:pt idx="235">
                  <c:v>-500.73611111111131</c:v>
                </c:pt>
                <c:pt idx="236">
                  <c:v>-290.74999999999955</c:v>
                </c:pt>
                <c:pt idx="237">
                  <c:v>-226.13888888888866</c:v>
                </c:pt>
                <c:pt idx="238">
                  <c:v>-371.5138888888896</c:v>
                </c:pt>
                <c:pt idx="239">
                  <c:v>-662.26388888888914</c:v>
                </c:pt>
                <c:pt idx="240">
                  <c:v>-872.24999999999977</c:v>
                </c:pt>
                <c:pt idx="241">
                  <c:v>-775.33333333333292</c:v>
                </c:pt>
                <c:pt idx="242">
                  <c:v>-726.875</c:v>
                </c:pt>
                <c:pt idx="243">
                  <c:v>-791.48611111111086</c:v>
                </c:pt>
                <c:pt idx="244">
                  <c:v>-759.180555555556</c:v>
                </c:pt>
                <c:pt idx="245">
                  <c:v>-904.55555555555566</c:v>
                </c:pt>
                <c:pt idx="246">
                  <c:v>-1162.9999999999993</c:v>
                </c:pt>
                <c:pt idx="247">
                  <c:v>-1098.3888888888889</c:v>
                </c:pt>
                <c:pt idx="248">
                  <c:v>-678.41666666666708</c:v>
                </c:pt>
                <c:pt idx="249">
                  <c:v>-290.75000000000011</c:v>
                </c:pt>
                <c:pt idx="250">
                  <c:v>-226.13888888888866</c:v>
                </c:pt>
                <c:pt idx="251">
                  <c:v>-323.05555555555554</c:v>
                </c:pt>
                <c:pt idx="252">
                  <c:v>-274.59722222222206</c:v>
                </c:pt>
                <c:pt idx="253">
                  <c:v>-96.916666666666316</c:v>
                </c:pt>
                <c:pt idx="254">
                  <c:v>-64.611111111111455</c:v>
                </c:pt>
                <c:pt idx="255">
                  <c:v>-339.20833333333354</c:v>
                </c:pt>
                <c:pt idx="256">
                  <c:v>-468.43055555555532</c:v>
                </c:pt>
                <c:pt idx="257">
                  <c:v>-48.458333333333158</c:v>
                </c:pt>
                <c:pt idx="258">
                  <c:v>549.19444444444412</c:v>
                </c:pt>
                <c:pt idx="259">
                  <c:v>839.94444444444457</c:v>
                </c:pt>
                <c:pt idx="260">
                  <c:v>856.09722222222229</c:v>
                </c:pt>
                <c:pt idx="261">
                  <c:v>823.79166666666629</c:v>
                </c:pt>
                <c:pt idx="262">
                  <c:v>888.40277777777771</c:v>
                </c:pt>
                <c:pt idx="263">
                  <c:v>1098.3888888888889</c:v>
                </c:pt>
                <c:pt idx="264">
                  <c:v>1195.3055555555559</c:v>
                </c:pt>
                <c:pt idx="265">
                  <c:v>1049.9305555555557</c:v>
                </c:pt>
                <c:pt idx="266">
                  <c:v>759.18055555555475</c:v>
                </c:pt>
                <c:pt idx="267">
                  <c:v>629.95833333333303</c:v>
                </c:pt>
                <c:pt idx="268">
                  <c:v>581.50000000000023</c:v>
                </c:pt>
                <c:pt idx="269">
                  <c:v>484.58333333333331</c:v>
                </c:pt>
                <c:pt idx="270">
                  <c:v>258.44444444444468</c:v>
                </c:pt>
                <c:pt idx="271">
                  <c:v>-48.458333333332874</c:v>
                </c:pt>
                <c:pt idx="272">
                  <c:v>-113.0694444444449</c:v>
                </c:pt>
                <c:pt idx="273">
                  <c:v>-306.90277777777754</c:v>
                </c:pt>
                <c:pt idx="274">
                  <c:v>-726.875</c:v>
                </c:pt>
                <c:pt idx="275">
                  <c:v>-920.70833333333383</c:v>
                </c:pt>
                <c:pt idx="276">
                  <c:v>-1033.7777777777774</c:v>
                </c:pt>
                <c:pt idx="277">
                  <c:v>-1146.8472222222224</c:v>
                </c:pt>
                <c:pt idx="278">
                  <c:v>-1437.5972222222219</c:v>
                </c:pt>
                <c:pt idx="279">
                  <c:v>-1534.5138888888889</c:v>
                </c:pt>
                <c:pt idx="280">
                  <c:v>-856.09722222222229</c:v>
                </c:pt>
                <c:pt idx="281">
                  <c:v>242.29166666666666</c:v>
                </c:pt>
                <c:pt idx="282">
                  <c:v>1033.7777777777781</c:v>
                </c:pt>
                <c:pt idx="283">
                  <c:v>1179.1527777777781</c:v>
                </c:pt>
                <c:pt idx="284">
                  <c:v>1211.4583333333335</c:v>
                </c:pt>
                <c:pt idx="285">
                  <c:v>1162.9999999999998</c:v>
                </c:pt>
                <c:pt idx="286">
                  <c:v>1066.0833333333335</c:v>
                </c:pt>
                <c:pt idx="287">
                  <c:v>1066.0833333333335</c:v>
                </c:pt>
                <c:pt idx="288">
                  <c:v>1066.0833333333323</c:v>
                </c:pt>
                <c:pt idx="289">
                  <c:v>839.94444444444491</c:v>
                </c:pt>
                <c:pt idx="290">
                  <c:v>403.81944444444446</c:v>
                </c:pt>
                <c:pt idx="291">
                  <c:v>0</c:v>
                </c:pt>
                <c:pt idx="292">
                  <c:v>-274.59722222222155</c:v>
                </c:pt>
                <c:pt idx="293">
                  <c:v>-306.90277777777868</c:v>
                </c:pt>
                <c:pt idx="294">
                  <c:v>-209.9861111111118</c:v>
                </c:pt>
                <c:pt idx="295">
                  <c:v>-96.916666666665748</c:v>
                </c:pt>
                <c:pt idx="296">
                  <c:v>0</c:v>
                </c:pt>
                <c:pt idx="297">
                  <c:v>64.611111111110887</c:v>
                </c:pt>
                <c:pt idx="298">
                  <c:v>80.763888888888886</c:v>
                </c:pt>
                <c:pt idx="299">
                  <c:v>32.305555555554868</c:v>
                </c:pt>
                <c:pt idx="300">
                  <c:v>-32.305555555554868</c:v>
                </c:pt>
                <c:pt idx="301">
                  <c:v>-113.06944444444375</c:v>
                </c:pt>
                <c:pt idx="302">
                  <c:v>-209.9861111111118</c:v>
                </c:pt>
                <c:pt idx="303">
                  <c:v>-290.75000000000068</c:v>
                </c:pt>
                <c:pt idx="304">
                  <c:v>-403.81944444444446</c:v>
                </c:pt>
                <c:pt idx="305">
                  <c:v>-484.58333333333331</c:v>
                </c:pt>
                <c:pt idx="306">
                  <c:v>-403.81944444444446</c:v>
                </c:pt>
                <c:pt idx="307">
                  <c:v>-242.29166666666666</c:v>
                </c:pt>
                <c:pt idx="308">
                  <c:v>-113.06944444444375</c:v>
                </c:pt>
                <c:pt idx="309">
                  <c:v>-96.916666666665748</c:v>
                </c:pt>
                <c:pt idx="310">
                  <c:v>-145.37499999999977</c:v>
                </c:pt>
                <c:pt idx="311">
                  <c:v>-193.83333333333377</c:v>
                </c:pt>
                <c:pt idx="312">
                  <c:v>-290.75000000000068</c:v>
                </c:pt>
                <c:pt idx="313">
                  <c:v>-403.81944444444446</c:v>
                </c:pt>
                <c:pt idx="314">
                  <c:v>-484.58333333333331</c:v>
                </c:pt>
                <c:pt idx="315">
                  <c:v>-484.58333333333331</c:v>
                </c:pt>
                <c:pt idx="316">
                  <c:v>-436.12499999999989</c:v>
                </c:pt>
                <c:pt idx="317">
                  <c:v>-484.58333333333331</c:v>
                </c:pt>
                <c:pt idx="318">
                  <c:v>-597.6527777777776</c:v>
                </c:pt>
                <c:pt idx="319">
                  <c:v>-629.95833333333303</c:v>
                </c:pt>
                <c:pt idx="320">
                  <c:v>-387.66666666666646</c:v>
                </c:pt>
                <c:pt idx="321">
                  <c:v>-193.83333333333377</c:v>
                </c:pt>
                <c:pt idx="322">
                  <c:v>-113.0694444444449</c:v>
                </c:pt>
                <c:pt idx="323">
                  <c:v>-96.916666666666316</c:v>
                </c:pt>
                <c:pt idx="324">
                  <c:v>-161.52777777777777</c:v>
                </c:pt>
                <c:pt idx="325">
                  <c:v>-64.611111111111455</c:v>
                </c:pt>
                <c:pt idx="326">
                  <c:v>-48.458333333332874</c:v>
                </c:pt>
                <c:pt idx="327">
                  <c:v>-96.916666666666316</c:v>
                </c:pt>
                <c:pt idx="328">
                  <c:v>-500.73611111111131</c:v>
                </c:pt>
                <c:pt idx="329">
                  <c:v>-936.86111111111109</c:v>
                </c:pt>
                <c:pt idx="330">
                  <c:v>-581.50000000000023</c:v>
                </c:pt>
                <c:pt idx="331">
                  <c:v>-129.22222222222234</c:v>
                </c:pt>
                <c:pt idx="332">
                  <c:v>-161.52777777777749</c:v>
                </c:pt>
                <c:pt idx="333">
                  <c:v>-177.68055555555551</c:v>
                </c:pt>
                <c:pt idx="334">
                  <c:v>-145.37500000000006</c:v>
                </c:pt>
                <c:pt idx="335">
                  <c:v>-177.68055555555551</c:v>
                </c:pt>
                <c:pt idx="336">
                  <c:v>-113.06944444444433</c:v>
                </c:pt>
                <c:pt idx="337">
                  <c:v>0</c:v>
                </c:pt>
                <c:pt idx="338">
                  <c:v>177.68055555555551</c:v>
                </c:pt>
                <c:pt idx="339">
                  <c:v>533.04166666666674</c:v>
                </c:pt>
                <c:pt idx="340">
                  <c:v>920.70833333333337</c:v>
                </c:pt>
                <c:pt idx="341">
                  <c:v>1017.6250000000001</c:v>
                </c:pt>
                <c:pt idx="342">
                  <c:v>629.95833333333303</c:v>
                </c:pt>
                <c:pt idx="343">
                  <c:v>193.83333333333323</c:v>
                </c:pt>
                <c:pt idx="344">
                  <c:v>80.763888888888886</c:v>
                </c:pt>
                <c:pt idx="345">
                  <c:v>177.6805555555552</c:v>
                </c:pt>
                <c:pt idx="346">
                  <c:v>177.6805555555558</c:v>
                </c:pt>
                <c:pt idx="347">
                  <c:v>113.0694444444449</c:v>
                </c:pt>
                <c:pt idx="348">
                  <c:v>177.6805555555552</c:v>
                </c:pt>
                <c:pt idx="349">
                  <c:v>161.52777777777777</c:v>
                </c:pt>
                <c:pt idx="350">
                  <c:v>80.763888888888886</c:v>
                </c:pt>
                <c:pt idx="351">
                  <c:v>0</c:v>
                </c:pt>
                <c:pt idx="352">
                  <c:v>-32.305555555555443</c:v>
                </c:pt>
                <c:pt idx="353">
                  <c:v>-32.305555555556012</c:v>
                </c:pt>
                <c:pt idx="354">
                  <c:v>-16.152777777778006</c:v>
                </c:pt>
                <c:pt idx="355">
                  <c:v>32.305555555556012</c:v>
                </c:pt>
                <c:pt idx="356">
                  <c:v>48.458333333333442</c:v>
                </c:pt>
                <c:pt idx="357">
                  <c:v>-16.152777777778006</c:v>
                </c:pt>
                <c:pt idx="358">
                  <c:v>-209.98611111111123</c:v>
                </c:pt>
                <c:pt idx="359">
                  <c:v>-484.58333333333331</c:v>
                </c:pt>
                <c:pt idx="360">
                  <c:v>-597.6527777777776</c:v>
                </c:pt>
                <c:pt idx="361">
                  <c:v>-500.73611111111131</c:v>
                </c:pt>
                <c:pt idx="362">
                  <c:v>-339.20833333333297</c:v>
                </c:pt>
                <c:pt idx="363">
                  <c:v>-193.83333333333323</c:v>
                </c:pt>
                <c:pt idx="364">
                  <c:v>-64.611111111111455</c:v>
                </c:pt>
                <c:pt idx="365">
                  <c:v>16.152777777778006</c:v>
                </c:pt>
                <c:pt idx="366">
                  <c:v>80.763888888888886</c:v>
                </c:pt>
                <c:pt idx="367">
                  <c:v>209.98611111111123</c:v>
                </c:pt>
                <c:pt idx="368">
                  <c:v>371.51388888888897</c:v>
                </c:pt>
                <c:pt idx="369">
                  <c:v>355.36111111111103</c:v>
                </c:pt>
                <c:pt idx="370">
                  <c:v>161.52777777777777</c:v>
                </c:pt>
                <c:pt idx="371">
                  <c:v>-80.763888888888886</c:v>
                </c:pt>
                <c:pt idx="372">
                  <c:v>-516.88888888888869</c:v>
                </c:pt>
                <c:pt idx="373">
                  <c:v>-985.31944444444468</c:v>
                </c:pt>
                <c:pt idx="374">
                  <c:v>-1114.5416666666667</c:v>
                </c:pt>
                <c:pt idx="375">
                  <c:v>-936.86111111111086</c:v>
                </c:pt>
                <c:pt idx="376">
                  <c:v>-678.41666666666686</c:v>
                </c:pt>
                <c:pt idx="377">
                  <c:v>-484.58333333333331</c:v>
                </c:pt>
                <c:pt idx="378">
                  <c:v>-355.36111111111103</c:v>
                </c:pt>
                <c:pt idx="379">
                  <c:v>-274.59722222222223</c:v>
                </c:pt>
                <c:pt idx="380">
                  <c:v>-306.90277777777783</c:v>
                </c:pt>
                <c:pt idx="381">
                  <c:v>-371.51388888888886</c:v>
                </c:pt>
                <c:pt idx="382">
                  <c:v>-387.66666666666657</c:v>
                </c:pt>
                <c:pt idx="383">
                  <c:v>-419.97222222222229</c:v>
                </c:pt>
                <c:pt idx="384">
                  <c:v>-452.27777777777777</c:v>
                </c:pt>
                <c:pt idx="385">
                  <c:v>-371.51388888888886</c:v>
                </c:pt>
                <c:pt idx="386">
                  <c:v>-145.375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80.763888888888886</c:v>
                </c:pt>
                <c:pt idx="392">
                  <c:v>339.20833333333337</c:v>
                </c:pt>
                <c:pt idx="393">
                  <c:v>694.56944444444446</c:v>
                </c:pt>
                <c:pt idx="394">
                  <c:v>1001.4722222222224</c:v>
                </c:pt>
                <c:pt idx="395">
                  <c:v>1211.4583333333335</c:v>
                </c:pt>
                <c:pt idx="396">
                  <c:v>1340.6805555555557</c:v>
                </c:pt>
                <c:pt idx="397">
                  <c:v>1389.1388888888887</c:v>
                </c:pt>
                <c:pt idx="398">
                  <c:v>1227.6111111111106</c:v>
                </c:pt>
                <c:pt idx="399">
                  <c:v>759.180555555556</c:v>
                </c:pt>
                <c:pt idx="400">
                  <c:v>226.13888888888923</c:v>
                </c:pt>
                <c:pt idx="401">
                  <c:v>-113.0694444444449</c:v>
                </c:pt>
                <c:pt idx="402">
                  <c:v>-371.51388888888897</c:v>
                </c:pt>
                <c:pt idx="403">
                  <c:v>-533.04166666666617</c:v>
                </c:pt>
                <c:pt idx="404">
                  <c:v>-500.73611111111131</c:v>
                </c:pt>
                <c:pt idx="405">
                  <c:v>-468.43055555555588</c:v>
                </c:pt>
                <c:pt idx="406">
                  <c:v>-516.88888888888869</c:v>
                </c:pt>
                <c:pt idx="407">
                  <c:v>-549.19444444444412</c:v>
                </c:pt>
                <c:pt idx="408">
                  <c:v>-452.27777777777783</c:v>
                </c:pt>
                <c:pt idx="409">
                  <c:v>-226.13888888888891</c:v>
                </c:pt>
                <c:pt idx="410">
                  <c:v>-32.305555555555443</c:v>
                </c:pt>
                <c:pt idx="411">
                  <c:v>48.458333333333158</c:v>
                </c:pt>
                <c:pt idx="412">
                  <c:v>80.763888888888886</c:v>
                </c:pt>
                <c:pt idx="413">
                  <c:v>113.06944444444461</c:v>
                </c:pt>
                <c:pt idx="414">
                  <c:v>226.13888888888891</c:v>
                </c:pt>
                <c:pt idx="415">
                  <c:v>403.81944444444417</c:v>
                </c:pt>
                <c:pt idx="416">
                  <c:v>452.2777777777776</c:v>
                </c:pt>
                <c:pt idx="417">
                  <c:v>274.59722222222268</c:v>
                </c:pt>
                <c:pt idx="418">
                  <c:v>16.152777777778006</c:v>
                </c:pt>
                <c:pt idx="419">
                  <c:v>-242.29166666666666</c:v>
                </c:pt>
                <c:pt idx="420">
                  <c:v>-355.36111111111103</c:v>
                </c:pt>
                <c:pt idx="421">
                  <c:v>-226.13888888888923</c:v>
                </c:pt>
                <c:pt idx="422">
                  <c:v>-32.305555555556012</c:v>
                </c:pt>
                <c:pt idx="423">
                  <c:v>161.52777777777777</c:v>
                </c:pt>
                <c:pt idx="424">
                  <c:v>436.12500000000045</c:v>
                </c:pt>
                <c:pt idx="425">
                  <c:v>872.25000000000023</c:v>
                </c:pt>
                <c:pt idx="426">
                  <c:v>1340.6805555555552</c:v>
                </c:pt>
                <c:pt idx="427">
                  <c:v>1453.75</c:v>
                </c:pt>
                <c:pt idx="428">
                  <c:v>969.16666666666663</c:v>
                </c:pt>
                <c:pt idx="429">
                  <c:v>306.90277777777754</c:v>
                </c:pt>
                <c:pt idx="430">
                  <c:v>-96.916666666666885</c:v>
                </c:pt>
                <c:pt idx="431">
                  <c:v>-258.44444444444468</c:v>
                </c:pt>
                <c:pt idx="432">
                  <c:v>-242.29166666666609</c:v>
                </c:pt>
                <c:pt idx="433">
                  <c:v>-129.22222222222177</c:v>
                </c:pt>
                <c:pt idx="434">
                  <c:v>-113.06944444444433</c:v>
                </c:pt>
                <c:pt idx="435">
                  <c:v>-306.90277777777811</c:v>
                </c:pt>
                <c:pt idx="436">
                  <c:v>-629.95833333333371</c:v>
                </c:pt>
                <c:pt idx="437">
                  <c:v>-1001.4722222222221</c:v>
                </c:pt>
                <c:pt idx="438">
                  <c:v>-1372.9861111111111</c:v>
                </c:pt>
                <c:pt idx="439">
                  <c:v>-1631.4305555555554</c:v>
                </c:pt>
                <c:pt idx="440">
                  <c:v>-1696.0416666666665</c:v>
                </c:pt>
                <c:pt idx="441">
                  <c:v>-1469.9027777777781</c:v>
                </c:pt>
                <c:pt idx="442">
                  <c:v>-1033.7777777777778</c:v>
                </c:pt>
                <c:pt idx="443">
                  <c:v>-581.49999999999989</c:v>
                </c:pt>
                <c:pt idx="444">
                  <c:v>-209.98611111111111</c:v>
                </c:pt>
                <c:pt idx="445">
                  <c:v>-32.305555555555557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80.763888888888886</c:v>
                </c:pt>
                <c:pt idx="512">
                  <c:v>403.81944444444446</c:v>
                </c:pt>
                <c:pt idx="513">
                  <c:v>985.31944444444434</c:v>
                </c:pt>
                <c:pt idx="514">
                  <c:v>1502.2083333333335</c:v>
                </c:pt>
                <c:pt idx="515">
                  <c:v>1647.5833333333335</c:v>
                </c:pt>
                <c:pt idx="516">
                  <c:v>1405.2916666666665</c:v>
                </c:pt>
                <c:pt idx="517">
                  <c:v>823.79166666666629</c:v>
                </c:pt>
                <c:pt idx="518">
                  <c:v>226.13888888888866</c:v>
                </c:pt>
                <c:pt idx="519">
                  <c:v>-96.916666666666316</c:v>
                </c:pt>
                <c:pt idx="520">
                  <c:v>-258.44444444444412</c:v>
                </c:pt>
                <c:pt idx="521">
                  <c:v>-339.20833333333354</c:v>
                </c:pt>
                <c:pt idx="522">
                  <c:v>-403.81944444444446</c:v>
                </c:pt>
                <c:pt idx="523">
                  <c:v>-597.6527777777776</c:v>
                </c:pt>
                <c:pt idx="524">
                  <c:v>-953.01388888888891</c:v>
                </c:pt>
                <c:pt idx="525">
                  <c:v>-1276.0694444444446</c:v>
                </c:pt>
                <c:pt idx="526">
                  <c:v>-1276.0694444444446</c:v>
                </c:pt>
                <c:pt idx="527">
                  <c:v>-904.55555555555543</c:v>
                </c:pt>
                <c:pt idx="528">
                  <c:v>-484.58333333333331</c:v>
                </c:pt>
                <c:pt idx="529">
                  <c:v>-323.05555555555554</c:v>
                </c:pt>
                <c:pt idx="530">
                  <c:v>-161.52777777777777</c:v>
                </c:pt>
                <c:pt idx="531">
                  <c:v>0</c:v>
                </c:pt>
                <c:pt idx="532">
                  <c:v>32.305555555555557</c:v>
                </c:pt>
                <c:pt idx="533">
                  <c:v>193.83333333333331</c:v>
                </c:pt>
                <c:pt idx="534">
                  <c:v>484.58333333333331</c:v>
                </c:pt>
                <c:pt idx="535">
                  <c:v>646.11111111111109</c:v>
                </c:pt>
                <c:pt idx="536">
                  <c:v>807.63888888888869</c:v>
                </c:pt>
                <c:pt idx="537">
                  <c:v>1259.9166666666665</c:v>
                </c:pt>
                <c:pt idx="538">
                  <c:v>1712.1944444444446</c:v>
                </c:pt>
                <c:pt idx="539">
                  <c:v>1631.4305555555557</c:v>
                </c:pt>
                <c:pt idx="540">
                  <c:v>920.70833333333314</c:v>
                </c:pt>
                <c:pt idx="541">
                  <c:v>226.13888888888866</c:v>
                </c:pt>
                <c:pt idx="542">
                  <c:v>-32.305555555555443</c:v>
                </c:pt>
                <c:pt idx="543">
                  <c:v>-145.37499999999977</c:v>
                </c:pt>
                <c:pt idx="544">
                  <c:v>-323.05555555555554</c:v>
                </c:pt>
                <c:pt idx="545">
                  <c:v>-565.34722222222217</c:v>
                </c:pt>
                <c:pt idx="546">
                  <c:v>-613.80555555555566</c:v>
                </c:pt>
                <c:pt idx="547">
                  <c:v>-468.43055555555588</c:v>
                </c:pt>
                <c:pt idx="548">
                  <c:v>-355.36111111111103</c:v>
                </c:pt>
                <c:pt idx="549">
                  <c:v>-290.74999999999983</c:v>
                </c:pt>
                <c:pt idx="550">
                  <c:v>-258.44444444444468</c:v>
                </c:pt>
                <c:pt idx="551">
                  <c:v>-177.68055555555551</c:v>
                </c:pt>
                <c:pt idx="552">
                  <c:v>-161.52777777777777</c:v>
                </c:pt>
                <c:pt idx="553">
                  <c:v>-161.52777777777777</c:v>
                </c:pt>
                <c:pt idx="554">
                  <c:v>-96.916666666666615</c:v>
                </c:pt>
                <c:pt idx="555">
                  <c:v>-32.305555555555728</c:v>
                </c:pt>
                <c:pt idx="556">
                  <c:v>32.305555555555728</c:v>
                </c:pt>
                <c:pt idx="557">
                  <c:v>113.06944444444461</c:v>
                </c:pt>
                <c:pt idx="558">
                  <c:v>193.83333333333323</c:v>
                </c:pt>
                <c:pt idx="559">
                  <c:v>436.12499999999989</c:v>
                </c:pt>
                <c:pt idx="560">
                  <c:v>403.81944444444446</c:v>
                </c:pt>
                <c:pt idx="561">
                  <c:v>80.763888888888886</c:v>
                </c:pt>
                <c:pt idx="562">
                  <c:v>0</c:v>
                </c:pt>
                <c:pt idx="563">
                  <c:v>-258.44444444444434</c:v>
                </c:pt>
                <c:pt idx="564">
                  <c:v>-1114.5416666666667</c:v>
                </c:pt>
                <c:pt idx="565">
                  <c:v>-1712.1944444444446</c:v>
                </c:pt>
                <c:pt idx="566">
                  <c:v>-1631.4305555555554</c:v>
                </c:pt>
                <c:pt idx="567">
                  <c:v>-775.33333333333326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CD9-4434-8190-2946C231A0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90968808"/>
        <c:axId val="1090967368"/>
      </c:lineChart>
      <c:catAx>
        <c:axId val="109567208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674240"/>
        <c:crosses val="autoZero"/>
        <c:auto val="1"/>
        <c:lblAlgn val="ctr"/>
        <c:lblOffset val="100"/>
        <c:noMultiLvlLbl val="0"/>
      </c:catAx>
      <c:valAx>
        <c:axId val="109567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5672080"/>
        <c:crosses val="autoZero"/>
        <c:crossBetween val="between"/>
      </c:valAx>
      <c:valAx>
        <c:axId val="1090967368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Acceleration 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90968808"/>
        <c:crosses val="max"/>
        <c:crossBetween val="between"/>
      </c:valAx>
      <c:catAx>
        <c:axId val="1090968808"/>
        <c:scaling>
          <c:orientation val="minMax"/>
        </c:scaling>
        <c:delete val="1"/>
        <c:axPos val="b"/>
        <c:majorTickMark val="out"/>
        <c:minorTickMark val="none"/>
        <c:tickLblPos val="nextTo"/>
        <c:crossAx val="10909673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none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(Phase: Low) Cummulative Tractive vs Cummulative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none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Cummulative Tractive Energy (J)</c:v>
          </c:tx>
          <c:spPr>
            <a:ln w="22225" cap="rnd">
              <a:solidFill>
                <a:schemeClr val="accent1"/>
              </a:solidFill>
            </a:ln>
            <a:effectLst>
              <a:glow rad="139700">
                <a:schemeClr val="accent1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WLTC_class_3!$AE$9:$AE$597</c:f>
              <c:numCache>
                <c:formatCode>General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24.76297034477869</c:v>
                </c:pt>
                <c:pt idx="13">
                  <c:v>502.24445412674561</c:v>
                </c:pt>
                <c:pt idx="14">
                  <c:v>2746.6075170723943</c:v>
                </c:pt>
                <c:pt idx="15">
                  <c:v>6642.9307106942697</c:v>
                </c:pt>
                <c:pt idx="16">
                  <c:v>11392.540519797225</c:v>
                </c:pt>
                <c:pt idx="17">
                  <c:v>18743.775667107606</c:v>
                </c:pt>
                <c:pt idx="18">
                  <c:v>28691.930921534004</c:v>
                </c:pt>
                <c:pt idx="19">
                  <c:v>36791.038440442375</c:v>
                </c:pt>
                <c:pt idx="20">
                  <c:v>40804.167213964123</c:v>
                </c:pt>
                <c:pt idx="21">
                  <c:v>43270.965606723265</c:v>
                </c:pt>
                <c:pt idx="22">
                  <c:v>45630.102632293594</c:v>
                </c:pt>
                <c:pt idx="23">
                  <c:v>48164.676393727306</c:v>
                </c:pt>
                <c:pt idx="24">
                  <c:v>52295.25844161008</c:v>
                </c:pt>
                <c:pt idx="25">
                  <c:v>57790.007080832242</c:v>
                </c:pt>
                <c:pt idx="26">
                  <c:v>64208.785632530955</c:v>
                </c:pt>
                <c:pt idx="27">
                  <c:v>73239.576846858588</c:v>
                </c:pt>
                <c:pt idx="28">
                  <c:v>83460.778145623495</c:v>
                </c:pt>
                <c:pt idx="29">
                  <c:v>93894.637742419902</c:v>
                </c:pt>
                <c:pt idx="30">
                  <c:v>102546.84032314389</c:v>
                </c:pt>
                <c:pt idx="31">
                  <c:v>108804.30818180906</c:v>
                </c:pt>
                <c:pt idx="32">
                  <c:v>114030.25910197683</c:v>
                </c:pt>
                <c:pt idx="33">
                  <c:v>118750.36689891796</c:v>
                </c:pt>
                <c:pt idx="34">
                  <c:v>122538.95493801837</c:v>
                </c:pt>
                <c:pt idx="35">
                  <c:v>124740.92686364159</c:v>
                </c:pt>
                <c:pt idx="36">
                  <c:v>124740.92686364159</c:v>
                </c:pt>
                <c:pt idx="37">
                  <c:v>124740.92686364159</c:v>
                </c:pt>
                <c:pt idx="38">
                  <c:v>124740.92686364159</c:v>
                </c:pt>
                <c:pt idx="39">
                  <c:v>124740.92686364159</c:v>
                </c:pt>
                <c:pt idx="40">
                  <c:v>124740.92686364159</c:v>
                </c:pt>
                <c:pt idx="41">
                  <c:v>124740.92686364159</c:v>
                </c:pt>
                <c:pt idx="42">
                  <c:v>124740.92686364159</c:v>
                </c:pt>
                <c:pt idx="43">
                  <c:v>124740.92686364159</c:v>
                </c:pt>
                <c:pt idx="44">
                  <c:v>124740.92686364159</c:v>
                </c:pt>
                <c:pt idx="45">
                  <c:v>124740.92686364159</c:v>
                </c:pt>
                <c:pt idx="46">
                  <c:v>124740.92686364159</c:v>
                </c:pt>
                <c:pt idx="47">
                  <c:v>124740.92686364159</c:v>
                </c:pt>
                <c:pt idx="48">
                  <c:v>124740.92686364159</c:v>
                </c:pt>
                <c:pt idx="49">
                  <c:v>125138.99384575803</c:v>
                </c:pt>
                <c:pt idx="50">
                  <c:v>125696.79385256581</c:v>
                </c:pt>
                <c:pt idx="51">
                  <c:v>125696.79385256581</c:v>
                </c:pt>
                <c:pt idx="52">
                  <c:v>125696.79385256581</c:v>
                </c:pt>
                <c:pt idx="53">
                  <c:v>125696.79385256581</c:v>
                </c:pt>
                <c:pt idx="54">
                  <c:v>125696.79385256581</c:v>
                </c:pt>
                <c:pt idx="55">
                  <c:v>126222.93056550389</c:v>
                </c:pt>
                <c:pt idx="56">
                  <c:v>126802.90987103456</c:v>
                </c:pt>
                <c:pt idx="57">
                  <c:v>127544.416954343</c:v>
                </c:pt>
                <c:pt idx="58">
                  <c:v>128470.52209074024</c:v>
                </c:pt>
                <c:pt idx="59">
                  <c:v>130437.35912495101</c:v>
                </c:pt>
                <c:pt idx="60">
                  <c:v>132934.52059983971</c:v>
                </c:pt>
                <c:pt idx="61">
                  <c:v>134505.38594356025</c:v>
                </c:pt>
                <c:pt idx="62">
                  <c:v>135925.47070872673</c:v>
                </c:pt>
                <c:pt idx="63">
                  <c:v>137591.27220825924</c:v>
                </c:pt>
                <c:pt idx="64">
                  <c:v>139659.346752021</c:v>
                </c:pt>
                <c:pt idx="65">
                  <c:v>141335.2779316683</c:v>
                </c:pt>
                <c:pt idx="66">
                  <c:v>142715.67967281135</c:v>
                </c:pt>
                <c:pt idx="67">
                  <c:v>145441.01018808788</c:v>
                </c:pt>
                <c:pt idx="68">
                  <c:v>150824.16758764631</c:v>
                </c:pt>
                <c:pt idx="69">
                  <c:v>158449.82403799321</c:v>
                </c:pt>
                <c:pt idx="70">
                  <c:v>167659.73828104796</c:v>
                </c:pt>
                <c:pt idx="71">
                  <c:v>177378.52923495549</c:v>
                </c:pt>
                <c:pt idx="72">
                  <c:v>185847.81529399185</c:v>
                </c:pt>
                <c:pt idx="73">
                  <c:v>192183.6763053973</c:v>
                </c:pt>
                <c:pt idx="74">
                  <c:v>197303.62887213772</c:v>
                </c:pt>
                <c:pt idx="75">
                  <c:v>202403.04791380005</c:v>
                </c:pt>
                <c:pt idx="76">
                  <c:v>207993.39839671465</c:v>
                </c:pt>
                <c:pt idx="77">
                  <c:v>213420.40427323364</c:v>
                </c:pt>
                <c:pt idx="78">
                  <c:v>217386.6555597542</c:v>
                </c:pt>
                <c:pt idx="79">
                  <c:v>219072.50949255473</c:v>
                </c:pt>
                <c:pt idx="80">
                  <c:v>219503.66430752788</c:v>
                </c:pt>
                <c:pt idx="81">
                  <c:v>219503.66430752788</c:v>
                </c:pt>
                <c:pt idx="82">
                  <c:v>219503.66430752788</c:v>
                </c:pt>
                <c:pt idx="83">
                  <c:v>220545.75778295894</c:v>
                </c:pt>
                <c:pt idx="84">
                  <c:v>220751.58479129826</c:v>
                </c:pt>
                <c:pt idx="85">
                  <c:v>220751.58479129826</c:v>
                </c:pt>
                <c:pt idx="86">
                  <c:v>220751.58479129826</c:v>
                </c:pt>
                <c:pt idx="87">
                  <c:v>220917.06924285149</c:v>
                </c:pt>
                <c:pt idx="88">
                  <c:v>220917.06924285149</c:v>
                </c:pt>
                <c:pt idx="89">
                  <c:v>220917.06924285149</c:v>
                </c:pt>
                <c:pt idx="90">
                  <c:v>220917.06924285149</c:v>
                </c:pt>
                <c:pt idx="91">
                  <c:v>220917.06924285149</c:v>
                </c:pt>
                <c:pt idx="92">
                  <c:v>220917.06924285149</c:v>
                </c:pt>
                <c:pt idx="93">
                  <c:v>220917.06924285149</c:v>
                </c:pt>
                <c:pt idx="94">
                  <c:v>220917.06924285149</c:v>
                </c:pt>
                <c:pt idx="95">
                  <c:v>220917.06924285149</c:v>
                </c:pt>
                <c:pt idx="96">
                  <c:v>220917.06924285149</c:v>
                </c:pt>
                <c:pt idx="97">
                  <c:v>220917.06924285149</c:v>
                </c:pt>
                <c:pt idx="98">
                  <c:v>220917.06924285149</c:v>
                </c:pt>
                <c:pt idx="99">
                  <c:v>220917.06924285149</c:v>
                </c:pt>
                <c:pt idx="100">
                  <c:v>220917.06924285149</c:v>
                </c:pt>
                <c:pt idx="101">
                  <c:v>220917.06924285149</c:v>
                </c:pt>
                <c:pt idx="102">
                  <c:v>220917.06924285149</c:v>
                </c:pt>
                <c:pt idx="103">
                  <c:v>220917.06924285149</c:v>
                </c:pt>
                <c:pt idx="104">
                  <c:v>220917.06924285149</c:v>
                </c:pt>
                <c:pt idx="105">
                  <c:v>220917.06924285149</c:v>
                </c:pt>
                <c:pt idx="106">
                  <c:v>220917.06924285149</c:v>
                </c:pt>
                <c:pt idx="107">
                  <c:v>220917.06924285149</c:v>
                </c:pt>
                <c:pt idx="108">
                  <c:v>220917.06924285149</c:v>
                </c:pt>
                <c:pt idx="109">
                  <c:v>220917.06924285149</c:v>
                </c:pt>
                <c:pt idx="110">
                  <c:v>220917.06924285149</c:v>
                </c:pt>
                <c:pt idx="111">
                  <c:v>220917.06924285149</c:v>
                </c:pt>
                <c:pt idx="112">
                  <c:v>220917.06924285149</c:v>
                </c:pt>
                <c:pt idx="113">
                  <c:v>220917.06924285149</c:v>
                </c:pt>
                <c:pt idx="114">
                  <c:v>220917.06924285149</c:v>
                </c:pt>
                <c:pt idx="115">
                  <c:v>220917.06924285149</c:v>
                </c:pt>
                <c:pt idx="116">
                  <c:v>220917.06924285149</c:v>
                </c:pt>
                <c:pt idx="117">
                  <c:v>220917.06924285149</c:v>
                </c:pt>
                <c:pt idx="118">
                  <c:v>220917.06924285149</c:v>
                </c:pt>
                <c:pt idx="119">
                  <c:v>220917.06924285149</c:v>
                </c:pt>
                <c:pt idx="120">
                  <c:v>220917.06924285149</c:v>
                </c:pt>
                <c:pt idx="121">
                  <c:v>220917.06924285149</c:v>
                </c:pt>
                <c:pt idx="122">
                  <c:v>220917.06924285149</c:v>
                </c:pt>
                <c:pt idx="123">
                  <c:v>220917.06924285149</c:v>
                </c:pt>
                <c:pt idx="124">
                  <c:v>220917.06924285149</c:v>
                </c:pt>
                <c:pt idx="125">
                  <c:v>220917.06924285149</c:v>
                </c:pt>
                <c:pt idx="126">
                  <c:v>220917.06924285149</c:v>
                </c:pt>
                <c:pt idx="127">
                  <c:v>220917.06924285149</c:v>
                </c:pt>
                <c:pt idx="128">
                  <c:v>220917.06924285149</c:v>
                </c:pt>
                <c:pt idx="129">
                  <c:v>220917.06924285149</c:v>
                </c:pt>
                <c:pt idx="130">
                  <c:v>220917.06924285149</c:v>
                </c:pt>
                <c:pt idx="131">
                  <c:v>220917.06924285149</c:v>
                </c:pt>
                <c:pt idx="132">
                  <c:v>220917.06924285149</c:v>
                </c:pt>
                <c:pt idx="133">
                  <c:v>220917.06924285149</c:v>
                </c:pt>
                <c:pt idx="134">
                  <c:v>220917.06924285149</c:v>
                </c:pt>
                <c:pt idx="135">
                  <c:v>220917.06924285149</c:v>
                </c:pt>
                <c:pt idx="136">
                  <c:v>220917.06924285149</c:v>
                </c:pt>
                <c:pt idx="137">
                  <c:v>220917.06924285149</c:v>
                </c:pt>
                <c:pt idx="138">
                  <c:v>220943.6269662827</c:v>
                </c:pt>
                <c:pt idx="139">
                  <c:v>221536.96582524379</c:v>
                </c:pt>
                <c:pt idx="140">
                  <c:v>224510.45534786754</c:v>
                </c:pt>
                <c:pt idx="141">
                  <c:v>230482.61885735791</c:v>
                </c:pt>
                <c:pt idx="142">
                  <c:v>236584.66797717195</c:v>
                </c:pt>
                <c:pt idx="143">
                  <c:v>240488.42699367498</c:v>
                </c:pt>
                <c:pt idx="144">
                  <c:v>243174.36794649356</c:v>
                </c:pt>
                <c:pt idx="145">
                  <c:v>246919.25618896476</c:v>
                </c:pt>
                <c:pt idx="146">
                  <c:v>252774.30784969218</c:v>
                </c:pt>
                <c:pt idx="147">
                  <c:v>259656.49235899615</c:v>
                </c:pt>
                <c:pt idx="148">
                  <c:v>265813.36675150337</c:v>
                </c:pt>
                <c:pt idx="149">
                  <c:v>270090.0988579524</c:v>
                </c:pt>
                <c:pt idx="150">
                  <c:v>271920.0526205019</c:v>
                </c:pt>
                <c:pt idx="151">
                  <c:v>271920.0526205019</c:v>
                </c:pt>
                <c:pt idx="152">
                  <c:v>271920.0526205019</c:v>
                </c:pt>
                <c:pt idx="153">
                  <c:v>271920.0526205019</c:v>
                </c:pt>
                <c:pt idx="154">
                  <c:v>271920.0526205019</c:v>
                </c:pt>
                <c:pt idx="155">
                  <c:v>271920.0526205019</c:v>
                </c:pt>
                <c:pt idx="156">
                  <c:v>272123.13377788442</c:v>
                </c:pt>
                <c:pt idx="157">
                  <c:v>273920.36664542853</c:v>
                </c:pt>
                <c:pt idx="158">
                  <c:v>277516.29562120832</c:v>
                </c:pt>
                <c:pt idx="159">
                  <c:v>282992.46229840559</c:v>
                </c:pt>
                <c:pt idx="160">
                  <c:v>289584.29697937792</c:v>
                </c:pt>
                <c:pt idx="161">
                  <c:v>296436.94989141211</c:v>
                </c:pt>
                <c:pt idx="162">
                  <c:v>302546.03671110602</c:v>
                </c:pt>
                <c:pt idx="163">
                  <c:v>308927.51848951617</c:v>
                </c:pt>
                <c:pt idx="164">
                  <c:v>315104.13656542881</c:v>
                </c:pt>
                <c:pt idx="165">
                  <c:v>320376.50573337957</c:v>
                </c:pt>
                <c:pt idx="166">
                  <c:v>325109.44568899821</c:v>
                </c:pt>
                <c:pt idx="167">
                  <c:v>331507.36769113265</c:v>
                </c:pt>
                <c:pt idx="168">
                  <c:v>339738.70194387069</c:v>
                </c:pt>
                <c:pt idx="169">
                  <c:v>346464.48148547183</c:v>
                </c:pt>
                <c:pt idx="170">
                  <c:v>348914.46625770105</c:v>
                </c:pt>
                <c:pt idx="171">
                  <c:v>348914.46625770105</c:v>
                </c:pt>
                <c:pt idx="172">
                  <c:v>348914.46625770105</c:v>
                </c:pt>
                <c:pt idx="173">
                  <c:v>348914.46625770105</c:v>
                </c:pt>
                <c:pt idx="174">
                  <c:v>348914.46625770105</c:v>
                </c:pt>
                <c:pt idx="175">
                  <c:v>348914.46625770105</c:v>
                </c:pt>
                <c:pt idx="176">
                  <c:v>350870.57591159898</c:v>
                </c:pt>
                <c:pt idx="177">
                  <c:v>355335.27371692646</c:v>
                </c:pt>
                <c:pt idx="178">
                  <c:v>360891.54911582213</c:v>
                </c:pt>
                <c:pt idx="179">
                  <c:v>364775.23029634519</c:v>
                </c:pt>
                <c:pt idx="180">
                  <c:v>366723.77530998812</c:v>
                </c:pt>
                <c:pt idx="181">
                  <c:v>367738.23482108593</c:v>
                </c:pt>
                <c:pt idx="182">
                  <c:v>367738.23482108593</c:v>
                </c:pt>
                <c:pt idx="183">
                  <c:v>367738.23482108593</c:v>
                </c:pt>
                <c:pt idx="184">
                  <c:v>367738.23482108593</c:v>
                </c:pt>
                <c:pt idx="185">
                  <c:v>367738.23482108593</c:v>
                </c:pt>
                <c:pt idx="186">
                  <c:v>367738.23482108593</c:v>
                </c:pt>
                <c:pt idx="187">
                  <c:v>367738.23482108593</c:v>
                </c:pt>
                <c:pt idx="188">
                  <c:v>367738.23482108593</c:v>
                </c:pt>
                <c:pt idx="189">
                  <c:v>367738.23482108593</c:v>
                </c:pt>
                <c:pt idx="190">
                  <c:v>367738.23482108593</c:v>
                </c:pt>
                <c:pt idx="191">
                  <c:v>367738.23482108593</c:v>
                </c:pt>
                <c:pt idx="192">
                  <c:v>367738.23482108593</c:v>
                </c:pt>
                <c:pt idx="193">
                  <c:v>367950.62199036282</c:v>
                </c:pt>
                <c:pt idx="194">
                  <c:v>368266.89334943914</c:v>
                </c:pt>
                <c:pt idx="195">
                  <c:v>368739.18746978464</c:v>
                </c:pt>
                <c:pt idx="196">
                  <c:v>369319.1667753153</c:v>
                </c:pt>
                <c:pt idx="197">
                  <c:v>369899.14608084597</c:v>
                </c:pt>
                <c:pt idx="198">
                  <c:v>370748.33834933961</c:v>
                </c:pt>
                <c:pt idx="199">
                  <c:v>371914.18809577695</c:v>
                </c:pt>
                <c:pt idx="200">
                  <c:v>373419.23311704479</c:v>
                </c:pt>
                <c:pt idx="201">
                  <c:v>375356.21682983963</c:v>
                </c:pt>
                <c:pt idx="202">
                  <c:v>377770.47121853521</c:v>
                </c:pt>
                <c:pt idx="203">
                  <c:v>381540.95319620852</c:v>
                </c:pt>
                <c:pt idx="204">
                  <c:v>386488.77332861681</c:v>
                </c:pt>
                <c:pt idx="205">
                  <c:v>392114.95879728306</c:v>
                </c:pt>
                <c:pt idx="206">
                  <c:v>399407.5920835805</c:v>
                </c:pt>
                <c:pt idx="207">
                  <c:v>407794.11486729106</c:v>
                </c:pt>
                <c:pt idx="208">
                  <c:v>416117.62284389697</c:v>
                </c:pt>
                <c:pt idx="209">
                  <c:v>425859.99609445379</c:v>
                </c:pt>
                <c:pt idx="210">
                  <c:v>436460.40442126594</c:v>
                </c:pt>
                <c:pt idx="211">
                  <c:v>445264.15498248191</c:v>
                </c:pt>
                <c:pt idx="212">
                  <c:v>452736.33337666781</c:v>
                </c:pt>
                <c:pt idx="213">
                  <c:v>459389.13804123836</c:v>
                </c:pt>
                <c:pt idx="214">
                  <c:v>466616.65949211916</c:v>
                </c:pt>
                <c:pt idx="215">
                  <c:v>475682.05848790513</c:v>
                </c:pt>
                <c:pt idx="216">
                  <c:v>486400.08337157528</c:v>
                </c:pt>
                <c:pt idx="217">
                  <c:v>497668.51110749494</c:v>
                </c:pt>
                <c:pt idx="218">
                  <c:v>508341.54886417551</c:v>
                </c:pt>
                <c:pt idx="219">
                  <c:v>517818.30109333794</c:v>
                </c:pt>
                <c:pt idx="220">
                  <c:v>525927.95096280961</c:v>
                </c:pt>
                <c:pt idx="221">
                  <c:v>532314.16100583051</c:v>
                </c:pt>
                <c:pt idx="222">
                  <c:v>537569.96638433065</c:v>
                </c:pt>
                <c:pt idx="223">
                  <c:v>542637.89353894372</c:v>
                </c:pt>
                <c:pt idx="224">
                  <c:v>547743.78785585065</c:v>
                </c:pt>
                <c:pt idx="225">
                  <c:v>553630.12151841214</c:v>
                </c:pt>
                <c:pt idx="226">
                  <c:v>559847.25965241319</c:v>
                </c:pt>
                <c:pt idx="227">
                  <c:v>565889.78428147465</c:v>
                </c:pt>
                <c:pt idx="228">
                  <c:v>571753.66589062847</c:v>
                </c:pt>
                <c:pt idx="229">
                  <c:v>577169.13924165221</c:v>
                </c:pt>
                <c:pt idx="230">
                  <c:v>581610.01809356071</c:v>
                </c:pt>
                <c:pt idx="231">
                  <c:v>584529.84370472841</c:v>
                </c:pt>
                <c:pt idx="232">
                  <c:v>584529.84370472841</c:v>
                </c:pt>
                <c:pt idx="233">
                  <c:v>584529.84370472841</c:v>
                </c:pt>
                <c:pt idx="234">
                  <c:v>584529.84370472841</c:v>
                </c:pt>
                <c:pt idx="235">
                  <c:v>584529.84370472841</c:v>
                </c:pt>
                <c:pt idx="236">
                  <c:v>584529.84370472841</c:v>
                </c:pt>
                <c:pt idx="237">
                  <c:v>584529.84370472841</c:v>
                </c:pt>
                <c:pt idx="238">
                  <c:v>584529.84370472841</c:v>
                </c:pt>
                <c:pt idx="239">
                  <c:v>584529.84370472841</c:v>
                </c:pt>
                <c:pt idx="240">
                  <c:v>584529.84370472841</c:v>
                </c:pt>
                <c:pt idx="241">
                  <c:v>584529.84370472841</c:v>
                </c:pt>
                <c:pt idx="242">
                  <c:v>584529.84370472841</c:v>
                </c:pt>
                <c:pt idx="243">
                  <c:v>584529.84370472841</c:v>
                </c:pt>
                <c:pt idx="244">
                  <c:v>584529.84370472841</c:v>
                </c:pt>
                <c:pt idx="245">
                  <c:v>584529.84370472841</c:v>
                </c:pt>
                <c:pt idx="246">
                  <c:v>584529.84370472841</c:v>
                </c:pt>
                <c:pt idx="247">
                  <c:v>584529.84370472841</c:v>
                </c:pt>
                <c:pt idx="248">
                  <c:v>584529.84370472841</c:v>
                </c:pt>
                <c:pt idx="249">
                  <c:v>584529.84370472841</c:v>
                </c:pt>
                <c:pt idx="250">
                  <c:v>584529.84370472841</c:v>
                </c:pt>
                <c:pt idx="251">
                  <c:v>584529.84370472841</c:v>
                </c:pt>
                <c:pt idx="252">
                  <c:v>584529.84370472841</c:v>
                </c:pt>
                <c:pt idx="253">
                  <c:v>584927.91068684484</c:v>
                </c:pt>
                <c:pt idx="254">
                  <c:v>585485.71069365263</c:v>
                </c:pt>
                <c:pt idx="255">
                  <c:v>585485.71069365263</c:v>
                </c:pt>
                <c:pt idx="256">
                  <c:v>585485.71069365263</c:v>
                </c:pt>
                <c:pt idx="257">
                  <c:v>585996.6362944257</c:v>
                </c:pt>
                <c:pt idx="258">
                  <c:v>589098.18527641182</c:v>
                </c:pt>
                <c:pt idx="259">
                  <c:v>594157.12257254089</c:v>
                </c:pt>
                <c:pt idx="260">
                  <c:v>600083.37661522964</c:v>
                </c:pt>
                <c:pt idx="261">
                  <c:v>606563.98059644073</c:v>
                </c:pt>
                <c:pt idx="262">
                  <c:v>614221.5003874898</c:v>
                </c:pt>
                <c:pt idx="263">
                  <c:v>624472.77567168023</c:v>
                </c:pt>
                <c:pt idx="264">
                  <c:v>636997.97902000148</c:v>
                </c:pt>
                <c:pt idx="265">
                  <c:v>649501.95804167597</c:v>
                </c:pt>
                <c:pt idx="266">
                  <c:v>659907.45313442685</c:v>
                </c:pt>
                <c:pt idx="267">
                  <c:v>669360.99688078195</c:v>
                </c:pt>
                <c:pt idx="268">
                  <c:v>678765.23509162699</c:v>
                </c:pt>
                <c:pt idx="269">
                  <c:v>687335.04535294964</c:v>
                </c:pt>
                <c:pt idx="270">
                  <c:v>693345.38540007116</c:v>
                </c:pt>
                <c:pt idx="271">
                  <c:v>695449.61526993976</c:v>
                </c:pt>
                <c:pt idx="272">
                  <c:v>696707.92775205558</c:v>
                </c:pt>
                <c:pt idx="273">
                  <c:v>696707.92775205558</c:v>
                </c:pt>
                <c:pt idx="274">
                  <c:v>696707.92775205558</c:v>
                </c:pt>
                <c:pt idx="275">
                  <c:v>696707.92775205558</c:v>
                </c:pt>
                <c:pt idx="276">
                  <c:v>696707.92775205558</c:v>
                </c:pt>
                <c:pt idx="277">
                  <c:v>696707.92775205558</c:v>
                </c:pt>
                <c:pt idx="278">
                  <c:v>696707.92775205558</c:v>
                </c:pt>
                <c:pt idx="279">
                  <c:v>696707.92775205558</c:v>
                </c:pt>
                <c:pt idx="280">
                  <c:v>696707.92775205558</c:v>
                </c:pt>
                <c:pt idx="281">
                  <c:v>699073.16003430577</c:v>
                </c:pt>
                <c:pt idx="282">
                  <c:v>706803.96183496853</c:v>
                </c:pt>
                <c:pt idx="283">
                  <c:v>716884.86683197587</c:v>
                </c:pt>
                <c:pt idx="284">
                  <c:v>728635.16175317776</c:v>
                </c:pt>
                <c:pt idx="285">
                  <c:v>741491.02048293746</c:v>
                </c:pt>
                <c:pt idx="286">
                  <c:v>754632.79457696318</c:v>
                </c:pt>
                <c:pt idx="287">
                  <c:v>768991.97434244247</c:v>
                </c:pt>
                <c:pt idx="288">
                  <c:v>784583.2227743431</c:v>
                </c:pt>
                <c:pt idx="289">
                  <c:v>798451.1780245488</c:v>
                </c:pt>
                <c:pt idx="290">
                  <c:v>806965.56080026866</c:v>
                </c:pt>
                <c:pt idx="291">
                  <c:v>810013.91894288908</c:v>
                </c:pt>
                <c:pt idx="292">
                  <c:v>810013.91894288908</c:v>
                </c:pt>
                <c:pt idx="293">
                  <c:v>810013.91894288908</c:v>
                </c:pt>
                <c:pt idx="294">
                  <c:v>810086.95328260097</c:v>
                </c:pt>
                <c:pt idx="295">
                  <c:v>811616.97736220795</c:v>
                </c:pt>
                <c:pt idx="296">
                  <c:v>814398.54913375678</c:v>
                </c:pt>
                <c:pt idx="297">
                  <c:v>818028.43432447489</c:v>
                </c:pt>
                <c:pt idx="298">
                  <c:v>821900.23590298719</c:v>
                </c:pt>
                <c:pt idx="299">
                  <c:v>825156.71352973615</c:v>
                </c:pt>
                <c:pt idx="300">
                  <c:v>827564.2729466086</c:v>
                </c:pt>
                <c:pt idx="301">
                  <c:v>828900.08841400978</c:v>
                </c:pt>
                <c:pt idx="302">
                  <c:v>828955.15311105235</c:v>
                </c:pt>
                <c:pt idx="303">
                  <c:v>828955.15311105235</c:v>
                </c:pt>
                <c:pt idx="304">
                  <c:v>828955.15311105235</c:v>
                </c:pt>
                <c:pt idx="305">
                  <c:v>828955.15311105235</c:v>
                </c:pt>
                <c:pt idx="306">
                  <c:v>828955.15311105235</c:v>
                </c:pt>
                <c:pt idx="307">
                  <c:v>828955.15311105235</c:v>
                </c:pt>
                <c:pt idx="308">
                  <c:v>829966.05100627453</c:v>
                </c:pt>
                <c:pt idx="309">
                  <c:v>831148.30070830684</c:v>
                </c:pt>
                <c:pt idx="310">
                  <c:v>831777.38247465377</c:v>
                </c:pt>
                <c:pt idx="311">
                  <c:v>831862.35716513591</c:v>
                </c:pt>
                <c:pt idx="312">
                  <c:v>831862.35716513591</c:v>
                </c:pt>
                <c:pt idx="313">
                  <c:v>831862.35716513591</c:v>
                </c:pt>
                <c:pt idx="314">
                  <c:v>831862.35716513591</c:v>
                </c:pt>
                <c:pt idx="315">
                  <c:v>831862.35716513591</c:v>
                </c:pt>
                <c:pt idx="316">
                  <c:v>831862.35716513591</c:v>
                </c:pt>
                <c:pt idx="317">
                  <c:v>831862.35716513591</c:v>
                </c:pt>
                <c:pt idx="318">
                  <c:v>831862.35716513591</c:v>
                </c:pt>
                <c:pt idx="319">
                  <c:v>831862.35716513591</c:v>
                </c:pt>
                <c:pt idx="320">
                  <c:v>831862.35716513591</c:v>
                </c:pt>
                <c:pt idx="321">
                  <c:v>831862.35716513591</c:v>
                </c:pt>
                <c:pt idx="322">
                  <c:v>832349.10342243104</c:v>
                </c:pt>
                <c:pt idx="323">
                  <c:v>832947.57305935584</c:v>
                </c:pt>
                <c:pt idx="324">
                  <c:v>833091.54151090304</c:v>
                </c:pt>
                <c:pt idx="325">
                  <c:v>833874.01838884619</c:v>
                </c:pt>
                <c:pt idx="326">
                  <c:v>834763.73176370293</c:v>
                </c:pt>
                <c:pt idx="327">
                  <c:v>835322.75160896522</c:v>
                </c:pt>
                <c:pt idx="328">
                  <c:v>835322.75160896522</c:v>
                </c:pt>
                <c:pt idx="329">
                  <c:v>835322.75160896522</c:v>
                </c:pt>
                <c:pt idx="330">
                  <c:v>835322.75160896522</c:v>
                </c:pt>
                <c:pt idx="331">
                  <c:v>835546.12487355957</c:v>
                </c:pt>
                <c:pt idx="332">
                  <c:v>835616.37400681397</c:v>
                </c:pt>
                <c:pt idx="333">
                  <c:v>835616.37400681397</c:v>
                </c:pt>
                <c:pt idx="334">
                  <c:v>835748.93521223147</c:v>
                </c:pt>
                <c:pt idx="335">
                  <c:v>835748.93521223147</c:v>
                </c:pt>
                <c:pt idx="336">
                  <c:v>835999.62161547376</c:v>
                </c:pt>
                <c:pt idx="337">
                  <c:v>836695.5330763692</c:v>
                </c:pt>
                <c:pt idx="338">
                  <c:v>838117.29586850037</c:v>
                </c:pt>
                <c:pt idx="339">
                  <c:v>841149.7468566593</c:v>
                </c:pt>
                <c:pt idx="340">
                  <c:v>846579.40411655349</c:v>
                </c:pt>
                <c:pt idx="341">
                  <c:v>853598.65723306767</c:v>
                </c:pt>
                <c:pt idx="342">
                  <c:v>859038.71426061366</c:v>
                </c:pt>
                <c:pt idx="343">
                  <c:v>861659.37245587795</c:v>
                </c:pt>
                <c:pt idx="344">
                  <c:v>863518.9566534661</c:v>
                </c:pt>
                <c:pt idx="345">
                  <c:v>866081.16268612293</c:v>
                </c:pt>
                <c:pt idx="346">
                  <c:v>868740.59880015417</c:v>
                </c:pt>
                <c:pt idx="347">
                  <c:v>870944.33250086522</c:v>
                </c:pt>
                <c:pt idx="348">
                  <c:v>873679.87987045234</c:v>
                </c:pt>
                <c:pt idx="349">
                  <c:v>876356.7280283916</c:v>
                </c:pt>
                <c:pt idx="350">
                  <c:v>878445.28220818774</c:v>
                </c:pt>
                <c:pt idx="351">
                  <c:v>879909.49390238908</c:v>
                </c:pt>
                <c:pt idx="352">
                  <c:v>881115.47825193836</c:v>
                </c:pt>
                <c:pt idx="353">
                  <c:v>882316.30473824765</c:v>
                </c:pt>
                <c:pt idx="354">
                  <c:v>883637.16665223904</c:v>
                </c:pt>
                <c:pt idx="355">
                  <c:v>885333.58064956381</c:v>
                </c:pt>
                <c:pt idx="356">
                  <c:v>887169.97202071804</c:v>
                </c:pt>
                <c:pt idx="357">
                  <c:v>888507.65362232679</c:v>
                </c:pt>
                <c:pt idx="358">
                  <c:v>888507.65362232679</c:v>
                </c:pt>
                <c:pt idx="359">
                  <c:v>888507.65362232679</c:v>
                </c:pt>
                <c:pt idx="360">
                  <c:v>888507.65362232679</c:v>
                </c:pt>
                <c:pt idx="361">
                  <c:v>888507.65362232679</c:v>
                </c:pt>
                <c:pt idx="362">
                  <c:v>888507.65362232679</c:v>
                </c:pt>
                <c:pt idx="363">
                  <c:v>888507.65362232679</c:v>
                </c:pt>
                <c:pt idx="364">
                  <c:v>889169.07435011095</c:v>
                </c:pt>
                <c:pt idx="365">
                  <c:v>890294.88743900624</c:v>
                </c:pt>
                <c:pt idx="366">
                  <c:v>891799.92382962559</c:v>
                </c:pt>
                <c:pt idx="367">
                  <c:v>894096.8423229832</c:v>
                </c:pt>
                <c:pt idx="368">
                  <c:v>897487.62125554471</c:v>
                </c:pt>
                <c:pt idx="369">
                  <c:v>900996.03090747446</c:v>
                </c:pt>
                <c:pt idx="370">
                  <c:v>903320.62435902166</c:v>
                </c:pt>
                <c:pt idx="371">
                  <c:v>904016.73932301265</c:v>
                </c:pt>
                <c:pt idx="372">
                  <c:v>904016.73932301265</c:v>
                </c:pt>
                <c:pt idx="373">
                  <c:v>904016.73932301265</c:v>
                </c:pt>
                <c:pt idx="374">
                  <c:v>904016.73932301265</c:v>
                </c:pt>
                <c:pt idx="375">
                  <c:v>904016.73932301265</c:v>
                </c:pt>
                <c:pt idx="376">
                  <c:v>904016.73932301265</c:v>
                </c:pt>
                <c:pt idx="377">
                  <c:v>904016.73932301265</c:v>
                </c:pt>
                <c:pt idx="378">
                  <c:v>904016.73932301265</c:v>
                </c:pt>
                <c:pt idx="379">
                  <c:v>904016.73932301265</c:v>
                </c:pt>
                <c:pt idx="380">
                  <c:v>904016.73932301265</c:v>
                </c:pt>
                <c:pt idx="381">
                  <c:v>904016.73932301265</c:v>
                </c:pt>
                <c:pt idx="382">
                  <c:v>904016.73932301265</c:v>
                </c:pt>
                <c:pt idx="383">
                  <c:v>904016.73932301265</c:v>
                </c:pt>
                <c:pt idx="384">
                  <c:v>904016.73932301265</c:v>
                </c:pt>
                <c:pt idx="385">
                  <c:v>904016.73932301265</c:v>
                </c:pt>
                <c:pt idx="386">
                  <c:v>904016.73932301265</c:v>
                </c:pt>
                <c:pt idx="387">
                  <c:v>904016.73932301265</c:v>
                </c:pt>
                <c:pt idx="388">
                  <c:v>904016.73932301265</c:v>
                </c:pt>
                <c:pt idx="389">
                  <c:v>904016.73932301265</c:v>
                </c:pt>
                <c:pt idx="390">
                  <c:v>904016.73932301265</c:v>
                </c:pt>
                <c:pt idx="391">
                  <c:v>904016.73932301265</c:v>
                </c:pt>
                <c:pt idx="392">
                  <c:v>904087.62109325326</c:v>
                </c:pt>
                <c:pt idx="393">
                  <c:v>904592.66667809524</c:v>
                </c:pt>
                <c:pt idx="394">
                  <c:v>906156.75335394545</c:v>
                </c:pt>
                <c:pt idx="395">
                  <c:v>909347.55283782328</c:v>
                </c:pt>
                <c:pt idx="396">
                  <c:v>914523.18459459092</c:v>
                </c:pt>
                <c:pt idx="397">
                  <c:v>921743.00458012009</c:v>
                </c:pt>
                <c:pt idx="398">
                  <c:v>929913.84252711327</c:v>
                </c:pt>
                <c:pt idx="399">
                  <c:v>936245.77738248545</c:v>
                </c:pt>
                <c:pt idx="400">
                  <c:v>939163.34516469645</c:v>
                </c:pt>
                <c:pt idx="401">
                  <c:v>939668.76479875937</c:v>
                </c:pt>
                <c:pt idx="402">
                  <c:v>939668.76479875937</c:v>
                </c:pt>
                <c:pt idx="403">
                  <c:v>939668.76479875937</c:v>
                </c:pt>
                <c:pt idx="404">
                  <c:v>939668.76479875937</c:v>
                </c:pt>
                <c:pt idx="405">
                  <c:v>939668.76479875937</c:v>
                </c:pt>
                <c:pt idx="406">
                  <c:v>939668.76479875937</c:v>
                </c:pt>
                <c:pt idx="407">
                  <c:v>939668.76479875937</c:v>
                </c:pt>
                <c:pt idx="408">
                  <c:v>939668.76479875937</c:v>
                </c:pt>
                <c:pt idx="409">
                  <c:v>939668.76479875937</c:v>
                </c:pt>
                <c:pt idx="410">
                  <c:v>940219.61034927715</c:v>
                </c:pt>
                <c:pt idx="411">
                  <c:v>941088.71597565222</c:v>
                </c:pt>
                <c:pt idx="412">
                  <c:v>942098.10645314585</c:v>
                </c:pt>
                <c:pt idx="413">
                  <c:v>943259.63004774612</c:v>
                </c:pt>
                <c:pt idx="414">
                  <c:v>944922.14368577313</c:v>
                </c:pt>
                <c:pt idx="415">
                  <c:v>947483.69141390256</c:v>
                </c:pt>
                <c:pt idx="416">
                  <c:v>950525.90205429774</c:v>
                </c:pt>
                <c:pt idx="417">
                  <c:v>952877.29136007105</c:v>
                </c:pt>
                <c:pt idx="418">
                  <c:v>953909.37873976864</c:v>
                </c:pt>
                <c:pt idx="419">
                  <c:v>953909.37873976864</c:v>
                </c:pt>
                <c:pt idx="420">
                  <c:v>953909.37873976864</c:v>
                </c:pt>
                <c:pt idx="421">
                  <c:v>953909.37873976864</c:v>
                </c:pt>
                <c:pt idx="422">
                  <c:v>954557.55523930117</c:v>
                </c:pt>
                <c:pt idx="423">
                  <c:v>956097.34201343625</c:v>
                </c:pt>
                <c:pt idx="424">
                  <c:v>959026.75406100391</c:v>
                </c:pt>
                <c:pt idx="425">
                  <c:v>964600.91281415825</c:v>
                </c:pt>
                <c:pt idx="426">
                  <c:v>974155.40422874212</c:v>
                </c:pt>
                <c:pt idx="427">
                  <c:v>986636.01085436577</c:v>
                </c:pt>
                <c:pt idx="428">
                  <c:v>996819.31386773742</c:v>
                </c:pt>
                <c:pt idx="429">
                  <c:v>1001459.8879890195</c:v>
                </c:pt>
                <c:pt idx="430">
                  <c:v>1002357.8274900916</c:v>
                </c:pt>
                <c:pt idx="431">
                  <c:v>1002357.8274900916</c:v>
                </c:pt>
                <c:pt idx="432">
                  <c:v>1002357.8274900916</c:v>
                </c:pt>
                <c:pt idx="433">
                  <c:v>1002891.3157960429</c:v>
                </c:pt>
                <c:pt idx="434">
                  <c:v>1003558.7972325122</c:v>
                </c:pt>
                <c:pt idx="435">
                  <c:v>1003558.7972325122</c:v>
                </c:pt>
                <c:pt idx="436">
                  <c:v>1003558.7972325122</c:v>
                </c:pt>
                <c:pt idx="437">
                  <c:v>1003558.7972325122</c:v>
                </c:pt>
                <c:pt idx="438">
                  <c:v>1003558.7972325122</c:v>
                </c:pt>
                <c:pt idx="439">
                  <c:v>1003558.7972325122</c:v>
                </c:pt>
                <c:pt idx="440">
                  <c:v>1003558.7972325122</c:v>
                </c:pt>
                <c:pt idx="441">
                  <c:v>1003558.7972325122</c:v>
                </c:pt>
                <c:pt idx="442">
                  <c:v>1003558.7972325122</c:v>
                </c:pt>
                <c:pt idx="443">
                  <c:v>1003558.7972325122</c:v>
                </c:pt>
                <c:pt idx="444">
                  <c:v>1003558.7972325122</c:v>
                </c:pt>
                <c:pt idx="445">
                  <c:v>1003558.7972325122</c:v>
                </c:pt>
                <c:pt idx="446">
                  <c:v>1003558.7972325122</c:v>
                </c:pt>
                <c:pt idx="447">
                  <c:v>1003558.7972325122</c:v>
                </c:pt>
                <c:pt idx="448">
                  <c:v>1003558.7972325122</c:v>
                </c:pt>
                <c:pt idx="449">
                  <c:v>1003558.7972325122</c:v>
                </c:pt>
                <c:pt idx="450">
                  <c:v>1003558.7972325122</c:v>
                </c:pt>
                <c:pt idx="451">
                  <c:v>1003558.7972325122</c:v>
                </c:pt>
                <c:pt idx="452">
                  <c:v>1003558.7972325122</c:v>
                </c:pt>
                <c:pt idx="453">
                  <c:v>1003558.7972325122</c:v>
                </c:pt>
                <c:pt idx="454">
                  <c:v>1003558.7972325122</c:v>
                </c:pt>
                <c:pt idx="455">
                  <c:v>1003558.7972325122</c:v>
                </c:pt>
                <c:pt idx="456">
                  <c:v>1003558.7972325122</c:v>
                </c:pt>
                <c:pt idx="457">
                  <c:v>1003558.7972325122</c:v>
                </c:pt>
                <c:pt idx="458">
                  <c:v>1003558.7972325122</c:v>
                </c:pt>
                <c:pt idx="459">
                  <c:v>1003558.7972325122</c:v>
                </c:pt>
                <c:pt idx="460">
                  <c:v>1003558.7972325122</c:v>
                </c:pt>
                <c:pt idx="461">
                  <c:v>1003558.7972325122</c:v>
                </c:pt>
                <c:pt idx="462">
                  <c:v>1003558.7972325122</c:v>
                </c:pt>
                <c:pt idx="463">
                  <c:v>1003558.7972325122</c:v>
                </c:pt>
                <c:pt idx="464">
                  <c:v>1003558.7972325122</c:v>
                </c:pt>
                <c:pt idx="465">
                  <c:v>1003558.7972325122</c:v>
                </c:pt>
                <c:pt idx="466">
                  <c:v>1003558.7972325122</c:v>
                </c:pt>
                <c:pt idx="467">
                  <c:v>1003558.7972325122</c:v>
                </c:pt>
                <c:pt idx="468">
                  <c:v>1003558.7972325122</c:v>
                </c:pt>
                <c:pt idx="469">
                  <c:v>1003558.7972325122</c:v>
                </c:pt>
                <c:pt idx="470">
                  <c:v>1003558.7972325122</c:v>
                </c:pt>
                <c:pt idx="471">
                  <c:v>1003558.7972325122</c:v>
                </c:pt>
                <c:pt idx="472">
                  <c:v>1003558.7972325122</c:v>
                </c:pt>
                <c:pt idx="473">
                  <c:v>1003558.7972325122</c:v>
                </c:pt>
                <c:pt idx="474">
                  <c:v>1003558.7972325122</c:v>
                </c:pt>
                <c:pt idx="475">
                  <c:v>1003558.7972325122</c:v>
                </c:pt>
                <c:pt idx="476">
                  <c:v>1003558.7972325122</c:v>
                </c:pt>
                <c:pt idx="477">
                  <c:v>1003558.7972325122</c:v>
                </c:pt>
                <c:pt idx="478">
                  <c:v>1003558.7972325122</c:v>
                </c:pt>
                <c:pt idx="479">
                  <c:v>1003558.7972325122</c:v>
                </c:pt>
                <c:pt idx="480">
                  <c:v>1003558.7972325122</c:v>
                </c:pt>
                <c:pt idx="481">
                  <c:v>1003558.7972325122</c:v>
                </c:pt>
                <c:pt idx="482">
                  <c:v>1003558.7972325122</c:v>
                </c:pt>
                <c:pt idx="483">
                  <c:v>1003558.7972325122</c:v>
                </c:pt>
                <c:pt idx="484">
                  <c:v>1003558.7972325122</c:v>
                </c:pt>
                <c:pt idx="485">
                  <c:v>1003558.7972325122</c:v>
                </c:pt>
                <c:pt idx="486">
                  <c:v>1003558.7972325122</c:v>
                </c:pt>
                <c:pt idx="487">
                  <c:v>1003558.7972325122</c:v>
                </c:pt>
                <c:pt idx="488">
                  <c:v>1003558.7972325122</c:v>
                </c:pt>
                <c:pt idx="489">
                  <c:v>1003558.7972325122</c:v>
                </c:pt>
                <c:pt idx="490">
                  <c:v>1003558.7972325122</c:v>
                </c:pt>
                <c:pt idx="491">
                  <c:v>1003558.7972325122</c:v>
                </c:pt>
                <c:pt idx="492">
                  <c:v>1003558.7972325122</c:v>
                </c:pt>
                <c:pt idx="493">
                  <c:v>1003558.7972325122</c:v>
                </c:pt>
                <c:pt idx="494">
                  <c:v>1003558.7972325122</c:v>
                </c:pt>
                <c:pt idx="495">
                  <c:v>1003558.7972325122</c:v>
                </c:pt>
                <c:pt idx="496">
                  <c:v>1003558.7972325122</c:v>
                </c:pt>
                <c:pt idx="497">
                  <c:v>1003558.7972325122</c:v>
                </c:pt>
                <c:pt idx="498">
                  <c:v>1003558.7972325122</c:v>
                </c:pt>
                <c:pt idx="499">
                  <c:v>1003558.7972325122</c:v>
                </c:pt>
                <c:pt idx="500">
                  <c:v>1003558.7972325122</c:v>
                </c:pt>
                <c:pt idx="501">
                  <c:v>1003558.7972325122</c:v>
                </c:pt>
                <c:pt idx="502">
                  <c:v>1003558.7972325122</c:v>
                </c:pt>
                <c:pt idx="503">
                  <c:v>1003558.7972325122</c:v>
                </c:pt>
                <c:pt idx="504">
                  <c:v>1003558.7972325122</c:v>
                </c:pt>
                <c:pt idx="505">
                  <c:v>1003558.7972325122</c:v>
                </c:pt>
                <c:pt idx="506">
                  <c:v>1003558.7972325122</c:v>
                </c:pt>
                <c:pt idx="507">
                  <c:v>1003558.7972325122</c:v>
                </c:pt>
                <c:pt idx="508">
                  <c:v>1003558.7972325122</c:v>
                </c:pt>
                <c:pt idx="509">
                  <c:v>1003558.7972325122</c:v>
                </c:pt>
                <c:pt idx="510">
                  <c:v>1003558.7972325122</c:v>
                </c:pt>
                <c:pt idx="511">
                  <c:v>1003558.7972325122</c:v>
                </c:pt>
                <c:pt idx="512">
                  <c:v>1003638.6527681848</c:v>
                </c:pt>
                <c:pt idx="513">
                  <c:v>1004441.8325976378</c:v>
                </c:pt>
                <c:pt idx="514">
                  <c:v>1007511.214722394</c:v>
                </c:pt>
                <c:pt idx="515">
                  <c:v>1013481.6300454129</c:v>
                </c:pt>
                <c:pt idx="516">
                  <c:v>1020864.4342215669</c:v>
                </c:pt>
                <c:pt idx="517">
                  <c:v>1026577.4932861632</c:v>
                </c:pt>
                <c:pt idx="518">
                  <c:v>1029052.1592382183</c:v>
                </c:pt>
                <c:pt idx="519">
                  <c:v>1029561.5705606439</c:v>
                </c:pt>
                <c:pt idx="520">
                  <c:v>1029561.5705606439</c:v>
                </c:pt>
                <c:pt idx="521">
                  <c:v>1029561.5705606439</c:v>
                </c:pt>
                <c:pt idx="522">
                  <c:v>1029561.5705606439</c:v>
                </c:pt>
                <c:pt idx="523">
                  <c:v>1029561.5705606439</c:v>
                </c:pt>
                <c:pt idx="524">
                  <c:v>1029561.5705606439</c:v>
                </c:pt>
                <c:pt idx="525">
                  <c:v>1029561.5705606439</c:v>
                </c:pt>
                <c:pt idx="526">
                  <c:v>1029561.5705606439</c:v>
                </c:pt>
                <c:pt idx="527">
                  <c:v>1029561.5705606439</c:v>
                </c:pt>
                <c:pt idx="528">
                  <c:v>1029561.5705606439</c:v>
                </c:pt>
                <c:pt idx="529">
                  <c:v>1029561.5705606439</c:v>
                </c:pt>
                <c:pt idx="530">
                  <c:v>1029561.5705606439</c:v>
                </c:pt>
                <c:pt idx="531">
                  <c:v>1029561.5705606439</c:v>
                </c:pt>
                <c:pt idx="532">
                  <c:v>1029561.5705606439</c:v>
                </c:pt>
                <c:pt idx="533">
                  <c:v>1029581.8466482726</c:v>
                </c:pt>
                <c:pt idx="534">
                  <c:v>1029800.4291038559</c:v>
                </c:pt>
                <c:pt idx="535">
                  <c:v>1030527.0511669336</c:v>
                </c:pt>
                <c:pt idx="536">
                  <c:v>1031941.6116041713</c:v>
                </c:pt>
                <c:pt idx="537">
                  <c:v>1035204.2704341944</c:v>
                </c:pt>
                <c:pt idx="538">
                  <c:v>1042017.2977085486</c:v>
                </c:pt>
                <c:pt idx="539">
                  <c:v>1051467.335195102</c:v>
                </c:pt>
                <c:pt idx="540">
                  <c:v>1058541.2977679856</c:v>
                </c:pt>
                <c:pt idx="541">
                  <c:v>1061326.0566362976</c:v>
                </c:pt>
                <c:pt idx="542">
                  <c:v>1062351.9574799181</c:v>
                </c:pt>
                <c:pt idx="543">
                  <c:v>1062604.9571814653</c:v>
                </c:pt>
                <c:pt idx="544">
                  <c:v>1062604.9571814653</c:v>
                </c:pt>
                <c:pt idx="545">
                  <c:v>1062604.9571814653</c:v>
                </c:pt>
                <c:pt idx="546">
                  <c:v>1062604.9571814653</c:v>
                </c:pt>
                <c:pt idx="547">
                  <c:v>1062604.9571814653</c:v>
                </c:pt>
                <c:pt idx="548">
                  <c:v>1062604.9571814653</c:v>
                </c:pt>
                <c:pt idx="549">
                  <c:v>1062604.9571814653</c:v>
                </c:pt>
                <c:pt idx="550">
                  <c:v>1062604.9571814653</c:v>
                </c:pt>
                <c:pt idx="551">
                  <c:v>1062604.9571814653</c:v>
                </c:pt>
                <c:pt idx="552">
                  <c:v>1062659.2444139658</c:v>
                </c:pt>
                <c:pt idx="553">
                  <c:v>1062709.9848097228</c:v>
                </c:pt>
                <c:pt idx="554">
                  <c:v>1062997.1538957299</c:v>
                </c:pt>
                <c:pt idx="555">
                  <c:v>1063514.7359270551</c:v>
                </c:pt>
                <c:pt idx="556">
                  <c:v>1064267.4306127012</c:v>
                </c:pt>
                <c:pt idx="557">
                  <c:v>1065330.3817203133</c:v>
                </c:pt>
                <c:pt idx="558">
                  <c:v>1066743.9193243275</c:v>
                </c:pt>
                <c:pt idx="559">
                  <c:v>1069206.638906582</c:v>
                </c:pt>
                <c:pt idx="560">
                  <c:v>1071866.617412033</c:v>
                </c:pt>
                <c:pt idx="561">
                  <c:v>1073083.2312510987</c:v>
                </c:pt>
                <c:pt idx="562">
                  <c:v>1073918.4600593001</c:v>
                </c:pt>
                <c:pt idx="563">
                  <c:v>1073918.4600593001</c:v>
                </c:pt>
                <c:pt idx="564">
                  <c:v>1073918.4600593001</c:v>
                </c:pt>
                <c:pt idx="565">
                  <c:v>1073918.4600593001</c:v>
                </c:pt>
                <c:pt idx="566">
                  <c:v>1073918.4600593001</c:v>
                </c:pt>
                <c:pt idx="567">
                  <c:v>1073918.4600593001</c:v>
                </c:pt>
                <c:pt idx="568">
                  <c:v>1073918.4600593001</c:v>
                </c:pt>
                <c:pt idx="569">
                  <c:v>1073918.4600593001</c:v>
                </c:pt>
                <c:pt idx="570">
                  <c:v>1073918.4600593001</c:v>
                </c:pt>
                <c:pt idx="571">
                  <c:v>1073918.4600593001</c:v>
                </c:pt>
                <c:pt idx="572">
                  <c:v>1073918.4600593001</c:v>
                </c:pt>
                <c:pt idx="573">
                  <c:v>1073918.4600593001</c:v>
                </c:pt>
                <c:pt idx="574">
                  <c:v>1073918.4600593001</c:v>
                </c:pt>
                <c:pt idx="575">
                  <c:v>1073918.4600593001</c:v>
                </c:pt>
                <c:pt idx="576">
                  <c:v>1073918.4600593001</c:v>
                </c:pt>
                <c:pt idx="577">
                  <c:v>1073918.4600593001</c:v>
                </c:pt>
                <c:pt idx="578">
                  <c:v>1073918.4600593001</c:v>
                </c:pt>
                <c:pt idx="579">
                  <c:v>1073918.4600593001</c:v>
                </c:pt>
                <c:pt idx="580">
                  <c:v>1073918.4600593001</c:v>
                </c:pt>
                <c:pt idx="581">
                  <c:v>1073918.4600593001</c:v>
                </c:pt>
                <c:pt idx="582">
                  <c:v>1073918.4600593001</c:v>
                </c:pt>
                <c:pt idx="583">
                  <c:v>1073918.4600593001</c:v>
                </c:pt>
                <c:pt idx="584">
                  <c:v>1073918.4600593001</c:v>
                </c:pt>
                <c:pt idx="585">
                  <c:v>1073918.4600593001</c:v>
                </c:pt>
                <c:pt idx="586">
                  <c:v>1073918.4600593001</c:v>
                </c:pt>
                <c:pt idx="587">
                  <c:v>1073918.4600593001</c:v>
                </c:pt>
                <c:pt idx="588">
                  <c:v>1073918.4600593001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258-4E2D-ACEC-610CB9C4BADE}"/>
            </c:ext>
          </c:extLst>
        </c:ser>
        <c:ser>
          <c:idx val="1"/>
          <c:order val="1"/>
          <c:tx>
            <c:v>Cummulative Braking Energy (J)</c:v>
          </c:tx>
          <c:spPr>
            <a:ln w="22225" cap="rnd">
              <a:solidFill>
                <a:schemeClr val="accent2"/>
              </a:solidFill>
            </a:ln>
            <a:effectLst>
              <a:glow rad="139700">
                <a:schemeClr val="accent2">
                  <a:satMod val="175000"/>
                  <a:alpha val="14000"/>
                </a:schemeClr>
              </a:glow>
            </a:effectLst>
          </c:spPr>
          <c:marker>
            <c:symbol val="none"/>
          </c:marker>
          <c:val>
            <c:numRef>
              <c:f>WLTC_class_3!$AF$9:$AF$597</c:f>
              <c:numCache>
                <c:formatCode>General</c:formatCode>
                <c:ptCount val="58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992.48137993959051</c:v>
                </c:pt>
                <c:pt idx="37">
                  <c:v>6771.7179403671089</c:v>
                </c:pt>
                <c:pt idx="38">
                  <c:v>14729.242379286803</c:v>
                </c:pt>
                <c:pt idx="39">
                  <c:v>21489.837947065622</c:v>
                </c:pt>
                <c:pt idx="40">
                  <c:v>26913.214606623525</c:v>
                </c:pt>
                <c:pt idx="41">
                  <c:v>33307.818068334665</c:v>
                </c:pt>
                <c:pt idx="42">
                  <c:v>41163.362563075731</c:v>
                </c:pt>
                <c:pt idx="43">
                  <c:v>47541.188865967924</c:v>
                </c:pt>
                <c:pt idx="44">
                  <c:v>50609.096543719264</c:v>
                </c:pt>
                <c:pt idx="45">
                  <c:v>51253.188380676744</c:v>
                </c:pt>
                <c:pt idx="46">
                  <c:v>51518.064425808283</c:v>
                </c:pt>
                <c:pt idx="47">
                  <c:v>52300.081035163494</c:v>
                </c:pt>
                <c:pt idx="48">
                  <c:v>52794.537556923999</c:v>
                </c:pt>
                <c:pt idx="49">
                  <c:v>52794.537556923999</c:v>
                </c:pt>
                <c:pt idx="50">
                  <c:v>52794.537556923999</c:v>
                </c:pt>
                <c:pt idx="51">
                  <c:v>53577.843120232516</c:v>
                </c:pt>
                <c:pt idx="52">
                  <c:v>55839.259204841801</c:v>
                </c:pt>
                <c:pt idx="53">
                  <c:v>57320.134735245018</c:v>
                </c:pt>
                <c:pt idx="54">
                  <c:v>57332.365571108996</c:v>
                </c:pt>
                <c:pt idx="55">
                  <c:v>57332.365571108996</c:v>
                </c:pt>
                <c:pt idx="56">
                  <c:v>57332.365571108996</c:v>
                </c:pt>
                <c:pt idx="57">
                  <c:v>57332.365571108996</c:v>
                </c:pt>
                <c:pt idx="58">
                  <c:v>57332.365571108996</c:v>
                </c:pt>
                <c:pt idx="59">
                  <c:v>57332.365571108996</c:v>
                </c:pt>
                <c:pt idx="60">
                  <c:v>57332.365571108996</c:v>
                </c:pt>
                <c:pt idx="61">
                  <c:v>57332.365571108996</c:v>
                </c:pt>
                <c:pt idx="62">
                  <c:v>57332.365571108996</c:v>
                </c:pt>
                <c:pt idx="63">
                  <c:v>57332.365571108996</c:v>
                </c:pt>
                <c:pt idx="64">
                  <c:v>57332.365571108996</c:v>
                </c:pt>
                <c:pt idx="65">
                  <c:v>57332.365571108996</c:v>
                </c:pt>
                <c:pt idx="66">
                  <c:v>57332.365571108996</c:v>
                </c:pt>
                <c:pt idx="67">
                  <c:v>57332.365571108996</c:v>
                </c:pt>
                <c:pt idx="68">
                  <c:v>57332.365571108996</c:v>
                </c:pt>
                <c:pt idx="69">
                  <c:v>57332.365571108996</c:v>
                </c:pt>
                <c:pt idx="70">
                  <c:v>57332.365571108996</c:v>
                </c:pt>
                <c:pt idx="71">
                  <c:v>57332.365571108996</c:v>
                </c:pt>
                <c:pt idx="72">
                  <c:v>57332.365571108996</c:v>
                </c:pt>
                <c:pt idx="73">
                  <c:v>57332.365571108996</c:v>
                </c:pt>
                <c:pt idx="74">
                  <c:v>57332.365571108996</c:v>
                </c:pt>
                <c:pt idx="75">
                  <c:v>57332.365571108996</c:v>
                </c:pt>
                <c:pt idx="76">
                  <c:v>57332.365571108996</c:v>
                </c:pt>
                <c:pt idx="77">
                  <c:v>57332.365571108996</c:v>
                </c:pt>
                <c:pt idx="78">
                  <c:v>57332.365571108996</c:v>
                </c:pt>
                <c:pt idx="79">
                  <c:v>57332.365571108996</c:v>
                </c:pt>
                <c:pt idx="80">
                  <c:v>57332.365571108996</c:v>
                </c:pt>
                <c:pt idx="81">
                  <c:v>58124.179139034459</c:v>
                </c:pt>
                <c:pt idx="82">
                  <c:v>58575.298537433075</c:v>
                </c:pt>
                <c:pt idx="83">
                  <c:v>58575.298537433075</c:v>
                </c:pt>
                <c:pt idx="84">
                  <c:v>58575.298537433075</c:v>
                </c:pt>
                <c:pt idx="85">
                  <c:v>58868.692110571224</c:v>
                </c:pt>
                <c:pt idx="86">
                  <c:v>59007.110073029995</c:v>
                </c:pt>
                <c:pt idx="87">
                  <c:v>59007.110073029995</c:v>
                </c:pt>
                <c:pt idx="88">
                  <c:v>61303.950436824904</c:v>
                </c:pt>
                <c:pt idx="89">
                  <c:v>69484.590866607672</c:v>
                </c:pt>
                <c:pt idx="90">
                  <c:v>80201.326027937612</c:v>
                </c:pt>
                <c:pt idx="91">
                  <c:v>89264.063821943855</c:v>
                </c:pt>
                <c:pt idx="92">
                  <c:v>94378.441495223859</c:v>
                </c:pt>
                <c:pt idx="93">
                  <c:v>96873.306418964814</c:v>
                </c:pt>
                <c:pt idx="94">
                  <c:v>99039.299335656367</c:v>
                </c:pt>
                <c:pt idx="95">
                  <c:v>101134.05115459452</c:v>
                </c:pt>
                <c:pt idx="96">
                  <c:v>102288.57271208332</c:v>
                </c:pt>
                <c:pt idx="97">
                  <c:v>102698.68001133399</c:v>
                </c:pt>
                <c:pt idx="98">
                  <c:v>102949.39963675453</c:v>
                </c:pt>
                <c:pt idx="99">
                  <c:v>102949.39963675453</c:v>
                </c:pt>
                <c:pt idx="100">
                  <c:v>102949.39963675453</c:v>
                </c:pt>
                <c:pt idx="101">
                  <c:v>102949.39963675453</c:v>
                </c:pt>
                <c:pt idx="102">
                  <c:v>102949.39963675453</c:v>
                </c:pt>
                <c:pt idx="103">
                  <c:v>102949.39963675453</c:v>
                </c:pt>
                <c:pt idx="104">
                  <c:v>102949.39963675453</c:v>
                </c:pt>
                <c:pt idx="105">
                  <c:v>102949.39963675453</c:v>
                </c:pt>
                <c:pt idx="106">
                  <c:v>102949.39963675453</c:v>
                </c:pt>
                <c:pt idx="107">
                  <c:v>102949.39963675453</c:v>
                </c:pt>
                <c:pt idx="108">
                  <c:v>102949.39963675453</c:v>
                </c:pt>
                <c:pt idx="109">
                  <c:v>102949.39963675453</c:v>
                </c:pt>
                <c:pt idx="110">
                  <c:v>102949.39963675453</c:v>
                </c:pt>
                <c:pt idx="111">
                  <c:v>102949.39963675453</c:v>
                </c:pt>
                <c:pt idx="112">
                  <c:v>102949.39963675453</c:v>
                </c:pt>
                <c:pt idx="113">
                  <c:v>102949.39963675453</c:v>
                </c:pt>
                <c:pt idx="114">
                  <c:v>102949.39963675453</c:v>
                </c:pt>
                <c:pt idx="115">
                  <c:v>102949.39963675453</c:v>
                </c:pt>
                <c:pt idx="116">
                  <c:v>102949.39963675453</c:v>
                </c:pt>
                <c:pt idx="117">
                  <c:v>102949.39963675453</c:v>
                </c:pt>
                <c:pt idx="118">
                  <c:v>102949.39963675453</c:v>
                </c:pt>
                <c:pt idx="119">
                  <c:v>102949.39963675453</c:v>
                </c:pt>
                <c:pt idx="120">
                  <c:v>102949.39963675453</c:v>
                </c:pt>
                <c:pt idx="121">
                  <c:v>102949.39963675453</c:v>
                </c:pt>
                <c:pt idx="122">
                  <c:v>102949.39963675453</c:v>
                </c:pt>
                <c:pt idx="123">
                  <c:v>102949.39963675453</c:v>
                </c:pt>
                <c:pt idx="124">
                  <c:v>102949.39963675453</c:v>
                </c:pt>
                <c:pt idx="125">
                  <c:v>102949.39963675453</c:v>
                </c:pt>
                <c:pt idx="126">
                  <c:v>102949.39963675453</c:v>
                </c:pt>
                <c:pt idx="127">
                  <c:v>102949.39963675453</c:v>
                </c:pt>
                <c:pt idx="128">
                  <c:v>102949.39963675453</c:v>
                </c:pt>
                <c:pt idx="129">
                  <c:v>102949.39963675453</c:v>
                </c:pt>
                <c:pt idx="130">
                  <c:v>102949.39963675453</c:v>
                </c:pt>
                <c:pt idx="131">
                  <c:v>102949.39963675453</c:v>
                </c:pt>
                <c:pt idx="132">
                  <c:v>102949.39963675453</c:v>
                </c:pt>
                <c:pt idx="133">
                  <c:v>102949.39963675453</c:v>
                </c:pt>
                <c:pt idx="134">
                  <c:v>102949.39963675453</c:v>
                </c:pt>
                <c:pt idx="135">
                  <c:v>102949.39963675453</c:v>
                </c:pt>
                <c:pt idx="136">
                  <c:v>102949.39963675453</c:v>
                </c:pt>
                <c:pt idx="137">
                  <c:v>102949.39963675453</c:v>
                </c:pt>
                <c:pt idx="138">
                  <c:v>102949.39963675453</c:v>
                </c:pt>
                <c:pt idx="139">
                  <c:v>102949.39963675453</c:v>
                </c:pt>
                <c:pt idx="140">
                  <c:v>102949.39963675453</c:v>
                </c:pt>
                <c:pt idx="141">
                  <c:v>102949.39963675453</c:v>
                </c:pt>
                <c:pt idx="142">
                  <c:v>102949.39963675453</c:v>
                </c:pt>
                <c:pt idx="143">
                  <c:v>102949.39963675453</c:v>
                </c:pt>
                <c:pt idx="144">
                  <c:v>102949.39963675453</c:v>
                </c:pt>
                <c:pt idx="145">
                  <c:v>102949.39963675453</c:v>
                </c:pt>
                <c:pt idx="146">
                  <c:v>102949.39963675453</c:v>
                </c:pt>
                <c:pt idx="147">
                  <c:v>102949.39963675453</c:v>
                </c:pt>
                <c:pt idx="148">
                  <c:v>102949.39963675453</c:v>
                </c:pt>
                <c:pt idx="149">
                  <c:v>102949.39963675453</c:v>
                </c:pt>
                <c:pt idx="150">
                  <c:v>102949.39963675453</c:v>
                </c:pt>
                <c:pt idx="151">
                  <c:v>104841.44951079301</c:v>
                </c:pt>
                <c:pt idx="152">
                  <c:v>111736.40708800466</c:v>
                </c:pt>
                <c:pt idx="153">
                  <c:v>120637.36166107512</c:v>
                </c:pt>
                <c:pt idx="154">
                  <c:v>127005.35757689177</c:v>
                </c:pt>
                <c:pt idx="155">
                  <c:v>129522.93887668714</c:v>
                </c:pt>
                <c:pt idx="156">
                  <c:v>129522.93887668714</c:v>
                </c:pt>
                <c:pt idx="157">
                  <c:v>129522.93887668714</c:v>
                </c:pt>
                <c:pt idx="158">
                  <c:v>129522.93887668714</c:v>
                </c:pt>
                <c:pt idx="159">
                  <c:v>129522.93887668714</c:v>
                </c:pt>
                <c:pt idx="160">
                  <c:v>129522.93887668714</c:v>
                </c:pt>
                <c:pt idx="161">
                  <c:v>129522.93887668714</c:v>
                </c:pt>
                <c:pt idx="162">
                  <c:v>129522.93887668714</c:v>
                </c:pt>
                <c:pt idx="163">
                  <c:v>129522.93887668714</c:v>
                </c:pt>
                <c:pt idx="164">
                  <c:v>129522.93887668714</c:v>
                </c:pt>
                <c:pt idx="165">
                  <c:v>129522.93887668714</c:v>
                </c:pt>
                <c:pt idx="166">
                  <c:v>129522.93887668714</c:v>
                </c:pt>
                <c:pt idx="167">
                  <c:v>129522.93887668714</c:v>
                </c:pt>
                <c:pt idx="168">
                  <c:v>129522.93887668714</c:v>
                </c:pt>
                <c:pt idx="169">
                  <c:v>129522.93887668714</c:v>
                </c:pt>
                <c:pt idx="170">
                  <c:v>129522.93887668714</c:v>
                </c:pt>
                <c:pt idx="171">
                  <c:v>132323.0590727849</c:v>
                </c:pt>
                <c:pt idx="172">
                  <c:v>140495.38649987782</c:v>
                </c:pt>
                <c:pt idx="173">
                  <c:v>149984.92834947421</c:v>
                </c:pt>
                <c:pt idx="174">
                  <c:v>155517.80844902285</c:v>
                </c:pt>
                <c:pt idx="175">
                  <c:v>156496.17756933588</c:v>
                </c:pt>
                <c:pt idx="176">
                  <c:v>156496.17756933588</c:v>
                </c:pt>
                <c:pt idx="177">
                  <c:v>156496.17756933588</c:v>
                </c:pt>
                <c:pt idx="178">
                  <c:v>156496.17756933588</c:v>
                </c:pt>
                <c:pt idx="179">
                  <c:v>156496.17756933588</c:v>
                </c:pt>
                <c:pt idx="180">
                  <c:v>156496.17756933588</c:v>
                </c:pt>
                <c:pt idx="181">
                  <c:v>156496.17756933588</c:v>
                </c:pt>
                <c:pt idx="182">
                  <c:v>156543.00564807205</c:v>
                </c:pt>
                <c:pt idx="183">
                  <c:v>159009.06229534122</c:v>
                </c:pt>
                <c:pt idx="184">
                  <c:v>163174.35667741025</c:v>
                </c:pt>
                <c:pt idx="185">
                  <c:v>167380.40627659237</c:v>
                </c:pt>
                <c:pt idx="186">
                  <c:v>170759.6063095672</c:v>
                </c:pt>
                <c:pt idx="187">
                  <c:v>173131.20145973086</c:v>
                </c:pt>
                <c:pt idx="188">
                  <c:v>174745.96024930244</c:v>
                </c:pt>
                <c:pt idx="189">
                  <c:v>175809.82733699816</c:v>
                </c:pt>
                <c:pt idx="190">
                  <c:v>176404.91832573124</c:v>
                </c:pt>
                <c:pt idx="191">
                  <c:v>176722.99968923355</c:v>
                </c:pt>
                <c:pt idx="192">
                  <c:v>176792.49740814164</c:v>
                </c:pt>
                <c:pt idx="193">
                  <c:v>176792.49740814164</c:v>
                </c:pt>
                <c:pt idx="194">
                  <c:v>176792.49740814164</c:v>
                </c:pt>
                <c:pt idx="195">
                  <c:v>176792.49740814164</c:v>
                </c:pt>
                <c:pt idx="196">
                  <c:v>176792.49740814164</c:v>
                </c:pt>
                <c:pt idx="197">
                  <c:v>176792.49740814164</c:v>
                </c:pt>
                <c:pt idx="198">
                  <c:v>176792.49740814164</c:v>
                </c:pt>
                <c:pt idx="199">
                  <c:v>176792.49740814164</c:v>
                </c:pt>
                <c:pt idx="200">
                  <c:v>176792.49740814164</c:v>
                </c:pt>
                <c:pt idx="201">
                  <c:v>176792.49740814164</c:v>
                </c:pt>
                <c:pt idx="202">
                  <c:v>176792.49740814164</c:v>
                </c:pt>
                <c:pt idx="203">
                  <c:v>176792.49740814164</c:v>
                </c:pt>
                <c:pt idx="204">
                  <c:v>176792.49740814164</c:v>
                </c:pt>
                <c:pt idx="205">
                  <c:v>176792.49740814164</c:v>
                </c:pt>
                <c:pt idx="206">
                  <c:v>176792.49740814164</c:v>
                </c:pt>
                <c:pt idx="207">
                  <c:v>176792.49740814164</c:v>
                </c:pt>
                <c:pt idx="208">
                  <c:v>176792.49740814164</c:v>
                </c:pt>
                <c:pt idx="209">
                  <c:v>176792.49740814164</c:v>
                </c:pt>
                <c:pt idx="210">
                  <c:v>176792.49740814164</c:v>
                </c:pt>
                <c:pt idx="211">
                  <c:v>176792.49740814164</c:v>
                </c:pt>
                <c:pt idx="212">
                  <c:v>176792.49740814164</c:v>
                </c:pt>
                <c:pt idx="213">
                  <c:v>176792.49740814164</c:v>
                </c:pt>
                <c:pt idx="214">
                  <c:v>176792.49740814164</c:v>
                </c:pt>
                <c:pt idx="215">
                  <c:v>176792.49740814164</c:v>
                </c:pt>
                <c:pt idx="216">
                  <c:v>176792.49740814164</c:v>
                </c:pt>
                <c:pt idx="217">
                  <c:v>176792.49740814164</c:v>
                </c:pt>
                <c:pt idx="218">
                  <c:v>176792.49740814164</c:v>
                </c:pt>
                <c:pt idx="219">
                  <c:v>176792.49740814164</c:v>
                </c:pt>
                <c:pt idx="220">
                  <c:v>176792.49740814164</c:v>
                </c:pt>
                <c:pt idx="221">
                  <c:v>176792.49740814164</c:v>
                </c:pt>
                <c:pt idx="222">
                  <c:v>176792.49740814164</c:v>
                </c:pt>
                <c:pt idx="223">
                  <c:v>176792.49740814164</c:v>
                </c:pt>
                <c:pt idx="224">
                  <c:v>176792.49740814164</c:v>
                </c:pt>
                <c:pt idx="225">
                  <c:v>176792.49740814164</c:v>
                </c:pt>
                <c:pt idx="226">
                  <c:v>176792.49740814164</c:v>
                </c:pt>
                <c:pt idx="227">
                  <c:v>176792.49740814164</c:v>
                </c:pt>
                <c:pt idx="228">
                  <c:v>176792.49740814164</c:v>
                </c:pt>
                <c:pt idx="229">
                  <c:v>176792.49740814164</c:v>
                </c:pt>
                <c:pt idx="230">
                  <c:v>176792.49740814164</c:v>
                </c:pt>
                <c:pt idx="231">
                  <c:v>176792.49740814164</c:v>
                </c:pt>
                <c:pt idx="232">
                  <c:v>177176.76865588335</c:v>
                </c:pt>
                <c:pt idx="233">
                  <c:v>181783.47857984348</c:v>
                </c:pt>
                <c:pt idx="234">
                  <c:v>187709.38916528827</c:v>
                </c:pt>
                <c:pt idx="235">
                  <c:v>191647.32391792227</c:v>
                </c:pt>
                <c:pt idx="236">
                  <c:v>192621.00744196851</c:v>
                </c:pt>
                <c:pt idx="237">
                  <c:v>192716.05522180424</c:v>
                </c:pt>
                <c:pt idx="238">
                  <c:v>194784.88057820994</c:v>
                </c:pt>
                <c:pt idx="239">
                  <c:v>200614.38214921887</c:v>
                </c:pt>
                <c:pt idx="240">
                  <c:v>208762.62781411389</c:v>
                </c:pt>
                <c:pt idx="241">
                  <c:v>215333.59854234281</c:v>
                </c:pt>
                <c:pt idx="242">
                  <c:v>221091.48303546821</c:v>
                </c:pt>
                <c:pt idx="243">
                  <c:v>227188.01996127173</c:v>
                </c:pt>
                <c:pt idx="244">
                  <c:v>232611.39662082962</c:v>
                </c:pt>
                <c:pt idx="245">
                  <c:v>239006.00008254076</c:v>
                </c:pt>
                <c:pt idx="246">
                  <c:v>246861.54457728183</c:v>
                </c:pt>
                <c:pt idx="247">
                  <c:v>253239.37088017404</c:v>
                </c:pt>
                <c:pt idx="248">
                  <c:v>256307.27855792537</c:v>
                </c:pt>
                <c:pt idx="249">
                  <c:v>256951.37039488286</c:v>
                </c:pt>
                <c:pt idx="250">
                  <c:v>257216.24644001439</c:v>
                </c:pt>
                <c:pt idx="251">
                  <c:v>257998.26304936959</c:v>
                </c:pt>
                <c:pt idx="252">
                  <c:v>258492.71957113009</c:v>
                </c:pt>
                <c:pt idx="253">
                  <c:v>258492.71957113009</c:v>
                </c:pt>
                <c:pt idx="254">
                  <c:v>258492.71957113009</c:v>
                </c:pt>
                <c:pt idx="255">
                  <c:v>259276.02513443859</c:v>
                </c:pt>
                <c:pt idx="256">
                  <c:v>260551.22439806021</c:v>
                </c:pt>
                <c:pt idx="257">
                  <c:v>260551.22439806021</c:v>
                </c:pt>
                <c:pt idx="258">
                  <c:v>260551.22439806021</c:v>
                </c:pt>
                <c:pt idx="259">
                  <c:v>260551.22439806021</c:v>
                </c:pt>
                <c:pt idx="260">
                  <c:v>260551.22439806021</c:v>
                </c:pt>
                <c:pt idx="261">
                  <c:v>260551.22439806021</c:v>
                </c:pt>
                <c:pt idx="262">
                  <c:v>260551.22439806021</c:v>
                </c:pt>
                <c:pt idx="263">
                  <c:v>260551.22439806021</c:v>
                </c:pt>
                <c:pt idx="264">
                  <c:v>260551.22439806021</c:v>
                </c:pt>
                <c:pt idx="265">
                  <c:v>260551.22439806021</c:v>
                </c:pt>
                <c:pt idx="266">
                  <c:v>260551.22439806021</c:v>
                </c:pt>
                <c:pt idx="267">
                  <c:v>260551.22439806021</c:v>
                </c:pt>
                <c:pt idx="268">
                  <c:v>260551.22439806021</c:v>
                </c:pt>
                <c:pt idx="269">
                  <c:v>260551.22439806021</c:v>
                </c:pt>
                <c:pt idx="270">
                  <c:v>260551.22439806021</c:v>
                </c:pt>
                <c:pt idx="271">
                  <c:v>260551.22439806021</c:v>
                </c:pt>
                <c:pt idx="272">
                  <c:v>260551.22439806021</c:v>
                </c:pt>
                <c:pt idx="273">
                  <c:v>261747.07107083243</c:v>
                </c:pt>
                <c:pt idx="274">
                  <c:v>268032.98804406932</c:v>
                </c:pt>
                <c:pt idx="275">
                  <c:v>276153.66651993647</c:v>
                </c:pt>
                <c:pt idx="276">
                  <c:v>284956.7835995591</c:v>
                </c:pt>
                <c:pt idx="277">
                  <c:v>294055.79913136351</c:v>
                </c:pt>
                <c:pt idx="278">
                  <c:v>304763.58626448794</c:v>
                </c:pt>
                <c:pt idx="279">
                  <c:v>314329.42421331257</c:v>
                </c:pt>
                <c:pt idx="280">
                  <c:v>318347.10450989881</c:v>
                </c:pt>
                <c:pt idx="281">
                  <c:v>318347.10450989881</c:v>
                </c:pt>
                <c:pt idx="282">
                  <c:v>318347.10450989881</c:v>
                </c:pt>
                <c:pt idx="283">
                  <c:v>318347.10450989881</c:v>
                </c:pt>
                <c:pt idx="284">
                  <c:v>318347.10450989881</c:v>
                </c:pt>
                <c:pt idx="285">
                  <c:v>318347.10450989881</c:v>
                </c:pt>
                <c:pt idx="286">
                  <c:v>318347.10450989881</c:v>
                </c:pt>
                <c:pt idx="287">
                  <c:v>318347.10450989881</c:v>
                </c:pt>
                <c:pt idx="288">
                  <c:v>318347.10450989881</c:v>
                </c:pt>
                <c:pt idx="289">
                  <c:v>318347.10450989881</c:v>
                </c:pt>
                <c:pt idx="290">
                  <c:v>318347.10450989881</c:v>
                </c:pt>
                <c:pt idx="291">
                  <c:v>318347.10450989881</c:v>
                </c:pt>
                <c:pt idx="292">
                  <c:v>319104.41617862345</c:v>
                </c:pt>
                <c:pt idx="293">
                  <c:v>320304.81990879436</c:v>
                </c:pt>
                <c:pt idx="294">
                  <c:v>320304.81990879436</c:v>
                </c:pt>
                <c:pt idx="295">
                  <c:v>320304.81990879436</c:v>
                </c:pt>
                <c:pt idx="296">
                  <c:v>320304.81990879436</c:v>
                </c:pt>
                <c:pt idx="297">
                  <c:v>320304.81990879436</c:v>
                </c:pt>
                <c:pt idx="298">
                  <c:v>320304.81990879436</c:v>
                </c:pt>
                <c:pt idx="299">
                  <c:v>320304.81990879436</c:v>
                </c:pt>
                <c:pt idx="300">
                  <c:v>320304.81990879436</c:v>
                </c:pt>
                <c:pt idx="301">
                  <c:v>320304.81990879436</c:v>
                </c:pt>
                <c:pt idx="302">
                  <c:v>320304.81990879436</c:v>
                </c:pt>
                <c:pt idx="303">
                  <c:v>321296.8637587392</c:v>
                </c:pt>
                <c:pt idx="304">
                  <c:v>323696.71343891491</c:v>
                </c:pt>
                <c:pt idx="305">
                  <c:v>327019.17146936443</c:v>
                </c:pt>
                <c:pt idx="306">
                  <c:v>329318.19455607363</c:v>
                </c:pt>
                <c:pt idx="307">
                  <c:v>329750.15080971853</c:v>
                </c:pt>
                <c:pt idx="308">
                  <c:v>329750.15080971853</c:v>
                </c:pt>
                <c:pt idx="309">
                  <c:v>329750.15080971853</c:v>
                </c:pt>
                <c:pt idx="310">
                  <c:v>329750.15080971853</c:v>
                </c:pt>
                <c:pt idx="311">
                  <c:v>329750.15080971853</c:v>
                </c:pt>
                <c:pt idx="312">
                  <c:v>330714.70936221187</c:v>
                </c:pt>
                <c:pt idx="313">
                  <c:v>332843.59190398862</c:v>
                </c:pt>
                <c:pt idx="314">
                  <c:v>335720.81998799398</c:v>
                </c:pt>
                <c:pt idx="315">
                  <c:v>338491.53613708238</c:v>
                </c:pt>
                <c:pt idx="316">
                  <c:v>340722.4584314368</c:v>
                </c:pt>
                <c:pt idx="317">
                  <c:v>343306.89976463077</c:v>
                </c:pt>
                <c:pt idx="318">
                  <c:v>346712.33886802889</c:v>
                </c:pt>
                <c:pt idx="319">
                  <c:v>350159.92287554673</c:v>
                </c:pt>
                <c:pt idx="320">
                  <c:v>351631.74156317132</c:v>
                </c:pt>
                <c:pt idx="321">
                  <c:v>351700.64291676279</c:v>
                </c:pt>
                <c:pt idx="322">
                  <c:v>351700.64291676279</c:v>
                </c:pt>
                <c:pt idx="323">
                  <c:v>351700.64291676279</c:v>
                </c:pt>
                <c:pt idx="324">
                  <c:v>351700.64291676279</c:v>
                </c:pt>
                <c:pt idx="325">
                  <c:v>351700.64291676279</c:v>
                </c:pt>
                <c:pt idx="326">
                  <c:v>351700.64291676279</c:v>
                </c:pt>
                <c:pt idx="327">
                  <c:v>351700.64291676279</c:v>
                </c:pt>
                <c:pt idx="328">
                  <c:v>353764.1460248871</c:v>
                </c:pt>
                <c:pt idx="329">
                  <c:v>358077.02638930315</c:v>
                </c:pt>
                <c:pt idx="330">
                  <c:v>360042.30366779509</c:v>
                </c:pt>
                <c:pt idx="331">
                  <c:v>360042.30366779509</c:v>
                </c:pt>
                <c:pt idx="332">
                  <c:v>360042.30366779509</c:v>
                </c:pt>
                <c:pt idx="333">
                  <c:v>360049.04760633229</c:v>
                </c:pt>
                <c:pt idx="334">
                  <c:v>360049.04760633229</c:v>
                </c:pt>
                <c:pt idx="335">
                  <c:v>360057.70988430333</c:v>
                </c:pt>
                <c:pt idx="336">
                  <c:v>360057.70988430333</c:v>
                </c:pt>
                <c:pt idx="337">
                  <c:v>360057.70988430333</c:v>
                </c:pt>
                <c:pt idx="338">
                  <c:v>360057.70988430333</c:v>
                </c:pt>
                <c:pt idx="339">
                  <c:v>360057.70988430333</c:v>
                </c:pt>
                <c:pt idx="340">
                  <c:v>360057.70988430333</c:v>
                </c:pt>
                <c:pt idx="341">
                  <c:v>360057.70988430333</c:v>
                </c:pt>
                <c:pt idx="342">
                  <c:v>360057.70988430333</c:v>
                </c:pt>
                <c:pt idx="343">
                  <c:v>360057.70988430333</c:v>
                </c:pt>
                <c:pt idx="344">
                  <c:v>360057.70988430333</c:v>
                </c:pt>
                <c:pt idx="345">
                  <c:v>360057.70988430333</c:v>
                </c:pt>
                <c:pt idx="346">
                  <c:v>360057.70988430333</c:v>
                </c:pt>
                <c:pt idx="347">
                  <c:v>360057.70988430333</c:v>
                </c:pt>
                <c:pt idx="348">
                  <c:v>360057.70988430333</c:v>
                </c:pt>
                <c:pt idx="349">
                  <c:v>360057.70988430333</c:v>
                </c:pt>
                <c:pt idx="350">
                  <c:v>360057.70988430333</c:v>
                </c:pt>
                <c:pt idx="351">
                  <c:v>360057.70988430333</c:v>
                </c:pt>
                <c:pt idx="352">
                  <c:v>360057.70988430333</c:v>
                </c:pt>
                <c:pt idx="353">
                  <c:v>360057.70988430333</c:v>
                </c:pt>
                <c:pt idx="354">
                  <c:v>360057.70988430333</c:v>
                </c:pt>
                <c:pt idx="355">
                  <c:v>360057.70988430333</c:v>
                </c:pt>
                <c:pt idx="356">
                  <c:v>360057.70988430333</c:v>
                </c:pt>
                <c:pt idx="357">
                  <c:v>360057.70988430333</c:v>
                </c:pt>
                <c:pt idx="358">
                  <c:v>360238.84327453718</c:v>
                </c:pt>
                <c:pt idx="359">
                  <c:v>362473.6692562587</c:v>
                </c:pt>
                <c:pt idx="360">
                  <c:v>365349.44238815492</c:v>
                </c:pt>
                <c:pt idx="361">
                  <c:v>367404.68408595619</c:v>
                </c:pt>
                <c:pt idx="362">
                  <c:v>368369.21373575286</c:v>
                </c:pt>
                <c:pt idx="363">
                  <c:v>368450.45251738682</c:v>
                </c:pt>
                <c:pt idx="364">
                  <c:v>368450.45251738682</c:v>
                </c:pt>
                <c:pt idx="365">
                  <c:v>368450.45251738682</c:v>
                </c:pt>
                <c:pt idx="366">
                  <c:v>368450.45251738682</c:v>
                </c:pt>
                <c:pt idx="367">
                  <c:v>368450.45251738682</c:v>
                </c:pt>
                <c:pt idx="368">
                  <c:v>368450.45251738682</c:v>
                </c:pt>
                <c:pt idx="369">
                  <c:v>368450.45251738682</c:v>
                </c:pt>
                <c:pt idx="370">
                  <c:v>368450.45251738682</c:v>
                </c:pt>
                <c:pt idx="371">
                  <c:v>368450.45251738682</c:v>
                </c:pt>
                <c:pt idx="372">
                  <c:v>370661.93420022517</c:v>
                </c:pt>
                <c:pt idx="373">
                  <c:v>375425.90658810554</c:v>
                </c:pt>
                <c:pt idx="374">
                  <c:v>380033.74531215284</c:v>
                </c:pt>
                <c:pt idx="375">
                  <c:v>383080.18390864029</c:v>
                </c:pt>
                <c:pt idx="376">
                  <c:v>384747.73856278369</c:v>
                </c:pt>
                <c:pt idx="377">
                  <c:v>385629.98963532329</c:v>
                </c:pt>
                <c:pt idx="378">
                  <c:v>386081.54936722695</c:v>
                </c:pt>
                <c:pt idx="379">
                  <c:v>386308.64136311912</c:v>
                </c:pt>
                <c:pt idx="380">
                  <c:v>386578.11801268003</c:v>
                </c:pt>
                <c:pt idx="381">
                  <c:v>386916.39662277233</c:v>
                </c:pt>
                <c:pt idx="382">
                  <c:v>387210.47097740608</c:v>
                </c:pt>
                <c:pt idx="383">
                  <c:v>387465.94059287664</c:v>
                </c:pt>
                <c:pt idx="384">
                  <c:v>387645.49221617338</c:v>
                </c:pt>
                <c:pt idx="385">
                  <c:v>387695.58280635264</c:v>
                </c:pt>
                <c:pt idx="386">
                  <c:v>387695.58280635264</c:v>
                </c:pt>
                <c:pt idx="387">
                  <c:v>387695.58280635264</c:v>
                </c:pt>
                <c:pt idx="388">
                  <c:v>387695.58280635264</c:v>
                </c:pt>
                <c:pt idx="389">
                  <c:v>387695.58280635264</c:v>
                </c:pt>
                <c:pt idx="390">
                  <c:v>387695.58280635264</c:v>
                </c:pt>
                <c:pt idx="391">
                  <c:v>387695.58280635264</c:v>
                </c:pt>
                <c:pt idx="392">
                  <c:v>387695.58280635264</c:v>
                </c:pt>
                <c:pt idx="393">
                  <c:v>387695.58280635264</c:v>
                </c:pt>
                <c:pt idx="394">
                  <c:v>387695.58280635264</c:v>
                </c:pt>
                <c:pt idx="395">
                  <c:v>387695.58280635264</c:v>
                </c:pt>
                <c:pt idx="396">
                  <c:v>387695.58280635264</c:v>
                </c:pt>
                <c:pt idx="397">
                  <c:v>387695.58280635264</c:v>
                </c:pt>
                <c:pt idx="398">
                  <c:v>387695.58280635264</c:v>
                </c:pt>
                <c:pt idx="399">
                  <c:v>387695.58280635264</c:v>
                </c:pt>
                <c:pt idx="400">
                  <c:v>387695.58280635264</c:v>
                </c:pt>
                <c:pt idx="401">
                  <c:v>387695.58280635264</c:v>
                </c:pt>
                <c:pt idx="402">
                  <c:v>388996.41062313155</c:v>
                </c:pt>
                <c:pt idx="403">
                  <c:v>391269.00246582378</c:v>
                </c:pt>
                <c:pt idx="404">
                  <c:v>393191.04027063563</c:v>
                </c:pt>
                <c:pt idx="405">
                  <c:v>394813.7493464101</c:v>
                </c:pt>
                <c:pt idx="406">
                  <c:v>396573.69067335286</c:v>
                </c:pt>
                <c:pt idx="407">
                  <c:v>398331.88007502793</c:v>
                </c:pt>
                <c:pt idx="408">
                  <c:v>399506.98695352959</c:v>
                </c:pt>
                <c:pt idx="409">
                  <c:v>399708.15743282612</c:v>
                </c:pt>
                <c:pt idx="410">
                  <c:v>399708.15743282612</c:v>
                </c:pt>
                <c:pt idx="411">
                  <c:v>399708.15743282612</c:v>
                </c:pt>
                <c:pt idx="412">
                  <c:v>399708.15743282612</c:v>
                </c:pt>
                <c:pt idx="413">
                  <c:v>399708.15743282612</c:v>
                </c:pt>
                <c:pt idx="414">
                  <c:v>399708.15743282612</c:v>
                </c:pt>
                <c:pt idx="415">
                  <c:v>399708.15743282612</c:v>
                </c:pt>
                <c:pt idx="416">
                  <c:v>399708.15743282612</c:v>
                </c:pt>
                <c:pt idx="417">
                  <c:v>399708.15743282612</c:v>
                </c:pt>
                <c:pt idx="418">
                  <c:v>399708.15743282612</c:v>
                </c:pt>
                <c:pt idx="419">
                  <c:v>400043.11377343314</c:v>
                </c:pt>
                <c:pt idx="420">
                  <c:v>400913.7126875199</c:v>
                </c:pt>
                <c:pt idx="421">
                  <c:v>401142.11801063275</c:v>
                </c:pt>
                <c:pt idx="422">
                  <c:v>401142.11801063275</c:v>
                </c:pt>
                <c:pt idx="423">
                  <c:v>401142.11801063275</c:v>
                </c:pt>
                <c:pt idx="424">
                  <c:v>401142.11801063275</c:v>
                </c:pt>
                <c:pt idx="425">
                  <c:v>401142.11801063275</c:v>
                </c:pt>
                <c:pt idx="426">
                  <c:v>401142.11801063275</c:v>
                </c:pt>
                <c:pt idx="427">
                  <c:v>401142.11801063275</c:v>
                </c:pt>
                <c:pt idx="428">
                  <c:v>401142.11801063275</c:v>
                </c:pt>
                <c:pt idx="429">
                  <c:v>401142.11801063275</c:v>
                </c:pt>
                <c:pt idx="430">
                  <c:v>401142.11801063275</c:v>
                </c:pt>
                <c:pt idx="431">
                  <c:v>401743.03229039203</c:v>
                </c:pt>
                <c:pt idx="432">
                  <c:v>402194.56855350814</c:v>
                </c:pt>
                <c:pt idx="433">
                  <c:v>402194.56855350814</c:v>
                </c:pt>
                <c:pt idx="434">
                  <c:v>402194.56855350814</c:v>
                </c:pt>
                <c:pt idx="435">
                  <c:v>403190.60672318819</c:v>
                </c:pt>
                <c:pt idx="436">
                  <c:v>406774.89313525771</c:v>
                </c:pt>
                <c:pt idx="437">
                  <c:v>412828.27407813788</c:v>
                </c:pt>
                <c:pt idx="438">
                  <c:v>420439.67829617899</c:v>
                </c:pt>
                <c:pt idx="439">
                  <c:v>427789.04115416564</c:v>
                </c:pt>
                <c:pt idx="440">
                  <c:v>433241.45206751814</c:v>
                </c:pt>
                <c:pt idx="441">
                  <c:v>436016.85385329614</c:v>
                </c:pt>
                <c:pt idx="442">
                  <c:v>436927.11820290354</c:v>
                </c:pt>
                <c:pt idx="443">
                  <c:v>437075.29328774801</c:v>
                </c:pt>
                <c:pt idx="444">
                  <c:v>437077.45161369955</c:v>
                </c:pt>
                <c:pt idx="445">
                  <c:v>437077.45161369955</c:v>
                </c:pt>
                <c:pt idx="446">
                  <c:v>437077.45161369955</c:v>
                </c:pt>
                <c:pt idx="447">
                  <c:v>437077.45161369955</c:v>
                </c:pt>
                <c:pt idx="448">
                  <c:v>437077.45161369955</c:v>
                </c:pt>
                <c:pt idx="449">
                  <c:v>437077.45161369955</c:v>
                </c:pt>
                <c:pt idx="450">
                  <c:v>437077.45161369955</c:v>
                </c:pt>
                <c:pt idx="451">
                  <c:v>437077.45161369955</c:v>
                </c:pt>
                <c:pt idx="452">
                  <c:v>437077.45161369955</c:v>
                </c:pt>
                <c:pt idx="453">
                  <c:v>437077.45161369955</c:v>
                </c:pt>
                <c:pt idx="454">
                  <c:v>437077.45161369955</c:v>
                </c:pt>
                <c:pt idx="455">
                  <c:v>437077.45161369955</c:v>
                </c:pt>
                <c:pt idx="456">
                  <c:v>437077.45161369955</c:v>
                </c:pt>
                <c:pt idx="457">
                  <c:v>437077.45161369955</c:v>
                </c:pt>
                <c:pt idx="458">
                  <c:v>437077.45161369955</c:v>
                </c:pt>
                <c:pt idx="459">
                  <c:v>437077.45161369955</c:v>
                </c:pt>
                <c:pt idx="460">
                  <c:v>437077.45161369955</c:v>
                </c:pt>
                <c:pt idx="461">
                  <c:v>437077.45161369955</c:v>
                </c:pt>
                <c:pt idx="462">
                  <c:v>437077.45161369955</c:v>
                </c:pt>
                <c:pt idx="463">
                  <c:v>437077.45161369955</c:v>
                </c:pt>
                <c:pt idx="464">
                  <c:v>437077.45161369955</c:v>
                </c:pt>
                <c:pt idx="465">
                  <c:v>437077.45161369955</c:v>
                </c:pt>
                <c:pt idx="466">
                  <c:v>437077.45161369955</c:v>
                </c:pt>
                <c:pt idx="467">
                  <c:v>437077.45161369955</c:v>
                </c:pt>
                <c:pt idx="468">
                  <c:v>437077.45161369955</c:v>
                </c:pt>
                <c:pt idx="469">
                  <c:v>437077.45161369955</c:v>
                </c:pt>
                <c:pt idx="470">
                  <c:v>437077.45161369955</c:v>
                </c:pt>
                <c:pt idx="471">
                  <c:v>437077.45161369955</c:v>
                </c:pt>
                <c:pt idx="472">
                  <c:v>437077.45161369955</c:v>
                </c:pt>
                <c:pt idx="473">
                  <c:v>437077.45161369955</c:v>
                </c:pt>
                <c:pt idx="474">
                  <c:v>437077.45161369955</c:v>
                </c:pt>
                <c:pt idx="475">
                  <c:v>437077.45161369955</c:v>
                </c:pt>
                <c:pt idx="476">
                  <c:v>437077.45161369955</c:v>
                </c:pt>
                <c:pt idx="477">
                  <c:v>437077.45161369955</c:v>
                </c:pt>
                <c:pt idx="478">
                  <c:v>437077.45161369955</c:v>
                </c:pt>
                <c:pt idx="479">
                  <c:v>437077.45161369955</c:v>
                </c:pt>
                <c:pt idx="480">
                  <c:v>437077.45161369955</c:v>
                </c:pt>
                <c:pt idx="481">
                  <c:v>437077.45161369955</c:v>
                </c:pt>
                <c:pt idx="482">
                  <c:v>437077.45161369955</c:v>
                </c:pt>
                <c:pt idx="483">
                  <c:v>437077.45161369955</c:v>
                </c:pt>
                <c:pt idx="484">
                  <c:v>437077.45161369955</c:v>
                </c:pt>
                <c:pt idx="485">
                  <c:v>437077.45161369955</c:v>
                </c:pt>
                <c:pt idx="486">
                  <c:v>437077.45161369955</c:v>
                </c:pt>
                <c:pt idx="487">
                  <c:v>437077.45161369955</c:v>
                </c:pt>
                <c:pt idx="488">
                  <c:v>437077.45161369955</c:v>
                </c:pt>
                <c:pt idx="489">
                  <c:v>437077.45161369955</c:v>
                </c:pt>
                <c:pt idx="490">
                  <c:v>437077.45161369955</c:v>
                </c:pt>
                <c:pt idx="491">
                  <c:v>437077.45161369955</c:v>
                </c:pt>
                <c:pt idx="492">
                  <c:v>437077.45161369955</c:v>
                </c:pt>
                <c:pt idx="493">
                  <c:v>437077.45161369955</c:v>
                </c:pt>
                <c:pt idx="494">
                  <c:v>437077.45161369955</c:v>
                </c:pt>
                <c:pt idx="495">
                  <c:v>437077.45161369955</c:v>
                </c:pt>
                <c:pt idx="496">
                  <c:v>437077.45161369955</c:v>
                </c:pt>
                <c:pt idx="497">
                  <c:v>437077.45161369955</c:v>
                </c:pt>
                <c:pt idx="498">
                  <c:v>437077.45161369955</c:v>
                </c:pt>
                <c:pt idx="499">
                  <c:v>437077.45161369955</c:v>
                </c:pt>
                <c:pt idx="500">
                  <c:v>437077.45161369955</c:v>
                </c:pt>
                <c:pt idx="501">
                  <c:v>437077.45161369955</c:v>
                </c:pt>
                <c:pt idx="502">
                  <c:v>437077.45161369955</c:v>
                </c:pt>
                <c:pt idx="503">
                  <c:v>437077.45161369955</c:v>
                </c:pt>
                <c:pt idx="504">
                  <c:v>437077.45161369955</c:v>
                </c:pt>
                <c:pt idx="505">
                  <c:v>437077.45161369955</c:v>
                </c:pt>
                <c:pt idx="506">
                  <c:v>437077.45161369955</c:v>
                </c:pt>
                <c:pt idx="507">
                  <c:v>437077.45161369955</c:v>
                </c:pt>
                <c:pt idx="508">
                  <c:v>437077.45161369955</c:v>
                </c:pt>
                <c:pt idx="509">
                  <c:v>437077.45161369955</c:v>
                </c:pt>
                <c:pt idx="510">
                  <c:v>437077.45161369955</c:v>
                </c:pt>
                <c:pt idx="511">
                  <c:v>437077.45161369955</c:v>
                </c:pt>
                <c:pt idx="512">
                  <c:v>437077.45161369955</c:v>
                </c:pt>
                <c:pt idx="513">
                  <c:v>437077.45161369955</c:v>
                </c:pt>
                <c:pt idx="514">
                  <c:v>437077.45161369955</c:v>
                </c:pt>
                <c:pt idx="515">
                  <c:v>437077.45161369955</c:v>
                </c:pt>
                <c:pt idx="516">
                  <c:v>437077.45161369955</c:v>
                </c:pt>
                <c:pt idx="517">
                  <c:v>437077.45161369955</c:v>
                </c:pt>
                <c:pt idx="518">
                  <c:v>437077.45161369955</c:v>
                </c:pt>
                <c:pt idx="519">
                  <c:v>437077.45161369955</c:v>
                </c:pt>
                <c:pt idx="520">
                  <c:v>437540.74691824656</c:v>
                </c:pt>
                <c:pt idx="521">
                  <c:v>438442.36613905849</c:v>
                </c:pt>
                <c:pt idx="522">
                  <c:v>439644.32155130856</c:v>
                </c:pt>
                <c:pt idx="523">
                  <c:v>441722.11645190819</c:v>
                </c:pt>
                <c:pt idx="524">
                  <c:v>445068.00489433459</c:v>
                </c:pt>
                <c:pt idx="525">
                  <c:v>448711.13400835451</c:v>
                </c:pt>
                <c:pt idx="526">
                  <c:v>451041.35202558408</c:v>
                </c:pt>
                <c:pt idx="527">
                  <c:v>451855.9103722928</c:v>
                </c:pt>
                <c:pt idx="528">
                  <c:v>452030.00397504499</c:v>
                </c:pt>
                <c:pt idx="529">
                  <c:v>452072.19849058962</c:v>
                </c:pt>
                <c:pt idx="530">
                  <c:v>452072.19849058962</c:v>
                </c:pt>
                <c:pt idx="531">
                  <c:v>452072.19849058962</c:v>
                </c:pt>
                <c:pt idx="532">
                  <c:v>452072.19849058962</c:v>
                </c:pt>
                <c:pt idx="533">
                  <c:v>452072.19849058962</c:v>
                </c:pt>
                <c:pt idx="534">
                  <c:v>452072.19849058962</c:v>
                </c:pt>
                <c:pt idx="535">
                  <c:v>452072.19849058962</c:v>
                </c:pt>
                <c:pt idx="536">
                  <c:v>452072.19849058962</c:v>
                </c:pt>
                <c:pt idx="537">
                  <c:v>452072.19849058962</c:v>
                </c:pt>
                <c:pt idx="538">
                  <c:v>452072.19849058962</c:v>
                </c:pt>
                <c:pt idx="539">
                  <c:v>452072.19849058962</c:v>
                </c:pt>
                <c:pt idx="540">
                  <c:v>452072.19849058962</c:v>
                </c:pt>
                <c:pt idx="541">
                  <c:v>452072.19849058962</c:v>
                </c:pt>
                <c:pt idx="542">
                  <c:v>452072.19849058962</c:v>
                </c:pt>
                <c:pt idx="543">
                  <c:v>452072.19849058962</c:v>
                </c:pt>
                <c:pt idx="544">
                  <c:v>452995.64469471003</c:v>
                </c:pt>
                <c:pt idx="545">
                  <c:v>455376.42222484393</c:v>
                </c:pt>
                <c:pt idx="546">
                  <c:v>457803.22180313087</c:v>
                </c:pt>
                <c:pt idx="547">
                  <c:v>459296.07715361711</c:v>
                </c:pt>
                <c:pt idx="548">
                  <c:v>460148.20985913585</c:v>
                </c:pt>
                <c:pt idx="549">
                  <c:v>460665.91919014364</c:v>
                </c:pt>
                <c:pt idx="550">
                  <c:v>461019.26989951555</c:v>
                </c:pt>
                <c:pt idx="551">
                  <c:v>461028.48110981204</c:v>
                </c:pt>
                <c:pt idx="552">
                  <c:v>461028.48110981204</c:v>
                </c:pt>
                <c:pt idx="553">
                  <c:v>461028.48110981204</c:v>
                </c:pt>
                <c:pt idx="554">
                  <c:v>461028.48110981204</c:v>
                </c:pt>
                <c:pt idx="555">
                  <c:v>461028.48110981204</c:v>
                </c:pt>
                <c:pt idx="556">
                  <c:v>461028.48110981204</c:v>
                </c:pt>
                <c:pt idx="557">
                  <c:v>461028.48110981204</c:v>
                </c:pt>
                <c:pt idx="558">
                  <c:v>461028.48110981204</c:v>
                </c:pt>
                <c:pt idx="559">
                  <c:v>461028.48110981204</c:v>
                </c:pt>
                <c:pt idx="560">
                  <c:v>461028.48110981204</c:v>
                </c:pt>
                <c:pt idx="561">
                  <c:v>461028.48110981204</c:v>
                </c:pt>
                <c:pt idx="562">
                  <c:v>461028.48110981204</c:v>
                </c:pt>
                <c:pt idx="563">
                  <c:v>461413.68440037599</c:v>
                </c:pt>
                <c:pt idx="564">
                  <c:v>465429.22878258739</c:v>
                </c:pt>
                <c:pt idx="565">
                  <c:v>469747.07455660397</c:v>
                </c:pt>
                <c:pt idx="566">
                  <c:v>471693.52491779072</c:v>
                </c:pt>
                <c:pt idx="567">
                  <c:v>471693.52491779072</c:v>
                </c:pt>
                <c:pt idx="568">
                  <c:v>471693.52491779072</c:v>
                </c:pt>
                <c:pt idx="569">
                  <c:v>471693.52491779072</c:v>
                </c:pt>
                <c:pt idx="570">
                  <c:v>471693.52491779072</c:v>
                </c:pt>
                <c:pt idx="571">
                  <c:v>471693.52491779072</c:v>
                </c:pt>
                <c:pt idx="572">
                  <c:v>471693.52491779072</c:v>
                </c:pt>
                <c:pt idx="573">
                  <c:v>471693.52491779072</c:v>
                </c:pt>
                <c:pt idx="574">
                  <c:v>471693.52491779072</c:v>
                </c:pt>
                <c:pt idx="575">
                  <c:v>471693.52491779072</c:v>
                </c:pt>
                <c:pt idx="576">
                  <c:v>471693.52491779072</c:v>
                </c:pt>
                <c:pt idx="577">
                  <c:v>471693.52491779072</c:v>
                </c:pt>
                <c:pt idx="578">
                  <c:v>471693.52491779072</c:v>
                </c:pt>
                <c:pt idx="579">
                  <c:v>471693.52491779072</c:v>
                </c:pt>
                <c:pt idx="580">
                  <c:v>471693.52491779072</c:v>
                </c:pt>
                <c:pt idx="581">
                  <c:v>471693.52491779072</c:v>
                </c:pt>
                <c:pt idx="582">
                  <c:v>471693.52491779072</c:v>
                </c:pt>
                <c:pt idx="583">
                  <c:v>471693.52491779072</c:v>
                </c:pt>
                <c:pt idx="584">
                  <c:v>471693.52491779072</c:v>
                </c:pt>
                <c:pt idx="585">
                  <c:v>471693.52491779072</c:v>
                </c:pt>
                <c:pt idx="586">
                  <c:v>471693.52491779072</c:v>
                </c:pt>
                <c:pt idx="587">
                  <c:v>471693.52491779072</c:v>
                </c:pt>
                <c:pt idx="58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258-4E2D-ACEC-610CB9C4BA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3338568"/>
        <c:axId val="863338928"/>
      </c:lineChart>
      <c:catAx>
        <c:axId val="863338568"/>
        <c:scaling>
          <c:orientation val="minMax"/>
        </c:scaling>
        <c:delete val="0"/>
        <c:axPos val="b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338928"/>
        <c:crosses val="autoZero"/>
        <c:auto val="1"/>
        <c:lblAlgn val="ctr"/>
        <c:lblOffset val="100"/>
        <c:noMultiLvlLbl val="0"/>
      </c:catAx>
      <c:valAx>
        <c:axId val="863338928"/>
        <c:scaling>
          <c:orientation val="minMax"/>
        </c:scaling>
        <c:delete val="0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75000"/>
                      <a:lumOff val="25000"/>
                    </a:schemeClr>
                  </a:gs>
                  <a:gs pos="0">
                    <a:schemeClr val="dk1">
                      <a:lumMod val="65000"/>
                      <a:lumOff val="35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Cummulative Tractive vs Braking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338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7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dk1">
        <a:lumMod val="75000"/>
        <a:lumOff val="25000"/>
      </a:schemeClr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</a:t>
            </a:r>
            <a:r>
              <a:rPr lang="en-GB" baseline="0"/>
              <a:t> Medium) Cummulative Tractive Energy vs Cummulative Braking Energy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Cummulative Tractive Energy (J)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WLTC_class_3!$AE$598:$AE$1030</c:f>
              <c:numCache>
                <c:formatCode>General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141.76767581338581</c:v>
                </c:pt>
                <c:pt idx="13">
                  <c:v>599.70099213689252</c:v>
                </c:pt>
                <c:pt idx="14">
                  <c:v>2336.0839642834476</c:v>
                </c:pt>
                <c:pt idx="15">
                  <c:v>6610.9108490490053</c:v>
                </c:pt>
                <c:pt idx="16">
                  <c:v>14119.10225246854</c:v>
                </c:pt>
                <c:pt idx="17">
                  <c:v>25142.098709776874</c:v>
                </c:pt>
                <c:pt idx="18">
                  <c:v>38688.193631322618</c:v>
                </c:pt>
                <c:pt idx="19">
                  <c:v>53021.574326574075</c:v>
                </c:pt>
                <c:pt idx="20">
                  <c:v>67868.169362698536</c:v>
                </c:pt>
                <c:pt idx="21">
                  <c:v>84136.069799998164</c:v>
                </c:pt>
                <c:pt idx="22">
                  <c:v>101239.79875158392</c:v>
                </c:pt>
                <c:pt idx="23">
                  <c:v>115238.68949756894</c:v>
                </c:pt>
                <c:pt idx="24">
                  <c:v>123140.5193223411</c:v>
                </c:pt>
                <c:pt idx="25">
                  <c:v>126529.47238911731</c:v>
                </c:pt>
                <c:pt idx="26">
                  <c:v>128811.24011662671</c:v>
                </c:pt>
                <c:pt idx="27">
                  <c:v>131085.71722935684</c:v>
                </c:pt>
                <c:pt idx="28">
                  <c:v>132696.85787472455</c:v>
                </c:pt>
                <c:pt idx="29">
                  <c:v>132997.66944857829</c:v>
                </c:pt>
                <c:pt idx="30">
                  <c:v>132997.66944857829</c:v>
                </c:pt>
                <c:pt idx="31">
                  <c:v>132997.66944857829</c:v>
                </c:pt>
                <c:pt idx="32">
                  <c:v>132997.66944857829</c:v>
                </c:pt>
                <c:pt idx="33">
                  <c:v>134395.6463765676</c:v>
                </c:pt>
                <c:pt idx="34">
                  <c:v>137179.69044932691</c:v>
                </c:pt>
                <c:pt idx="35">
                  <c:v>141378.3251835921</c:v>
                </c:pt>
                <c:pt idx="36">
                  <c:v>146456.37293504301</c:v>
                </c:pt>
                <c:pt idx="37">
                  <c:v>151000.55408988925</c:v>
                </c:pt>
                <c:pt idx="38">
                  <c:v>154343.16358938749</c:v>
                </c:pt>
                <c:pt idx="39">
                  <c:v>157066.58327407093</c:v>
                </c:pt>
                <c:pt idx="40">
                  <c:v>159996.39956369263</c:v>
                </c:pt>
                <c:pt idx="41">
                  <c:v>164175.99782309652</c:v>
                </c:pt>
                <c:pt idx="42">
                  <c:v>170310.16836007743</c:v>
                </c:pt>
                <c:pt idx="43">
                  <c:v>177884.66529179501</c:v>
                </c:pt>
                <c:pt idx="44">
                  <c:v>186558.60463976953</c:v>
                </c:pt>
                <c:pt idx="45">
                  <c:v>195745.08521916927</c:v>
                </c:pt>
                <c:pt idx="46">
                  <c:v>204280.5863109034</c:v>
                </c:pt>
                <c:pt idx="47">
                  <c:v>210887.63437974951</c:v>
                </c:pt>
                <c:pt idx="48">
                  <c:v>215179.22212202713</c:v>
                </c:pt>
                <c:pt idx="49">
                  <c:v>218281.78594455167</c:v>
                </c:pt>
                <c:pt idx="50">
                  <c:v>220900.69480355131</c:v>
                </c:pt>
                <c:pt idx="51">
                  <c:v>223503.56534039933</c:v>
                </c:pt>
                <c:pt idx="52">
                  <c:v>227750.51310060348</c:v>
                </c:pt>
                <c:pt idx="53">
                  <c:v>235150.59972910368</c:v>
                </c:pt>
                <c:pt idx="54">
                  <c:v>243731.05730107761</c:v>
                </c:pt>
                <c:pt idx="55">
                  <c:v>250254.64379132169</c:v>
                </c:pt>
                <c:pt idx="56">
                  <c:v>255578.73734671168</c:v>
                </c:pt>
                <c:pt idx="57">
                  <c:v>261205.75377893532</c:v>
                </c:pt>
                <c:pt idx="58">
                  <c:v>266886.9669885459</c:v>
                </c:pt>
                <c:pt idx="59">
                  <c:v>272113.86248412746</c:v>
                </c:pt>
                <c:pt idx="60">
                  <c:v>276089.8049017642</c:v>
                </c:pt>
                <c:pt idx="61">
                  <c:v>277506.64945518243</c:v>
                </c:pt>
                <c:pt idx="62">
                  <c:v>277506.64945518243</c:v>
                </c:pt>
                <c:pt idx="63">
                  <c:v>277506.64945518243</c:v>
                </c:pt>
                <c:pt idx="64">
                  <c:v>277506.64945518243</c:v>
                </c:pt>
                <c:pt idx="65">
                  <c:v>277506.64945518243</c:v>
                </c:pt>
                <c:pt idx="66">
                  <c:v>277506.64945518243</c:v>
                </c:pt>
                <c:pt idx="67">
                  <c:v>277506.64945518243</c:v>
                </c:pt>
                <c:pt idx="68">
                  <c:v>277506.64945518243</c:v>
                </c:pt>
                <c:pt idx="69">
                  <c:v>277506.64945518243</c:v>
                </c:pt>
                <c:pt idx="70">
                  <c:v>277506.64945518243</c:v>
                </c:pt>
                <c:pt idx="71">
                  <c:v>277506.64945518243</c:v>
                </c:pt>
                <c:pt idx="72">
                  <c:v>277506.64945518243</c:v>
                </c:pt>
                <c:pt idx="73">
                  <c:v>277506.64945518243</c:v>
                </c:pt>
                <c:pt idx="74">
                  <c:v>277506.64945518243</c:v>
                </c:pt>
                <c:pt idx="75">
                  <c:v>277506.64945518243</c:v>
                </c:pt>
                <c:pt idx="76">
                  <c:v>277763.57320515753</c:v>
                </c:pt>
                <c:pt idx="77">
                  <c:v>279490.28329110105</c:v>
                </c:pt>
                <c:pt idx="78">
                  <c:v>284254.00311500701</c:v>
                </c:pt>
                <c:pt idx="79">
                  <c:v>293038.10796963749</c:v>
                </c:pt>
                <c:pt idx="80">
                  <c:v>303578.44343233004</c:v>
                </c:pt>
                <c:pt idx="81">
                  <c:v>316086.21436308383</c:v>
                </c:pt>
                <c:pt idx="82">
                  <c:v>326402.90860129497</c:v>
                </c:pt>
                <c:pt idx="83">
                  <c:v>334338.06181073398</c:v>
                </c:pt>
                <c:pt idx="84">
                  <c:v>342767.77817117306</c:v>
                </c:pt>
                <c:pt idx="85">
                  <c:v>351696.82158537756</c:v>
                </c:pt>
                <c:pt idx="86">
                  <c:v>358079.14037046395</c:v>
                </c:pt>
                <c:pt idx="87">
                  <c:v>361259.89474716765</c:v>
                </c:pt>
                <c:pt idx="88">
                  <c:v>361259.89474716765</c:v>
                </c:pt>
                <c:pt idx="89">
                  <c:v>361259.89474716765</c:v>
                </c:pt>
                <c:pt idx="90">
                  <c:v>361259.89474716765</c:v>
                </c:pt>
                <c:pt idx="91">
                  <c:v>361259.89474716765</c:v>
                </c:pt>
                <c:pt idx="92">
                  <c:v>361259.89474716765</c:v>
                </c:pt>
                <c:pt idx="93">
                  <c:v>361259.89474716765</c:v>
                </c:pt>
                <c:pt idx="94">
                  <c:v>361259.89474716765</c:v>
                </c:pt>
                <c:pt idx="95">
                  <c:v>361259.89474716765</c:v>
                </c:pt>
                <c:pt idx="96">
                  <c:v>364230.83084700402</c:v>
                </c:pt>
                <c:pt idx="97">
                  <c:v>370075.19526467921</c:v>
                </c:pt>
                <c:pt idx="98">
                  <c:v>376219.49698830134</c:v>
                </c:pt>
                <c:pt idx="99">
                  <c:v>382775.97951585107</c:v>
                </c:pt>
                <c:pt idx="100">
                  <c:v>389859.15694505919</c:v>
                </c:pt>
                <c:pt idx="101">
                  <c:v>394851.74357068614</c:v>
                </c:pt>
                <c:pt idx="102">
                  <c:v>397592.49000237649</c:v>
                </c:pt>
                <c:pt idx="103">
                  <c:v>400492.64427835192</c:v>
                </c:pt>
                <c:pt idx="104">
                  <c:v>404464.57556727645</c:v>
                </c:pt>
                <c:pt idx="105">
                  <c:v>408265.9443195053</c:v>
                </c:pt>
                <c:pt idx="106">
                  <c:v>409599.07311176322</c:v>
                </c:pt>
                <c:pt idx="107">
                  <c:v>409599.07311176322</c:v>
                </c:pt>
                <c:pt idx="108">
                  <c:v>409599.07311176322</c:v>
                </c:pt>
                <c:pt idx="109">
                  <c:v>409599.07311176322</c:v>
                </c:pt>
                <c:pt idx="110">
                  <c:v>409599.07311176322</c:v>
                </c:pt>
                <c:pt idx="111">
                  <c:v>409599.07311176322</c:v>
                </c:pt>
                <c:pt idx="112">
                  <c:v>409898.43141993566</c:v>
                </c:pt>
                <c:pt idx="113">
                  <c:v>410759.33555362752</c:v>
                </c:pt>
                <c:pt idx="114">
                  <c:v>411714.4642243564</c:v>
                </c:pt>
                <c:pt idx="115">
                  <c:v>411726.80332875694</c:v>
                </c:pt>
                <c:pt idx="116">
                  <c:v>411726.80332875694</c:v>
                </c:pt>
                <c:pt idx="117">
                  <c:v>411726.80332875694</c:v>
                </c:pt>
                <c:pt idx="118">
                  <c:v>411726.80332875694</c:v>
                </c:pt>
                <c:pt idx="119">
                  <c:v>411726.80332875694</c:v>
                </c:pt>
                <c:pt idx="120">
                  <c:v>412522.153004658</c:v>
                </c:pt>
                <c:pt idx="121">
                  <c:v>416182.90060826374</c:v>
                </c:pt>
                <c:pt idx="122">
                  <c:v>423084.69390202546</c:v>
                </c:pt>
                <c:pt idx="123">
                  <c:v>428589.17541360139</c:v>
                </c:pt>
                <c:pt idx="124">
                  <c:v>429780.43368398061</c:v>
                </c:pt>
                <c:pt idx="125">
                  <c:v>429780.43368398061</c:v>
                </c:pt>
                <c:pt idx="126">
                  <c:v>429780.43368398061</c:v>
                </c:pt>
                <c:pt idx="127">
                  <c:v>429780.43368398061</c:v>
                </c:pt>
                <c:pt idx="128">
                  <c:v>429780.43368398061</c:v>
                </c:pt>
                <c:pt idx="129">
                  <c:v>430898.83891543723</c:v>
                </c:pt>
                <c:pt idx="130">
                  <c:v>433862.12081942114</c:v>
                </c:pt>
                <c:pt idx="131">
                  <c:v>438593.76403746911</c:v>
                </c:pt>
                <c:pt idx="132">
                  <c:v>443326.45845550142</c:v>
                </c:pt>
                <c:pt idx="133">
                  <c:v>448051.12530683214</c:v>
                </c:pt>
                <c:pt idx="134">
                  <c:v>452615.99250583258</c:v>
                </c:pt>
                <c:pt idx="135">
                  <c:v>458248.21054267051</c:v>
                </c:pt>
                <c:pt idx="136">
                  <c:v>466658.20041622105</c:v>
                </c:pt>
                <c:pt idx="137">
                  <c:v>479227.90264561836</c:v>
                </c:pt>
                <c:pt idx="138">
                  <c:v>493449.92360766872</c:v>
                </c:pt>
                <c:pt idx="139">
                  <c:v>504703.27073135955</c:v>
                </c:pt>
                <c:pt idx="140">
                  <c:v>513826.64671524905</c:v>
                </c:pt>
                <c:pt idx="141">
                  <c:v>519374.27927724092</c:v>
                </c:pt>
                <c:pt idx="142">
                  <c:v>522523.7010214788</c:v>
                </c:pt>
                <c:pt idx="143">
                  <c:v>525494.13315582834</c:v>
                </c:pt>
                <c:pt idx="144">
                  <c:v>528671.97500985535</c:v>
                </c:pt>
                <c:pt idx="145">
                  <c:v>532059.07718017313</c:v>
                </c:pt>
                <c:pt idx="146">
                  <c:v>535859.33521851106</c:v>
                </c:pt>
                <c:pt idx="147">
                  <c:v>540283.50273281557</c:v>
                </c:pt>
                <c:pt idx="148">
                  <c:v>544585.73159291199</c:v>
                </c:pt>
                <c:pt idx="149">
                  <c:v>547936.76397542993</c:v>
                </c:pt>
                <c:pt idx="150">
                  <c:v>553078.39830853615</c:v>
                </c:pt>
                <c:pt idx="151">
                  <c:v>560419.29469131946</c:v>
                </c:pt>
                <c:pt idx="152">
                  <c:v>567131.48790644028</c:v>
                </c:pt>
                <c:pt idx="153">
                  <c:v>571861.08748705743</c:v>
                </c:pt>
                <c:pt idx="154">
                  <c:v>575117.5651138064</c:v>
                </c:pt>
                <c:pt idx="155">
                  <c:v>578170.72424342646</c:v>
                </c:pt>
                <c:pt idx="156">
                  <c:v>581223.88337304653</c:v>
                </c:pt>
                <c:pt idx="157">
                  <c:v>585138.47695523605</c:v>
                </c:pt>
                <c:pt idx="158">
                  <c:v>590385.64406189707</c:v>
                </c:pt>
                <c:pt idx="159">
                  <c:v>596599.84344927489</c:v>
                </c:pt>
                <c:pt idx="160">
                  <c:v>602272.73280132236</c:v>
                </c:pt>
                <c:pt idx="161">
                  <c:v>606214.87798097986</c:v>
                </c:pt>
                <c:pt idx="162">
                  <c:v>609039.78936434106</c:v>
                </c:pt>
                <c:pt idx="163">
                  <c:v>610964.30930582248</c:v>
                </c:pt>
                <c:pt idx="164">
                  <c:v>611314.15249260864</c:v>
                </c:pt>
                <c:pt idx="165">
                  <c:v>611314.15249260864</c:v>
                </c:pt>
                <c:pt idx="166">
                  <c:v>611314.15249260864</c:v>
                </c:pt>
                <c:pt idx="167">
                  <c:v>611314.15249260864</c:v>
                </c:pt>
                <c:pt idx="168">
                  <c:v>611314.15249260864</c:v>
                </c:pt>
                <c:pt idx="169">
                  <c:v>611314.15249260864</c:v>
                </c:pt>
                <c:pt idx="170">
                  <c:v>611314.15249260864</c:v>
                </c:pt>
                <c:pt idx="171">
                  <c:v>611314.15249260864</c:v>
                </c:pt>
                <c:pt idx="172">
                  <c:v>611314.15249260864</c:v>
                </c:pt>
                <c:pt idx="173">
                  <c:v>611314.15249260864</c:v>
                </c:pt>
                <c:pt idx="174">
                  <c:v>611314.15249260864</c:v>
                </c:pt>
                <c:pt idx="175">
                  <c:v>611314.15249260864</c:v>
                </c:pt>
                <c:pt idx="176">
                  <c:v>614231.48127032327</c:v>
                </c:pt>
                <c:pt idx="177">
                  <c:v>619537.44547602558</c:v>
                </c:pt>
                <c:pt idx="178">
                  <c:v>625968.59882794542</c:v>
                </c:pt>
                <c:pt idx="179">
                  <c:v>633628.3145327383</c:v>
                </c:pt>
                <c:pt idx="180">
                  <c:v>643782.32675939379</c:v>
                </c:pt>
                <c:pt idx="181">
                  <c:v>658463.92638688651</c:v>
                </c:pt>
                <c:pt idx="182">
                  <c:v>675906.460970724</c:v>
                </c:pt>
                <c:pt idx="183">
                  <c:v>694623.90296698955</c:v>
                </c:pt>
                <c:pt idx="184">
                  <c:v>712399.84480002022</c:v>
                </c:pt>
                <c:pt idx="185">
                  <c:v>728888.92719393817</c:v>
                </c:pt>
                <c:pt idx="186">
                  <c:v>747108.94008005364</c:v>
                </c:pt>
                <c:pt idx="187">
                  <c:v>763661.75842758361</c:v>
                </c:pt>
                <c:pt idx="188">
                  <c:v>777426.53953842877</c:v>
                </c:pt>
                <c:pt idx="189">
                  <c:v>790393.92958755128</c:v>
                </c:pt>
                <c:pt idx="190">
                  <c:v>802465.25274464337</c:v>
                </c:pt>
                <c:pt idx="191">
                  <c:v>812932.90550668933</c:v>
                </c:pt>
                <c:pt idx="192">
                  <c:v>821942.25014019443</c:v>
                </c:pt>
                <c:pt idx="193">
                  <c:v>829674.54217273102</c:v>
                </c:pt>
                <c:pt idx="194">
                  <c:v>836354.32417602127</c:v>
                </c:pt>
                <c:pt idx="195">
                  <c:v>842793.7484151955</c:v>
                </c:pt>
                <c:pt idx="196">
                  <c:v>850440.32523446507</c:v>
                </c:pt>
                <c:pt idx="197">
                  <c:v>858492.97662582225</c:v>
                </c:pt>
                <c:pt idx="198">
                  <c:v>864875.9395987303</c:v>
                </c:pt>
                <c:pt idx="199">
                  <c:v>869808.42383258103</c:v>
                </c:pt>
                <c:pt idx="200">
                  <c:v>874740.90806643188</c:v>
                </c:pt>
                <c:pt idx="201">
                  <c:v>880565.98531852209</c:v>
                </c:pt>
                <c:pt idx="202">
                  <c:v>887021.60699067824</c:v>
                </c:pt>
                <c:pt idx="203">
                  <c:v>891448.14462658367</c:v>
                </c:pt>
                <c:pt idx="204">
                  <c:v>891448.14462658367</c:v>
                </c:pt>
                <c:pt idx="205">
                  <c:v>891448.14462658367</c:v>
                </c:pt>
                <c:pt idx="206">
                  <c:v>891448.14462658367</c:v>
                </c:pt>
                <c:pt idx="207">
                  <c:v>891448.14462658367</c:v>
                </c:pt>
                <c:pt idx="208">
                  <c:v>891448.14462658367</c:v>
                </c:pt>
                <c:pt idx="209">
                  <c:v>891448.14462658367</c:v>
                </c:pt>
                <c:pt idx="210">
                  <c:v>891448.14462658367</c:v>
                </c:pt>
                <c:pt idx="211">
                  <c:v>891949.87909052346</c:v>
                </c:pt>
                <c:pt idx="212">
                  <c:v>895598.75875458075</c:v>
                </c:pt>
                <c:pt idx="213">
                  <c:v>904434.04619227687</c:v>
                </c:pt>
                <c:pt idx="214">
                  <c:v>919686.94930233981</c:v>
                </c:pt>
                <c:pt idx="215">
                  <c:v>937162.98505704524</c:v>
                </c:pt>
                <c:pt idx="216">
                  <c:v>950272.08003636415</c:v>
                </c:pt>
                <c:pt idx="217">
                  <c:v>957367.66623679246</c:v>
                </c:pt>
                <c:pt idx="218">
                  <c:v>960232.4252753664</c:v>
                </c:pt>
                <c:pt idx="219">
                  <c:v>960232.4252753664</c:v>
                </c:pt>
                <c:pt idx="220">
                  <c:v>960232.4252753664</c:v>
                </c:pt>
                <c:pt idx="221">
                  <c:v>960232.4252753664</c:v>
                </c:pt>
                <c:pt idx="222">
                  <c:v>960232.4252753664</c:v>
                </c:pt>
                <c:pt idx="223">
                  <c:v>960232.4252753664</c:v>
                </c:pt>
                <c:pt idx="224">
                  <c:v>960232.4252753664</c:v>
                </c:pt>
                <c:pt idx="225">
                  <c:v>960232.4252753664</c:v>
                </c:pt>
                <c:pt idx="226">
                  <c:v>960232.4252753664</c:v>
                </c:pt>
                <c:pt idx="227">
                  <c:v>960232.4252753664</c:v>
                </c:pt>
                <c:pt idx="228">
                  <c:v>960232.4252753664</c:v>
                </c:pt>
                <c:pt idx="229">
                  <c:v>960232.4252753664</c:v>
                </c:pt>
                <c:pt idx="230">
                  <c:v>961067.6540835679</c:v>
                </c:pt>
                <c:pt idx="231">
                  <c:v>965509.098788345</c:v>
                </c:pt>
                <c:pt idx="232">
                  <c:v>973109.75259669707</c:v>
                </c:pt>
                <c:pt idx="233">
                  <c:v>981605.64222150622</c:v>
                </c:pt>
                <c:pt idx="234">
                  <c:v>990562.72982994211</c:v>
                </c:pt>
                <c:pt idx="235">
                  <c:v>999235.98618521367</c:v>
                </c:pt>
                <c:pt idx="236">
                  <c:v>1007369.7629649333</c:v>
                </c:pt>
                <c:pt idx="237">
                  <c:v>1015733.8417878404</c:v>
                </c:pt>
                <c:pt idx="238">
                  <c:v>1024104.6548755728</c:v>
                </c:pt>
                <c:pt idx="239">
                  <c:v>1033783.6394158975</c:v>
                </c:pt>
                <c:pt idx="240">
                  <c:v>1045616.5474909485</c:v>
                </c:pt>
                <c:pt idx="241">
                  <c:v>1057851.6076512442</c:v>
                </c:pt>
                <c:pt idx="242">
                  <c:v>1068286.3364699446</c:v>
                </c:pt>
                <c:pt idx="243">
                  <c:v>1075218.7604849956</c:v>
                </c:pt>
                <c:pt idx="244">
                  <c:v>1080290.1850809806</c:v>
                </c:pt>
                <c:pt idx="245">
                  <c:v>1085645.7388422012</c:v>
                </c:pt>
                <c:pt idx="246">
                  <c:v>1091083.2583407157</c:v>
                </c:pt>
                <c:pt idx="247">
                  <c:v>1096142.6373166693</c:v>
                </c:pt>
                <c:pt idx="248">
                  <c:v>1101704.208562359</c:v>
                </c:pt>
                <c:pt idx="249">
                  <c:v>1108505.1049361287</c:v>
                </c:pt>
                <c:pt idx="250">
                  <c:v>1115452.6521821436</c:v>
                </c:pt>
                <c:pt idx="251">
                  <c:v>1122279.65830175</c:v>
                </c:pt>
                <c:pt idx="252">
                  <c:v>1130431.3236000326</c:v>
                </c:pt>
                <c:pt idx="253">
                  <c:v>1139783.5292890209</c:v>
                </c:pt>
                <c:pt idx="254">
                  <c:v>1148382.5908315245</c:v>
                </c:pt>
                <c:pt idx="255">
                  <c:v>1154851.5406710871</c:v>
                </c:pt>
                <c:pt idx="256">
                  <c:v>1159836.3543603078</c:v>
                </c:pt>
                <c:pt idx="257">
                  <c:v>1164590.1210279239</c:v>
                </c:pt>
                <c:pt idx="258">
                  <c:v>1170137.7201147417</c:v>
                </c:pt>
                <c:pt idx="259">
                  <c:v>1177823.2346865349</c:v>
                </c:pt>
                <c:pt idx="260">
                  <c:v>1188050.0410928004</c:v>
                </c:pt>
                <c:pt idx="261">
                  <c:v>1198575.8724850314</c:v>
                </c:pt>
                <c:pt idx="262">
                  <c:v>1207124.4855094231</c:v>
                </c:pt>
                <c:pt idx="263">
                  <c:v>1214674.7489156225</c:v>
                </c:pt>
                <c:pt idx="264">
                  <c:v>1222323.9916714337</c:v>
                </c:pt>
                <c:pt idx="265">
                  <c:v>1229508.5059090336</c:v>
                </c:pt>
                <c:pt idx="266">
                  <c:v>1235336.2288845461</c:v>
                </c:pt>
                <c:pt idx="267">
                  <c:v>1240324.1823760932</c:v>
                </c:pt>
                <c:pt idx="268">
                  <c:v>1247888.6998580804</c:v>
                </c:pt>
                <c:pt idx="269">
                  <c:v>1259090.7125593841</c:v>
                </c:pt>
                <c:pt idx="270">
                  <c:v>1270579.9580511511</c:v>
                </c:pt>
                <c:pt idx="271">
                  <c:v>1280194.5850454823</c:v>
                </c:pt>
                <c:pt idx="272">
                  <c:v>1291135.1580740651</c:v>
                </c:pt>
                <c:pt idx="273">
                  <c:v>1307623.1754270371</c:v>
                </c:pt>
                <c:pt idx="274">
                  <c:v>1324150.4996440185</c:v>
                </c:pt>
                <c:pt idx="275">
                  <c:v>1335186.1358840559</c:v>
                </c:pt>
                <c:pt idx="276">
                  <c:v>1344367.341905009</c:v>
                </c:pt>
                <c:pt idx="277">
                  <c:v>1355965.0788109212</c:v>
                </c:pt>
                <c:pt idx="278">
                  <c:v>1370503.2479018187</c:v>
                </c:pt>
                <c:pt idx="279">
                  <c:v>1383356.5846166895</c:v>
                </c:pt>
                <c:pt idx="280">
                  <c:v>1391194.6376500933</c:v>
                </c:pt>
                <c:pt idx="281">
                  <c:v>1395926.7816707175</c:v>
                </c:pt>
                <c:pt idx="282">
                  <c:v>1399595.4198145173</c:v>
                </c:pt>
                <c:pt idx="283">
                  <c:v>1402879.2832951965</c:v>
                </c:pt>
                <c:pt idx="284">
                  <c:v>1405444.0518886151</c:v>
                </c:pt>
                <c:pt idx="285">
                  <c:v>1406273.148813043</c:v>
                </c:pt>
                <c:pt idx="286">
                  <c:v>1406273.148813043</c:v>
                </c:pt>
                <c:pt idx="287">
                  <c:v>1406273.148813043</c:v>
                </c:pt>
                <c:pt idx="288">
                  <c:v>1406273.148813043</c:v>
                </c:pt>
                <c:pt idx="289">
                  <c:v>1407437.2344596388</c:v>
                </c:pt>
                <c:pt idx="290">
                  <c:v>1411399.7663367714</c:v>
                </c:pt>
                <c:pt idx="291">
                  <c:v>1413477.8074731634</c:v>
                </c:pt>
                <c:pt idx="292">
                  <c:v>1413477.8074731634</c:v>
                </c:pt>
                <c:pt idx="293">
                  <c:v>1415392.9934511448</c:v>
                </c:pt>
                <c:pt idx="294">
                  <c:v>1420359.2596760397</c:v>
                </c:pt>
                <c:pt idx="295">
                  <c:v>1425630.6339256261</c:v>
                </c:pt>
                <c:pt idx="296">
                  <c:v>1431831.5407290414</c:v>
                </c:pt>
                <c:pt idx="297">
                  <c:v>1438382.1110575711</c:v>
                </c:pt>
                <c:pt idx="298">
                  <c:v>1444346.5987064459</c:v>
                </c:pt>
                <c:pt idx="299">
                  <c:v>1449091.9864484144</c:v>
                </c:pt>
                <c:pt idx="300">
                  <c:v>1452276.438134084</c:v>
                </c:pt>
                <c:pt idx="301">
                  <c:v>1453588.437530092</c:v>
                </c:pt>
                <c:pt idx="302">
                  <c:v>1453588.437530092</c:v>
                </c:pt>
                <c:pt idx="303">
                  <c:v>1453588.437530092</c:v>
                </c:pt>
                <c:pt idx="304">
                  <c:v>1453588.437530092</c:v>
                </c:pt>
                <c:pt idx="305">
                  <c:v>1453588.437530092</c:v>
                </c:pt>
                <c:pt idx="306">
                  <c:v>1453703.7185891226</c:v>
                </c:pt>
                <c:pt idx="307">
                  <c:v>1456025.8132226276</c:v>
                </c:pt>
                <c:pt idx="308">
                  <c:v>1459720.6551827542</c:v>
                </c:pt>
                <c:pt idx="309">
                  <c:v>1463693.2351830041</c:v>
                </c:pt>
                <c:pt idx="310">
                  <c:v>1466823.3142948602</c:v>
                </c:pt>
                <c:pt idx="311">
                  <c:v>1468545.9392056267</c:v>
                </c:pt>
                <c:pt idx="312">
                  <c:v>1468545.9392056267</c:v>
                </c:pt>
                <c:pt idx="313">
                  <c:v>1468545.9392056267</c:v>
                </c:pt>
                <c:pt idx="314">
                  <c:v>1468545.9392056267</c:v>
                </c:pt>
                <c:pt idx="315">
                  <c:v>1468545.9392056267</c:v>
                </c:pt>
                <c:pt idx="316">
                  <c:v>1468545.9392056267</c:v>
                </c:pt>
                <c:pt idx="317">
                  <c:v>1468545.9392056267</c:v>
                </c:pt>
                <c:pt idx="318">
                  <c:v>1469047.6736695664</c:v>
                </c:pt>
                <c:pt idx="319">
                  <c:v>1472696.5533336238</c:v>
                </c:pt>
                <c:pt idx="320">
                  <c:v>1481531.84077132</c:v>
                </c:pt>
                <c:pt idx="321">
                  <c:v>1496784.743881383</c:v>
                </c:pt>
                <c:pt idx="322">
                  <c:v>1514260.7796360883</c:v>
                </c:pt>
                <c:pt idx="323">
                  <c:v>1527369.8746154071</c:v>
                </c:pt>
                <c:pt idx="324">
                  <c:v>1536830.0480071935</c:v>
                </c:pt>
                <c:pt idx="325">
                  <c:v>1550683.8427028421</c:v>
                </c:pt>
                <c:pt idx="326">
                  <c:v>1564900.4450186065</c:v>
                </c:pt>
                <c:pt idx="327">
                  <c:v>1574478.8925522969</c:v>
                </c:pt>
                <c:pt idx="328">
                  <c:v>1580827.7000910698</c:v>
                </c:pt>
                <c:pt idx="329">
                  <c:v>1584500.107758556</c:v>
                </c:pt>
                <c:pt idx="330">
                  <c:v>1589773.6369129207</c:v>
                </c:pt>
                <c:pt idx="331">
                  <c:v>1597501.1476326536</c:v>
                </c:pt>
                <c:pt idx="332">
                  <c:v>1609198.9521589156</c:v>
                </c:pt>
                <c:pt idx="333">
                  <c:v>1622997.9163653441</c:v>
                </c:pt>
                <c:pt idx="334">
                  <c:v>1635502.1397981299</c:v>
                </c:pt>
                <c:pt idx="335">
                  <c:v>1640702.2516139389</c:v>
                </c:pt>
                <c:pt idx="336">
                  <c:v>1640702.2516139389</c:v>
                </c:pt>
                <c:pt idx="337">
                  <c:v>1640702.2516139389</c:v>
                </c:pt>
                <c:pt idx="338">
                  <c:v>1641069.0574560566</c:v>
                </c:pt>
                <c:pt idx="339">
                  <c:v>1642227.6873689264</c:v>
                </c:pt>
                <c:pt idx="340">
                  <c:v>1644182.0969977451</c:v>
                </c:pt>
                <c:pt idx="341">
                  <c:v>1646378.9273727727</c:v>
                </c:pt>
                <c:pt idx="342">
                  <c:v>1648552.845212776</c:v>
                </c:pt>
                <c:pt idx="343">
                  <c:v>1650428.1760859175</c:v>
                </c:pt>
                <c:pt idx="344">
                  <c:v>1651209.2635332425</c:v>
                </c:pt>
                <c:pt idx="345">
                  <c:v>1651209.2635332425</c:v>
                </c:pt>
                <c:pt idx="346">
                  <c:v>1651209.2635332425</c:v>
                </c:pt>
                <c:pt idx="347">
                  <c:v>1651209.2635332425</c:v>
                </c:pt>
                <c:pt idx="348">
                  <c:v>1652075.7581274209</c:v>
                </c:pt>
                <c:pt idx="349">
                  <c:v>1653166.4778402182</c:v>
                </c:pt>
                <c:pt idx="350">
                  <c:v>1653983.8377120341</c:v>
                </c:pt>
                <c:pt idx="351">
                  <c:v>1655260.7650894027</c:v>
                </c:pt>
                <c:pt idx="352">
                  <c:v>1657734.6428505129</c:v>
                </c:pt>
                <c:pt idx="353">
                  <c:v>1660685.3125461615</c:v>
                </c:pt>
                <c:pt idx="354">
                  <c:v>1663869.1543095023</c:v>
                </c:pt>
                <c:pt idx="355">
                  <c:v>1667536.6820296333</c:v>
                </c:pt>
                <c:pt idx="356">
                  <c:v>1671698.8100586154</c:v>
                </c:pt>
                <c:pt idx="357">
                  <c:v>1677585.143721177</c:v>
                </c:pt>
                <c:pt idx="358">
                  <c:v>1685065.5244263264</c:v>
                </c:pt>
                <c:pt idx="359">
                  <c:v>1691680.5102021468</c:v>
                </c:pt>
                <c:pt idx="360">
                  <c:v>1696087.3323186026</c:v>
                </c:pt>
                <c:pt idx="361">
                  <c:v>1696958.8417337402</c:v>
                </c:pt>
                <c:pt idx="362">
                  <c:v>1696958.8417337402</c:v>
                </c:pt>
                <c:pt idx="363">
                  <c:v>1696958.8417337402</c:v>
                </c:pt>
                <c:pt idx="364">
                  <c:v>1696958.8417337402</c:v>
                </c:pt>
                <c:pt idx="365">
                  <c:v>1696958.8417337402</c:v>
                </c:pt>
                <c:pt idx="366">
                  <c:v>1696958.8417337402</c:v>
                </c:pt>
                <c:pt idx="367">
                  <c:v>1696958.8417337402</c:v>
                </c:pt>
                <c:pt idx="368">
                  <c:v>1696958.8417337402</c:v>
                </c:pt>
                <c:pt idx="369">
                  <c:v>1696958.8417337402</c:v>
                </c:pt>
                <c:pt idx="370">
                  <c:v>1703191.4060427721</c:v>
                </c:pt>
                <c:pt idx="371">
                  <c:v>1716028.9977136026</c:v>
                </c:pt>
                <c:pt idx="372">
                  <c:v>1735134.5114861436</c:v>
                </c:pt>
                <c:pt idx="373">
                  <c:v>1756814.5024953801</c:v>
                </c:pt>
                <c:pt idx="374">
                  <c:v>1776960.5134614967</c:v>
                </c:pt>
                <c:pt idx="375">
                  <c:v>1792690.2680391648</c:v>
                </c:pt>
                <c:pt idx="376">
                  <c:v>1802962.8303748753</c:v>
                </c:pt>
                <c:pt idx="377">
                  <c:v>1808790.7355691695</c:v>
                </c:pt>
                <c:pt idx="378">
                  <c:v>1812056.4606598397</c:v>
                </c:pt>
                <c:pt idx="379">
                  <c:v>1814144.100422035</c:v>
                </c:pt>
                <c:pt idx="380">
                  <c:v>1814580.0736007707</c:v>
                </c:pt>
                <c:pt idx="381">
                  <c:v>1814580.0736007707</c:v>
                </c:pt>
                <c:pt idx="382">
                  <c:v>1814580.0736007707</c:v>
                </c:pt>
                <c:pt idx="383">
                  <c:v>1814580.0736007707</c:v>
                </c:pt>
                <c:pt idx="384">
                  <c:v>1814580.0736007707</c:v>
                </c:pt>
                <c:pt idx="385">
                  <c:v>1814580.0736007707</c:v>
                </c:pt>
                <c:pt idx="386">
                  <c:v>1814580.0736007707</c:v>
                </c:pt>
                <c:pt idx="387">
                  <c:v>1814580.0736007707</c:v>
                </c:pt>
                <c:pt idx="388">
                  <c:v>1814580.0736007707</c:v>
                </c:pt>
                <c:pt idx="389">
                  <c:v>1814580.0736007707</c:v>
                </c:pt>
                <c:pt idx="390">
                  <c:v>1814580.0736007707</c:v>
                </c:pt>
                <c:pt idx="391">
                  <c:v>1814580.0736007707</c:v>
                </c:pt>
                <c:pt idx="392">
                  <c:v>1814580.0736007707</c:v>
                </c:pt>
                <c:pt idx="393">
                  <c:v>1814580.0736007707</c:v>
                </c:pt>
                <c:pt idx="394">
                  <c:v>1814580.0736007707</c:v>
                </c:pt>
                <c:pt idx="395">
                  <c:v>1814580.0736007707</c:v>
                </c:pt>
                <c:pt idx="396">
                  <c:v>1814580.0736007707</c:v>
                </c:pt>
                <c:pt idx="397">
                  <c:v>1814580.0736007707</c:v>
                </c:pt>
                <c:pt idx="398">
                  <c:v>1814580.0736007707</c:v>
                </c:pt>
                <c:pt idx="399">
                  <c:v>1814580.0736007707</c:v>
                </c:pt>
                <c:pt idx="400">
                  <c:v>1814580.0736007707</c:v>
                </c:pt>
                <c:pt idx="401">
                  <c:v>1814580.0736007707</c:v>
                </c:pt>
                <c:pt idx="402">
                  <c:v>1814580.0736007707</c:v>
                </c:pt>
                <c:pt idx="403">
                  <c:v>1814580.0736007707</c:v>
                </c:pt>
                <c:pt idx="404">
                  <c:v>1814580.0736007707</c:v>
                </c:pt>
                <c:pt idx="405">
                  <c:v>1814580.0736007707</c:v>
                </c:pt>
                <c:pt idx="406">
                  <c:v>1814580.0736007707</c:v>
                </c:pt>
                <c:pt idx="407">
                  <c:v>1814580.0736007707</c:v>
                </c:pt>
                <c:pt idx="408">
                  <c:v>1814580.0736007707</c:v>
                </c:pt>
                <c:pt idx="409">
                  <c:v>1814580.0736007707</c:v>
                </c:pt>
                <c:pt idx="410">
                  <c:v>1814580.0736007707</c:v>
                </c:pt>
                <c:pt idx="411">
                  <c:v>1814580.0736007707</c:v>
                </c:pt>
                <c:pt idx="412">
                  <c:v>1814580.0736007707</c:v>
                </c:pt>
                <c:pt idx="413">
                  <c:v>1814580.0736007707</c:v>
                </c:pt>
                <c:pt idx="414">
                  <c:v>1814580.0736007707</c:v>
                </c:pt>
                <c:pt idx="415">
                  <c:v>1814580.0736007707</c:v>
                </c:pt>
                <c:pt idx="416">
                  <c:v>1814580.0736007707</c:v>
                </c:pt>
                <c:pt idx="417">
                  <c:v>1814580.0736007707</c:v>
                </c:pt>
                <c:pt idx="418">
                  <c:v>1814580.0736007707</c:v>
                </c:pt>
                <c:pt idx="419">
                  <c:v>1814580.0736007707</c:v>
                </c:pt>
                <c:pt idx="420">
                  <c:v>1814580.0736007707</c:v>
                </c:pt>
                <c:pt idx="421">
                  <c:v>1814580.0736007707</c:v>
                </c:pt>
                <c:pt idx="422">
                  <c:v>1814580.0736007707</c:v>
                </c:pt>
                <c:pt idx="423">
                  <c:v>1814580.0736007707</c:v>
                </c:pt>
                <c:pt idx="424">
                  <c:v>1814580.0736007707</c:v>
                </c:pt>
                <c:pt idx="425">
                  <c:v>1814580.0736007707</c:v>
                </c:pt>
                <c:pt idx="426">
                  <c:v>1814580.0736007707</c:v>
                </c:pt>
                <c:pt idx="427">
                  <c:v>1814580.0736007707</c:v>
                </c:pt>
                <c:pt idx="428">
                  <c:v>1814580.0736007707</c:v>
                </c:pt>
                <c:pt idx="429">
                  <c:v>1814580.0736007707</c:v>
                </c:pt>
                <c:pt idx="430">
                  <c:v>1814580.0736007707</c:v>
                </c:pt>
                <c:pt idx="431">
                  <c:v>1814580.0736007707</c:v>
                </c:pt>
                <c:pt idx="432">
                  <c:v>1814580.0736007707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70-4BD9-BD4E-D09BA20FC70A}"/>
            </c:ext>
          </c:extLst>
        </c:ser>
        <c:ser>
          <c:idx val="1"/>
          <c:order val="1"/>
          <c:tx>
            <c:v>Cummulative Braking Energy (J)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WLTC_class_3!$AF$598:$AF$1031</c:f>
              <c:numCache>
                <c:formatCode>General</c:formatCode>
                <c:ptCount val="43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1200.0610885742221</c:v>
                </c:pt>
                <c:pt idx="31">
                  <c:v>2809.7939581194041</c:v>
                </c:pt>
                <c:pt idx="32">
                  <c:v>3198.1694161449941</c:v>
                </c:pt>
                <c:pt idx="33">
                  <c:v>3198.1694161449941</c:v>
                </c:pt>
                <c:pt idx="34">
                  <c:v>3198.1694161449941</c:v>
                </c:pt>
                <c:pt idx="35">
                  <c:v>3198.1694161449941</c:v>
                </c:pt>
                <c:pt idx="36">
                  <c:v>3198.1694161449941</c:v>
                </c:pt>
                <c:pt idx="37">
                  <c:v>3198.1694161449941</c:v>
                </c:pt>
                <c:pt idx="38">
                  <c:v>3198.1694161449941</c:v>
                </c:pt>
                <c:pt idx="39">
                  <c:v>3198.1694161449941</c:v>
                </c:pt>
                <c:pt idx="40">
                  <c:v>3198.1694161449941</c:v>
                </c:pt>
                <c:pt idx="41">
                  <c:v>3198.1694161449941</c:v>
                </c:pt>
                <c:pt idx="42">
                  <c:v>3198.1694161449941</c:v>
                </c:pt>
                <c:pt idx="43">
                  <c:v>3198.1694161449941</c:v>
                </c:pt>
                <c:pt idx="44">
                  <c:v>3198.1694161449941</c:v>
                </c:pt>
                <c:pt idx="45">
                  <c:v>3198.1694161449941</c:v>
                </c:pt>
                <c:pt idx="46">
                  <c:v>3198.1694161449941</c:v>
                </c:pt>
                <c:pt idx="47">
                  <c:v>3198.1694161449941</c:v>
                </c:pt>
                <c:pt idx="48">
                  <c:v>3198.1694161449941</c:v>
                </c:pt>
                <c:pt idx="49">
                  <c:v>3198.1694161449941</c:v>
                </c:pt>
                <c:pt idx="50">
                  <c:v>3198.1694161449941</c:v>
                </c:pt>
                <c:pt idx="51">
                  <c:v>3198.1694161449941</c:v>
                </c:pt>
                <c:pt idx="52">
                  <c:v>3198.1694161449941</c:v>
                </c:pt>
                <c:pt idx="53">
                  <c:v>3198.1694161449941</c:v>
                </c:pt>
                <c:pt idx="54">
                  <c:v>3198.1694161449941</c:v>
                </c:pt>
                <c:pt idx="55">
                  <c:v>3198.1694161449941</c:v>
                </c:pt>
                <c:pt idx="56">
                  <c:v>3198.1694161449941</c:v>
                </c:pt>
                <c:pt idx="57">
                  <c:v>3198.1694161449941</c:v>
                </c:pt>
                <c:pt idx="58">
                  <c:v>3198.1694161449941</c:v>
                </c:pt>
                <c:pt idx="59">
                  <c:v>3198.1694161449941</c:v>
                </c:pt>
                <c:pt idx="60">
                  <c:v>3198.1694161449941</c:v>
                </c:pt>
                <c:pt idx="61">
                  <c:v>3198.1694161449941</c:v>
                </c:pt>
                <c:pt idx="62">
                  <c:v>6100.6563034480914</c:v>
                </c:pt>
                <c:pt idx="63">
                  <c:v>12130.58575817052</c:v>
                </c:pt>
                <c:pt idx="64">
                  <c:v>18458.543218197403</c:v>
                </c:pt>
                <c:pt idx="65">
                  <c:v>26398.390933291477</c:v>
                </c:pt>
                <c:pt idx="66">
                  <c:v>38187.698760081759</c:v>
                </c:pt>
                <c:pt idx="67">
                  <c:v>51196.210731909639</c:v>
                </c:pt>
                <c:pt idx="68">
                  <c:v>60784.955177229916</c:v>
                </c:pt>
                <c:pt idx="69">
                  <c:v>66806.502510650782</c:v>
                </c:pt>
                <c:pt idx="70">
                  <c:v>73417.965453113968</c:v>
                </c:pt>
                <c:pt idx="71">
                  <c:v>83324.787395302963</c:v>
                </c:pt>
                <c:pt idx="72">
                  <c:v>94007.770925777309</c:v>
                </c:pt>
                <c:pt idx="73">
                  <c:v>102819.95436465983</c:v>
                </c:pt>
                <c:pt idx="74">
                  <c:v>107319.18470366138</c:v>
                </c:pt>
                <c:pt idx="75">
                  <c:v>108682.50390690409</c:v>
                </c:pt>
                <c:pt idx="76">
                  <c:v>108682.50390690409</c:v>
                </c:pt>
                <c:pt idx="77">
                  <c:v>108682.50390690409</c:v>
                </c:pt>
                <c:pt idx="78">
                  <c:v>108682.50390690409</c:v>
                </c:pt>
                <c:pt idx="79">
                  <c:v>108682.50390690409</c:v>
                </c:pt>
                <c:pt idx="80">
                  <c:v>108682.50390690409</c:v>
                </c:pt>
                <c:pt idx="81">
                  <c:v>108682.50390690409</c:v>
                </c:pt>
                <c:pt idx="82">
                  <c:v>108682.50390690409</c:v>
                </c:pt>
                <c:pt idx="83">
                  <c:v>108682.50390690409</c:v>
                </c:pt>
                <c:pt idx="84">
                  <c:v>108682.50390690409</c:v>
                </c:pt>
                <c:pt idx="85">
                  <c:v>108682.50390690409</c:v>
                </c:pt>
                <c:pt idx="86">
                  <c:v>108682.50390690409</c:v>
                </c:pt>
                <c:pt idx="87">
                  <c:v>108682.50390690409</c:v>
                </c:pt>
                <c:pt idx="88">
                  <c:v>108753.29299233356</c:v>
                </c:pt>
                <c:pt idx="89">
                  <c:v>114971.69836254559</c:v>
                </c:pt>
                <c:pt idx="90">
                  <c:v>124556.81555774997</c:v>
                </c:pt>
                <c:pt idx="91">
                  <c:v>135138.53704660319</c:v>
                </c:pt>
                <c:pt idx="92">
                  <c:v>144684.03635911478</c:v>
                </c:pt>
                <c:pt idx="93">
                  <c:v>149672.88284653547</c:v>
                </c:pt>
                <c:pt idx="94">
                  <c:v>152310.29871150278</c:v>
                </c:pt>
                <c:pt idx="95">
                  <c:v>153240.25844499975</c:v>
                </c:pt>
                <c:pt idx="96">
                  <c:v>153240.25844499975</c:v>
                </c:pt>
                <c:pt idx="97">
                  <c:v>153240.25844499975</c:v>
                </c:pt>
                <c:pt idx="98">
                  <c:v>153240.25844499975</c:v>
                </c:pt>
                <c:pt idx="99">
                  <c:v>153240.25844499975</c:v>
                </c:pt>
                <c:pt idx="100">
                  <c:v>153240.25844499975</c:v>
                </c:pt>
                <c:pt idx="101">
                  <c:v>153240.25844499975</c:v>
                </c:pt>
                <c:pt idx="102">
                  <c:v>153240.25844499975</c:v>
                </c:pt>
                <c:pt idx="103">
                  <c:v>153240.25844499975</c:v>
                </c:pt>
                <c:pt idx="104">
                  <c:v>153240.25844499975</c:v>
                </c:pt>
                <c:pt idx="105">
                  <c:v>153240.25844499975</c:v>
                </c:pt>
                <c:pt idx="106">
                  <c:v>153240.25844499975</c:v>
                </c:pt>
                <c:pt idx="107">
                  <c:v>158635.87859873965</c:v>
                </c:pt>
                <c:pt idx="108">
                  <c:v>165546.19257625574</c:v>
                </c:pt>
                <c:pt idx="109">
                  <c:v>170244.63279881675</c:v>
                </c:pt>
                <c:pt idx="110">
                  <c:v>173224.42832778493</c:v>
                </c:pt>
                <c:pt idx="111">
                  <c:v>173989.45092160327</c:v>
                </c:pt>
                <c:pt idx="112">
                  <c:v>173989.45092160327</c:v>
                </c:pt>
                <c:pt idx="113">
                  <c:v>173989.45092160327</c:v>
                </c:pt>
                <c:pt idx="114">
                  <c:v>173989.45092160327</c:v>
                </c:pt>
                <c:pt idx="115">
                  <c:v>173989.45092160327</c:v>
                </c:pt>
                <c:pt idx="116">
                  <c:v>175678.66930520444</c:v>
                </c:pt>
                <c:pt idx="117">
                  <c:v>178651.25207080372</c:v>
                </c:pt>
                <c:pt idx="118">
                  <c:v>181369.7986511396</c:v>
                </c:pt>
                <c:pt idx="119">
                  <c:v>182530.14888577064</c:v>
                </c:pt>
                <c:pt idx="120">
                  <c:v>182530.14888577064</c:v>
                </c:pt>
                <c:pt idx="121">
                  <c:v>182530.14888577064</c:v>
                </c:pt>
                <c:pt idx="122">
                  <c:v>182530.14888577064</c:v>
                </c:pt>
                <c:pt idx="123">
                  <c:v>182530.14888577064</c:v>
                </c:pt>
                <c:pt idx="124">
                  <c:v>182530.14888577064</c:v>
                </c:pt>
                <c:pt idx="125">
                  <c:v>184608.83841710439</c:v>
                </c:pt>
                <c:pt idx="126">
                  <c:v>189754.01629845484</c:v>
                </c:pt>
                <c:pt idx="127">
                  <c:v>193132.33394238146</c:v>
                </c:pt>
                <c:pt idx="128">
                  <c:v>193575.36389611007</c:v>
                </c:pt>
                <c:pt idx="129">
                  <c:v>193575.36389611007</c:v>
                </c:pt>
                <c:pt idx="130">
                  <c:v>193575.36389611007</c:v>
                </c:pt>
                <c:pt idx="131">
                  <c:v>193575.36389611007</c:v>
                </c:pt>
                <c:pt idx="132">
                  <c:v>193575.36389611007</c:v>
                </c:pt>
                <c:pt idx="133">
                  <c:v>193575.36389611007</c:v>
                </c:pt>
                <c:pt idx="134">
                  <c:v>193575.36389611007</c:v>
                </c:pt>
                <c:pt idx="135">
                  <c:v>193575.36389611007</c:v>
                </c:pt>
                <c:pt idx="136">
                  <c:v>193575.36389611007</c:v>
                </c:pt>
                <c:pt idx="137">
                  <c:v>193575.36389611007</c:v>
                </c:pt>
                <c:pt idx="138">
                  <c:v>193575.36389611007</c:v>
                </c:pt>
                <c:pt idx="139">
                  <c:v>193575.36389611007</c:v>
                </c:pt>
                <c:pt idx="140">
                  <c:v>193575.36389611007</c:v>
                </c:pt>
                <c:pt idx="141">
                  <c:v>193575.36389611007</c:v>
                </c:pt>
                <c:pt idx="142">
                  <c:v>193575.36389611007</c:v>
                </c:pt>
                <c:pt idx="143">
                  <c:v>193575.36389611007</c:v>
                </c:pt>
                <c:pt idx="144">
                  <c:v>193575.36389611007</c:v>
                </c:pt>
                <c:pt idx="145">
                  <c:v>193575.36389611007</c:v>
                </c:pt>
                <c:pt idx="146">
                  <c:v>193575.36389611007</c:v>
                </c:pt>
                <c:pt idx="147">
                  <c:v>193575.36389611007</c:v>
                </c:pt>
                <c:pt idx="148">
                  <c:v>193575.36389611007</c:v>
                </c:pt>
                <c:pt idx="149">
                  <c:v>193575.36389611007</c:v>
                </c:pt>
                <c:pt idx="150">
                  <c:v>193575.36389611007</c:v>
                </c:pt>
                <c:pt idx="151">
                  <c:v>193575.36389611007</c:v>
                </c:pt>
                <c:pt idx="152">
                  <c:v>193575.36389611007</c:v>
                </c:pt>
                <c:pt idx="153">
                  <c:v>193575.36389611007</c:v>
                </c:pt>
                <c:pt idx="154">
                  <c:v>193575.36389611007</c:v>
                </c:pt>
                <c:pt idx="155">
                  <c:v>193575.36389611007</c:v>
                </c:pt>
                <c:pt idx="156">
                  <c:v>193575.36389611007</c:v>
                </c:pt>
                <c:pt idx="157">
                  <c:v>193575.36389611007</c:v>
                </c:pt>
                <c:pt idx="158">
                  <c:v>193575.36389611007</c:v>
                </c:pt>
                <c:pt idx="159">
                  <c:v>193575.36389611007</c:v>
                </c:pt>
                <c:pt idx="160">
                  <c:v>193575.36389611007</c:v>
                </c:pt>
                <c:pt idx="161">
                  <c:v>193575.36389611007</c:v>
                </c:pt>
                <c:pt idx="162">
                  <c:v>193575.36389611007</c:v>
                </c:pt>
                <c:pt idx="163">
                  <c:v>193575.36389611007</c:v>
                </c:pt>
                <c:pt idx="164">
                  <c:v>193575.36389611007</c:v>
                </c:pt>
                <c:pt idx="165">
                  <c:v>194340.18953279816</c:v>
                </c:pt>
                <c:pt idx="166">
                  <c:v>196181.40041340608</c:v>
                </c:pt>
                <c:pt idx="167">
                  <c:v>201535.11449594022</c:v>
                </c:pt>
                <c:pt idx="168">
                  <c:v>212722.95083646107</c:v>
                </c:pt>
                <c:pt idx="169">
                  <c:v>227448.15556845901</c:v>
                </c:pt>
                <c:pt idx="170">
                  <c:v>241367.76944672398</c:v>
                </c:pt>
                <c:pt idx="171">
                  <c:v>253387.14110195887</c:v>
                </c:pt>
                <c:pt idx="172">
                  <c:v>263459.0464657332</c:v>
                </c:pt>
                <c:pt idx="173">
                  <c:v>270310.51841959247</c:v>
                </c:pt>
                <c:pt idx="174">
                  <c:v>273721.00202042534</c:v>
                </c:pt>
                <c:pt idx="175">
                  <c:v>273948.66160378355</c:v>
                </c:pt>
                <c:pt idx="176">
                  <c:v>273948.66160378355</c:v>
                </c:pt>
                <c:pt idx="177">
                  <c:v>273948.66160378355</c:v>
                </c:pt>
                <c:pt idx="178">
                  <c:v>273948.66160378355</c:v>
                </c:pt>
                <c:pt idx="179">
                  <c:v>273948.66160378355</c:v>
                </c:pt>
                <c:pt idx="180">
                  <c:v>273948.66160378355</c:v>
                </c:pt>
                <c:pt idx="181">
                  <c:v>273948.66160378355</c:v>
                </c:pt>
                <c:pt idx="182">
                  <c:v>273948.66160378355</c:v>
                </c:pt>
                <c:pt idx="183">
                  <c:v>273948.66160378355</c:v>
                </c:pt>
                <c:pt idx="184">
                  <c:v>273948.66160378355</c:v>
                </c:pt>
                <c:pt idx="185">
                  <c:v>273948.66160378355</c:v>
                </c:pt>
                <c:pt idx="186">
                  <c:v>273948.66160378355</c:v>
                </c:pt>
                <c:pt idx="187">
                  <c:v>273948.66160378355</c:v>
                </c:pt>
                <c:pt idx="188">
                  <c:v>273948.66160378355</c:v>
                </c:pt>
                <c:pt idx="189">
                  <c:v>273948.66160378355</c:v>
                </c:pt>
                <c:pt idx="190">
                  <c:v>273948.66160378355</c:v>
                </c:pt>
                <c:pt idx="191">
                  <c:v>273948.66160378355</c:v>
                </c:pt>
                <c:pt idx="192">
                  <c:v>273948.66160378355</c:v>
                </c:pt>
                <c:pt idx="193">
                  <c:v>273948.66160378355</c:v>
                </c:pt>
                <c:pt idx="194">
                  <c:v>273948.66160378355</c:v>
                </c:pt>
                <c:pt idx="195">
                  <c:v>273948.66160378355</c:v>
                </c:pt>
                <c:pt idx="196">
                  <c:v>273948.66160378355</c:v>
                </c:pt>
                <c:pt idx="197">
                  <c:v>273948.66160378355</c:v>
                </c:pt>
                <c:pt idx="198">
                  <c:v>273948.66160378355</c:v>
                </c:pt>
                <c:pt idx="199">
                  <c:v>273948.66160378355</c:v>
                </c:pt>
                <c:pt idx="200">
                  <c:v>273948.66160378355</c:v>
                </c:pt>
                <c:pt idx="201">
                  <c:v>273948.66160378355</c:v>
                </c:pt>
                <c:pt idx="202">
                  <c:v>273948.66160378355</c:v>
                </c:pt>
                <c:pt idx="203">
                  <c:v>273948.66160378355</c:v>
                </c:pt>
                <c:pt idx="204">
                  <c:v>276632.13970111712</c:v>
                </c:pt>
                <c:pt idx="205">
                  <c:v>289011.81589196948</c:v>
                </c:pt>
                <c:pt idx="206">
                  <c:v>308840.77338438644</c:v>
                </c:pt>
                <c:pt idx="207">
                  <c:v>330826.04913150752</c:v>
                </c:pt>
                <c:pt idx="208">
                  <c:v>349278.4879663263</c:v>
                </c:pt>
                <c:pt idx="209">
                  <c:v>360747.22029163584</c:v>
                </c:pt>
                <c:pt idx="210">
                  <c:v>364961.88760669256</c:v>
                </c:pt>
                <c:pt idx="211">
                  <c:v>364961.88760669256</c:v>
                </c:pt>
                <c:pt idx="212">
                  <c:v>364961.88760669256</c:v>
                </c:pt>
                <c:pt idx="213">
                  <c:v>364961.88760669256</c:v>
                </c:pt>
                <c:pt idx="214">
                  <c:v>364961.88760669256</c:v>
                </c:pt>
                <c:pt idx="215">
                  <c:v>364961.88760669256</c:v>
                </c:pt>
                <c:pt idx="216">
                  <c:v>364961.88760669256</c:v>
                </c:pt>
                <c:pt idx="217">
                  <c:v>364961.88760669256</c:v>
                </c:pt>
                <c:pt idx="218">
                  <c:v>364961.88760669256</c:v>
                </c:pt>
                <c:pt idx="219">
                  <c:v>365672.84445004922</c:v>
                </c:pt>
                <c:pt idx="220">
                  <c:v>368934.73140181537</c:v>
                </c:pt>
                <c:pt idx="221">
                  <c:v>374592.14587391418</c:v>
                </c:pt>
                <c:pt idx="222">
                  <c:v>384512.35942947934</c:v>
                </c:pt>
                <c:pt idx="223">
                  <c:v>397072.73319283972</c:v>
                </c:pt>
                <c:pt idx="224">
                  <c:v>409447.08622587554</c:v>
                </c:pt>
                <c:pt idx="225">
                  <c:v>421211.2733196289</c:v>
                </c:pt>
                <c:pt idx="226">
                  <c:v>432404.86634303618</c:v>
                </c:pt>
                <c:pt idx="227">
                  <c:v>441910.78465507086</c:v>
                </c:pt>
                <c:pt idx="228">
                  <c:v>448967.60365671938</c:v>
                </c:pt>
                <c:pt idx="229">
                  <c:v>452037.20061860891</c:v>
                </c:pt>
                <c:pt idx="230">
                  <c:v>452037.20061860891</c:v>
                </c:pt>
                <c:pt idx="231">
                  <c:v>452037.20061860891</c:v>
                </c:pt>
                <c:pt idx="232">
                  <c:v>452037.20061860891</c:v>
                </c:pt>
                <c:pt idx="233">
                  <c:v>452037.20061860891</c:v>
                </c:pt>
                <c:pt idx="234">
                  <c:v>452037.20061860891</c:v>
                </c:pt>
                <c:pt idx="235">
                  <c:v>452037.20061860891</c:v>
                </c:pt>
                <c:pt idx="236">
                  <c:v>452037.20061860891</c:v>
                </c:pt>
                <c:pt idx="237">
                  <c:v>452037.20061860891</c:v>
                </c:pt>
                <c:pt idx="238">
                  <c:v>452037.20061860891</c:v>
                </c:pt>
                <c:pt idx="239">
                  <c:v>452037.20061860891</c:v>
                </c:pt>
                <c:pt idx="240">
                  <c:v>452037.20061860891</c:v>
                </c:pt>
                <c:pt idx="241">
                  <c:v>452037.20061860891</c:v>
                </c:pt>
                <c:pt idx="242">
                  <c:v>452037.20061860891</c:v>
                </c:pt>
                <c:pt idx="243">
                  <c:v>452037.20061860891</c:v>
                </c:pt>
                <c:pt idx="244">
                  <c:v>452037.20061860891</c:v>
                </c:pt>
                <c:pt idx="245">
                  <c:v>452037.20061860891</c:v>
                </c:pt>
                <c:pt idx="246">
                  <c:v>452037.20061860891</c:v>
                </c:pt>
                <c:pt idx="247">
                  <c:v>452037.20061860891</c:v>
                </c:pt>
                <c:pt idx="248">
                  <c:v>452037.20061860891</c:v>
                </c:pt>
                <c:pt idx="249">
                  <c:v>452037.20061860891</c:v>
                </c:pt>
                <c:pt idx="250">
                  <c:v>452037.20061860891</c:v>
                </c:pt>
                <c:pt idx="251">
                  <c:v>452037.20061860891</c:v>
                </c:pt>
                <c:pt idx="252">
                  <c:v>452037.20061860891</c:v>
                </c:pt>
                <c:pt idx="253">
                  <c:v>452037.20061860891</c:v>
                </c:pt>
                <c:pt idx="254">
                  <c:v>452037.20061860891</c:v>
                </c:pt>
                <c:pt idx="255">
                  <c:v>452037.20061860891</c:v>
                </c:pt>
                <c:pt idx="256">
                  <c:v>452037.20061860891</c:v>
                </c:pt>
                <c:pt idx="257">
                  <c:v>452037.20061860891</c:v>
                </c:pt>
                <c:pt idx="258">
                  <c:v>452037.20061860891</c:v>
                </c:pt>
                <c:pt idx="259">
                  <c:v>452037.20061860891</c:v>
                </c:pt>
                <c:pt idx="260">
                  <c:v>452037.20061860891</c:v>
                </c:pt>
                <c:pt idx="261">
                  <c:v>452037.20061860891</c:v>
                </c:pt>
                <c:pt idx="262">
                  <c:v>452037.20061860891</c:v>
                </c:pt>
                <c:pt idx="263">
                  <c:v>452037.20061860891</c:v>
                </c:pt>
                <c:pt idx="264">
                  <c:v>452037.20061860891</c:v>
                </c:pt>
                <c:pt idx="265">
                  <c:v>452037.20061860891</c:v>
                </c:pt>
                <c:pt idx="266">
                  <c:v>452037.20061860891</c:v>
                </c:pt>
                <c:pt idx="267">
                  <c:v>452037.20061860891</c:v>
                </c:pt>
                <c:pt idx="268">
                  <c:v>452037.20061860891</c:v>
                </c:pt>
                <c:pt idx="269">
                  <c:v>452037.20061860891</c:v>
                </c:pt>
                <c:pt idx="270">
                  <c:v>452037.20061860891</c:v>
                </c:pt>
                <c:pt idx="271">
                  <c:v>452037.20061860891</c:v>
                </c:pt>
                <c:pt idx="272">
                  <c:v>452037.20061860891</c:v>
                </c:pt>
                <c:pt idx="273">
                  <c:v>452037.20061860891</c:v>
                </c:pt>
                <c:pt idx="274">
                  <c:v>452037.20061860891</c:v>
                </c:pt>
                <c:pt idx="275">
                  <c:v>452037.20061860891</c:v>
                </c:pt>
                <c:pt idx="276">
                  <c:v>452037.20061860891</c:v>
                </c:pt>
                <c:pt idx="277">
                  <c:v>452037.20061860891</c:v>
                </c:pt>
                <c:pt idx="278">
                  <c:v>452037.20061860891</c:v>
                </c:pt>
                <c:pt idx="279">
                  <c:v>452037.20061860891</c:v>
                </c:pt>
                <c:pt idx="280">
                  <c:v>452037.20061860891</c:v>
                </c:pt>
                <c:pt idx="281">
                  <c:v>452037.20061860891</c:v>
                </c:pt>
                <c:pt idx="282">
                  <c:v>452037.20061860891</c:v>
                </c:pt>
                <c:pt idx="283">
                  <c:v>452037.20061860891</c:v>
                </c:pt>
                <c:pt idx="284">
                  <c:v>452037.20061860891</c:v>
                </c:pt>
                <c:pt idx="285">
                  <c:v>452037.20061860891</c:v>
                </c:pt>
                <c:pt idx="286">
                  <c:v>453262.09470770985</c:v>
                </c:pt>
                <c:pt idx="287">
                  <c:v>456168.59844130516</c:v>
                </c:pt>
                <c:pt idx="288">
                  <c:v>458138.64223821025</c:v>
                </c:pt>
                <c:pt idx="289">
                  <c:v>458138.64223821025</c:v>
                </c:pt>
                <c:pt idx="290">
                  <c:v>458138.64223821025</c:v>
                </c:pt>
                <c:pt idx="291">
                  <c:v>458138.64223821025</c:v>
                </c:pt>
                <c:pt idx="292">
                  <c:v>459239.11910680181</c:v>
                </c:pt>
                <c:pt idx="293">
                  <c:v>459239.11910680181</c:v>
                </c:pt>
                <c:pt idx="294">
                  <c:v>459239.11910680181</c:v>
                </c:pt>
                <c:pt idx="295">
                  <c:v>459239.11910680181</c:v>
                </c:pt>
                <c:pt idx="296">
                  <c:v>459239.11910680181</c:v>
                </c:pt>
                <c:pt idx="297">
                  <c:v>459239.11910680181</c:v>
                </c:pt>
                <c:pt idx="298">
                  <c:v>459239.11910680181</c:v>
                </c:pt>
                <c:pt idx="299">
                  <c:v>459239.11910680181</c:v>
                </c:pt>
                <c:pt idx="300">
                  <c:v>459239.11910680181</c:v>
                </c:pt>
                <c:pt idx="301">
                  <c:v>459239.11910680181</c:v>
                </c:pt>
                <c:pt idx="302">
                  <c:v>460096.49785641761</c:v>
                </c:pt>
                <c:pt idx="303">
                  <c:v>462775.65481223067</c:v>
                </c:pt>
                <c:pt idx="304">
                  <c:v>465754.4303421498</c:v>
                </c:pt>
                <c:pt idx="305">
                  <c:v>467590.61258445703</c:v>
                </c:pt>
                <c:pt idx="306">
                  <c:v>467590.61258445703</c:v>
                </c:pt>
                <c:pt idx="307">
                  <c:v>467590.61258445703</c:v>
                </c:pt>
                <c:pt idx="308">
                  <c:v>467590.61258445703</c:v>
                </c:pt>
                <c:pt idx="309">
                  <c:v>467590.61258445703</c:v>
                </c:pt>
                <c:pt idx="310">
                  <c:v>467590.61258445703</c:v>
                </c:pt>
                <c:pt idx="311">
                  <c:v>467590.61258445703</c:v>
                </c:pt>
                <c:pt idx="312">
                  <c:v>468368.71452971239</c:v>
                </c:pt>
                <c:pt idx="313">
                  <c:v>481233.1326702775</c:v>
                </c:pt>
                <c:pt idx="314">
                  <c:v>503218.40841739858</c:v>
                </c:pt>
                <c:pt idx="315">
                  <c:v>521670.84725221735</c:v>
                </c:pt>
                <c:pt idx="316">
                  <c:v>533139.57957752689</c:v>
                </c:pt>
                <c:pt idx="317">
                  <c:v>537354.24689258356</c:v>
                </c:pt>
                <c:pt idx="318">
                  <c:v>537354.24689258356</c:v>
                </c:pt>
                <c:pt idx="319">
                  <c:v>537354.24689258356</c:v>
                </c:pt>
                <c:pt idx="320">
                  <c:v>537354.24689258356</c:v>
                </c:pt>
                <c:pt idx="321">
                  <c:v>537354.24689258356</c:v>
                </c:pt>
                <c:pt idx="322">
                  <c:v>537354.24689258356</c:v>
                </c:pt>
                <c:pt idx="323">
                  <c:v>537354.24689258356</c:v>
                </c:pt>
                <c:pt idx="324">
                  <c:v>537354.24689258356</c:v>
                </c:pt>
                <c:pt idx="325">
                  <c:v>537354.24689258356</c:v>
                </c:pt>
                <c:pt idx="326">
                  <c:v>537354.24689258356</c:v>
                </c:pt>
                <c:pt idx="327">
                  <c:v>537354.24689258356</c:v>
                </c:pt>
                <c:pt idx="328">
                  <c:v>537354.24689258356</c:v>
                </c:pt>
                <c:pt idx="329">
                  <c:v>537354.24689258356</c:v>
                </c:pt>
                <c:pt idx="330">
                  <c:v>537354.24689258356</c:v>
                </c:pt>
                <c:pt idx="331">
                  <c:v>537354.24689258356</c:v>
                </c:pt>
                <c:pt idx="332">
                  <c:v>537354.24689258356</c:v>
                </c:pt>
                <c:pt idx="333">
                  <c:v>537354.24689258356</c:v>
                </c:pt>
                <c:pt idx="334">
                  <c:v>537354.24689258356</c:v>
                </c:pt>
                <c:pt idx="335">
                  <c:v>537354.24689258356</c:v>
                </c:pt>
                <c:pt idx="336">
                  <c:v>539757.51619294146</c:v>
                </c:pt>
                <c:pt idx="337">
                  <c:v>541325.68446301564</c:v>
                </c:pt>
                <c:pt idx="338">
                  <c:v>541325.68446301564</c:v>
                </c:pt>
                <c:pt idx="339">
                  <c:v>541325.68446301564</c:v>
                </c:pt>
                <c:pt idx="340">
                  <c:v>541325.68446301564</c:v>
                </c:pt>
                <c:pt idx="341">
                  <c:v>541325.68446301564</c:v>
                </c:pt>
                <c:pt idx="342">
                  <c:v>541325.68446301564</c:v>
                </c:pt>
                <c:pt idx="343">
                  <c:v>541325.68446301564</c:v>
                </c:pt>
                <c:pt idx="344">
                  <c:v>541325.68446301564</c:v>
                </c:pt>
                <c:pt idx="345">
                  <c:v>542426.13733063149</c:v>
                </c:pt>
                <c:pt idx="346">
                  <c:v>543804.41844103474</c:v>
                </c:pt>
                <c:pt idx="347">
                  <c:v>543923.38611579314</c:v>
                </c:pt>
                <c:pt idx="348">
                  <c:v>543923.38611579314</c:v>
                </c:pt>
                <c:pt idx="349">
                  <c:v>543923.38611579314</c:v>
                </c:pt>
                <c:pt idx="350">
                  <c:v>543923.38611579314</c:v>
                </c:pt>
                <c:pt idx="351">
                  <c:v>543923.38611579314</c:v>
                </c:pt>
                <c:pt idx="352">
                  <c:v>543923.38611579314</c:v>
                </c:pt>
                <c:pt idx="353">
                  <c:v>543923.38611579314</c:v>
                </c:pt>
                <c:pt idx="354">
                  <c:v>543923.38611579314</c:v>
                </c:pt>
                <c:pt idx="355">
                  <c:v>543923.38611579314</c:v>
                </c:pt>
                <c:pt idx="356">
                  <c:v>543923.38611579314</c:v>
                </c:pt>
                <c:pt idx="357">
                  <c:v>543923.38611579314</c:v>
                </c:pt>
                <c:pt idx="358">
                  <c:v>543923.38611579314</c:v>
                </c:pt>
                <c:pt idx="359">
                  <c:v>543923.38611579314</c:v>
                </c:pt>
                <c:pt idx="360">
                  <c:v>543923.38611579314</c:v>
                </c:pt>
                <c:pt idx="361">
                  <c:v>543923.38611579314</c:v>
                </c:pt>
                <c:pt idx="362">
                  <c:v>548787.42166323296</c:v>
                </c:pt>
                <c:pt idx="363">
                  <c:v>561317.90915107634</c:v>
                </c:pt>
                <c:pt idx="364">
                  <c:v>579239.78851982765</c:v>
                </c:pt>
                <c:pt idx="365">
                  <c:v>597248.2398326837</c:v>
                </c:pt>
                <c:pt idx="366">
                  <c:v>613131.55937565956</c:v>
                </c:pt>
                <c:pt idx="367">
                  <c:v>626854.61991622718</c:v>
                </c:pt>
                <c:pt idx="368">
                  <c:v>634481.83675269806</c:v>
                </c:pt>
                <c:pt idx="369">
                  <c:v>634552.90070991125</c:v>
                </c:pt>
                <c:pt idx="370">
                  <c:v>634552.90070991125</c:v>
                </c:pt>
                <c:pt idx="371">
                  <c:v>634552.90070991125</c:v>
                </c:pt>
                <c:pt idx="372">
                  <c:v>634552.90070991125</c:v>
                </c:pt>
                <c:pt idx="373">
                  <c:v>634552.90070991125</c:v>
                </c:pt>
                <c:pt idx="374">
                  <c:v>634552.90070991125</c:v>
                </c:pt>
                <c:pt idx="375">
                  <c:v>634552.90070991125</c:v>
                </c:pt>
                <c:pt idx="376">
                  <c:v>634552.90070991125</c:v>
                </c:pt>
                <c:pt idx="377">
                  <c:v>634552.90070991125</c:v>
                </c:pt>
                <c:pt idx="378">
                  <c:v>634552.90070991125</c:v>
                </c:pt>
                <c:pt idx="379">
                  <c:v>634552.90070991125</c:v>
                </c:pt>
                <c:pt idx="380">
                  <c:v>634552.90070991125</c:v>
                </c:pt>
                <c:pt idx="381">
                  <c:v>637115.67987626488</c:v>
                </c:pt>
                <c:pt idx="382">
                  <c:v>645157.89432276727</c:v>
                </c:pt>
                <c:pt idx="383">
                  <c:v>660154.24177564576</c:v>
                </c:pt>
                <c:pt idx="384">
                  <c:v>677164.96190911648</c:v>
                </c:pt>
                <c:pt idx="385">
                  <c:v>692033.36714009382</c:v>
                </c:pt>
                <c:pt idx="386">
                  <c:v>704726.65346571419</c:v>
                </c:pt>
                <c:pt idx="387">
                  <c:v>715327.76813308941</c:v>
                </c:pt>
                <c:pt idx="388">
                  <c:v>721904.57788665139</c:v>
                </c:pt>
                <c:pt idx="389">
                  <c:v>725500.58898959099</c:v>
                </c:pt>
                <c:pt idx="390">
                  <c:v>727999.43397857784</c:v>
                </c:pt>
                <c:pt idx="391">
                  <c:v>729596.45116067422</c:v>
                </c:pt>
                <c:pt idx="392">
                  <c:v>730556.32245302154</c:v>
                </c:pt>
                <c:pt idx="393">
                  <c:v>731278.07688036026</c:v>
                </c:pt>
                <c:pt idx="394">
                  <c:v>732002.81678585114</c:v>
                </c:pt>
                <c:pt idx="395">
                  <c:v>732482.26879684755</c:v>
                </c:pt>
                <c:pt idx="396">
                  <c:v>732587.90834211616</c:v>
                </c:pt>
                <c:pt idx="397">
                  <c:v>732587.90834211616</c:v>
                </c:pt>
                <c:pt idx="398">
                  <c:v>732587.90834211616</c:v>
                </c:pt>
                <c:pt idx="399">
                  <c:v>732587.90834211616</c:v>
                </c:pt>
                <c:pt idx="400">
                  <c:v>732587.90834211616</c:v>
                </c:pt>
                <c:pt idx="401">
                  <c:v>732587.90834211616</c:v>
                </c:pt>
                <c:pt idx="402">
                  <c:v>732587.90834211616</c:v>
                </c:pt>
                <c:pt idx="403">
                  <c:v>732587.90834211616</c:v>
                </c:pt>
                <c:pt idx="404">
                  <c:v>732587.90834211616</c:v>
                </c:pt>
                <c:pt idx="405">
                  <c:v>732587.90834211616</c:v>
                </c:pt>
                <c:pt idx="406">
                  <c:v>732587.90834211616</c:v>
                </c:pt>
                <c:pt idx="407">
                  <c:v>732587.90834211616</c:v>
                </c:pt>
                <c:pt idx="408">
                  <c:v>732587.90834211616</c:v>
                </c:pt>
                <c:pt idx="409">
                  <c:v>732587.90834211616</c:v>
                </c:pt>
                <c:pt idx="410">
                  <c:v>732587.90834211616</c:v>
                </c:pt>
                <c:pt idx="411">
                  <c:v>732587.90834211616</c:v>
                </c:pt>
                <c:pt idx="412">
                  <c:v>732587.90834211616</c:v>
                </c:pt>
                <c:pt idx="413">
                  <c:v>732587.90834211616</c:v>
                </c:pt>
                <c:pt idx="414">
                  <c:v>732587.90834211616</c:v>
                </c:pt>
                <c:pt idx="415">
                  <c:v>732587.90834211616</c:v>
                </c:pt>
                <c:pt idx="416">
                  <c:v>732587.90834211616</c:v>
                </c:pt>
                <c:pt idx="417">
                  <c:v>732587.90834211616</c:v>
                </c:pt>
                <c:pt idx="418">
                  <c:v>732587.90834211616</c:v>
                </c:pt>
                <c:pt idx="419">
                  <c:v>732587.90834211616</c:v>
                </c:pt>
                <c:pt idx="420">
                  <c:v>732587.90834211616</c:v>
                </c:pt>
                <c:pt idx="421">
                  <c:v>732587.90834211616</c:v>
                </c:pt>
                <c:pt idx="422">
                  <c:v>732587.90834211616</c:v>
                </c:pt>
                <c:pt idx="423">
                  <c:v>732587.90834211616</c:v>
                </c:pt>
                <c:pt idx="424">
                  <c:v>732587.90834211616</c:v>
                </c:pt>
                <c:pt idx="425">
                  <c:v>732587.90834211616</c:v>
                </c:pt>
                <c:pt idx="426">
                  <c:v>732587.90834211616</c:v>
                </c:pt>
                <c:pt idx="427">
                  <c:v>732587.90834211616</c:v>
                </c:pt>
                <c:pt idx="428">
                  <c:v>732587.90834211616</c:v>
                </c:pt>
                <c:pt idx="429">
                  <c:v>732587.90834211616</c:v>
                </c:pt>
                <c:pt idx="430">
                  <c:v>732587.90834211616</c:v>
                </c:pt>
                <c:pt idx="431">
                  <c:v>732587.90834211616</c:v>
                </c:pt>
                <c:pt idx="432">
                  <c:v>732587.90834211616</c:v>
                </c:pt>
                <c:pt idx="433">
                  <c:v>732587.90834211616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A70-4BD9-BD4E-D09BA20FC7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91404360"/>
        <c:axId val="801076624"/>
      </c:lineChart>
      <c:catAx>
        <c:axId val="891404360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01076624"/>
        <c:crosses val="autoZero"/>
        <c:auto val="1"/>
        <c:lblAlgn val="ctr"/>
        <c:lblOffset val="100"/>
        <c:noMultiLvlLbl val="0"/>
      </c:catAx>
      <c:valAx>
        <c:axId val="801076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Cummulative</a:t>
                </a:r>
                <a:r>
                  <a:rPr lang="en-GB" baseline="0"/>
                  <a:t> Tractive &amp; Braking Energy (J)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9140436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High) Cummulative Tractive Energy vs Cummulative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Cummulative Tractive Energy (J)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WLTC_class_3!$AE$1031:$AE$1485</c:f>
              <c:numCache>
                <c:formatCode>General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167.25514527571281</c:v>
                </c:pt>
                <c:pt idx="6">
                  <c:v>1598.5645126917073</c:v>
                </c:pt>
                <c:pt idx="7">
                  <c:v>6255.4862076037125</c:v>
                </c:pt>
                <c:pt idx="8">
                  <c:v>14434.662747067247</c:v>
                </c:pt>
                <c:pt idx="9">
                  <c:v>24223.81558131416</c:v>
                </c:pt>
                <c:pt idx="10">
                  <c:v>34441.186007628588</c:v>
                </c:pt>
                <c:pt idx="11">
                  <c:v>45142.094461089146</c:v>
                </c:pt>
                <c:pt idx="12">
                  <c:v>56496.602973574212</c:v>
                </c:pt>
                <c:pt idx="13">
                  <c:v>67662.235818169502</c:v>
                </c:pt>
                <c:pt idx="14">
                  <c:v>77671.967536523211</c:v>
                </c:pt>
                <c:pt idx="15">
                  <c:v>86851.253006573839</c:v>
                </c:pt>
                <c:pt idx="16">
                  <c:v>96480.1723246412</c:v>
                </c:pt>
                <c:pt idx="17">
                  <c:v>107813.06868088467</c:v>
                </c:pt>
                <c:pt idx="18">
                  <c:v>120443.52540260513</c:v>
                </c:pt>
                <c:pt idx="19">
                  <c:v>133141.92844126117</c:v>
                </c:pt>
                <c:pt idx="20">
                  <c:v>144183.24986511713</c:v>
                </c:pt>
                <c:pt idx="21">
                  <c:v>152311.52296028979</c:v>
                </c:pt>
                <c:pt idx="22">
                  <c:v>157738.52087481492</c:v>
                </c:pt>
                <c:pt idx="23">
                  <c:v>161770.84628336143</c:v>
                </c:pt>
                <c:pt idx="24">
                  <c:v>165813.89171643514</c:v>
                </c:pt>
                <c:pt idx="25">
                  <c:v>170116.68320604647</c:v>
                </c:pt>
                <c:pt idx="26">
                  <c:v>173485.33152902045</c:v>
                </c:pt>
                <c:pt idx="27">
                  <c:v>174452.57440752065</c:v>
                </c:pt>
                <c:pt idx="28">
                  <c:v>174452.57440752065</c:v>
                </c:pt>
                <c:pt idx="29">
                  <c:v>174452.57440752065</c:v>
                </c:pt>
                <c:pt idx="30">
                  <c:v>174452.57440752065</c:v>
                </c:pt>
                <c:pt idx="31">
                  <c:v>174452.57440752065</c:v>
                </c:pt>
                <c:pt idx="32">
                  <c:v>174452.57440752065</c:v>
                </c:pt>
                <c:pt idx="33">
                  <c:v>174452.57440752065</c:v>
                </c:pt>
                <c:pt idx="34">
                  <c:v>174452.57440752065</c:v>
                </c:pt>
                <c:pt idx="35">
                  <c:v>174452.57440752065</c:v>
                </c:pt>
                <c:pt idx="36">
                  <c:v>174452.57440752065</c:v>
                </c:pt>
                <c:pt idx="37">
                  <c:v>174452.57440752065</c:v>
                </c:pt>
                <c:pt idx="38">
                  <c:v>174452.57440752065</c:v>
                </c:pt>
                <c:pt idx="39">
                  <c:v>174452.57440752065</c:v>
                </c:pt>
                <c:pt idx="40">
                  <c:v>174452.57440752065</c:v>
                </c:pt>
                <c:pt idx="41">
                  <c:v>175471.87790807642</c:v>
                </c:pt>
                <c:pt idx="42">
                  <c:v>178102.04619196392</c:v>
                </c:pt>
                <c:pt idx="43">
                  <c:v>183834.23702701108</c:v>
                </c:pt>
                <c:pt idx="44">
                  <c:v>191788.22697674323</c:v>
                </c:pt>
                <c:pt idx="45">
                  <c:v>197905.92849988854</c:v>
                </c:pt>
                <c:pt idx="46">
                  <c:v>201144.22897717758</c:v>
                </c:pt>
                <c:pt idx="47">
                  <c:v>204465.66413419708</c:v>
                </c:pt>
                <c:pt idx="48">
                  <c:v>210086.44284082096</c:v>
                </c:pt>
                <c:pt idx="49">
                  <c:v>218565.2388244769</c:v>
                </c:pt>
                <c:pt idx="50">
                  <c:v>229528.6307615496</c:v>
                </c:pt>
                <c:pt idx="51">
                  <c:v>243645.03918797971</c:v>
                </c:pt>
                <c:pt idx="52">
                  <c:v>262167.92051275552</c:v>
                </c:pt>
                <c:pt idx="53">
                  <c:v>284336.52052479848</c:v>
                </c:pt>
                <c:pt idx="54">
                  <c:v>306806.69550170813</c:v>
                </c:pt>
                <c:pt idx="55">
                  <c:v>327155.05408702779</c:v>
                </c:pt>
                <c:pt idx="56">
                  <c:v>344996.75186100858</c:v>
                </c:pt>
                <c:pt idx="57">
                  <c:v>361608.69837828586</c:v>
                </c:pt>
                <c:pt idx="58">
                  <c:v>375941.97118195653</c:v>
                </c:pt>
                <c:pt idx="59">
                  <c:v>385326.25455580192</c:v>
                </c:pt>
                <c:pt idx="60">
                  <c:v>389417.15455437056</c:v>
                </c:pt>
                <c:pt idx="61">
                  <c:v>389417.15455437056</c:v>
                </c:pt>
                <c:pt idx="62">
                  <c:v>389417.15455437056</c:v>
                </c:pt>
                <c:pt idx="63">
                  <c:v>389417.15455437056</c:v>
                </c:pt>
                <c:pt idx="64">
                  <c:v>391471.87761268066</c:v>
                </c:pt>
                <c:pt idx="65">
                  <c:v>395630.0512882747</c:v>
                </c:pt>
                <c:pt idx="66">
                  <c:v>400062.49735503423</c:v>
                </c:pt>
                <c:pt idx="67">
                  <c:v>404242.47520161531</c:v>
                </c:pt>
                <c:pt idx="68">
                  <c:v>408158.62434449268</c:v>
                </c:pt>
                <c:pt idx="69">
                  <c:v>412866.25959848118</c:v>
                </c:pt>
                <c:pt idx="70">
                  <c:v>420261.18690099393</c:v>
                </c:pt>
                <c:pt idx="71">
                  <c:v>431326.3415956939</c:v>
                </c:pt>
                <c:pt idx="72">
                  <c:v>443582.89628275757</c:v>
                </c:pt>
                <c:pt idx="73">
                  <c:v>453609.94211465953</c:v>
                </c:pt>
                <c:pt idx="74">
                  <c:v>460635.59121949266</c:v>
                </c:pt>
                <c:pt idx="75">
                  <c:v>464538.46048561175</c:v>
                </c:pt>
                <c:pt idx="76">
                  <c:v>464538.46048561175</c:v>
                </c:pt>
                <c:pt idx="77">
                  <c:v>464538.46048561175</c:v>
                </c:pt>
                <c:pt idx="78">
                  <c:v>464538.46048561175</c:v>
                </c:pt>
                <c:pt idx="79">
                  <c:v>464538.46048561175</c:v>
                </c:pt>
                <c:pt idx="80">
                  <c:v>468150.83963473473</c:v>
                </c:pt>
                <c:pt idx="81">
                  <c:v>476815.90544427879</c:v>
                </c:pt>
                <c:pt idx="82">
                  <c:v>490334.45754354144</c:v>
                </c:pt>
                <c:pt idx="83">
                  <c:v>504972.02012959967</c:v>
                </c:pt>
                <c:pt idx="84">
                  <c:v>515755.97272905213</c:v>
                </c:pt>
                <c:pt idx="85">
                  <c:v>521748.71459702245</c:v>
                </c:pt>
                <c:pt idx="86">
                  <c:v>523393.25961465796</c:v>
                </c:pt>
                <c:pt idx="87">
                  <c:v>523393.25961465796</c:v>
                </c:pt>
                <c:pt idx="88">
                  <c:v>523393.25961465796</c:v>
                </c:pt>
                <c:pt idx="89">
                  <c:v>525644.25464055082</c:v>
                </c:pt>
                <c:pt idx="90">
                  <c:v>533679.03231576632</c:v>
                </c:pt>
                <c:pt idx="91">
                  <c:v>549242.65056615497</c:v>
                </c:pt>
                <c:pt idx="92">
                  <c:v>569703.7871919811</c:v>
                </c:pt>
                <c:pt idx="93">
                  <c:v>587179.48242922185</c:v>
                </c:pt>
                <c:pt idx="94">
                  <c:v>597615.22726336366</c:v>
                </c:pt>
                <c:pt idx="95">
                  <c:v>602482.87759598449</c:v>
                </c:pt>
                <c:pt idx="96">
                  <c:v>602637.23345828766</c:v>
                </c:pt>
                <c:pt idx="97">
                  <c:v>602637.23345828766</c:v>
                </c:pt>
                <c:pt idx="98">
                  <c:v>602637.23345828766</c:v>
                </c:pt>
                <c:pt idx="99">
                  <c:v>603819.48776790674</c:v>
                </c:pt>
                <c:pt idx="100">
                  <c:v>604674.13374561851</c:v>
                </c:pt>
                <c:pt idx="101">
                  <c:v>604674.13374561851</c:v>
                </c:pt>
                <c:pt idx="102">
                  <c:v>604674.13374561851</c:v>
                </c:pt>
                <c:pt idx="103">
                  <c:v>604674.13374561851</c:v>
                </c:pt>
                <c:pt idx="104">
                  <c:v>604674.13374561851</c:v>
                </c:pt>
                <c:pt idx="105">
                  <c:v>604674.13374561851</c:v>
                </c:pt>
                <c:pt idx="106">
                  <c:v>604674.13374561851</c:v>
                </c:pt>
                <c:pt idx="107">
                  <c:v>604674.13374561851</c:v>
                </c:pt>
                <c:pt idx="108">
                  <c:v>604674.13374561851</c:v>
                </c:pt>
                <c:pt idx="109">
                  <c:v>604674.13374561851</c:v>
                </c:pt>
                <c:pt idx="110">
                  <c:v>604674.13374561851</c:v>
                </c:pt>
                <c:pt idx="111">
                  <c:v>604674.13374561851</c:v>
                </c:pt>
                <c:pt idx="112">
                  <c:v>604674.13374561851</c:v>
                </c:pt>
                <c:pt idx="113">
                  <c:v>604674.13374561851</c:v>
                </c:pt>
                <c:pt idx="114">
                  <c:v>604674.13374561851</c:v>
                </c:pt>
                <c:pt idx="115">
                  <c:v>604674.13374561851</c:v>
                </c:pt>
                <c:pt idx="116">
                  <c:v>605173.81434656889</c:v>
                </c:pt>
                <c:pt idx="117">
                  <c:v>606126.37549882242</c:v>
                </c:pt>
                <c:pt idx="118">
                  <c:v>607361.65234692791</c:v>
                </c:pt>
                <c:pt idx="119">
                  <c:v>609317.98886844388</c:v>
                </c:pt>
                <c:pt idx="120">
                  <c:v>613065.32193887525</c:v>
                </c:pt>
                <c:pt idx="121">
                  <c:v>619239.37691116543</c:v>
                </c:pt>
                <c:pt idx="122">
                  <c:v>625722.38647127699</c:v>
                </c:pt>
                <c:pt idx="123">
                  <c:v>629480.44053956668</c:v>
                </c:pt>
                <c:pt idx="124">
                  <c:v>629480.44053956668</c:v>
                </c:pt>
                <c:pt idx="125">
                  <c:v>629480.44053956668</c:v>
                </c:pt>
                <c:pt idx="126">
                  <c:v>629480.44053956668</c:v>
                </c:pt>
                <c:pt idx="127">
                  <c:v>629480.44053956668</c:v>
                </c:pt>
                <c:pt idx="128">
                  <c:v>629480.44053956668</c:v>
                </c:pt>
                <c:pt idx="129">
                  <c:v>630060.41984509735</c:v>
                </c:pt>
                <c:pt idx="130">
                  <c:v>631663.40840988723</c:v>
                </c:pt>
                <c:pt idx="131">
                  <c:v>636579.99084312108</c:v>
                </c:pt>
                <c:pt idx="132">
                  <c:v>646957.91567535361</c:v>
                </c:pt>
                <c:pt idx="133">
                  <c:v>660626.58397122682</c:v>
                </c:pt>
                <c:pt idx="134">
                  <c:v>673821.81165352941</c:v>
                </c:pt>
                <c:pt idx="135">
                  <c:v>688380.65234837052</c:v>
                </c:pt>
                <c:pt idx="136">
                  <c:v>706958.24017823522</c:v>
                </c:pt>
                <c:pt idx="137">
                  <c:v>730308.29100037483</c:v>
                </c:pt>
                <c:pt idx="138">
                  <c:v>756096.09840390494</c:v>
                </c:pt>
                <c:pt idx="139">
                  <c:v>780996.32451093534</c:v>
                </c:pt>
                <c:pt idx="140">
                  <c:v>804778.0327085359</c:v>
                </c:pt>
                <c:pt idx="141">
                  <c:v>828852.06386930239</c:v>
                </c:pt>
                <c:pt idx="142">
                  <c:v>853579.89930556365</c:v>
                </c:pt>
                <c:pt idx="143">
                  <c:v>878851.53907853772</c:v>
                </c:pt>
                <c:pt idx="144">
                  <c:v>899057.12604006042</c:v>
                </c:pt>
                <c:pt idx="145">
                  <c:v>913515.97123226139</c:v>
                </c:pt>
                <c:pt idx="146">
                  <c:v>929977.62803207315</c:v>
                </c:pt>
                <c:pt idx="147">
                  <c:v>948347.9860832803</c:v>
                </c:pt>
                <c:pt idx="148">
                  <c:v>966192.11921491893</c:v>
                </c:pt>
                <c:pt idx="149">
                  <c:v>983799.73423110123</c:v>
                </c:pt>
                <c:pt idx="150">
                  <c:v>1000756.7786726655</c:v>
                </c:pt>
                <c:pt idx="151">
                  <c:v>1016974.4956291356</c:v>
                </c:pt>
                <c:pt idx="152">
                  <c:v>1032770.9717396398</c:v>
                </c:pt>
                <c:pt idx="153">
                  <c:v>1047723.0284386304</c:v>
                </c:pt>
                <c:pt idx="154">
                  <c:v>1061755.4350477378</c:v>
                </c:pt>
                <c:pt idx="155">
                  <c:v>1075597.3203484959</c:v>
                </c:pt>
                <c:pt idx="156">
                  <c:v>1090415.7550036344</c:v>
                </c:pt>
                <c:pt idx="157">
                  <c:v>1106280.0154748561</c:v>
                </c:pt>
                <c:pt idx="158">
                  <c:v>1122411.4013752032</c:v>
                </c:pt>
                <c:pt idx="159">
                  <c:v>1138408.5922367955</c:v>
                </c:pt>
                <c:pt idx="160">
                  <c:v>1153422.4393032789</c:v>
                </c:pt>
                <c:pt idx="161">
                  <c:v>1167382.0989496671</c:v>
                </c:pt>
                <c:pt idx="162">
                  <c:v>1180661.0040900302</c:v>
                </c:pt>
                <c:pt idx="163">
                  <c:v>1192810.0503196388</c:v>
                </c:pt>
                <c:pt idx="164">
                  <c:v>1202938.3561367372</c:v>
                </c:pt>
                <c:pt idx="165">
                  <c:v>1211813.4756112429</c:v>
                </c:pt>
                <c:pt idx="166">
                  <c:v>1220688.5950857487</c:v>
                </c:pt>
                <c:pt idx="167">
                  <c:v>1229563.7145602545</c:v>
                </c:pt>
                <c:pt idx="168">
                  <c:v>1238438.8340347602</c:v>
                </c:pt>
                <c:pt idx="169">
                  <c:v>1247313.953509266</c:v>
                </c:pt>
                <c:pt idx="170">
                  <c:v>1256189.0729837718</c:v>
                </c:pt>
                <c:pt idx="171">
                  <c:v>1265064.1924582776</c:v>
                </c:pt>
                <c:pt idx="172">
                  <c:v>1273939.3119327833</c:v>
                </c:pt>
                <c:pt idx="173">
                  <c:v>1283232.1601881534</c:v>
                </c:pt>
                <c:pt idx="174">
                  <c:v>1292544.5636786916</c:v>
                </c:pt>
                <c:pt idx="175">
                  <c:v>1301856.9671692299</c:v>
                </c:pt>
                <c:pt idx="176">
                  <c:v>1312863.4613576033</c:v>
                </c:pt>
                <c:pt idx="177">
                  <c:v>1325637.4714651466</c:v>
                </c:pt>
                <c:pt idx="178">
                  <c:v>1340219.1008052817</c:v>
                </c:pt>
                <c:pt idx="179">
                  <c:v>1356282.6109056994</c:v>
                </c:pt>
                <c:pt idx="180">
                  <c:v>1371702.3334080614</c:v>
                </c:pt>
                <c:pt idx="181">
                  <c:v>1385549.7842111264</c:v>
                </c:pt>
                <c:pt idx="182">
                  <c:v>1397758.6192574119</c:v>
                </c:pt>
                <c:pt idx="183">
                  <c:v>1408707.7265543391</c:v>
                </c:pt>
                <c:pt idx="184">
                  <c:v>1419242.8371539554</c:v>
                </c:pt>
                <c:pt idx="185">
                  <c:v>1429799.2108029784</c:v>
                </c:pt>
                <c:pt idx="186">
                  <c:v>1440376.8796577519</c:v>
                </c:pt>
                <c:pt idx="187">
                  <c:v>1450538.853531159</c:v>
                </c:pt>
                <c:pt idx="188">
                  <c:v>1460263.805028023</c:v>
                </c:pt>
                <c:pt idx="189">
                  <c:v>1469988.7565248869</c:v>
                </c:pt>
                <c:pt idx="190">
                  <c:v>1479276.6856452075</c:v>
                </c:pt>
                <c:pt idx="191">
                  <c:v>1488544.6334351662</c:v>
                </c:pt>
                <c:pt idx="192">
                  <c:v>1498249.1549133966</c:v>
                </c:pt>
                <c:pt idx="193">
                  <c:v>1507953.6763916269</c:v>
                </c:pt>
                <c:pt idx="194">
                  <c:v>1517221.6241815856</c:v>
                </c:pt>
                <c:pt idx="195">
                  <c:v>1526033.4978306086</c:v>
                </c:pt>
                <c:pt idx="196">
                  <c:v>1534825.9031833112</c:v>
                </c:pt>
                <c:pt idx="197">
                  <c:v>1543598.8723629545</c:v>
                </c:pt>
                <c:pt idx="198">
                  <c:v>1551917.6585245316</c:v>
                </c:pt>
                <c:pt idx="199">
                  <c:v>1559330.8669178102</c:v>
                </c:pt>
                <c:pt idx="200">
                  <c:v>1566257.7498196405</c:v>
                </c:pt>
                <c:pt idx="201">
                  <c:v>1572701.2863847942</c:v>
                </c:pt>
                <c:pt idx="202">
                  <c:v>1579506.9147751038</c:v>
                </c:pt>
                <c:pt idx="203">
                  <c:v>1587135.1790552039</c:v>
                </c:pt>
                <c:pt idx="204">
                  <c:v>1595155.0161718363</c:v>
                </c:pt>
                <c:pt idx="205">
                  <c:v>1603156.4383652445</c:v>
                </c:pt>
                <c:pt idx="206">
                  <c:v>1611121.1251631933</c:v>
                </c:pt>
                <c:pt idx="207">
                  <c:v>1619067.4914227414</c:v>
                </c:pt>
                <c:pt idx="208">
                  <c:v>1626552.4029655233</c:v>
                </c:pt>
                <c:pt idx="209">
                  <c:v>1634425.8006950675</c:v>
                </c:pt>
                <c:pt idx="210">
                  <c:v>1643128.1579893872</c:v>
                </c:pt>
                <c:pt idx="211">
                  <c:v>1651830.5152837068</c:v>
                </c:pt>
                <c:pt idx="212">
                  <c:v>1660513.8425394979</c:v>
                </c:pt>
                <c:pt idx="213">
                  <c:v>1668774.0567551656</c:v>
                </c:pt>
                <c:pt idx="214">
                  <c:v>1676152.7705009161</c:v>
                </c:pt>
                <c:pt idx="215">
                  <c:v>1682232.37951901</c:v>
                </c:pt>
                <c:pt idx="216">
                  <c:v>1686555.0878639312</c:v>
                </c:pt>
                <c:pt idx="217">
                  <c:v>1689543.7143404533</c:v>
                </c:pt>
                <c:pt idx="218">
                  <c:v>1692018.7891697725</c:v>
                </c:pt>
                <c:pt idx="219">
                  <c:v>1694820.0920476404</c:v>
                </c:pt>
                <c:pt idx="220">
                  <c:v>1697942.8213571291</c:v>
                </c:pt>
                <c:pt idx="221">
                  <c:v>1700991.0977876014</c:v>
                </c:pt>
                <c:pt idx="222">
                  <c:v>1703953.8667589829</c:v>
                </c:pt>
                <c:pt idx="223">
                  <c:v>1707242.4827192938</c:v>
                </c:pt>
                <c:pt idx="224">
                  <c:v>1710062.0290701452</c:v>
                </c:pt>
                <c:pt idx="225">
                  <c:v>1712407.8172067809</c:v>
                </c:pt>
                <c:pt idx="226">
                  <c:v>1714676.5582944003</c:v>
                </c:pt>
                <c:pt idx="227">
                  <c:v>1716869.6577835672</c:v>
                </c:pt>
                <c:pt idx="228">
                  <c:v>1719371.2408731726</c:v>
                </c:pt>
                <c:pt idx="229">
                  <c:v>1722187.631079853</c:v>
                </c:pt>
                <c:pt idx="230">
                  <c:v>1724937.1060643399</c:v>
                </c:pt>
                <c:pt idx="231">
                  <c:v>1727620.6674371897</c:v>
                </c:pt>
                <c:pt idx="232">
                  <c:v>1730239.3096631046</c:v>
                </c:pt>
                <c:pt idx="233">
                  <c:v>1732794.0200609327</c:v>
                </c:pt>
                <c:pt idx="234">
                  <c:v>1735285.7788036682</c:v>
                </c:pt>
                <c:pt idx="235">
                  <c:v>1737715.5589184507</c:v>
                </c:pt>
                <c:pt idx="236">
                  <c:v>1740084.326286566</c:v>
                </c:pt>
                <c:pt idx="237">
                  <c:v>1742751.5415724579</c:v>
                </c:pt>
                <c:pt idx="238">
                  <c:v>1746079.7125949</c:v>
                </c:pt>
                <c:pt idx="239">
                  <c:v>1750072.4456051437</c:v>
                </c:pt>
                <c:pt idx="240">
                  <c:v>1755441.9575902075</c:v>
                </c:pt>
                <c:pt idx="241">
                  <c:v>1762223.9402542836</c:v>
                </c:pt>
                <c:pt idx="242">
                  <c:v>1770082.0826531753</c:v>
                </c:pt>
                <c:pt idx="243">
                  <c:v>1778700.626621553</c:v>
                </c:pt>
                <c:pt idx="244">
                  <c:v>1787016.4164711556</c:v>
                </c:pt>
                <c:pt idx="245">
                  <c:v>1795009.9539422852</c:v>
                </c:pt>
                <c:pt idx="246">
                  <c:v>1802321.4963762981</c:v>
                </c:pt>
                <c:pt idx="247">
                  <c:v>1808200.825847348</c:v>
                </c:pt>
                <c:pt idx="248">
                  <c:v>1812979.9605406998</c:v>
                </c:pt>
                <c:pt idx="249">
                  <c:v>1817008.6204728347</c:v>
                </c:pt>
                <c:pt idx="250">
                  <c:v>1820635.4151108616</c:v>
                </c:pt>
                <c:pt idx="251">
                  <c:v>1824568.792182849</c:v>
                </c:pt>
                <c:pt idx="252">
                  <c:v>1828817.7418235785</c:v>
                </c:pt>
                <c:pt idx="253">
                  <c:v>1833379.8047391677</c:v>
                </c:pt>
                <c:pt idx="254">
                  <c:v>1838962.7149589355</c:v>
                </c:pt>
                <c:pt idx="255">
                  <c:v>1845591.5175398146</c:v>
                </c:pt>
                <c:pt idx="256">
                  <c:v>1852584.601384944</c:v>
                </c:pt>
                <c:pt idx="257">
                  <c:v>1859942.8896091753</c:v>
                </c:pt>
                <c:pt idx="258">
                  <c:v>1867683.9305283707</c:v>
                </c:pt>
                <c:pt idx="259">
                  <c:v>1874755.6534958405</c:v>
                </c:pt>
                <c:pt idx="260">
                  <c:v>1881476.0535466436</c:v>
                </c:pt>
                <c:pt idx="261">
                  <c:v>1888211.8103124765</c:v>
                </c:pt>
                <c:pt idx="262">
                  <c:v>1894595.7954733712</c:v>
                </c:pt>
                <c:pt idx="263">
                  <c:v>1900276.2374243892</c:v>
                </c:pt>
                <c:pt idx="264">
                  <c:v>1905226.9355219086</c:v>
                </c:pt>
                <c:pt idx="265">
                  <c:v>1909801.5596065086</c:v>
                </c:pt>
                <c:pt idx="266">
                  <c:v>1913641.3158910912</c:v>
                </c:pt>
                <c:pt idx="267">
                  <c:v>1917088.0437320741</c:v>
                </c:pt>
                <c:pt idx="268">
                  <c:v>1920835.8243636736</c:v>
                </c:pt>
                <c:pt idx="269">
                  <c:v>1924549.5348044848</c:v>
                </c:pt>
                <c:pt idx="270">
                  <c:v>1927534.3720223587</c:v>
                </c:pt>
                <c:pt idx="271">
                  <c:v>1930128.2656841322</c:v>
                </c:pt>
                <c:pt idx="272">
                  <c:v>1932673.742342073</c:v>
                </c:pt>
                <c:pt idx="273">
                  <c:v>1935841.7642279307</c:v>
                </c:pt>
                <c:pt idx="274">
                  <c:v>1940314.0100681472</c:v>
                </c:pt>
                <c:pt idx="275">
                  <c:v>1946107.65452228</c:v>
                </c:pt>
                <c:pt idx="276">
                  <c:v>1952916.6688810149</c:v>
                </c:pt>
                <c:pt idx="277">
                  <c:v>1960425.6875089495</c:v>
                </c:pt>
                <c:pt idx="278">
                  <c:v>1967983.4254986399</c:v>
                </c:pt>
                <c:pt idx="279">
                  <c:v>1975236.8020102757</c:v>
                </c:pt>
                <c:pt idx="280">
                  <c:v>1982521.9839395939</c:v>
                </c:pt>
                <c:pt idx="281">
                  <c:v>1990177.8305766224</c:v>
                </c:pt>
                <c:pt idx="282">
                  <c:v>1997542.96257582</c:v>
                </c:pt>
                <c:pt idx="283">
                  <c:v>2004243.0508903312</c:v>
                </c:pt>
                <c:pt idx="284">
                  <c:v>2010617.3289632266</c:v>
                </c:pt>
                <c:pt idx="285">
                  <c:v>2016650.6039497023</c:v>
                </c:pt>
                <c:pt idx="286">
                  <c:v>2022342.8758497583</c:v>
                </c:pt>
                <c:pt idx="287">
                  <c:v>2028021.3009698249</c:v>
                </c:pt>
                <c:pt idx="288">
                  <c:v>2033699.7260898915</c:v>
                </c:pt>
                <c:pt idx="289">
                  <c:v>2039024.2238298298</c:v>
                </c:pt>
                <c:pt idx="290">
                  <c:v>2043995.716642838</c:v>
                </c:pt>
                <c:pt idx="291">
                  <c:v>2048263.9668292492</c:v>
                </c:pt>
                <c:pt idx="292">
                  <c:v>2052496.5113884246</c:v>
                </c:pt>
                <c:pt idx="293">
                  <c:v>2056705.3766420414</c:v>
                </c:pt>
                <c:pt idx="294">
                  <c:v>2059538.2283890103</c:v>
                </c:pt>
                <c:pt idx="295">
                  <c:v>2061979.3710939528</c:v>
                </c:pt>
                <c:pt idx="296">
                  <c:v>2065044.6784352444</c:v>
                </c:pt>
                <c:pt idx="297">
                  <c:v>2070042.9155235894</c:v>
                </c:pt>
                <c:pt idx="298">
                  <c:v>2078034.7617920854</c:v>
                </c:pt>
                <c:pt idx="299">
                  <c:v>2088435.2710430648</c:v>
                </c:pt>
                <c:pt idx="300">
                  <c:v>2101370.0892796689</c:v>
                </c:pt>
                <c:pt idx="301">
                  <c:v>2116978.3345685834</c:v>
                </c:pt>
                <c:pt idx="302">
                  <c:v>2134066.0607605735</c:v>
                </c:pt>
                <c:pt idx="303">
                  <c:v>2149809.6355283069</c:v>
                </c:pt>
                <c:pt idx="304">
                  <c:v>2162246.585818165</c:v>
                </c:pt>
                <c:pt idx="305">
                  <c:v>2171534.001616748</c:v>
                </c:pt>
                <c:pt idx="306">
                  <c:v>2179041.6710583125</c:v>
                </c:pt>
                <c:pt idx="307">
                  <c:v>2185822.465499877</c:v>
                </c:pt>
                <c:pt idx="308">
                  <c:v>2192603.2599414415</c:v>
                </c:pt>
                <c:pt idx="309">
                  <c:v>2199384.0543830059</c:v>
                </c:pt>
                <c:pt idx="310">
                  <c:v>2205801.4113245704</c:v>
                </c:pt>
                <c:pt idx="311">
                  <c:v>2211114.6573836966</c:v>
                </c:pt>
                <c:pt idx="312">
                  <c:v>2215663.3832525732</c:v>
                </c:pt>
                <c:pt idx="313">
                  <c:v>2220173.8065362587</c:v>
                </c:pt>
                <c:pt idx="314">
                  <c:v>2225364.0675576907</c:v>
                </c:pt>
                <c:pt idx="315">
                  <c:v>2231257.8002046938</c:v>
                </c:pt>
                <c:pt idx="316">
                  <c:v>2237495.1829164843</c:v>
                </c:pt>
                <c:pt idx="317">
                  <c:v>2244090.6188690155</c:v>
                </c:pt>
                <c:pt idx="318">
                  <c:v>2251044.1080622878</c:v>
                </c:pt>
                <c:pt idx="319">
                  <c:v>2258371.8484253404</c:v>
                </c:pt>
                <c:pt idx="320">
                  <c:v>2266792.6650023279</c:v>
                </c:pt>
                <c:pt idx="321">
                  <c:v>2276366.2643901105</c:v>
                </c:pt>
                <c:pt idx="322">
                  <c:v>2286016.2203121502</c:v>
                </c:pt>
                <c:pt idx="323">
                  <c:v>2295378.6255845078</c:v>
                </c:pt>
                <c:pt idx="324">
                  <c:v>2303700.512085076</c:v>
                </c:pt>
                <c:pt idx="325">
                  <c:v>2310941.5588633241</c:v>
                </c:pt>
                <c:pt idx="326">
                  <c:v>2317084.2167526833</c:v>
                </c:pt>
                <c:pt idx="327">
                  <c:v>2320640.5617589252</c:v>
                </c:pt>
                <c:pt idx="328">
                  <c:v>2320857.0112191113</c:v>
                </c:pt>
                <c:pt idx="329">
                  <c:v>2320857.0112191113</c:v>
                </c:pt>
                <c:pt idx="330">
                  <c:v>2320857.0112191113</c:v>
                </c:pt>
                <c:pt idx="331">
                  <c:v>2320857.0112191113</c:v>
                </c:pt>
                <c:pt idx="332">
                  <c:v>2320857.0112191113</c:v>
                </c:pt>
                <c:pt idx="333">
                  <c:v>2320857.0112191113</c:v>
                </c:pt>
                <c:pt idx="334">
                  <c:v>2320857.0112191113</c:v>
                </c:pt>
                <c:pt idx="335">
                  <c:v>2320857.0112191113</c:v>
                </c:pt>
                <c:pt idx="336">
                  <c:v>2320857.0112191113</c:v>
                </c:pt>
                <c:pt idx="337">
                  <c:v>2320857.0112191113</c:v>
                </c:pt>
                <c:pt idx="338">
                  <c:v>2320857.0112191113</c:v>
                </c:pt>
                <c:pt idx="339">
                  <c:v>2320857.0112191113</c:v>
                </c:pt>
                <c:pt idx="340">
                  <c:v>2320857.0112191113</c:v>
                </c:pt>
                <c:pt idx="341">
                  <c:v>2325415.4979564501</c:v>
                </c:pt>
                <c:pt idx="342">
                  <c:v>2334921.8791822381</c:v>
                </c:pt>
                <c:pt idx="343">
                  <c:v>2345261.4814422424</c:v>
                </c:pt>
                <c:pt idx="344">
                  <c:v>2352117.8550938657</c:v>
                </c:pt>
                <c:pt idx="345">
                  <c:v>2354488.2724719397</c:v>
                </c:pt>
                <c:pt idx="346">
                  <c:v>2354488.2724719397</c:v>
                </c:pt>
                <c:pt idx="347">
                  <c:v>2354488.2724719397</c:v>
                </c:pt>
                <c:pt idx="348">
                  <c:v>2354488.2724719397</c:v>
                </c:pt>
                <c:pt idx="349">
                  <c:v>2356744.6095275651</c:v>
                </c:pt>
                <c:pt idx="350">
                  <c:v>2360556.9975091163</c:v>
                </c:pt>
                <c:pt idx="351">
                  <c:v>2363072.6763857291</c:v>
                </c:pt>
                <c:pt idx="352">
                  <c:v>2363072.6763857291</c:v>
                </c:pt>
                <c:pt idx="353">
                  <c:v>2363072.6763857291</c:v>
                </c:pt>
                <c:pt idx="354">
                  <c:v>2363072.6763857291</c:v>
                </c:pt>
                <c:pt idx="355">
                  <c:v>2363072.6763857291</c:v>
                </c:pt>
                <c:pt idx="356">
                  <c:v>2363072.6763857291</c:v>
                </c:pt>
                <c:pt idx="357">
                  <c:v>2363072.6763857291</c:v>
                </c:pt>
                <c:pt idx="358">
                  <c:v>2363072.6763857291</c:v>
                </c:pt>
                <c:pt idx="359">
                  <c:v>2363072.6763857291</c:v>
                </c:pt>
                <c:pt idx="360">
                  <c:v>2364115.1634466215</c:v>
                </c:pt>
                <c:pt idx="361">
                  <c:v>2373008.7852100446</c:v>
                </c:pt>
                <c:pt idx="362">
                  <c:v>2384069.0875611375</c:v>
                </c:pt>
                <c:pt idx="363">
                  <c:v>2392080.0525989332</c:v>
                </c:pt>
                <c:pt idx="364">
                  <c:v>2397390.6060733218</c:v>
                </c:pt>
                <c:pt idx="365">
                  <c:v>2404026.2019892065</c:v>
                </c:pt>
                <c:pt idx="366">
                  <c:v>2414898.7992004105</c:v>
                </c:pt>
                <c:pt idx="367">
                  <c:v>2430881.5853461125</c:v>
                </c:pt>
                <c:pt idx="368">
                  <c:v>2449711.7490487476</c:v>
                </c:pt>
                <c:pt idx="369">
                  <c:v>2466985.8789364123</c:v>
                </c:pt>
                <c:pt idx="370">
                  <c:v>2480020.6858264403</c:v>
                </c:pt>
                <c:pt idx="371">
                  <c:v>2488601.1433984144</c:v>
                </c:pt>
                <c:pt idx="372">
                  <c:v>2493601.2980577876</c:v>
                </c:pt>
                <c:pt idx="373">
                  <c:v>2496630.8138282718</c:v>
                </c:pt>
                <c:pt idx="374">
                  <c:v>2498170.0870538517</c:v>
                </c:pt>
                <c:pt idx="375">
                  <c:v>2498170.0870538517</c:v>
                </c:pt>
                <c:pt idx="376">
                  <c:v>2498170.0870538517</c:v>
                </c:pt>
                <c:pt idx="377">
                  <c:v>2498170.0870538517</c:v>
                </c:pt>
                <c:pt idx="378">
                  <c:v>2498170.0870538517</c:v>
                </c:pt>
                <c:pt idx="379">
                  <c:v>2498170.0870538517</c:v>
                </c:pt>
                <c:pt idx="380">
                  <c:v>2498170.0870538517</c:v>
                </c:pt>
                <c:pt idx="381">
                  <c:v>2498170.0870538517</c:v>
                </c:pt>
                <c:pt idx="382">
                  <c:v>2498170.0870538517</c:v>
                </c:pt>
                <c:pt idx="383">
                  <c:v>2498170.0870538517</c:v>
                </c:pt>
                <c:pt idx="384">
                  <c:v>2498170.0870538517</c:v>
                </c:pt>
                <c:pt idx="385">
                  <c:v>2498170.0870538517</c:v>
                </c:pt>
                <c:pt idx="386">
                  <c:v>2499194.0839887969</c:v>
                </c:pt>
                <c:pt idx="387">
                  <c:v>2501338.9981330223</c:v>
                </c:pt>
                <c:pt idx="388">
                  <c:v>2502884.341412717</c:v>
                </c:pt>
                <c:pt idx="389">
                  <c:v>2503808.5329148839</c:v>
                </c:pt>
                <c:pt idx="390">
                  <c:v>2504355.3788955822</c:v>
                </c:pt>
                <c:pt idx="391">
                  <c:v>2505370.1842952943</c:v>
                </c:pt>
                <c:pt idx="392">
                  <c:v>2508554.0532517689</c:v>
                </c:pt>
                <c:pt idx="393">
                  <c:v>2515459.0589274517</c:v>
                </c:pt>
                <c:pt idx="394">
                  <c:v>2526313.1101941681</c:v>
                </c:pt>
                <c:pt idx="395">
                  <c:v>2539598.2700451072</c:v>
                </c:pt>
                <c:pt idx="396">
                  <c:v>2552245.99605081</c:v>
                </c:pt>
                <c:pt idx="397">
                  <c:v>2560623.4716739138</c:v>
                </c:pt>
                <c:pt idx="398">
                  <c:v>2563005.6040045614</c:v>
                </c:pt>
                <c:pt idx="399">
                  <c:v>2563005.6040045614</c:v>
                </c:pt>
                <c:pt idx="400">
                  <c:v>2563005.6040045614</c:v>
                </c:pt>
                <c:pt idx="401">
                  <c:v>2563005.6040045614</c:v>
                </c:pt>
                <c:pt idx="402">
                  <c:v>2563781.3447658019</c:v>
                </c:pt>
                <c:pt idx="403">
                  <c:v>2568759.4596185898</c:v>
                </c:pt>
                <c:pt idx="404">
                  <c:v>2578729.6294539659</c:v>
                </c:pt>
                <c:pt idx="405">
                  <c:v>2590694.9316892354</c:v>
                </c:pt>
                <c:pt idx="406">
                  <c:v>2598711.2519667237</c:v>
                </c:pt>
                <c:pt idx="407">
                  <c:v>2601345.562032179</c:v>
                </c:pt>
                <c:pt idx="408">
                  <c:v>2601345.562032179</c:v>
                </c:pt>
                <c:pt idx="409">
                  <c:v>2601345.562032179</c:v>
                </c:pt>
                <c:pt idx="410">
                  <c:v>2601345.562032179</c:v>
                </c:pt>
                <c:pt idx="411">
                  <c:v>2601345.562032179</c:v>
                </c:pt>
                <c:pt idx="412">
                  <c:v>2601345.562032179</c:v>
                </c:pt>
                <c:pt idx="413">
                  <c:v>2601345.562032179</c:v>
                </c:pt>
                <c:pt idx="414">
                  <c:v>2601520.6548131113</c:v>
                </c:pt>
                <c:pt idx="415">
                  <c:v>2604267.1326925596</c:v>
                </c:pt>
                <c:pt idx="416">
                  <c:v>2607499.4567967281</c:v>
                </c:pt>
                <c:pt idx="417">
                  <c:v>2609591.1094348207</c:v>
                </c:pt>
                <c:pt idx="418">
                  <c:v>2610106.2452346664</c:v>
                </c:pt>
                <c:pt idx="419">
                  <c:v>2610106.2452346664</c:v>
                </c:pt>
                <c:pt idx="420">
                  <c:v>2610106.2452346664</c:v>
                </c:pt>
                <c:pt idx="421">
                  <c:v>2610106.2452346664</c:v>
                </c:pt>
                <c:pt idx="422">
                  <c:v>2610994.0788283325</c:v>
                </c:pt>
                <c:pt idx="423">
                  <c:v>2612308.3582410254</c:v>
                </c:pt>
                <c:pt idx="424">
                  <c:v>2612890.6861467119</c:v>
                </c:pt>
                <c:pt idx="425">
                  <c:v>2612890.6861467119</c:v>
                </c:pt>
                <c:pt idx="426">
                  <c:v>2612890.6861467119</c:v>
                </c:pt>
                <c:pt idx="427">
                  <c:v>2612890.6861467119</c:v>
                </c:pt>
                <c:pt idx="428">
                  <c:v>2612890.6861467119</c:v>
                </c:pt>
                <c:pt idx="429">
                  <c:v>2612890.6861467119</c:v>
                </c:pt>
                <c:pt idx="430">
                  <c:v>2612890.6861467119</c:v>
                </c:pt>
                <c:pt idx="431">
                  <c:v>2612890.6861467119</c:v>
                </c:pt>
                <c:pt idx="432">
                  <c:v>2612890.6861467119</c:v>
                </c:pt>
                <c:pt idx="433">
                  <c:v>2612890.6861467119</c:v>
                </c:pt>
                <c:pt idx="434">
                  <c:v>2612890.6861467119</c:v>
                </c:pt>
                <c:pt idx="435">
                  <c:v>2612890.6861467119</c:v>
                </c:pt>
                <c:pt idx="436">
                  <c:v>2612890.6861467119</c:v>
                </c:pt>
                <c:pt idx="437">
                  <c:v>2612890.6861467119</c:v>
                </c:pt>
                <c:pt idx="438">
                  <c:v>2612890.6861467119</c:v>
                </c:pt>
                <c:pt idx="439">
                  <c:v>2612890.6861467119</c:v>
                </c:pt>
                <c:pt idx="440">
                  <c:v>2612890.6861467119</c:v>
                </c:pt>
                <c:pt idx="441">
                  <c:v>2612890.6861467119</c:v>
                </c:pt>
                <c:pt idx="442">
                  <c:v>2612890.6861467119</c:v>
                </c:pt>
                <c:pt idx="443">
                  <c:v>2612890.6861467119</c:v>
                </c:pt>
                <c:pt idx="444">
                  <c:v>2612890.6861467119</c:v>
                </c:pt>
                <c:pt idx="445">
                  <c:v>2612890.6861467119</c:v>
                </c:pt>
                <c:pt idx="446">
                  <c:v>2612890.6861467119</c:v>
                </c:pt>
                <c:pt idx="447">
                  <c:v>2612890.6861467119</c:v>
                </c:pt>
                <c:pt idx="448">
                  <c:v>2612890.6861467119</c:v>
                </c:pt>
                <c:pt idx="449">
                  <c:v>2612890.6861467119</c:v>
                </c:pt>
                <c:pt idx="450">
                  <c:v>2612890.6861467119</c:v>
                </c:pt>
                <c:pt idx="451">
                  <c:v>2612890.6861467119</c:v>
                </c:pt>
                <c:pt idx="452">
                  <c:v>2612890.6861467119</c:v>
                </c:pt>
                <c:pt idx="453">
                  <c:v>2612890.6861467119</c:v>
                </c:pt>
                <c:pt idx="454">
                  <c:v>2612890.6861467119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3F6-45C5-9385-4709A63EC31F}"/>
            </c:ext>
          </c:extLst>
        </c:ser>
        <c:ser>
          <c:idx val="1"/>
          <c:order val="1"/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WLTC_class_3!$AF$1020</c:f>
              <c:numCache>
                <c:formatCode>General</c:formatCode>
                <c:ptCount val="1"/>
                <c:pt idx="0">
                  <c:v>732587.90834211616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3F6-45C5-9385-4709A63EC31F}"/>
            </c:ext>
          </c:extLst>
        </c:ser>
        <c:ser>
          <c:idx val="2"/>
          <c:order val="2"/>
          <c:tx>
            <c:v>Cummulative Braking Energy (J)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WLTC_class_3!$AF$1032:$AF$1485</c:f>
              <c:numCache>
                <c:formatCode>General</c:formatCode>
                <c:ptCount val="45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2356.9404444237184</c:v>
                </c:pt>
                <c:pt idx="28">
                  <c:v>7190.1797133397286</c:v>
                </c:pt>
                <c:pt idx="29">
                  <c:v>13425.878923811955</c:v>
                </c:pt>
                <c:pt idx="30">
                  <c:v>21093.001100806279</c:v>
                </c:pt>
                <c:pt idx="31">
                  <c:v>30732.122038994567</c:v>
                </c:pt>
                <c:pt idx="32">
                  <c:v>42559.541659204449</c:v>
                </c:pt>
                <c:pt idx="33">
                  <c:v>56097.603076543113</c:v>
                </c:pt>
                <c:pt idx="34">
                  <c:v>69079.873676132906</c:v>
                </c:pt>
                <c:pt idx="35">
                  <c:v>78836.845031026474</c:v>
                </c:pt>
                <c:pt idx="36">
                  <c:v>85985.026545482775</c:v>
                </c:pt>
                <c:pt idx="37">
                  <c:v>90860.219541858009</c:v>
                </c:pt>
                <c:pt idx="38">
                  <c:v>93035.787382098046</c:v>
                </c:pt>
                <c:pt idx="39">
                  <c:v>93155.761780271088</c:v>
                </c:pt>
                <c:pt idx="40">
                  <c:v>93155.761780271088</c:v>
                </c:pt>
                <c:pt idx="41">
                  <c:v>93155.761780271088</c:v>
                </c:pt>
                <c:pt idx="42">
                  <c:v>93155.761780271088</c:v>
                </c:pt>
                <c:pt idx="43">
                  <c:v>93155.761780271088</c:v>
                </c:pt>
                <c:pt idx="44">
                  <c:v>93155.761780271088</c:v>
                </c:pt>
                <c:pt idx="45">
                  <c:v>93155.761780271088</c:v>
                </c:pt>
                <c:pt idx="46">
                  <c:v>93155.761780271088</c:v>
                </c:pt>
                <c:pt idx="47">
                  <c:v>93155.761780271088</c:v>
                </c:pt>
                <c:pt idx="48">
                  <c:v>93155.761780271088</c:v>
                </c:pt>
                <c:pt idx="49">
                  <c:v>93155.761780271088</c:v>
                </c:pt>
                <c:pt idx="50">
                  <c:v>93155.761780271088</c:v>
                </c:pt>
                <c:pt idx="51">
                  <c:v>93155.761780271088</c:v>
                </c:pt>
                <c:pt idx="52">
                  <c:v>93155.761780271088</c:v>
                </c:pt>
                <c:pt idx="53">
                  <c:v>93155.761780271088</c:v>
                </c:pt>
                <c:pt idx="54">
                  <c:v>93155.761780271088</c:v>
                </c:pt>
                <c:pt idx="55">
                  <c:v>93155.761780271088</c:v>
                </c:pt>
                <c:pt idx="56">
                  <c:v>93155.761780271088</c:v>
                </c:pt>
                <c:pt idx="57">
                  <c:v>93155.761780271088</c:v>
                </c:pt>
                <c:pt idx="58">
                  <c:v>93155.761780271088</c:v>
                </c:pt>
                <c:pt idx="59">
                  <c:v>93155.761780271088</c:v>
                </c:pt>
                <c:pt idx="60">
                  <c:v>94727.556978688095</c:v>
                </c:pt>
                <c:pt idx="61">
                  <c:v>99331.175127647191</c:v>
                </c:pt>
                <c:pt idx="62">
                  <c:v>101482.07733558159</c:v>
                </c:pt>
                <c:pt idx="63">
                  <c:v>101482.07733558159</c:v>
                </c:pt>
                <c:pt idx="64">
                  <c:v>101482.07733558159</c:v>
                </c:pt>
                <c:pt idx="65">
                  <c:v>101482.07733558159</c:v>
                </c:pt>
                <c:pt idx="66">
                  <c:v>101482.07733558159</c:v>
                </c:pt>
                <c:pt idx="67">
                  <c:v>101482.07733558159</c:v>
                </c:pt>
                <c:pt idx="68">
                  <c:v>101482.07733558159</c:v>
                </c:pt>
                <c:pt idx="69">
                  <c:v>101482.07733558159</c:v>
                </c:pt>
                <c:pt idx="70">
                  <c:v>101482.07733558159</c:v>
                </c:pt>
                <c:pt idx="71">
                  <c:v>101482.07733558159</c:v>
                </c:pt>
                <c:pt idx="72">
                  <c:v>101482.07733558159</c:v>
                </c:pt>
                <c:pt idx="73">
                  <c:v>101482.07733558159</c:v>
                </c:pt>
                <c:pt idx="74">
                  <c:v>101482.07733558159</c:v>
                </c:pt>
                <c:pt idx="75">
                  <c:v>101610.32027026112</c:v>
                </c:pt>
                <c:pt idx="76">
                  <c:v>106260.52041568438</c:v>
                </c:pt>
                <c:pt idx="77">
                  <c:v>111384.07877387668</c:v>
                </c:pt>
                <c:pt idx="78">
                  <c:v>112478.71751894509</c:v>
                </c:pt>
                <c:pt idx="79">
                  <c:v>112478.71751894509</c:v>
                </c:pt>
                <c:pt idx="80">
                  <c:v>112478.71751894509</c:v>
                </c:pt>
                <c:pt idx="81">
                  <c:v>112478.71751894509</c:v>
                </c:pt>
                <c:pt idx="82">
                  <c:v>112478.71751894509</c:v>
                </c:pt>
                <c:pt idx="83">
                  <c:v>112478.71751894509</c:v>
                </c:pt>
                <c:pt idx="84">
                  <c:v>112478.71751894509</c:v>
                </c:pt>
                <c:pt idx="85">
                  <c:v>112478.71751894509</c:v>
                </c:pt>
                <c:pt idx="86">
                  <c:v>114886.29687337772</c:v>
                </c:pt>
                <c:pt idx="87">
                  <c:v>117023.17158681557</c:v>
                </c:pt>
                <c:pt idx="88">
                  <c:v>117023.17158681557</c:v>
                </c:pt>
                <c:pt idx="89">
                  <c:v>117023.17158681557</c:v>
                </c:pt>
                <c:pt idx="90">
                  <c:v>117023.17158681557</c:v>
                </c:pt>
                <c:pt idx="91">
                  <c:v>117023.17158681557</c:v>
                </c:pt>
                <c:pt idx="92">
                  <c:v>117023.17158681557</c:v>
                </c:pt>
                <c:pt idx="93">
                  <c:v>117023.17158681557</c:v>
                </c:pt>
                <c:pt idx="94">
                  <c:v>117023.17158681557</c:v>
                </c:pt>
                <c:pt idx="95">
                  <c:v>117023.17158681557</c:v>
                </c:pt>
                <c:pt idx="96">
                  <c:v>119377.85274636312</c:v>
                </c:pt>
                <c:pt idx="97">
                  <c:v>120249.93666368192</c:v>
                </c:pt>
                <c:pt idx="98">
                  <c:v>120249.93666368192</c:v>
                </c:pt>
                <c:pt idx="99">
                  <c:v>120249.93666368192</c:v>
                </c:pt>
                <c:pt idx="100">
                  <c:v>122937.46914336429</c:v>
                </c:pt>
                <c:pt idx="101">
                  <c:v>131585.48120552697</c:v>
                </c:pt>
                <c:pt idx="102">
                  <c:v>147531.40067483039</c:v>
                </c:pt>
                <c:pt idx="103">
                  <c:v>168456.90101012102</c:v>
                </c:pt>
                <c:pt idx="104">
                  <c:v>189364.42796589466</c:v>
                </c:pt>
                <c:pt idx="105">
                  <c:v>207798.49366095211</c:v>
                </c:pt>
                <c:pt idx="106">
                  <c:v>221729.85969966053</c:v>
                </c:pt>
                <c:pt idx="107">
                  <c:v>231442.04666033082</c:v>
                </c:pt>
                <c:pt idx="108">
                  <c:v>239129.28636170714</c:v>
                </c:pt>
                <c:pt idx="109">
                  <c:v>245990.42442014528</c:v>
                </c:pt>
                <c:pt idx="110">
                  <c:v>252738.02173795277</c:v>
                </c:pt>
                <c:pt idx="111">
                  <c:v>259007.84802389512</c:v>
                </c:pt>
                <c:pt idx="112">
                  <c:v>263877.41005480365</c:v>
                </c:pt>
                <c:pt idx="113">
                  <c:v>266589.20503395959</c:v>
                </c:pt>
                <c:pt idx="114">
                  <c:v>267253.67432782939</c:v>
                </c:pt>
                <c:pt idx="115">
                  <c:v>267253.67432782939</c:v>
                </c:pt>
                <c:pt idx="116">
                  <c:v>267253.67432782939</c:v>
                </c:pt>
                <c:pt idx="117">
                  <c:v>267253.67432782939</c:v>
                </c:pt>
                <c:pt idx="118">
                  <c:v>267253.67432782939</c:v>
                </c:pt>
                <c:pt idx="119">
                  <c:v>267253.67432782939</c:v>
                </c:pt>
                <c:pt idx="120">
                  <c:v>267253.67432782939</c:v>
                </c:pt>
                <c:pt idx="121">
                  <c:v>267253.67432782939</c:v>
                </c:pt>
                <c:pt idx="122">
                  <c:v>267253.67432782939</c:v>
                </c:pt>
                <c:pt idx="123">
                  <c:v>267882.30939437827</c:v>
                </c:pt>
                <c:pt idx="124">
                  <c:v>274275.7757937031</c:v>
                </c:pt>
                <c:pt idx="125">
                  <c:v>280367.96098664124</c:v>
                </c:pt>
                <c:pt idx="126">
                  <c:v>283041.07616040477</c:v>
                </c:pt>
                <c:pt idx="127">
                  <c:v>283430.26352154079</c:v>
                </c:pt>
                <c:pt idx="128">
                  <c:v>283430.26352154079</c:v>
                </c:pt>
                <c:pt idx="129">
                  <c:v>283430.26352154079</c:v>
                </c:pt>
                <c:pt idx="130">
                  <c:v>283430.26352154079</c:v>
                </c:pt>
                <c:pt idx="131">
                  <c:v>283430.26352154079</c:v>
                </c:pt>
                <c:pt idx="132">
                  <c:v>283430.26352154079</c:v>
                </c:pt>
                <c:pt idx="133">
                  <c:v>283430.26352154079</c:v>
                </c:pt>
                <c:pt idx="134">
                  <c:v>283430.26352154079</c:v>
                </c:pt>
                <c:pt idx="135">
                  <c:v>283430.26352154079</c:v>
                </c:pt>
                <c:pt idx="136">
                  <c:v>283430.26352154079</c:v>
                </c:pt>
                <c:pt idx="137">
                  <c:v>283430.26352154079</c:v>
                </c:pt>
                <c:pt idx="138">
                  <c:v>283430.26352154079</c:v>
                </c:pt>
                <c:pt idx="139">
                  <c:v>283430.26352154079</c:v>
                </c:pt>
                <c:pt idx="140">
                  <c:v>283430.26352154079</c:v>
                </c:pt>
                <c:pt idx="141">
                  <c:v>283430.26352154079</c:v>
                </c:pt>
                <c:pt idx="142">
                  <c:v>283430.26352154079</c:v>
                </c:pt>
                <c:pt idx="143">
                  <c:v>283430.26352154079</c:v>
                </c:pt>
                <c:pt idx="144">
                  <c:v>283430.26352154079</c:v>
                </c:pt>
                <c:pt idx="145">
                  <c:v>283430.26352154079</c:v>
                </c:pt>
                <c:pt idx="146">
                  <c:v>283430.26352154079</c:v>
                </c:pt>
                <c:pt idx="147">
                  <c:v>283430.26352154079</c:v>
                </c:pt>
                <c:pt idx="148">
                  <c:v>283430.26352154079</c:v>
                </c:pt>
                <c:pt idx="149">
                  <c:v>283430.26352154079</c:v>
                </c:pt>
                <c:pt idx="150">
                  <c:v>283430.26352154079</c:v>
                </c:pt>
                <c:pt idx="151">
                  <c:v>283430.26352154079</c:v>
                </c:pt>
                <c:pt idx="152">
                  <c:v>283430.26352154079</c:v>
                </c:pt>
                <c:pt idx="153">
                  <c:v>283430.26352154079</c:v>
                </c:pt>
                <c:pt idx="154">
                  <c:v>283430.26352154079</c:v>
                </c:pt>
                <c:pt idx="155">
                  <c:v>283430.26352154079</c:v>
                </c:pt>
                <c:pt idx="156">
                  <c:v>283430.26352154079</c:v>
                </c:pt>
                <c:pt idx="157">
                  <c:v>283430.26352154079</c:v>
                </c:pt>
                <c:pt idx="158">
                  <c:v>283430.26352154079</c:v>
                </c:pt>
                <c:pt idx="159">
                  <c:v>283430.26352154079</c:v>
                </c:pt>
                <c:pt idx="160">
                  <c:v>283430.26352154079</c:v>
                </c:pt>
                <c:pt idx="161">
                  <c:v>283430.26352154079</c:v>
                </c:pt>
                <c:pt idx="162">
                  <c:v>283430.26352154079</c:v>
                </c:pt>
                <c:pt idx="163">
                  <c:v>283430.26352154079</c:v>
                </c:pt>
                <c:pt idx="164">
                  <c:v>283430.26352154079</c:v>
                </c:pt>
                <c:pt idx="165">
                  <c:v>283430.26352154079</c:v>
                </c:pt>
                <c:pt idx="166">
                  <c:v>283430.26352154079</c:v>
                </c:pt>
                <c:pt idx="167">
                  <c:v>283430.26352154079</c:v>
                </c:pt>
                <c:pt idx="168">
                  <c:v>283430.26352154079</c:v>
                </c:pt>
                <c:pt idx="169">
                  <c:v>283430.26352154079</c:v>
                </c:pt>
                <c:pt idx="170">
                  <c:v>283430.26352154079</c:v>
                </c:pt>
                <c:pt idx="171">
                  <c:v>283430.26352154079</c:v>
                </c:pt>
                <c:pt idx="172">
                  <c:v>283430.26352154079</c:v>
                </c:pt>
                <c:pt idx="173">
                  <c:v>283430.26352154079</c:v>
                </c:pt>
                <c:pt idx="174">
                  <c:v>283430.26352154079</c:v>
                </c:pt>
                <c:pt idx="175">
                  <c:v>283430.26352154079</c:v>
                </c:pt>
                <c:pt idx="176">
                  <c:v>283430.26352154079</c:v>
                </c:pt>
                <c:pt idx="177">
                  <c:v>283430.26352154079</c:v>
                </c:pt>
                <c:pt idx="178">
                  <c:v>283430.26352154079</c:v>
                </c:pt>
                <c:pt idx="179">
                  <c:v>283430.26352154079</c:v>
                </c:pt>
                <c:pt idx="180">
                  <c:v>283430.26352154079</c:v>
                </c:pt>
                <c:pt idx="181">
                  <c:v>283430.26352154079</c:v>
                </c:pt>
                <c:pt idx="182">
                  <c:v>283430.26352154079</c:v>
                </c:pt>
                <c:pt idx="183">
                  <c:v>283430.26352154079</c:v>
                </c:pt>
                <c:pt idx="184">
                  <c:v>283430.26352154079</c:v>
                </c:pt>
                <c:pt idx="185">
                  <c:v>283430.26352154079</c:v>
                </c:pt>
                <c:pt idx="186">
                  <c:v>283430.26352154079</c:v>
                </c:pt>
                <c:pt idx="187">
                  <c:v>283430.26352154079</c:v>
                </c:pt>
                <c:pt idx="188">
                  <c:v>283430.26352154079</c:v>
                </c:pt>
                <c:pt idx="189">
                  <c:v>283430.26352154079</c:v>
                </c:pt>
                <c:pt idx="190">
                  <c:v>283430.26352154079</c:v>
                </c:pt>
                <c:pt idx="191">
                  <c:v>283430.26352154079</c:v>
                </c:pt>
                <c:pt idx="192">
                  <c:v>283430.26352154079</c:v>
                </c:pt>
                <c:pt idx="193">
                  <c:v>283430.26352154079</c:v>
                </c:pt>
                <c:pt idx="194">
                  <c:v>283430.26352154079</c:v>
                </c:pt>
                <c:pt idx="195">
                  <c:v>283430.26352154079</c:v>
                </c:pt>
                <c:pt idx="196">
                  <c:v>283430.26352154079</c:v>
                </c:pt>
                <c:pt idx="197">
                  <c:v>283430.26352154079</c:v>
                </c:pt>
                <c:pt idx="198">
                  <c:v>283430.26352154079</c:v>
                </c:pt>
                <c:pt idx="199">
                  <c:v>283430.26352154079</c:v>
                </c:pt>
                <c:pt idx="200">
                  <c:v>283430.26352154079</c:v>
                </c:pt>
                <c:pt idx="201">
                  <c:v>283430.26352154079</c:v>
                </c:pt>
                <c:pt idx="202">
                  <c:v>283430.26352154079</c:v>
                </c:pt>
                <c:pt idx="203">
                  <c:v>283430.26352154079</c:v>
                </c:pt>
                <c:pt idx="204">
                  <c:v>283430.26352154079</c:v>
                </c:pt>
                <c:pt idx="205">
                  <c:v>283430.26352154079</c:v>
                </c:pt>
                <c:pt idx="206">
                  <c:v>283430.26352154079</c:v>
                </c:pt>
                <c:pt idx="207">
                  <c:v>283430.26352154079</c:v>
                </c:pt>
                <c:pt idx="208">
                  <c:v>283430.26352154079</c:v>
                </c:pt>
                <c:pt idx="209">
                  <c:v>283430.26352154079</c:v>
                </c:pt>
                <c:pt idx="210">
                  <c:v>283430.26352154079</c:v>
                </c:pt>
                <c:pt idx="211">
                  <c:v>283430.26352154079</c:v>
                </c:pt>
                <c:pt idx="212">
                  <c:v>283430.26352154079</c:v>
                </c:pt>
                <c:pt idx="213">
                  <c:v>283430.26352154079</c:v>
                </c:pt>
                <c:pt idx="214">
                  <c:v>283430.26352154079</c:v>
                </c:pt>
                <c:pt idx="215">
                  <c:v>283430.26352154079</c:v>
                </c:pt>
                <c:pt idx="216">
                  <c:v>283430.26352154079</c:v>
                </c:pt>
                <c:pt idx="217">
                  <c:v>283430.26352154079</c:v>
                </c:pt>
                <c:pt idx="218">
                  <c:v>283430.26352154079</c:v>
                </c:pt>
                <c:pt idx="219">
                  <c:v>283430.26352154079</c:v>
                </c:pt>
                <c:pt idx="220">
                  <c:v>283430.26352154079</c:v>
                </c:pt>
                <c:pt idx="221">
                  <c:v>283430.26352154079</c:v>
                </c:pt>
                <c:pt idx="222">
                  <c:v>283430.26352154079</c:v>
                </c:pt>
                <c:pt idx="223">
                  <c:v>283430.26352154079</c:v>
                </c:pt>
                <c:pt idx="224">
                  <c:v>283430.26352154079</c:v>
                </c:pt>
                <c:pt idx="225">
                  <c:v>283430.26352154079</c:v>
                </c:pt>
                <c:pt idx="226">
                  <c:v>283430.26352154079</c:v>
                </c:pt>
                <c:pt idx="227">
                  <c:v>283430.26352154079</c:v>
                </c:pt>
                <c:pt idx="228">
                  <c:v>283430.26352154079</c:v>
                </c:pt>
                <c:pt idx="229">
                  <c:v>283430.26352154079</c:v>
                </c:pt>
                <c:pt idx="230">
                  <c:v>283430.26352154079</c:v>
                </c:pt>
                <c:pt idx="231">
                  <c:v>283430.26352154079</c:v>
                </c:pt>
                <c:pt idx="232">
                  <c:v>283430.26352154079</c:v>
                </c:pt>
                <c:pt idx="233">
                  <c:v>283430.26352154079</c:v>
                </c:pt>
                <c:pt idx="234">
                  <c:v>283430.26352154079</c:v>
                </c:pt>
                <c:pt idx="235">
                  <c:v>283430.26352154079</c:v>
                </c:pt>
                <c:pt idx="236">
                  <c:v>283430.26352154079</c:v>
                </c:pt>
                <c:pt idx="237">
                  <c:v>283430.26352154079</c:v>
                </c:pt>
                <c:pt idx="238">
                  <c:v>283430.26352154079</c:v>
                </c:pt>
                <c:pt idx="239">
                  <c:v>283430.26352154079</c:v>
                </c:pt>
                <c:pt idx="240">
                  <c:v>283430.26352154079</c:v>
                </c:pt>
                <c:pt idx="241">
                  <c:v>283430.26352154079</c:v>
                </c:pt>
                <c:pt idx="242">
                  <c:v>283430.26352154079</c:v>
                </c:pt>
                <c:pt idx="243">
                  <c:v>283430.26352154079</c:v>
                </c:pt>
                <c:pt idx="244">
                  <c:v>283430.26352154079</c:v>
                </c:pt>
                <c:pt idx="245">
                  <c:v>283430.26352154079</c:v>
                </c:pt>
                <c:pt idx="246">
                  <c:v>283430.26352154079</c:v>
                </c:pt>
                <c:pt idx="247">
                  <c:v>283430.26352154079</c:v>
                </c:pt>
                <c:pt idx="248">
                  <c:v>283430.26352154079</c:v>
                </c:pt>
                <c:pt idx="249">
                  <c:v>283430.26352154079</c:v>
                </c:pt>
                <c:pt idx="250">
                  <c:v>283430.26352154079</c:v>
                </c:pt>
                <c:pt idx="251">
                  <c:v>283430.26352154079</c:v>
                </c:pt>
                <c:pt idx="252">
                  <c:v>283430.26352154079</c:v>
                </c:pt>
                <c:pt idx="253">
                  <c:v>283430.26352154079</c:v>
                </c:pt>
                <c:pt idx="254">
                  <c:v>283430.26352154079</c:v>
                </c:pt>
                <c:pt idx="255">
                  <c:v>283430.26352154079</c:v>
                </c:pt>
                <c:pt idx="256">
                  <c:v>283430.26352154079</c:v>
                </c:pt>
                <c:pt idx="257">
                  <c:v>283430.26352154079</c:v>
                </c:pt>
                <c:pt idx="258">
                  <c:v>283430.26352154079</c:v>
                </c:pt>
                <c:pt idx="259">
                  <c:v>283430.26352154079</c:v>
                </c:pt>
                <c:pt idx="260">
                  <c:v>283430.26352154079</c:v>
                </c:pt>
                <c:pt idx="261">
                  <c:v>283430.26352154079</c:v>
                </c:pt>
                <c:pt idx="262">
                  <c:v>283430.26352154079</c:v>
                </c:pt>
                <c:pt idx="263">
                  <c:v>283430.26352154079</c:v>
                </c:pt>
                <c:pt idx="264">
                  <c:v>283430.26352154079</c:v>
                </c:pt>
                <c:pt idx="265">
                  <c:v>283430.26352154079</c:v>
                </c:pt>
                <c:pt idx="266">
                  <c:v>283430.26352154079</c:v>
                </c:pt>
                <c:pt idx="267">
                  <c:v>283430.26352154079</c:v>
                </c:pt>
                <c:pt idx="268">
                  <c:v>283430.26352154079</c:v>
                </c:pt>
                <c:pt idx="269">
                  <c:v>283430.26352154079</c:v>
                </c:pt>
                <c:pt idx="270">
                  <c:v>283430.26352154079</c:v>
                </c:pt>
                <c:pt idx="271">
                  <c:v>283430.26352154079</c:v>
                </c:pt>
                <c:pt idx="272">
                  <c:v>283430.26352154079</c:v>
                </c:pt>
                <c:pt idx="273">
                  <c:v>283430.26352154079</c:v>
                </c:pt>
                <c:pt idx="274">
                  <c:v>283430.26352154079</c:v>
                </c:pt>
                <c:pt idx="275">
                  <c:v>283430.26352154079</c:v>
                </c:pt>
                <c:pt idx="276">
                  <c:v>283430.26352154079</c:v>
                </c:pt>
                <c:pt idx="277">
                  <c:v>283430.26352154079</c:v>
                </c:pt>
                <c:pt idx="278">
                  <c:v>283430.26352154079</c:v>
                </c:pt>
                <c:pt idx="279">
                  <c:v>283430.26352154079</c:v>
                </c:pt>
                <c:pt idx="280">
                  <c:v>283430.26352154079</c:v>
                </c:pt>
                <c:pt idx="281">
                  <c:v>283430.26352154079</c:v>
                </c:pt>
                <c:pt idx="282">
                  <c:v>283430.26352154079</c:v>
                </c:pt>
                <c:pt idx="283">
                  <c:v>283430.26352154079</c:v>
                </c:pt>
                <c:pt idx="284">
                  <c:v>283430.26352154079</c:v>
                </c:pt>
                <c:pt idx="285">
                  <c:v>283430.26352154079</c:v>
                </c:pt>
                <c:pt idx="286">
                  <c:v>283430.26352154079</c:v>
                </c:pt>
                <c:pt idx="287">
                  <c:v>283430.26352154079</c:v>
                </c:pt>
                <c:pt idx="288">
                  <c:v>283430.26352154079</c:v>
                </c:pt>
                <c:pt idx="289">
                  <c:v>283430.26352154079</c:v>
                </c:pt>
                <c:pt idx="290">
                  <c:v>283430.26352154079</c:v>
                </c:pt>
                <c:pt idx="291">
                  <c:v>283430.26352154079</c:v>
                </c:pt>
                <c:pt idx="292">
                  <c:v>283430.26352154079</c:v>
                </c:pt>
                <c:pt idx="293">
                  <c:v>283430.26352154079</c:v>
                </c:pt>
                <c:pt idx="294">
                  <c:v>283430.26352154079</c:v>
                </c:pt>
                <c:pt idx="295">
                  <c:v>283430.26352154079</c:v>
                </c:pt>
                <c:pt idx="296">
                  <c:v>283430.26352154079</c:v>
                </c:pt>
                <c:pt idx="297">
                  <c:v>283430.26352154079</c:v>
                </c:pt>
                <c:pt idx="298">
                  <c:v>283430.26352154079</c:v>
                </c:pt>
                <c:pt idx="299">
                  <c:v>283430.26352154079</c:v>
                </c:pt>
                <c:pt idx="300">
                  <c:v>283430.26352154079</c:v>
                </c:pt>
                <c:pt idx="301">
                  <c:v>283430.26352154079</c:v>
                </c:pt>
                <c:pt idx="302">
                  <c:v>283430.26352154079</c:v>
                </c:pt>
                <c:pt idx="303">
                  <c:v>283430.26352154079</c:v>
                </c:pt>
                <c:pt idx="304">
                  <c:v>283430.26352154079</c:v>
                </c:pt>
                <c:pt idx="305">
                  <c:v>283430.26352154079</c:v>
                </c:pt>
                <c:pt idx="306">
                  <c:v>283430.26352154079</c:v>
                </c:pt>
                <c:pt idx="307">
                  <c:v>283430.26352154079</c:v>
                </c:pt>
                <c:pt idx="308">
                  <c:v>283430.26352154079</c:v>
                </c:pt>
                <c:pt idx="309">
                  <c:v>283430.26352154079</c:v>
                </c:pt>
                <c:pt idx="310">
                  <c:v>283430.26352154079</c:v>
                </c:pt>
                <c:pt idx="311">
                  <c:v>283430.26352154079</c:v>
                </c:pt>
                <c:pt idx="312">
                  <c:v>283430.26352154079</c:v>
                </c:pt>
                <c:pt idx="313">
                  <c:v>283430.26352154079</c:v>
                </c:pt>
                <c:pt idx="314">
                  <c:v>283430.26352154079</c:v>
                </c:pt>
                <c:pt idx="315">
                  <c:v>283430.26352154079</c:v>
                </c:pt>
                <c:pt idx="316">
                  <c:v>283430.26352154079</c:v>
                </c:pt>
                <c:pt idx="317">
                  <c:v>283430.26352154079</c:v>
                </c:pt>
                <c:pt idx="318">
                  <c:v>283430.26352154079</c:v>
                </c:pt>
                <c:pt idx="319">
                  <c:v>283430.26352154079</c:v>
                </c:pt>
                <c:pt idx="320">
                  <c:v>283430.26352154079</c:v>
                </c:pt>
                <c:pt idx="321">
                  <c:v>283430.26352154079</c:v>
                </c:pt>
                <c:pt idx="322">
                  <c:v>283430.26352154079</c:v>
                </c:pt>
                <c:pt idx="323">
                  <c:v>283430.26352154079</c:v>
                </c:pt>
                <c:pt idx="324">
                  <c:v>283430.26352154079</c:v>
                </c:pt>
                <c:pt idx="325">
                  <c:v>283430.26352154079</c:v>
                </c:pt>
                <c:pt idx="326">
                  <c:v>283430.26352154079</c:v>
                </c:pt>
                <c:pt idx="327">
                  <c:v>283430.26352154079</c:v>
                </c:pt>
                <c:pt idx="328">
                  <c:v>285794.2461121396</c:v>
                </c:pt>
                <c:pt idx="329">
                  <c:v>289264.5294961016</c:v>
                </c:pt>
                <c:pt idx="330">
                  <c:v>293109.16802825575</c:v>
                </c:pt>
                <c:pt idx="331">
                  <c:v>297311.30322856724</c:v>
                </c:pt>
                <c:pt idx="332">
                  <c:v>302183.00136398507</c:v>
                </c:pt>
                <c:pt idx="333">
                  <c:v>308335.09844439052</c:v>
                </c:pt>
                <c:pt idx="334">
                  <c:v>315374.66251946706</c:v>
                </c:pt>
                <c:pt idx="335">
                  <c:v>322929.76776256214</c:v>
                </c:pt>
                <c:pt idx="336">
                  <c:v>331244.77547053201</c:v>
                </c:pt>
                <c:pt idx="337">
                  <c:v>339661.82024120155</c:v>
                </c:pt>
                <c:pt idx="338">
                  <c:v>345394.79657310323</c:v>
                </c:pt>
                <c:pt idx="339">
                  <c:v>346192.09246766777</c:v>
                </c:pt>
                <c:pt idx="340">
                  <c:v>346192.09246766777</c:v>
                </c:pt>
                <c:pt idx="341">
                  <c:v>346192.09246766777</c:v>
                </c:pt>
                <c:pt idx="342">
                  <c:v>346192.09246766777</c:v>
                </c:pt>
                <c:pt idx="343">
                  <c:v>346192.09246766777</c:v>
                </c:pt>
                <c:pt idx="344">
                  <c:v>346192.09246766777</c:v>
                </c:pt>
                <c:pt idx="345">
                  <c:v>349440.7015106277</c:v>
                </c:pt>
                <c:pt idx="346">
                  <c:v>354819.92202299804</c:v>
                </c:pt>
                <c:pt idx="347">
                  <c:v>356710.25583683804</c:v>
                </c:pt>
                <c:pt idx="348">
                  <c:v>356710.25583683804</c:v>
                </c:pt>
                <c:pt idx="349">
                  <c:v>356710.25583683804</c:v>
                </c:pt>
                <c:pt idx="350">
                  <c:v>356710.25583683804</c:v>
                </c:pt>
                <c:pt idx="351">
                  <c:v>357062.60337574378</c:v>
                </c:pt>
                <c:pt idx="352">
                  <c:v>360977.15394447313</c:v>
                </c:pt>
                <c:pt idx="353">
                  <c:v>370669.52623361029</c:v>
                </c:pt>
                <c:pt idx="354">
                  <c:v>387589.93853016623</c:v>
                </c:pt>
                <c:pt idx="355">
                  <c:v>406547.83418755792</c:v>
                </c:pt>
                <c:pt idx="356">
                  <c:v>423398.12487033504</c:v>
                </c:pt>
                <c:pt idx="357">
                  <c:v>438103.45304549159</c:v>
                </c:pt>
                <c:pt idx="358">
                  <c:v>446647.03457505855</c:v>
                </c:pt>
                <c:pt idx="359">
                  <c:v>446647.03457505855</c:v>
                </c:pt>
                <c:pt idx="360">
                  <c:v>446647.03457505855</c:v>
                </c:pt>
                <c:pt idx="361">
                  <c:v>446647.03457505855</c:v>
                </c:pt>
                <c:pt idx="362">
                  <c:v>446647.03457505855</c:v>
                </c:pt>
                <c:pt idx="363">
                  <c:v>446647.03457505855</c:v>
                </c:pt>
                <c:pt idx="364">
                  <c:v>446647.03457505855</c:v>
                </c:pt>
                <c:pt idx="365">
                  <c:v>446647.03457505855</c:v>
                </c:pt>
                <c:pt idx="366">
                  <c:v>446647.03457505855</c:v>
                </c:pt>
                <c:pt idx="367">
                  <c:v>446647.03457505855</c:v>
                </c:pt>
                <c:pt idx="368">
                  <c:v>446647.03457505855</c:v>
                </c:pt>
                <c:pt idx="369">
                  <c:v>446647.03457505855</c:v>
                </c:pt>
                <c:pt idx="370">
                  <c:v>446647.03457505855</c:v>
                </c:pt>
                <c:pt idx="371">
                  <c:v>446647.03457505855</c:v>
                </c:pt>
                <c:pt idx="372">
                  <c:v>446647.03457505855</c:v>
                </c:pt>
                <c:pt idx="373">
                  <c:v>446647.03457505855</c:v>
                </c:pt>
                <c:pt idx="374">
                  <c:v>446843.30071826925</c:v>
                </c:pt>
                <c:pt idx="375">
                  <c:v>448258.13976628467</c:v>
                </c:pt>
                <c:pt idx="376">
                  <c:v>450845.83179421281</c:v>
                </c:pt>
                <c:pt idx="377">
                  <c:v>454541.64629461028</c:v>
                </c:pt>
                <c:pt idx="378">
                  <c:v>458824.9750144002</c:v>
                </c:pt>
                <c:pt idx="379">
                  <c:v>464278.9455144098</c:v>
                </c:pt>
                <c:pt idx="380">
                  <c:v>472978.27046872652</c:v>
                </c:pt>
                <c:pt idx="381">
                  <c:v>486905.49880234932</c:v>
                </c:pt>
                <c:pt idx="382">
                  <c:v>502262.00562651095</c:v>
                </c:pt>
                <c:pt idx="383">
                  <c:v>513070.54694242985</c:v>
                </c:pt>
                <c:pt idx="384">
                  <c:v>516967.61608994566</c:v>
                </c:pt>
                <c:pt idx="385">
                  <c:v>516967.61608994566</c:v>
                </c:pt>
                <c:pt idx="386">
                  <c:v>516967.61608994566</c:v>
                </c:pt>
                <c:pt idx="387">
                  <c:v>516967.61608994566</c:v>
                </c:pt>
                <c:pt idx="388">
                  <c:v>516967.61608994566</c:v>
                </c:pt>
                <c:pt idx="389">
                  <c:v>516967.61608994566</c:v>
                </c:pt>
                <c:pt idx="390">
                  <c:v>516967.61608994566</c:v>
                </c:pt>
                <c:pt idx="391">
                  <c:v>516967.61608994566</c:v>
                </c:pt>
                <c:pt idx="392">
                  <c:v>516967.61608994566</c:v>
                </c:pt>
                <c:pt idx="393">
                  <c:v>516967.61608994566</c:v>
                </c:pt>
                <c:pt idx="394">
                  <c:v>516967.61608994566</c:v>
                </c:pt>
                <c:pt idx="395">
                  <c:v>516967.61608994566</c:v>
                </c:pt>
                <c:pt idx="396">
                  <c:v>516967.61608994566</c:v>
                </c:pt>
                <c:pt idx="397">
                  <c:v>516967.61608994566</c:v>
                </c:pt>
                <c:pt idx="398">
                  <c:v>520885.54517363221</c:v>
                </c:pt>
                <c:pt idx="399">
                  <c:v>528378.54582574533</c:v>
                </c:pt>
                <c:pt idx="400">
                  <c:v>532793.41170487076</c:v>
                </c:pt>
                <c:pt idx="401">
                  <c:v>532793.41170487076</c:v>
                </c:pt>
                <c:pt idx="402">
                  <c:v>532793.41170487076</c:v>
                </c:pt>
                <c:pt idx="403">
                  <c:v>532793.41170487076</c:v>
                </c:pt>
                <c:pt idx="404">
                  <c:v>532793.41170487076</c:v>
                </c:pt>
                <c:pt idx="405">
                  <c:v>532793.41170487076</c:v>
                </c:pt>
                <c:pt idx="406">
                  <c:v>532793.41170487076</c:v>
                </c:pt>
                <c:pt idx="407">
                  <c:v>534908.00076310197</c:v>
                </c:pt>
                <c:pt idx="408">
                  <c:v>542182.17891600798</c:v>
                </c:pt>
                <c:pt idx="409">
                  <c:v>554623.32483946532</c:v>
                </c:pt>
                <c:pt idx="410">
                  <c:v>567852.90057672386</c:v>
                </c:pt>
                <c:pt idx="411">
                  <c:v>579002.51990966732</c:v>
                </c:pt>
                <c:pt idx="412">
                  <c:v>584352.69950895384</c:v>
                </c:pt>
                <c:pt idx="413">
                  <c:v>584352.69950895384</c:v>
                </c:pt>
                <c:pt idx="414">
                  <c:v>584352.69950895384</c:v>
                </c:pt>
                <c:pt idx="415">
                  <c:v>584352.69950895384</c:v>
                </c:pt>
                <c:pt idx="416">
                  <c:v>584352.69950895384</c:v>
                </c:pt>
                <c:pt idx="417">
                  <c:v>584352.69950895384</c:v>
                </c:pt>
                <c:pt idx="418">
                  <c:v>585681.83968208334</c:v>
                </c:pt>
                <c:pt idx="419">
                  <c:v>587434.81599284091</c:v>
                </c:pt>
                <c:pt idx="420">
                  <c:v>587844.8456079259</c:v>
                </c:pt>
                <c:pt idx="421">
                  <c:v>587844.8456079259</c:v>
                </c:pt>
                <c:pt idx="422">
                  <c:v>587844.8456079259</c:v>
                </c:pt>
                <c:pt idx="423">
                  <c:v>587844.8456079259</c:v>
                </c:pt>
                <c:pt idx="424">
                  <c:v>589773.33076550055</c:v>
                </c:pt>
                <c:pt idx="425">
                  <c:v>594425.91665458272</c:v>
                </c:pt>
                <c:pt idx="426">
                  <c:v>598569.63859984977</c:v>
                </c:pt>
                <c:pt idx="427">
                  <c:v>600146.07929887809</c:v>
                </c:pt>
                <c:pt idx="428">
                  <c:v>600336.70054699853</c:v>
                </c:pt>
                <c:pt idx="429">
                  <c:v>600336.70054699853</c:v>
                </c:pt>
                <c:pt idx="430">
                  <c:v>600336.70054699853</c:v>
                </c:pt>
                <c:pt idx="431">
                  <c:v>600336.70054699853</c:v>
                </c:pt>
                <c:pt idx="432">
                  <c:v>600336.70054699853</c:v>
                </c:pt>
                <c:pt idx="433">
                  <c:v>600336.70054699853</c:v>
                </c:pt>
                <c:pt idx="434">
                  <c:v>600336.70054699853</c:v>
                </c:pt>
                <c:pt idx="435">
                  <c:v>600336.70054699853</c:v>
                </c:pt>
                <c:pt idx="436">
                  <c:v>600336.70054699853</c:v>
                </c:pt>
                <c:pt idx="437">
                  <c:v>600336.70054699853</c:v>
                </c:pt>
                <c:pt idx="438">
                  <c:v>600336.70054699853</c:v>
                </c:pt>
                <c:pt idx="439">
                  <c:v>600336.70054699853</c:v>
                </c:pt>
                <c:pt idx="440">
                  <c:v>600336.70054699853</c:v>
                </c:pt>
                <c:pt idx="441">
                  <c:v>600336.70054699853</c:v>
                </c:pt>
                <c:pt idx="442">
                  <c:v>600336.70054699853</c:v>
                </c:pt>
                <c:pt idx="443">
                  <c:v>600336.70054699853</c:v>
                </c:pt>
                <c:pt idx="444">
                  <c:v>600336.70054699853</c:v>
                </c:pt>
                <c:pt idx="445">
                  <c:v>600336.70054699853</c:v>
                </c:pt>
                <c:pt idx="446">
                  <c:v>600336.70054699853</c:v>
                </c:pt>
                <c:pt idx="447">
                  <c:v>600336.70054699853</c:v>
                </c:pt>
                <c:pt idx="448">
                  <c:v>600336.70054699853</c:v>
                </c:pt>
                <c:pt idx="449">
                  <c:v>600336.70054699853</c:v>
                </c:pt>
                <c:pt idx="450">
                  <c:v>600336.70054699853</c:v>
                </c:pt>
                <c:pt idx="451">
                  <c:v>600336.70054699853</c:v>
                </c:pt>
                <c:pt idx="452">
                  <c:v>600336.70054699853</c:v>
                </c:pt>
                <c:pt idx="453">
                  <c:v>600336.70054699853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3F6-45C5-9385-4709A63EC3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6265024"/>
        <c:axId val="827349656"/>
      </c:lineChart>
      <c:catAx>
        <c:axId val="5162650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7349656"/>
        <c:crosses val="autoZero"/>
        <c:auto val="1"/>
        <c:lblAlgn val="ctr"/>
        <c:lblOffset val="100"/>
        <c:noMultiLvlLbl val="0"/>
      </c:catAx>
      <c:valAx>
        <c:axId val="827349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Cummulative</a:t>
                </a:r>
                <a:r>
                  <a:rPr lang="en-GB" baseline="0"/>
                  <a:t> Tractive &amp; Braking Energy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62650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1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Very High) Cummulative Tractive Energy vs Cummulative Braking Energy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Cummulative Tractive Energy (J)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WLTC_class_3!$AE$1486:$AE$1808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538.97173260414195</c:v>
                </c:pt>
                <c:pt idx="3">
                  <c:v>1558.0406101039439</c:v>
                </c:pt>
                <c:pt idx="4">
                  <c:v>2848.2639897275126</c:v>
                </c:pt>
                <c:pt idx="5">
                  <c:v>4254.4745642516446</c:v>
                </c:pt>
                <c:pt idx="6">
                  <c:v>5728.0972504204701</c:v>
                </c:pt>
                <c:pt idx="7">
                  <c:v>7301.95314461826</c:v>
                </c:pt>
                <c:pt idx="8">
                  <c:v>9147.0003775868863</c:v>
                </c:pt>
                <c:pt idx="9">
                  <c:v>11624.257288308425</c:v>
                </c:pt>
                <c:pt idx="10">
                  <c:v>15044.819226160098</c:v>
                </c:pt>
                <c:pt idx="11">
                  <c:v>19770.175349176399</c:v>
                </c:pt>
                <c:pt idx="12">
                  <c:v>26173.477362040288</c:v>
                </c:pt>
                <c:pt idx="13">
                  <c:v>34491.203823812837</c:v>
                </c:pt>
                <c:pt idx="14">
                  <c:v>44730.59139945115</c:v>
                </c:pt>
                <c:pt idx="15">
                  <c:v>56463.823560752004</c:v>
                </c:pt>
                <c:pt idx="16">
                  <c:v>69013.676889277165</c:v>
                </c:pt>
                <c:pt idx="17">
                  <c:v>82023.879996789459</c:v>
                </c:pt>
                <c:pt idx="18">
                  <c:v>94888.619739861926</c:v>
                </c:pt>
                <c:pt idx="19">
                  <c:v>107303.00545941242</c:v>
                </c:pt>
                <c:pt idx="20">
                  <c:v>119023.95551857966</c:v>
                </c:pt>
                <c:pt idx="21">
                  <c:v>129594.79272807503</c:v>
                </c:pt>
                <c:pt idx="22">
                  <c:v>138792.76863091061</c:v>
                </c:pt>
                <c:pt idx="23">
                  <c:v>146435.27639735915</c:v>
                </c:pt>
                <c:pt idx="24">
                  <c:v>153301.18111225968</c:v>
                </c:pt>
                <c:pt idx="25">
                  <c:v>159830.38607507234</c:v>
                </c:pt>
                <c:pt idx="26">
                  <c:v>166216.59611809318</c:v>
                </c:pt>
                <c:pt idx="27">
                  <c:v>172709.50021671821</c:v>
                </c:pt>
                <c:pt idx="28">
                  <c:v>178809.96157903355</c:v>
                </c:pt>
                <c:pt idx="29">
                  <c:v>184738.67575567614</c:v>
                </c:pt>
                <c:pt idx="30">
                  <c:v>190985.16371391187</c:v>
                </c:pt>
                <c:pt idx="31">
                  <c:v>197819.08025260805</c:v>
                </c:pt>
                <c:pt idx="32">
                  <c:v>205521.18543752725</c:v>
                </c:pt>
                <c:pt idx="33">
                  <c:v>214918.52989471544</c:v>
                </c:pt>
                <c:pt idx="34">
                  <c:v>226677.82710879151</c:v>
                </c:pt>
                <c:pt idx="35">
                  <c:v>241006.71022657264</c:v>
                </c:pt>
                <c:pt idx="36">
                  <c:v>257880.53515830988</c:v>
                </c:pt>
                <c:pt idx="37">
                  <c:v>276384.03377188934</c:v>
                </c:pt>
                <c:pt idx="38">
                  <c:v>294787.72717729729</c:v>
                </c:pt>
                <c:pt idx="39">
                  <c:v>311082.17455577239</c:v>
                </c:pt>
                <c:pt idx="40">
                  <c:v>324956.62636500597</c:v>
                </c:pt>
                <c:pt idx="41">
                  <c:v>336876.1618220745</c:v>
                </c:pt>
                <c:pt idx="42">
                  <c:v>347343.70940020762</c:v>
                </c:pt>
                <c:pt idx="43">
                  <c:v>356636.08596661361</c:v>
                </c:pt>
                <c:pt idx="44">
                  <c:v>364678.5336645291</c:v>
                </c:pt>
                <c:pt idx="45">
                  <c:v>371109.41248058277</c:v>
                </c:pt>
                <c:pt idx="46">
                  <c:v>375201.36463279661</c:v>
                </c:pt>
                <c:pt idx="47">
                  <c:v>375944.89319074142</c:v>
                </c:pt>
                <c:pt idx="48">
                  <c:v>375944.89319074142</c:v>
                </c:pt>
                <c:pt idx="49">
                  <c:v>375944.89319074142</c:v>
                </c:pt>
                <c:pt idx="50">
                  <c:v>375944.89319074142</c:v>
                </c:pt>
                <c:pt idx="51">
                  <c:v>375944.89319074142</c:v>
                </c:pt>
                <c:pt idx="52">
                  <c:v>375944.89319074142</c:v>
                </c:pt>
                <c:pt idx="53">
                  <c:v>375944.89319074142</c:v>
                </c:pt>
                <c:pt idx="54">
                  <c:v>375944.89319074142</c:v>
                </c:pt>
                <c:pt idx="55">
                  <c:v>377578.59035173245</c:v>
                </c:pt>
                <c:pt idx="56">
                  <c:v>382160.24946899171</c:v>
                </c:pt>
                <c:pt idx="57">
                  <c:v>390040.58439848357</c:v>
                </c:pt>
                <c:pt idx="58">
                  <c:v>401949.54771874048</c:v>
                </c:pt>
                <c:pt idx="59">
                  <c:v>418255.78257015807</c:v>
                </c:pt>
                <c:pt idx="60">
                  <c:v>438236.44644813315</c:v>
                </c:pt>
                <c:pt idx="61">
                  <c:v>461666.6695544406</c:v>
                </c:pt>
                <c:pt idx="62">
                  <c:v>487976.21176287695</c:v>
                </c:pt>
                <c:pt idx="63">
                  <c:v>516706.20322478958</c:v>
                </c:pt>
                <c:pt idx="64">
                  <c:v>547362.42912642483</c:v>
                </c:pt>
                <c:pt idx="65">
                  <c:v>578125.69152267312</c:v>
                </c:pt>
                <c:pt idx="66">
                  <c:v>606868.28191492392</c:v>
                </c:pt>
                <c:pt idx="67">
                  <c:v>630782.51526760892</c:v>
                </c:pt>
                <c:pt idx="68">
                  <c:v>649283.05189636</c:v>
                </c:pt>
                <c:pt idx="69">
                  <c:v>664042.09221572115</c:v>
                </c:pt>
                <c:pt idx="70">
                  <c:v>676514.58772891364</c:v>
                </c:pt>
                <c:pt idx="71">
                  <c:v>688670.29050527362</c:v>
                </c:pt>
                <c:pt idx="72">
                  <c:v>701349.36921224836</c:v>
                </c:pt>
                <c:pt idx="73">
                  <c:v>714969.86070823437</c:v>
                </c:pt>
                <c:pt idx="74">
                  <c:v>729591.93805276288</c:v>
                </c:pt>
                <c:pt idx="75">
                  <c:v>744810.5923853385</c:v>
                </c:pt>
                <c:pt idx="76">
                  <c:v>760237.55042917735</c:v>
                </c:pt>
                <c:pt idx="77">
                  <c:v>775848.40974428097</c:v>
                </c:pt>
                <c:pt idx="78">
                  <c:v>792530.11568088678</c:v>
                </c:pt>
                <c:pt idx="79">
                  <c:v>810761.1838873974</c:v>
                </c:pt>
                <c:pt idx="80">
                  <c:v>830630.09305878135</c:v>
                </c:pt>
                <c:pt idx="81">
                  <c:v>852646.70297918248</c:v>
                </c:pt>
                <c:pt idx="82">
                  <c:v>876964.66097371164</c:v>
                </c:pt>
                <c:pt idx="83">
                  <c:v>902309.94748041744</c:v>
                </c:pt>
                <c:pt idx="84">
                  <c:v>928240.71801828977</c:v>
                </c:pt>
                <c:pt idx="85">
                  <c:v>954765.74663757731</c:v>
                </c:pt>
                <c:pt idx="86">
                  <c:v>982373.1419691703</c:v>
                </c:pt>
                <c:pt idx="87">
                  <c:v>1011125.7711891368</c:v>
                </c:pt>
                <c:pt idx="88">
                  <c:v>1040554.8087870874</c:v>
                </c:pt>
                <c:pt idx="89">
                  <c:v>1071172.8730377322</c:v>
                </c:pt>
                <c:pt idx="90">
                  <c:v>1102027.8727022696</c:v>
                </c:pt>
                <c:pt idx="91">
                  <c:v>1131997.9894357922</c:v>
                </c:pt>
                <c:pt idx="92">
                  <c:v>1161534.0795695167</c:v>
                </c:pt>
                <c:pt idx="93">
                  <c:v>1190577.9177386928</c:v>
                </c:pt>
                <c:pt idx="94">
                  <c:v>1219072.429552573</c:v>
                </c:pt>
                <c:pt idx="95">
                  <c:v>1246961.7726469242</c:v>
                </c:pt>
                <c:pt idx="96">
                  <c:v>1273098.4195580292</c:v>
                </c:pt>
                <c:pt idx="97">
                  <c:v>1296788.4460032717</c:v>
                </c:pt>
                <c:pt idx="98">
                  <c:v>1318483.45754312</c:v>
                </c:pt>
                <c:pt idx="99">
                  <c:v>1337543.2918657474</c:v>
                </c:pt>
                <c:pt idx="100">
                  <c:v>1353860.2770051714</c:v>
                </c:pt>
                <c:pt idx="101">
                  <c:v>1367928.9029944653</c:v>
                </c:pt>
                <c:pt idx="102">
                  <c:v>1380806.5601679571</c:v>
                </c:pt>
                <c:pt idx="103">
                  <c:v>1392498.9999031627</c:v>
                </c:pt>
                <c:pt idx="104">
                  <c:v>1403511.3562970918</c:v>
                </c:pt>
                <c:pt idx="105">
                  <c:v>1413874.0365687362</c:v>
                </c:pt>
                <c:pt idx="106">
                  <c:v>1422452.4097621406</c:v>
                </c:pt>
                <c:pt idx="107">
                  <c:v>1429784.3582190634</c:v>
                </c:pt>
                <c:pt idx="108">
                  <c:v>1435863.4380089892</c:v>
                </c:pt>
                <c:pt idx="109">
                  <c:v>1440686.8359522081</c:v>
                </c:pt>
                <c:pt idx="110">
                  <c:v>1444785.3751421103</c:v>
                </c:pt>
                <c:pt idx="111">
                  <c:v>1449222.7643381476</c:v>
                </c:pt>
                <c:pt idx="112">
                  <c:v>1455055.6482857575</c:v>
                </c:pt>
                <c:pt idx="113">
                  <c:v>1462304.8099702888</c:v>
                </c:pt>
                <c:pt idx="114">
                  <c:v>1470975.3625558275</c:v>
                </c:pt>
                <c:pt idx="115">
                  <c:v>1480585.2959905241</c:v>
                </c:pt>
                <c:pt idx="116">
                  <c:v>1491128.0373363295</c:v>
                </c:pt>
                <c:pt idx="117">
                  <c:v>1502645.7730656255</c:v>
                </c:pt>
                <c:pt idx="118">
                  <c:v>1513094.4301375702</c:v>
                </c:pt>
                <c:pt idx="119">
                  <c:v>1522432.8771519137</c:v>
                </c:pt>
                <c:pt idx="120">
                  <c:v>1530162.3237847853</c:v>
                </c:pt>
                <c:pt idx="121">
                  <c:v>1535732.6535123682</c:v>
                </c:pt>
                <c:pt idx="122">
                  <c:v>1540153.7143243097</c:v>
                </c:pt>
                <c:pt idx="123">
                  <c:v>1543425.7785611716</c:v>
                </c:pt>
                <c:pt idx="124">
                  <c:v>1546044.090827327</c:v>
                </c:pt>
                <c:pt idx="125">
                  <c:v>1549481.7277633429</c:v>
                </c:pt>
                <c:pt idx="126">
                  <c:v>1554724.2576626872</c:v>
                </c:pt>
                <c:pt idx="127">
                  <c:v>1561303.1097643911</c:v>
                </c:pt>
                <c:pt idx="128">
                  <c:v>1569701.651990467</c:v>
                </c:pt>
                <c:pt idx="129">
                  <c:v>1579491.6581014057</c:v>
                </c:pt>
                <c:pt idx="130">
                  <c:v>1590191.3776932962</c:v>
                </c:pt>
                <c:pt idx="131">
                  <c:v>1601844.1111740756</c:v>
                </c:pt>
                <c:pt idx="132">
                  <c:v>1614449.8585437438</c:v>
                </c:pt>
                <c:pt idx="133">
                  <c:v>1627581.6949015961</c:v>
                </c:pt>
                <c:pt idx="134">
                  <c:v>1641216.2280739581</c:v>
                </c:pt>
                <c:pt idx="135">
                  <c:v>1656364.4474796252</c:v>
                </c:pt>
                <c:pt idx="136">
                  <c:v>1673062.9794470996</c:v>
                </c:pt>
                <c:pt idx="137">
                  <c:v>1691382.7068942592</c:v>
                </c:pt>
                <c:pt idx="138">
                  <c:v>1711372.4541697812</c:v>
                </c:pt>
                <c:pt idx="139">
                  <c:v>1733609.7698444824</c:v>
                </c:pt>
                <c:pt idx="140">
                  <c:v>1757705.4567665297</c:v>
                </c:pt>
                <c:pt idx="141">
                  <c:v>1783229.4064999737</c:v>
                </c:pt>
                <c:pt idx="142">
                  <c:v>1808725.3954032043</c:v>
                </c:pt>
                <c:pt idx="143">
                  <c:v>1833090.8763323429</c:v>
                </c:pt>
                <c:pt idx="144">
                  <c:v>1856266.0401210885</c:v>
                </c:pt>
                <c:pt idx="145">
                  <c:v>1877640.2593713962</c:v>
                </c:pt>
                <c:pt idx="146">
                  <c:v>1896078.3692725245</c:v>
                </c:pt>
                <c:pt idx="147">
                  <c:v>1910912.8089575912</c:v>
                </c:pt>
                <c:pt idx="148">
                  <c:v>1922580.5148878817</c:v>
                </c:pt>
                <c:pt idx="149">
                  <c:v>1929456.1503787015</c:v>
                </c:pt>
                <c:pt idx="150">
                  <c:v>1930956.743999348</c:v>
                </c:pt>
                <c:pt idx="151">
                  <c:v>1930956.743999348</c:v>
                </c:pt>
                <c:pt idx="152">
                  <c:v>1930956.743999348</c:v>
                </c:pt>
                <c:pt idx="153">
                  <c:v>1930956.743999348</c:v>
                </c:pt>
                <c:pt idx="154">
                  <c:v>1930956.743999348</c:v>
                </c:pt>
                <c:pt idx="155">
                  <c:v>1932235.7610803884</c:v>
                </c:pt>
                <c:pt idx="156">
                  <c:v>1938152.4032472547</c:v>
                </c:pt>
                <c:pt idx="157">
                  <c:v>1947812.9294751158</c:v>
                </c:pt>
                <c:pt idx="158">
                  <c:v>1958874.7889297886</c:v>
                </c:pt>
                <c:pt idx="159">
                  <c:v>1969936.6483844612</c:v>
                </c:pt>
                <c:pt idx="160">
                  <c:v>1979554.2950157963</c:v>
                </c:pt>
                <c:pt idx="161">
                  <c:v>1987690.4779342881</c:v>
                </c:pt>
                <c:pt idx="162">
                  <c:v>1994805.7747179137</c:v>
                </c:pt>
                <c:pt idx="163">
                  <c:v>2001826.9162932744</c:v>
                </c:pt>
                <c:pt idx="164">
                  <c:v>2010173.2629972373</c:v>
                </c:pt>
                <c:pt idx="165">
                  <c:v>2020808.4651299147</c:v>
                </c:pt>
                <c:pt idx="166">
                  <c:v>2034729.1216673495</c:v>
                </c:pt>
                <c:pt idx="167">
                  <c:v>2051587.3049093767</c:v>
                </c:pt>
                <c:pt idx="168">
                  <c:v>2071001.3621805646</c:v>
                </c:pt>
                <c:pt idx="169">
                  <c:v>2092627.9268011344</c:v>
                </c:pt>
                <c:pt idx="170">
                  <c:v>2116060.3723488557</c:v>
                </c:pt>
                <c:pt idx="171">
                  <c:v>2141405.2141459826</c:v>
                </c:pt>
                <c:pt idx="172">
                  <c:v>2167755.4741293187</c:v>
                </c:pt>
                <c:pt idx="173">
                  <c:v>2194631.4516610564</c:v>
                </c:pt>
                <c:pt idx="174">
                  <c:v>2221029.0202926956</c:v>
                </c:pt>
                <c:pt idx="175">
                  <c:v>2246345.2664386583</c:v>
                </c:pt>
                <c:pt idx="176">
                  <c:v>2271033.6796773463</c:v>
                </c:pt>
                <c:pt idx="177">
                  <c:v>2294523.0867361398</c:v>
                </c:pt>
                <c:pt idx="178">
                  <c:v>2317246.2941538151</c:v>
                </c:pt>
                <c:pt idx="179">
                  <c:v>2340246.7317153527</c:v>
                </c:pt>
                <c:pt idx="180">
                  <c:v>2363526.8893539319</c:v>
                </c:pt>
                <c:pt idx="181">
                  <c:v>2387089.2739410517</c:v>
                </c:pt>
                <c:pt idx="182">
                  <c:v>2410936.409286533</c:v>
                </c:pt>
                <c:pt idx="183">
                  <c:v>2435070.8361385176</c:v>
                </c:pt>
                <c:pt idx="184">
                  <c:v>2458949.507245196</c:v>
                </c:pt>
                <c:pt idx="185">
                  <c:v>2483080.7669957639</c:v>
                </c:pt>
                <c:pt idx="186">
                  <c:v>2507503.1277493099</c:v>
                </c:pt>
                <c:pt idx="187">
                  <c:v>2531071.3871905073</c:v>
                </c:pt>
                <c:pt idx="188">
                  <c:v>2554297.8488992308</c:v>
                </c:pt>
                <c:pt idx="189">
                  <c:v>2576617.7498504752</c:v>
                </c:pt>
                <c:pt idx="190">
                  <c:v>2597953.0176834003</c:v>
                </c:pt>
                <c:pt idx="191">
                  <c:v>2618861.5870017917</c:v>
                </c:pt>
                <c:pt idx="192">
                  <c:v>2639306.764716275</c:v>
                </c:pt>
                <c:pt idx="193">
                  <c:v>2659286.2341523073</c:v>
                </c:pt>
                <c:pt idx="194">
                  <c:v>2678196.5589999254</c:v>
                </c:pt>
                <c:pt idx="195">
                  <c:v>2696571.0282959482</c:v>
                </c:pt>
                <c:pt idx="196">
                  <c:v>2714977.7233079551</c:v>
                </c:pt>
                <c:pt idx="197">
                  <c:v>2732847.3005680903</c:v>
                </c:pt>
                <c:pt idx="198">
                  <c:v>2750147.492411559</c:v>
                </c:pt>
                <c:pt idx="199">
                  <c:v>2766878.2988383607</c:v>
                </c:pt>
                <c:pt idx="200">
                  <c:v>2782440.3102083923</c:v>
                </c:pt>
                <c:pt idx="201">
                  <c:v>2796806.3202411956</c:v>
                </c:pt>
                <c:pt idx="202">
                  <c:v>2810518.7592034363</c:v>
                </c:pt>
                <c:pt idx="203">
                  <c:v>2824146.0424975408</c:v>
                </c:pt>
                <c:pt idx="204">
                  <c:v>2838816.5475956667</c:v>
                </c:pt>
                <c:pt idx="205">
                  <c:v>2855148.635768305</c:v>
                </c:pt>
                <c:pt idx="206">
                  <c:v>2873171.381348351</c:v>
                </c:pt>
                <c:pt idx="207">
                  <c:v>2893515.5008210633</c:v>
                </c:pt>
                <c:pt idx="208">
                  <c:v>2915126.937204021</c:v>
                </c:pt>
                <c:pt idx="209">
                  <c:v>2936877.4588108985</c:v>
                </c:pt>
                <c:pt idx="210">
                  <c:v>2958767.7357640178</c:v>
                </c:pt>
                <c:pt idx="211">
                  <c:v>2979655.1825869419</c:v>
                </c:pt>
                <c:pt idx="212">
                  <c:v>2999466.2487320788</c:v>
                </c:pt>
                <c:pt idx="213">
                  <c:v>3018770.937158254</c:v>
                </c:pt>
                <c:pt idx="214">
                  <c:v>3037534.8909457633</c:v>
                </c:pt>
                <c:pt idx="215">
                  <c:v>3056331.5760184382</c:v>
                </c:pt>
                <c:pt idx="216">
                  <c:v>3075161.0347220805</c:v>
                </c:pt>
                <c:pt idx="217">
                  <c:v>3094023.3094355757</c:v>
                </c:pt>
                <c:pt idx="218">
                  <c:v>3112918.4425708912</c:v>
                </c:pt>
                <c:pt idx="219">
                  <c:v>3131846.476573077</c:v>
                </c:pt>
                <c:pt idx="220">
                  <c:v>3150807.4539202666</c:v>
                </c:pt>
                <c:pt idx="221">
                  <c:v>3169224.4040063913</c:v>
                </c:pt>
                <c:pt idx="222">
                  <c:v>3186487.3278579484</c:v>
                </c:pt>
                <c:pt idx="223">
                  <c:v>3202565.4830600764</c:v>
                </c:pt>
                <c:pt idx="224">
                  <c:v>3218006.613880577</c:v>
                </c:pt>
                <c:pt idx="225">
                  <c:v>3233387.4545286638</c:v>
                </c:pt>
                <c:pt idx="226">
                  <c:v>3248134.3022204945</c:v>
                </c:pt>
                <c:pt idx="227">
                  <c:v>3262792.6322545204</c:v>
                </c:pt>
                <c:pt idx="228">
                  <c:v>3277963.7904971978</c:v>
                </c:pt>
                <c:pt idx="229">
                  <c:v>3293075.4193031844</c:v>
                </c:pt>
                <c:pt idx="230">
                  <c:v>3308697.5211019828</c:v>
                </c:pt>
                <c:pt idx="231">
                  <c:v>3324858.942112118</c:v>
                </c:pt>
                <c:pt idx="232">
                  <c:v>3340989.8902105447</c:v>
                </c:pt>
                <c:pt idx="233">
                  <c:v>3358227.3834263207</c:v>
                </c:pt>
                <c:pt idx="234">
                  <c:v>3376634.0784383276</c:v>
                </c:pt>
                <c:pt idx="235">
                  <c:v>3395642.4265317963</c:v>
                </c:pt>
                <c:pt idx="236">
                  <c:v>3415856.8988965792</c:v>
                </c:pt>
                <c:pt idx="237">
                  <c:v>3436744.3457195037</c:v>
                </c:pt>
                <c:pt idx="238">
                  <c:v>3458307.8384559564</c:v>
                </c:pt>
                <c:pt idx="239">
                  <c:v>3480585.9152151542</c:v>
                </c:pt>
                <c:pt idx="240">
                  <c:v>3503582.84356543</c:v>
                </c:pt>
                <c:pt idx="241">
                  <c:v>3527339.6389304888</c:v>
                </c:pt>
                <c:pt idx="242">
                  <c:v>3551861.8551087696</c:v>
                </c:pt>
                <c:pt idx="243">
                  <c:v>3576609.4209697754</c:v>
                </c:pt>
                <c:pt idx="244">
                  <c:v>3600373.9877791619</c:v>
                </c:pt>
                <c:pt idx="245">
                  <c:v>3622523.5774546489</c:v>
                </c:pt>
                <c:pt idx="246">
                  <c:v>3642978.8817475857</c:v>
                </c:pt>
                <c:pt idx="247">
                  <c:v>3661701.3977912287</c:v>
                </c:pt>
                <c:pt idx="248">
                  <c:v>3676858.5909730541</c:v>
                </c:pt>
                <c:pt idx="249">
                  <c:v>3687172.1667014677</c:v>
                </c:pt>
                <c:pt idx="250">
                  <c:v>3692005.3536828361</c:v>
                </c:pt>
                <c:pt idx="251">
                  <c:v>3692005.3536828361</c:v>
                </c:pt>
                <c:pt idx="252">
                  <c:v>3692005.3536828361</c:v>
                </c:pt>
                <c:pt idx="253">
                  <c:v>3692005.3536828361</c:v>
                </c:pt>
                <c:pt idx="254">
                  <c:v>3692005.3536828361</c:v>
                </c:pt>
                <c:pt idx="255">
                  <c:v>3692005.3536828361</c:v>
                </c:pt>
                <c:pt idx="256">
                  <c:v>3692005.3536828361</c:v>
                </c:pt>
                <c:pt idx="257">
                  <c:v>3692005.3536828361</c:v>
                </c:pt>
                <c:pt idx="258">
                  <c:v>3692005.3536828361</c:v>
                </c:pt>
                <c:pt idx="259">
                  <c:v>3692005.3536828361</c:v>
                </c:pt>
                <c:pt idx="260">
                  <c:v>3692005.3536828361</c:v>
                </c:pt>
                <c:pt idx="261">
                  <c:v>3692005.3536828361</c:v>
                </c:pt>
                <c:pt idx="262">
                  <c:v>3692005.3536828361</c:v>
                </c:pt>
                <c:pt idx="263">
                  <c:v>3692005.3536828361</c:v>
                </c:pt>
                <c:pt idx="264">
                  <c:v>3692005.3536828361</c:v>
                </c:pt>
                <c:pt idx="265">
                  <c:v>3692005.3536828361</c:v>
                </c:pt>
                <c:pt idx="266">
                  <c:v>3692005.3536828361</c:v>
                </c:pt>
                <c:pt idx="267">
                  <c:v>3692277.0141327591</c:v>
                </c:pt>
                <c:pt idx="268">
                  <c:v>3692869.13611191</c:v>
                </c:pt>
                <c:pt idx="269">
                  <c:v>3693359.4662921359</c:v>
                </c:pt>
                <c:pt idx="270">
                  <c:v>3694574.8664107746</c:v>
                </c:pt>
                <c:pt idx="271">
                  <c:v>3696522.9110081224</c:v>
                </c:pt>
                <c:pt idx="272">
                  <c:v>3699191.1687934948</c:v>
                </c:pt>
                <c:pt idx="273">
                  <c:v>3702994.4552829531</c:v>
                </c:pt>
                <c:pt idx="274">
                  <c:v>3707132.4036833001</c:v>
                </c:pt>
                <c:pt idx="275">
                  <c:v>3711203.7262193868</c:v>
                </c:pt>
                <c:pt idx="276">
                  <c:v>3715209.1556720901</c:v>
                </c:pt>
                <c:pt idx="277">
                  <c:v>3719149.4206869542</c:v>
                </c:pt>
                <c:pt idx="278">
                  <c:v>3723025.2457741913</c:v>
                </c:pt>
                <c:pt idx="279">
                  <c:v>3726837.3513086815</c:v>
                </c:pt>
                <c:pt idx="280">
                  <c:v>3730200.1329281209</c:v>
                </c:pt>
                <c:pt idx="281">
                  <c:v>3733490.9423150062</c:v>
                </c:pt>
                <c:pt idx="282">
                  <c:v>3736722.5530006858</c:v>
                </c:pt>
                <c:pt idx="283">
                  <c:v>3739505.3599483338</c:v>
                </c:pt>
                <c:pt idx="284">
                  <c:v>3742221.7533722986</c:v>
                </c:pt>
                <c:pt idx="285">
                  <c:v>3744872.7313102088</c:v>
                </c:pt>
                <c:pt idx="286">
                  <c:v>3747459.2846538401</c:v>
                </c:pt>
                <c:pt idx="287">
                  <c:v>3749614.4727663975</c:v>
                </c:pt>
                <c:pt idx="288">
                  <c:v>3750605.6704915473</c:v>
                </c:pt>
                <c:pt idx="289">
                  <c:v>3750605.6704915473</c:v>
                </c:pt>
                <c:pt idx="290">
                  <c:v>3750605.6704915473</c:v>
                </c:pt>
                <c:pt idx="291">
                  <c:v>3750605.6704915473</c:v>
                </c:pt>
                <c:pt idx="292">
                  <c:v>3750605.6704915473</c:v>
                </c:pt>
                <c:pt idx="293">
                  <c:v>3750605.6704915473</c:v>
                </c:pt>
                <c:pt idx="294">
                  <c:v>3750605.6704915473</c:v>
                </c:pt>
                <c:pt idx="295">
                  <c:v>3750605.6704915473</c:v>
                </c:pt>
                <c:pt idx="296">
                  <c:v>3750605.6704915473</c:v>
                </c:pt>
                <c:pt idx="297">
                  <c:v>3750605.6704915473</c:v>
                </c:pt>
                <c:pt idx="298">
                  <c:v>3750605.6704915473</c:v>
                </c:pt>
                <c:pt idx="299">
                  <c:v>3750605.6704915473</c:v>
                </c:pt>
                <c:pt idx="300">
                  <c:v>3750605.6704915473</c:v>
                </c:pt>
                <c:pt idx="301">
                  <c:v>3750605.6704915473</c:v>
                </c:pt>
                <c:pt idx="302">
                  <c:v>3750605.6704915473</c:v>
                </c:pt>
                <c:pt idx="303">
                  <c:v>3750605.6704915473</c:v>
                </c:pt>
                <c:pt idx="304">
                  <c:v>3750605.6704915473</c:v>
                </c:pt>
                <c:pt idx="305">
                  <c:v>3750605.6704915473</c:v>
                </c:pt>
                <c:pt idx="306">
                  <c:v>3750605.6704915473</c:v>
                </c:pt>
                <c:pt idx="307">
                  <c:v>3750605.6704915473</c:v>
                </c:pt>
                <c:pt idx="308">
                  <c:v>3750605.6704915473</c:v>
                </c:pt>
                <c:pt idx="309">
                  <c:v>3750605.6704915473</c:v>
                </c:pt>
                <c:pt idx="310">
                  <c:v>3750605.6704915473</c:v>
                </c:pt>
                <c:pt idx="311">
                  <c:v>3750605.6704915473</c:v>
                </c:pt>
                <c:pt idx="312">
                  <c:v>3750605.6704915473</c:v>
                </c:pt>
                <c:pt idx="313">
                  <c:v>3750605.6704915473</c:v>
                </c:pt>
                <c:pt idx="314">
                  <c:v>3750605.6704915473</c:v>
                </c:pt>
                <c:pt idx="315">
                  <c:v>3750605.6704915473</c:v>
                </c:pt>
                <c:pt idx="316">
                  <c:v>3750605.6704915473</c:v>
                </c:pt>
                <c:pt idx="317">
                  <c:v>3750605.6704915473</c:v>
                </c:pt>
                <c:pt idx="318">
                  <c:v>3750605.6704915473</c:v>
                </c:pt>
                <c:pt idx="319">
                  <c:v>3750605.6704915473</c:v>
                </c:pt>
                <c:pt idx="320">
                  <c:v>3750605.6704915473</c:v>
                </c:pt>
                <c:pt idx="321">
                  <c:v>3750605.6704915473</c:v>
                </c:pt>
                <c:pt idx="322">
                  <c:v>3750605.6704915473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2D5-4C4B-A35C-D3ECA3ED5A3E}"/>
            </c:ext>
          </c:extLst>
        </c:ser>
        <c:ser>
          <c:idx val="1"/>
          <c:order val="1"/>
          <c:tx>
            <c:v>Cummulative Braking Energy (J)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WLTC_class_3!$AF$1486:$AF$1808</c:f>
              <c:numCache>
                <c:formatCode>General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3560.7145484233611</c:v>
                </c:pt>
                <c:pt idx="49">
                  <c:v>10627.420081896144</c:v>
                </c:pt>
                <c:pt idx="50">
                  <c:v>19745.139994749756</c:v>
                </c:pt>
                <c:pt idx="51">
                  <c:v>28661.961302414624</c:v>
                </c:pt>
                <c:pt idx="52">
                  <c:v>35660.569668330281</c:v>
                </c:pt>
                <c:pt idx="53">
                  <c:v>40028.491316391097</c:v>
                </c:pt>
                <c:pt idx="54">
                  <c:v>41353.095576461303</c:v>
                </c:pt>
                <c:pt idx="55">
                  <c:v>41353.095576461303</c:v>
                </c:pt>
                <c:pt idx="56">
                  <c:v>41353.095576461303</c:v>
                </c:pt>
                <c:pt idx="57">
                  <c:v>41353.095576461303</c:v>
                </c:pt>
                <c:pt idx="58">
                  <c:v>41353.095576461303</c:v>
                </c:pt>
                <c:pt idx="59">
                  <c:v>41353.095576461303</c:v>
                </c:pt>
                <c:pt idx="60">
                  <c:v>41353.095576461303</c:v>
                </c:pt>
                <c:pt idx="61">
                  <c:v>41353.095576461303</c:v>
                </c:pt>
                <c:pt idx="62">
                  <c:v>41353.095576461303</c:v>
                </c:pt>
                <c:pt idx="63">
                  <c:v>41353.095576461303</c:v>
                </c:pt>
                <c:pt idx="64">
                  <c:v>41353.095576461303</c:v>
                </c:pt>
                <c:pt idx="65">
                  <c:v>41353.095576461303</c:v>
                </c:pt>
                <c:pt idx="66">
                  <c:v>41353.095576461303</c:v>
                </c:pt>
                <c:pt idx="67">
                  <c:v>41353.095576461303</c:v>
                </c:pt>
                <c:pt idx="68">
                  <c:v>41353.095576461303</c:v>
                </c:pt>
                <c:pt idx="69">
                  <c:v>41353.095576461303</c:v>
                </c:pt>
                <c:pt idx="70">
                  <c:v>41353.095576461303</c:v>
                </c:pt>
                <c:pt idx="71">
                  <c:v>41353.095576461303</c:v>
                </c:pt>
                <c:pt idx="72">
                  <c:v>41353.095576461303</c:v>
                </c:pt>
                <c:pt idx="73">
                  <c:v>41353.095576461303</c:v>
                </c:pt>
                <c:pt idx="74">
                  <c:v>41353.095576461303</c:v>
                </c:pt>
                <c:pt idx="75">
                  <c:v>41353.095576461303</c:v>
                </c:pt>
                <c:pt idx="76">
                  <c:v>41353.095576461303</c:v>
                </c:pt>
                <c:pt idx="77">
                  <c:v>41353.095576461303</c:v>
                </c:pt>
                <c:pt idx="78">
                  <c:v>41353.095576461303</c:v>
                </c:pt>
                <c:pt idx="79">
                  <c:v>41353.095576461303</c:v>
                </c:pt>
                <c:pt idx="80">
                  <c:v>41353.095576461303</c:v>
                </c:pt>
                <c:pt idx="81">
                  <c:v>41353.095576461303</c:v>
                </c:pt>
                <c:pt idx="82">
                  <c:v>41353.095576461303</c:v>
                </c:pt>
                <c:pt idx="83">
                  <c:v>41353.095576461303</c:v>
                </c:pt>
                <c:pt idx="84">
                  <c:v>41353.095576461303</c:v>
                </c:pt>
                <c:pt idx="85">
                  <c:v>41353.095576461303</c:v>
                </c:pt>
                <c:pt idx="86">
                  <c:v>41353.095576461303</c:v>
                </c:pt>
                <c:pt idx="87">
                  <c:v>41353.095576461303</c:v>
                </c:pt>
                <c:pt idx="88">
                  <c:v>41353.095576461303</c:v>
                </c:pt>
                <c:pt idx="89">
                  <c:v>41353.095576461303</c:v>
                </c:pt>
                <c:pt idx="90">
                  <c:v>41353.095576461303</c:v>
                </c:pt>
                <c:pt idx="91">
                  <c:v>41353.095576461303</c:v>
                </c:pt>
                <c:pt idx="92">
                  <c:v>41353.095576461303</c:v>
                </c:pt>
                <c:pt idx="93">
                  <c:v>41353.095576461303</c:v>
                </c:pt>
                <c:pt idx="94">
                  <c:v>41353.095576461303</c:v>
                </c:pt>
                <c:pt idx="95">
                  <c:v>41353.095576461303</c:v>
                </c:pt>
                <c:pt idx="96">
                  <c:v>41353.095576461303</c:v>
                </c:pt>
                <c:pt idx="97">
                  <c:v>41353.095576461303</c:v>
                </c:pt>
                <c:pt idx="98">
                  <c:v>41353.095576461303</c:v>
                </c:pt>
                <c:pt idx="99">
                  <c:v>41353.095576461303</c:v>
                </c:pt>
                <c:pt idx="100">
                  <c:v>41353.095576461303</c:v>
                </c:pt>
                <c:pt idx="101">
                  <c:v>41353.095576461303</c:v>
                </c:pt>
                <c:pt idx="102">
                  <c:v>41353.095576461303</c:v>
                </c:pt>
                <c:pt idx="103">
                  <c:v>41353.095576461303</c:v>
                </c:pt>
                <c:pt idx="104">
                  <c:v>41353.095576461303</c:v>
                </c:pt>
                <c:pt idx="105">
                  <c:v>41353.095576461303</c:v>
                </c:pt>
                <c:pt idx="106">
                  <c:v>41353.095576461303</c:v>
                </c:pt>
                <c:pt idx="107">
                  <c:v>41353.095576461303</c:v>
                </c:pt>
                <c:pt idx="108">
                  <c:v>41353.095576461303</c:v>
                </c:pt>
                <c:pt idx="109">
                  <c:v>41353.095576461303</c:v>
                </c:pt>
                <c:pt idx="110">
                  <c:v>41353.095576461303</c:v>
                </c:pt>
                <c:pt idx="111">
                  <c:v>41353.095576461303</c:v>
                </c:pt>
                <c:pt idx="112">
                  <c:v>41353.095576461303</c:v>
                </c:pt>
                <c:pt idx="113">
                  <c:v>41353.095576461303</c:v>
                </c:pt>
                <c:pt idx="114">
                  <c:v>41353.095576461303</c:v>
                </c:pt>
                <c:pt idx="115">
                  <c:v>41353.095576461303</c:v>
                </c:pt>
                <c:pt idx="116">
                  <c:v>41353.095576461303</c:v>
                </c:pt>
                <c:pt idx="117">
                  <c:v>41353.095576461303</c:v>
                </c:pt>
                <c:pt idx="118">
                  <c:v>41353.095576461303</c:v>
                </c:pt>
                <c:pt idx="119">
                  <c:v>41353.095576461303</c:v>
                </c:pt>
                <c:pt idx="120">
                  <c:v>41353.095576461303</c:v>
                </c:pt>
                <c:pt idx="121">
                  <c:v>41353.095576461303</c:v>
                </c:pt>
                <c:pt idx="122">
                  <c:v>41353.095576461303</c:v>
                </c:pt>
                <c:pt idx="123">
                  <c:v>41353.095576461303</c:v>
                </c:pt>
                <c:pt idx="124">
                  <c:v>41353.095576461303</c:v>
                </c:pt>
                <c:pt idx="125">
                  <c:v>41353.095576461303</c:v>
                </c:pt>
                <c:pt idx="126">
                  <c:v>41353.095576461303</c:v>
                </c:pt>
                <c:pt idx="127">
                  <c:v>41353.095576461303</c:v>
                </c:pt>
                <c:pt idx="128">
                  <c:v>41353.095576461303</c:v>
                </c:pt>
                <c:pt idx="129">
                  <c:v>41353.095576461303</c:v>
                </c:pt>
                <c:pt idx="130">
                  <c:v>41353.095576461303</c:v>
                </c:pt>
                <c:pt idx="131">
                  <c:v>41353.095576461303</c:v>
                </c:pt>
                <c:pt idx="132">
                  <c:v>41353.095576461303</c:v>
                </c:pt>
                <c:pt idx="133">
                  <c:v>41353.095576461303</c:v>
                </c:pt>
                <c:pt idx="134">
                  <c:v>41353.095576461303</c:v>
                </c:pt>
                <c:pt idx="135">
                  <c:v>41353.095576461303</c:v>
                </c:pt>
                <c:pt idx="136">
                  <c:v>41353.095576461303</c:v>
                </c:pt>
                <c:pt idx="137">
                  <c:v>41353.095576461303</c:v>
                </c:pt>
                <c:pt idx="138">
                  <c:v>41353.095576461303</c:v>
                </c:pt>
                <c:pt idx="139">
                  <c:v>41353.095576461303</c:v>
                </c:pt>
                <c:pt idx="140">
                  <c:v>41353.095576461303</c:v>
                </c:pt>
                <c:pt idx="141">
                  <c:v>41353.095576461303</c:v>
                </c:pt>
                <c:pt idx="142">
                  <c:v>41353.095576461303</c:v>
                </c:pt>
                <c:pt idx="143">
                  <c:v>41353.095576461303</c:v>
                </c:pt>
                <c:pt idx="144">
                  <c:v>41353.095576461303</c:v>
                </c:pt>
                <c:pt idx="145">
                  <c:v>41353.095576461303</c:v>
                </c:pt>
                <c:pt idx="146">
                  <c:v>41353.095576461303</c:v>
                </c:pt>
                <c:pt idx="147">
                  <c:v>41353.095576461303</c:v>
                </c:pt>
                <c:pt idx="148">
                  <c:v>41353.095576461303</c:v>
                </c:pt>
                <c:pt idx="149">
                  <c:v>41353.095576461303</c:v>
                </c:pt>
                <c:pt idx="150">
                  <c:v>41353.095576461303</c:v>
                </c:pt>
                <c:pt idx="151">
                  <c:v>44156.762521478311</c:v>
                </c:pt>
                <c:pt idx="152">
                  <c:v>49679.731718668649</c:v>
                </c:pt>
                <c:pt idx="153">
                  <c:v>55365.183797210499</c:v>
                </c:pt>
                <c:pt idx="154">
                  <c:v>58276.857771257972</c:v>
                </c:pt>
                <c:pt idx="155">
                  <c:v>58276.857771257972</c:v>
                </c:pt>
                <c:pt idx="156">
                  <c:v>58276.857771257972</c:v>
                </c:pt>
                <c:pt idx="157">
                  <c:v>58276.857771257972</c:v>
                </c:pt>
                <c:pt idx="158">
                  <c:v>58276.857771257972</c:v>
                </c:pt>
                <c:pt idx="159">
                  <c:v>58276.857771257972</c:v>
                </c:pt>
                <c:pt idx="160">
                  <c:v>58276.857771257972</c:v>
                </c:pt>
                <c:pt idx="161">
                  <c:v>58276.857771257972</c:v>
                </c:pt>
                <c:pt idx="162">
                  <c:v>58276.857771257972</c:v>
                </c:pt>
                <c:pt idx="163">
                  <c:v>58276.857771257972</c:v>
                </c:pt>
                <c:pt idx="164">
                  <c:v>58276.857771257972</c:v>
                </c:pt>
                <c:pt idx="165">
                  <c:v>58276.857771257972</c:v>
                </c:pt>
                <c:pt idx="166">
                  <c:v>58276.857771257972</c:v>
                </c:pt>
                <c:pt idx="167">
                  <c:v>58276.857771257972</c:v>
                </c:pt>
                <c:pt idx="168">
                  <c:v>58276.857771257972</c:v>
                </c:pt>
                <c:pt idx="169">
                  <c:v>58276.857771257972</c:v>
                </c:pt>
                <c:pt idx="170">
                  <c:v>58276.857771257972</c:v>
                </c:pt>
                <c:pt idx="171">
                  <c:v>58276.857771257972</c:v>
                </c:pt>
                <c:pt idx="172">
                  <c:v>58276.857771257972</c:v>
                </c:pt>
                <c:pt idx="173">
                  <c:v>58276.857771257972</c:v>
                </c:pt>
                <c:pt idx="174">
                  <c:v>58276.857771257972</c:v>
                </c:pt>
                <c:pt idx="175">
                  <c:v>58276.857771257972</c:v>
                </c:pt>
                <c:pt idx="176">
                  <c:v>58276.857771257972</c:v>
                </c:pt>
                <c:pt idx="177">
                  <c:v>58276.857771257972</c:v>
                </c:pt>
                <c:pt idx="178">
                  <c:v>58276.857771257972</c:v>
                </c:pt>
                <c:pt idx="179">
                  <c:v>58276.857771257972</c:v>
                </c:pt>
                <c:pt idx="180">
                  <c:v>58276.857771257972</c:v>
                </c:pt>
                <c:pt idx="181">
                  <c:v>58276.857771257972</c:v>
                </c:pt>
                <c:pt idx="182">
                  <c:v>58276.857771257972</c:v>
                </c:pt>
                <c:pt idx="183">
                  <c:v>58276.857771257972</c:v>
                </c:pt>
                <c:pt idx="184">
                  <c:v>58276.857771257972</c:v>
                </c:pt>
                <c:pt idx="185">
                  <c:v>58276.857771257972</c:v>
                </c:pt>
                <c:pt idx="186">
                  <c:v>58276.857771257972</c:v>
                </c:pt>
                <c:pt idx="187">
                  <c:v>58276.857771257972</c:v>
                </c:pt>
                <c:pt idx="188">
                  <c:v>58276.857771257972</c:v>
                </c:pt>
                <c:pt idx="189">
                  <c:v>58276.857771257972</c:v>
                </c:pt>
                <c:pt idx="190">
                  <c:v>58276.857771257972</c:v>
                </c:pt>
                <c:pt idx="191">
                  <c:v>58276.857771257972</c:v>
                </c:pt>
                <c:pt idx="192">
                  <c:v>58276.857771257972</c:v>
                </c:pt>
                <c:pt idx="193">
                  <c:v>58276.857771257972</c:v>
                </c:pt>
                <c:pt idx="194">
                  <c:v>58276.857771257972</c:v>
                </c:pt>
                <c:pt idx="195">
                  <c:v>58276.857771257972</c:v>
                </c:pt>
                <c:pt idx="196">
                  <c:v>58276.857771257972</c:v>
                </c:pt>
                <c:pt idx="197">
                  <c:v>58276.857771257972</c:v>
                </c:pt>
                <c:pt idx="198">
                  <c:v>58276.857771257972</c:v>
                </c:pt>
                <c:pt idx="199">
                  <c:v>58276.857771257972</c:v>
                </c:pt>
                <c:pt idx="200">
                  <c:v>58276.857771257972</c:v>
                </c:pt>
                <c:pt idx="201">
                  <c:v>58276.857771257972</c:v>
                </c:pt>
                <c:pt idx="202">
                  <c:v>58276.857771257972</c:v>
                </c:pt>
                <c:pt idx="203">
                  <c:v>58276.857771257972</c:v>
                </c:pt>
                <c:pt idx="204">
                  <c:v>58276.857771257972</c:v>
                </c:pt>
                <c:pt idx="205">
                  <c:v>58276.857771257972</c:v>
                </c:pt>
                <c:pt idx="206">
                  <c:v>58276.857771257972</c:v>
                </c:pt>
                <c:pt idx="207">
                  <c:v>58276.857771257972</c:v>
                </c:pt>
                <c:pt idx="208">
                  <c:v>58276.857771257972</c:v>
                </c:pt>
                <c:pt idx="209">
                  <c:v>58276.857771257972</c:v>
                </c:pt>
                <c:pt idx="210">
                  <c:v>58276.857771257972</c:v>
                </c:pt>
                <c:pt idx="211">
                  <c:v>58276.857771257972</c:v>
                </c:pt>
                <c:pt idx="212">
                  <c:v>58276.857771257972</c:v>
                </c:pt>
                <c:pt idx="213">
                  <c:v>58276.857771257972</c:v>
                </c:pt>
                <c:pt idx="214">
                  <c:v>58276.857771257972</c:v>
                </c:pt>
                <c:pt idx="215">
                  <c:v>58276.857771257972</c:v>
                </c:pt>
                <c:pt idx="216">
                  <c:v>58276.857771257972</c:v>
                </c:pt>
                <c:pt idx="217">
                  <c:v>58276.857771257972</c:v>
                </c:pt>
                <c:pt idx="218">
                  <c:v>58276.857771257972</c:v>
                </c:pt>
                <c:pt idx="219">
                  <c:v>58276.857771257972</c:v>
                </c:pt>
                <c:pt idx="220">
                  <c:v>58276.857771257972</c:v>
                </c:pt>
                <c:pt idx="221">
                  <c:v>58276.857771257972</c:v>
                </c:pt>
                <c:pt idx="222">
                  <c:v>58276.857771257972</c:v>
                </c:pt>
                <c:pt idx="223">
                  <c:v>58276.857771257972</c:v>
                </c:pt>
                <c:pt idx="224">
                  <c:v>58276.857771257972</c:v>
                </c:pt>
                <c:pt idx="225">
                  <c:v>58276.857771257972</c:v>
                </c:pt>
                <c:pt idx="226">
                  <c:v>58276.857771257972</c:v>
                </c:pt>
                <c:pt idx="227">
                  <c:v>58276.857771257972</c:v>
                </c:pt>
                <c:pt idx="228">
                  <c:v>58276.857771257972</c:v>
                </c:pt>
                <c:pt idx="229">
                  <c:v>58276.857771257972</c:v>
                </c:pt>
                <c:pt idx="230">
                  <c:v>58276.857771257972</c:v>
                </c:pt>
                <c:pt idx="231">
                  <c:v>58276.857771257972</c:v>
                </c:pt>
                <c:pt idx="232">
                  <c:v>58276.857771257972</c:v>
                </c:pt>
                <c:pt idx="233">
                  <c:v>58276.857771257972</c:v>
                </c:pt>
                <c:pt idx="234">
                  <c:v>58276.857771257972</c:v>
                </c:pt>
                <c:pt idx="235">
                  <c:v>58276.857771257972</c:v>
                </c:pt>
                <c:pt idx="236">
                  <c:v>58276.857771257972</c:v>
                </c:pt>
                <c:pt idx="237">
                  <c:v>58276.857771257972</c:v>
                </c:pt>
                <c:pt idx="238">
                  <c:v>58276.857771257972</c:v>
                </c:pt>
                <c:pt idx="239">
                  <c:v>58276.857771257972</c:v>
                </c:pt>
                <c:pt idx="240">
                  <c:v>58276.857771257972</c:v>
                </c:pt>
                <c:pt idx="241">
                  <c:v>58276.857771257972</c:v>
                </c:pt>
                <c:pt idx="242">
                  <c:v>58276.857771257972</c:v>
                </c:pt>
                <c:pt idx="243">
                  <c:v>58276.857771257972</c:v>
                </c:pt>
                <c:pt idx="244">
                  <c:v>58276.857771257972</c:v>
                </c:pt>
                <c:pt idx="245">
                  <c:v>58276.857771257972</c:v>
                </c:pt>
                <c:pt idx="246">
                  <c:v>58276.857771257972</c:v>
                </c:pt>
                <c:pt idx="247">
                  <c:v>58276.857771257972</c:v>
                </c:pt>
                <c:pt idx="248">
                  <c:v>58276.857771257972</c:v>
                </c:pt>
                <c:pt idx="249">
                  <c:v>58276.857771257972</c:v>
                </c:pt>
                <c:pt idx="250">
                  <c:v>58276.857771257972</c:v>
                </c:pt>
                <c:pt idx="251">
                  <c:v>59512.874694997998</c:v>
                </c:pt>
                <c:pt idx="252">
                  <c:v>66744.310977954185</c:v>
                </c:pt>
                <c:pt idx="253">
                  <c:v>77591.024041986981</c:v>
                </c:pt>
                <c:pt idx="254">
                  <c:v>89722.278861234518</c:v>
                </c:pt>
                <c:pt idx="255">
                  <c:v>102004.60285182898</c:v>
                </c:pt>
                <c:pt idx="256">
                  <c:v>113361.63762662647</c:v>
                </c:pt>
                <c:pt idx="257">
                  <c:v>123808.98231477173</c:v>
                </c:pt>
                <c:pt idx="258">
                  <c:v>133864.38231901958</c:v>
                </c:pt>
                <c:pt idx="259">
                  <c:v>144511.53880286432</c:v>
                </c:pt>
                <c:pt idx="260">
                  <c:v>155232.31170116051</c:v>
                </c:pt>
                <c:pt idx="261">
                  <c:v>165534.25165402706</c:v>
                </c:pt>
                <c:pt idx="262">
                  <c:v>174959.7520825775</c:v>
                </c:pt>
                <c:pt idx="263">
                  <c:v>182175.60581644345</c:v>
                </c:pt>
                <c:pt idx="264">
                  <c:v>186359.98362431442</c:v>
                </c:pt>
                <c:pt idx="265">
                  <c:v>188451.23497529136</c:v>
                </c:pt>
                <c:pt idx="266">
                  <c:v>189356.37818003626</c:v>
                </c:pt>
                <c:pt idx="267">
                  <c:v>189356.37818003626</c:v>
                </c:pt>
                <c:pt idx="268">
                  <c:v>189356.37818003626</c:v>
                </c:pt>
                <c:pt idx="269">
                  <c:v>189356.37818003626</c:v>
                </c:pt>
                <c:pt idx="270">
                  <c:v>189356.37818003626</c:v>
                </c:pt>
                <c:pt idx="271">
                  <c:v>189356.37818003626</c:v>
                </c:pt>
                <c:pt idx="272">
                  <c:v>189356.37818003626</c:v>
                </c:pt>
                <c:pt idx="273">
                  <c:v>189356.37818003626</c:v>
                </c:pt>
                <c:pt idx="274">
                  <c:v>189356.37818003626</c:v>
                </c:pt>
                <c:pt idx="275">
                  <c:v>189356.37818003626</c:v>
                </c:pt>
                <c:pt idx="276">
                  <c:v>189356.37818003626</c:v>
                </c:pt>
                <c:pt idx="277">
                  <c:v>189356.37818003626</c:v>
                </c:pt>
                <c:pt idx="278">
                  <c:v>189356.37818003626</c:v>
                </c:pt>
                <c:pt idx="279">
                  <c:v>189356.37818003626</c:v>
                </c:pt>
                <c:pt idx="280">
                  <c:v>189356.37818003626</c:v>
                </c:pt>
                <c:pt idx="281">
                  <c:v>189356.37818003626</c:v>
                </c:pt>
                <c:pt idx="282">
                  <c:v>189356.37818003626</c:v>
                </c:pt>
                <c:pt idx="283">
                  <c:v>189356.37818003626</c:v>
                </c:pt>
                <c:pt idx="284">
                  <c:v>189356.37818003626</c:v>
                </c:pt>
                <c:pt idx="285">
                  <c:v>189356.37818003626</c:v>
                </c:pt>
                <c:pt idx="286">
                  <c:v>189356.37818003626</c:v>
                </c:pt>
                <c:pt idx="287">
                  <c:v>189356.37818003626</c:v>
                </c:pt>
                <c:pt idx="288">
                  <c:v>189356.37818003626</c:v>
                </c:pt>
                <c:pt idx="289">
                  <c:v>190605.13990336453</c:v>
                </c:pt>
                <c:pt idx="290">
                  <c:v>194763.44315720923</c:v>
                </c:pt>
                <c:pt idx="291">
                  <c:v>202418.76545524545</c:v>
                </c:pt>
                <c:pt idx="292">
                  <c:v>213698.45800225169</c:v>
                </c:pt>
                <c:pt idx="293">
                  <c:v>227641.74653073293</c:v>
                </c:pt>
                <c:pt idx="294">
                  <c:v>242380.47486634334</c:v>
                </c:pt>
                <c:pt idx="295">
                  <c:v>256593.62776805769</c:v>
                </c:pt>
                <c:pt idx="296">
                  <c:v>269696.22543628002</c:v>
                </c:pt>
                <c:pt idx="297">
                  <c:v>280953.44218795624</c:v>
                </c:pt>
                <c:pt idx="298">
                  <c:v>290266.05283515487</c:v>
                </c:pt>
                <c:pt idx="299">
                  <c:v>298532.23598968331</c:v>
                </c:pt>
                <c:pt idx="300">
                  <c:v>306743.05951012432</c:v>
                </c:pt>
                <c:pt idx="301">
                  <c:v>315745.44504703797</c:v>
                </c:pt>
                <c:pt idx="302">
                  <c:v>325974.64318965323</c:v>
                </c:pt>
                <c:pt idx="303">
                  <c:v>336920.28019100154</c:v>
                </c:pt>
                <c:pt idx="304">
                  <c:v>347384.17731510644</c:v>
                </c:pt>
                <c:pt idx="305">
                  <c:v>356330.49592776509</c:v>
                </c:pt>
                <c:pt idx="306">
                  <c:v>363339.37948118622</c:v>
                </c:pt>
                <c:pt idx="307">
                  <c:v>368438.68782914465</c:v>
                </c:pt>
                <c:pt idx="308">
                  <c:v>372301.51106592</c:v>
                </c:pt>
                <c:pt idx="309">
                  <c:v>375553.16356005345</c:v>
                </c:pt>
                <c:pt idx="310">
                  <c:v>378473.38572633162</c:v>
                </c:pt>
                <c:pt idx="311">
                  <c:v>381278.2233884423</c:v>
                </c:pt>
                <c:pt idx="312">
                  <c:v>384211.38731767319</c:v>
                </c:pt>
                <c:pt idx="313">
                  <c:v>387396.02563862281</c:v>
                </c:pt>
                <c:pt idx="314">
                  <c:v>390741.91408104921</c:v>
                </c:pt>
                <c:pt idx="315">
                  <c:v>393899.76959280012</c:v>
                </c:pt>
                <c:pt idx="316">
                  <c:v>396254.10887073685</c:v>
                </c:pt>
                <c:pt idx="317">
                  <c:v>398036.00368041272</c:v>
                </c:pt>
                <c:pt idx="318">
                  <c:v>398036.00368041272</c:v>
                </c:pt>
                <c:pt idx="319">
                  <c:v>398036.00368041272</c:v>
                </c:pt>
                <c:pt idx="320">
                  <c:v>398036.00368041272</c:v>
                </c:pt>
                <c:pt idx="321">
                  <c:v>398036.00368041272</c:v>
                </c:pt>
                <c:pt idx="322">
                  <c:v>398036.00368041272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2D5-4C4B-A35C-D3ECA3ED5A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63333840"/>
        <c:axId val="863329520"/>
      </c:lineChart>
      <c:catAx>
        <c:axId val="86333384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329520"/>
        <c:crosses val="autoZero"/>
        <c:auto val="1"/>
        <c:lblAlgn val="ctr"/>
        <c:lblOffset val="100"/>
        <c:noMultiLvlLbl val="0"/>
      </c:catAx>
      <c:valAx>
        <c:axId val="863329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Cummulative Tractive &amp; Braking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33338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All) Cummulative Tractive Energy vs Cummulative Braking Energy)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Cummulative Tractive Energy (J)</c:v>
          </c:tx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WLTC_class_3!$AG$9:$AG$1808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24.76297034477869</c:v>
                </c:pt>
                <c:pt idx="13">
                  <c:v>502.24445412674561</c:v>
                </c:pt>
                <c:pt idx="14">
                  <c:v>2746.6075170723943</c:v>
                </c:pt>
                <c:pt idx="15">
                  <c:v>6642.9307106942697</c:v>
                </c:pt>
                <c:pt idx="16">
                  <c:v>11392.540519797225</c:v>
                </c:pt>
                <c:pt idx="17">
                  <c:v>18743.775667107606</c:v>
                </c:pt>
                <c:pt idx="18">
                  <c:v>28691.930921534004</c:v>
                </c:pt>
                <c:pt idx="19">
                  <c:v>36791.038440442375</c:v>
                </c:pt>
                <c:pt idx="20">
                  <c:v>40804.167213964123</c:v>
                </c:pt>
                <c:pt idx="21">
                  <c:v>43270.965606723265</c:v>
                </c:pt>
                <c:pt idx="22">
                  <c:v>45630.102632293594</c:v>
                </c:pt>
                <c:pt idx="23">
                  <c:v>48164.676393727306</c:v>
                </c:pt>
                <c:pt idx="24">
                  <c:v>52295.25844161008</c:v>
                </c:pt>
                <c:pt idx="25">
                  <c:v>57790.007080832242</c:v>
                </c:pt>
                <c:pt idx="26">
                  <c:v>64208.785632530955</c:v>
                </c:pt>
                <c:pt idx="27">
                  <c:v>73239.576846858588</c:v>
                </c:pt>
                <c:pt idx="28">
                  <c:v>83460.778145623495</c:v>
                </c:pt>
                <c:pt idx="29">
                  <c:v>93894.637742419902</c:v>
                </c:pt>
                <c:pt idx="30">
                  <c:v>102546.84032314389</c:v>
                </c:pt>
                <c:pt idx="31">
                  <c:v>108804.30818180906</c:v>
                </c:pt>
                <c:pt idx="32">
                  <c:v>114030.25910197683</c:v>
                </c:pt>
                <c:pt idx="33">
                  <c:v>118750.36689891796</c:v>
                </c:pt>
                <c:pt idx="34">
                  <c:v>122538.95493801837</c:v>
                </c:pt>
                <c:pt idx="35">
                  <c:v>124740.92686364159</c:v>
                </c:pt>
                <c:pt idx="36">
                  <c:v>124740.92686364159</c:v>
                </c:pt>
                <c:pt idx="37">
                  <c:v>124740.92686364159</c:v>
                </c:pt>
                <c:pt idx="38">
                  <c:v>124740.92686364159</c:v>
                </c:pt>
                <c:pt idx="39">
                  <c:v>124740.92686364159</c:v>
                </c:pt>
                <c:pt idx="40">
                  <c:v>124740.92686364159</c:v>
                </c:pt>
                <c:pt idx="41">
                  <c:v>124740.92686364159</c:v>
                </c:pt>
                <c:pt idx="42">
                  <c:v>124740.92686364159</c:v>
                </c:pt>
                <c:pt idx="43">
                  <c:v>124740.92686364159</c:v>
                </c:pt>
                <c:pt idx="44">
                  <c:v>124740.92686364159</c:v>
                </c:pt>
                <c:pt idx="45">
                  <c:v>124740.92686364159</c:v>
                </c:pt>
                <c:pt idx="46">
                  <c:v>124740.92686364159</c:v>
                </c:pt>
                <c:pt idx="47">
                  <c:v>124740.92686364159</c:v>
                </c:pt>
                <c:pt idx="48">
                  <c:v>124740.92686364159</c:v>
                </c:pt>
                <c:pt idx="49">
                  <c:v>125138.99384575803</c:v>
                </c:pt>
                <c:pt idx="50">
                  <c:v>125696.79385256581</c:v>
                </c:pt>
                <c:pt idx="51">
                  <c:v>125696.79385256581</c:v>
                </c:pt>
                <c:pt idx="52">
                  <c:v>125696.79385256581</c:v>
                </c:pt>
                <c:pt idx="53">
                  <c:v>125696.79385256581</c:v>
                </c:pt>
                <c:pt idx="54">
                  <c:v>125696.79385256581</c:v>
                </c:pt>
                <c:pt idx="55">
                  <c:v>126222.93056550389</c:v>
                </c:pt>
                <c:pt idx="56">
                  <c:v>126802.90987103456</c:v>
                </c:pt>
                <c:pt idx="57">
                  <c:v>127544.416954343</c:v>
                </c:pt>
                <c:pt idx="58">
                  <c:v>128470.52209074024</c:v>
                </c:pt>
                <c:pt idx="59">
                  <c:v>130437.35912495101</c:v>
                </c:pt>
                <c:pt idx="60">
                  <c:v>132934.52059983971</c:v>
                </c:pt>
                <c:pt idx="61">
                  <c:v>134505.38594356025</c:v>
                </c:pt>
                <c:pt idx="62">
                  <c:v>135925.47070872673</c:v>
                </c:pt>
                <c:pt idx="63">
                  <c:v>137591.27220825924</c:v>
                </c:pt>
                <c:pt idx="64">
                  <c:v>139659.346752021</c:v>
                </c:pt>
                <c:pt idx="65">
                  <c:v>141335.2779316683</c:v>
                </c:pt>
                <c:pt idx="66">
                  <c:v>142715.67967281135</c:v>
                </c:pt>
                <c:pt idx="67">
                  <c:v>145441.01018808788</c:v>
                </c:pt>
                <c:pt idx="68">
                  <c:v>150824.16758764631</c:v>
                </c:pt>
                <c:pt idx="69">
                  <c:v>158449.82403799321</c:v>
                </c:pt>
                <c:pt idx="70">
                  <c:v>167659.73828104796</c:v>
                </c:pt>
                <c:pt idx="71">
                  <c:v>177378.52923495549</c:v>
                </c:pt>
                <c:pt idx="72">
                  <c:v>185847.81529399185</c:v>
                </c:pt>
                <c:pt idx="73">
                  <c:v>192183.6763053973</c:v>
                </c:pt>
                <c:pt idx="74">
                  <c:v>197303.62887213772</c:v>
                </c:pt>
                <c:pt idx="75">
                  <c:v>202403.04791380005</c:v>
                </c:pt>
                <c:pt idx="76">
                  <c:v>207993.39839671465</c:v>
                </c:pt>
                <c:pt idx="77">
                  <c:v>213420.40427323364</c:v>
                </c:pt>
                <c:pt idx="78">
                  <c:v>217386.6555597542</c:v>
                </c:pt>
                <c:pt idx="79">
                  <c:v>219072.50949255473</c:v>
                </c:pt>
                <c:pt idx="80">
                  <c:v>219503.66430752788</c:v>
                </c:pt>
                <c:pt idx="81">
                  <c:v>219503.66430752788</c:v>
                </c:pt>
                <c:pt idx="82">
                  <c:v>219503.66430752788</c:v>
                </c:pt>
                <c:pt idx="83">
                  <c:v>220545.75778295894</c:v>
                </c:pt>
                <c:pt idx="84">
                  <c:v>220751.58479129826</c:v>
                </c:pt>
                <c:pt idx="85">
                  <c:v>220751.58479129826</c:v>
                </c:pt>
                <c:pt idx="86">
                  <c:v>220751.58479129826</c:v>
                </c:pt>
                <c:pt idx="87">
                  <c:v>220917.06924285149</c:v>
                </c:pt>
                <c:pt idx="88">
                  <c:v>220917.06924285149</c:v>
                </c:pt>
                <c:pt idx="89">
                  <c:v>220917.06924285149</c:v>
                </c:pt>
                <c:pt idx="90">
                  <c:v>220917.06924285149</c:v>
                </c:pt>
                <c:pt idx="91">
                  <c:v>220917.06924285149</c:v>
                </c:pt>
                <c:pt idx="92">
                  <c:v>220917.06924285149</c:v>
                </c:pt>
                <c:pt idx="93">
                  <c:v>220917.06924285149</c:v>
                </c:pt>
                <c:pt idx="94">
                  <c:v>220917.06924285149</c:v>
                </c:pt>
                <c:pt idx="95">
                  <c:v>220917.06924285149</c:v>
                </c:pt>
                <c:pt idx="96">
                  <c:v>220917.06924285149</c:v>
                </c:pt>
                <c:pt idx="97">
                  <c:v>220917.06924285149</c:v>
                </c:pt>
                <c:pt idx="98">
                  <c:v>220917.06924285149</c:v>
                </c:pt>
                <c:pt idx="99">
                  <c:v>220917.06924285149</c:v>
                </c:pt>
                <c:pt idx="100">
                  <c:v>220917.06924285149</c:v>
                </c:pt>
                <c:pt idx="101">
                  <c:v>220917.06924285149</c:v>
                </c:pt>
                <c:pt idx="102">
                  <c:v>220917.06924285149</c:v>
                </c:pt>
                <c:pt idx="103">
                  <c:v>220917.06924285149</c:v>
                </c:pt>
                <c:pt idx="104">
                  <c:v>220917.06924285149</c:v>
                </c:pt>
                <c:pt idx="105">
                  <c:v>220917.06924285149</c:v>
                </c:pt>
                <c:pt idx="106">
                  <c:v>220917.06924285149</c:v>
                </c:pt>
                <c:pt idx="107">
                  <c:v>220917.06924285149</c:v>
                </c:pt>
                <c:pt idx="108">
                  <c:v>220917.06924285149</c:v>
                </c:pt>
                <c:pt idx="109">
                  <c:v>220917.06924285149</c:v>
                </c:pt>
                <c:pt idx="110">
                  <c:v>220917.06924285149</c:v>
                </c:pt>
                <c:pt idx="111">
                  <c:v>220917.06924285149</c:v>
                </c:pt>
                <c:pt idx="112">
                  <c:v>220917.06924285149</c:v>
                </c:pt>
                <c:pt idx="113">
                  <c:v>220917.06924285149</c:v>
                </c:pt>
                <c:pt idx="114">
                  <c:v>220917.06924285149</c:v>
                </c:pt>
                <c:pt idx="115">
                  <c:v>220917.06924285149</c:v>
                </c:pt>
                <c:pt idx="116">
                  <c:v>220917.06924285149</c:v>
                </c:pt>
                <c:pt idx="117">
                  <c:v>220917.06924285149</c:v>
                </c:pt>
                <c:pt idx="118">
                  <c:v>220917.06924285149</c:v>
                </c:pt>
                <c:pt idx="119">
                  <c:v>220917.06924285149</c:v>
                </c:pt>
                <c:pt idx="120">
                  <c:v>220917.06924285149</c:v>
                </c:pt>
                <c:pt idx="121">
                  <c:v>220917.06924285149</c:v>
                </c:pt>
                <c:pt idx="122">
                  <c:v>220917.06924285149</c:v>
                </c:pt>
                <c:pt idx="123">
                  <c:v>220917.06924285149</c:v>
                </c:pt>
                <c:pt idx="124">
                  <c:v>220917.06924285149</c:v>
                </c:pt>
                <c:pt idx="125">
                  <c:v>220917.06924285149</c:v>
                </c:pt>
                <c:pt idx="126">
                  <c:v>220917.06924285149</c:v>
                </c:pt>
                <c:pt idx="127">
                  <c:v>220917.06924285149</c:v>
                </c:pt>
                <c:pt idx="128">
                  <c:v>220917.06924285149</c:v>
                </c:pt>
                <c:pt idx="129">
                  <c:v>220917.06924285149</c:v>
                </c:pt>
                <c:pt idx="130">
                  <c:v>220917.06924285149</c:v>
                </c:pt>
                <c:pt idx="131">
                  <c:v>220917.06924285149</c:v>
                </c:pt>
                <c:pt idx="132">
                  <c:v>220917.06924285149</c:v>
                </c:pt>
                <c:pt idx="133">
                  <c:v>220917.06924285149</c:v>
                </c:pt>
                <c:pt idx="134">
                  <c:v>220917.06924285149</c:v>
                </c:pt>
                <c:pt idx="135">
                  <c:v>220917.06924285149</c:v>
                </c:pt>
                <c:pt idx="136">
                  <c:v>220917.06924285149</c:v>
                </c:pt>
                <c:pt idx="137">
                  <c:v>220917.06924285149</c:v>
                </c:pt>
                <c:pt idx="138">
                  <c:v>220943.6269662827</c:v>
                </c:pt>
                <c:pt idx="139">
                  <c:v>221536.96582524379</c:v>
                </c:pt>
                <c:pt idx="140">
                  <c:v>224510.45534786754</c:v>
                </c:pt>
                <c:pt idx="141">
                  <c:v>230482.61885735791</c:v>
                </c:pt>
                <c:pt idx="142">
                  <c:v>236584.66797717195</c:v>
                </c:pt>
                <c:pt idx="143">
                  <c:v>240488.42699367498</c:v>
                </c:pt>
                <c:pt idx="144">
                  <c:v>243174.36794649356</c:v>
                </c:pt>
                <c:pt idx="145">
                  <c:v>246919.25618896476</c:v>
                </c:pt>
                <c:pt idx="146">
                  <c:v>252774.30784969218</c:v>
                </c:pt>
                <c:pt idx="147">
                  <c:v>259656.49235899615</c:v>
                </c:pt>
                <c:pt idx="148">
                  <c:v>265813.36675150337</c:v>
                </c:pt>
                <c:pt idx="149">
                  <c:v>270090.0988579524</c:v>
                </c:pt>
                <c:pt idx="150">
                  <c:v>271920.0526205019</c:v>
                </c:pt>
                <c:pt idx="151">
                  <c:v>271920.0526205019</c:v>
                </c:pt>
                <c:pt idx="152">
                  <c:v>271920.0526205019</c:v>
                </c:pt>
                <c:pt idx="153">
                  <c:v>271920.0526205019</c:v>
                </c:pt>
                <c:pt idx="154">
                  <c:v>271920.0526205019</c:v>
                </c:pt>
                <c:pt idx="155">
                  <c:v>271920.0526205019</c:v>
                </c:pt>
                <c:pt idx="156">
                  <c:v>272123.13377788442</c:v>
                </c:pt>
                <c:pt idx="157">
                  <c:v>273920.36664542853</c:v>
                </c:pt>
                <c:pt idx="158">
                  <c:v>277516.29562120832</c:v>
                </c:pt>
                <c:pt idx="159">
                  <c:v>282992.46229840559</c:v>
                </c:pt>
                <c:pt idx="160">
                  <c:v>289584.29697937792</c:v>
                </c:pt>
                <c:pt idx="161">
                  <c:v>296436.94989141211</c:v>
                </c:pt>
                <c:pt idx="162">
                  <c:v>302546.03671110602</c:v>
                </c:pt>
                <c:pt idx="163">
                  <c:v>308927.51848951617</c:v>
                </c:pt>
                <c:pt idx="164">
                  <c:v>315104.13656542881</c:v>
                </c:pt>
                <c:pt idx="165">
                  <c:v>320376.50573337957</c:v>
                </c:pt>
                <c:pt idx="166">
                  <c:v>325109.44568899821</c:v>
                </c:pt>
                <c:pt idx="167">
                  <c:v>331507.36769113265</c:v>
                </c:pt>
                <c:pt idx="168">
                  <c:v>339738.70194387069</c:v>
                </c:pt>
                <c:pt idx="169">
                  <c:v>346464.48148547183</c:v>
                </c:pt>
                <c:pt idx="170">
                  <c:v>348914.46625770105</c:v>
                </c:pt>
                <c:pt idx="171">
                  <c:v>348914.46625770105</c:v>
                </c:pt>
                <c:pt idx="172">
                  <c:v>348914.46625770105</c:v>
                </c:pt>
                <c:pt idx="173">
                  <c:v>348914.46625770105</c:v>
                </c:pt>
                <c:pt idx="174">
                  <c:v>348914.46625770105</c:v>
                </c:pt>
                <c:pt idx="175">
                  <c:v>348914.46625770105</c:v>
                </c:pt>
                <c:pt idx="176">
                  <c:v>350870.57591159898</c:v>
                </c:pt>
                <c:pt idx="177">
                  <c:v>355335.27371692646</c:v>
                </c:pt>
                <c:pt idx="178">
                  <c:v>360891.54911582213</c:v>
                </c:pt>
                <c:pt idx="179">
                  <c:v>364775.23029634519</c:v>
                </c:pt>
                <c:pt idx="180">
                  <c:v>366723.77530998812</c:v>
                </c:pt>
                <c:pt idx="181">
                  <c:v>367738.23482108593</c:v>
                </c:pt>
                <c:pt idx="182">
                  <c:v>367738.23482108593</c:v>
                </c:pt>
                <c:pt idx="183">
                  <c:v>367738.23482108593</c:v>
                </c:pt>
                <c:pt idx="184">
                  <c:v>367738.23482108593</c:v>
                </c:pt>
                <c:pt idx="185">
                  <c:v>367738.23482108593</c:v>
                </c:pt>
                <c:pt idx="186">
                  <c:v>367738.23482108593</c:v>
                </c:pt>
                <c:pt idx="187">
                  <c:v>367738.23482108593</c:v>
                </c:pt>
                <c:pt idx="188">
                  <c:v>367738.23482108593</c:v>
                </c:pt>
                <c:pt idx="189">
                  <c:v>367738.23482108593</c:v>
                </c:pt>
                <c:pt idx="190">
                  <c:v>367738.23482108593</c:v>
                </c:pt>
                <c:pt idx="191">
                  <c:v>367738.23482108593</c:v>
                </c:pt>
                <c:pt idx="192">
                  <c:v>367738.23482108593</c:v>
                </c:pt>
                <c:pt idx="193">
                  <c:v>367950.62199036282</c:v>
                </c:pt>
                <c:pt idx="194">
                  <c:v>368266.89334943914</c:v>
                </c:pt>
                <c:pt idx="195">
                  <c:v>368739.18746978464</c:v>
                </c:pt>
                <c:pt idx="196">
                  <c:v>369319.1667753153</c:v>
                </c:pt>
                <c:pt idx="197">
                  <c:v>369899.14608084597</c:v>
                </c:pt>
                <c:pt idx="198">
                  <c:v>370748.33834933961</c:v>
                </c:pt>
                <c:pt idx="199">
                  <c:v>371914.18809577695</c:v>
                </c:pt>
                <c:pt idx="200">
                  <c:v>373419.23311704479</c:v>
                </c:pt>
                <c:pt idx="201">
                  <c:v>375356.21682983963</c:v>
                </c:pt>
                <c:pt idx="202">
                  <c:v>377770.47121853521</c:v>
                </c:pt>
                <c:pt idx="203">
                  <c:v>381540.95319620852</c:v>
                </c:pt>
                <c:pt idx="204">
                  <c:v>386488.77332861681</c:v>
                </c:pt>
                <c:pt idx="205">
                  <c:v>392114.95879728306</c:v>
                </c:pt>
                <c:pt idx="206">
                  <c:v>399407.5920835805</c:v>
                </c:pt>
                <c:pt idx="207">
                  <c:v>407794.11486729106</c:v>
                </c:pt>
                <c:pt idx="208">
                  <c:v>416117.62284389697</c:v>
                </c:pt>
                <c:pt idx="209">
                  <c:v>425859.99609445379</c:v>
                </c:pt>
                <c:pt idx="210">
                  <c:v>436460.40442126594</c:v>
                </c:pt>
                <c:pt idx="211">
                  <c:v>445264.15498248191</c:v>
                </c:pt>
                <c:pt idx="212">
                  <c:v>452736.33337666781</c:v>
                </c:pt>
                <c:pt idx="213">
                  <c:v>459389.13804123836</c:v>
                </c:pt>
                <c:pt idx="214">
                  <c:v>466616.65949211916</c:v>
                </c:pt>
                <c:pt idx="215">
                  <c:v>475682.05848790513</c:v>
                </c:pt>
                <c:pt idx="216">
                  <c:v>486400.08337157528</c:v>
                </c:pt>
                <c:pt idx="217">
                  <c:v>497668.51110749494</c:v>
                </c:pt>
                <c:pt idx="218">
                  <c:v>508341.54886417551</c:v>
                </c:pt>
                <c:pt idx="219">
                  <c:v>517818.30109333794</c:v>
                </c:pt>
                <c:pt idx="220">
                  <c:v>525927.95096280961</c:v>
                </c:pt>
                <c:pt idx="221">
                  <c:v>532314.16100583051</c:v>
                </c:pt>
                <c:pt idx="222">
                  <c:v>537569.96638433065</c:v>
                </c:pt>
                <c:pt idx="223">
                  <c:v>542637.89353894372</c:v>
                </c:pt>
                <c:pt idx="224">
                  <c:v>547743.78785585065</c:v>
                </c:pt>
                <c:pt idx="225">
                  <c:v>553630.12151841214</c:v>
                </c:pt>
                <c:pt idx="226">
                  <c:v>559847.25965241319</c:v>
                </c:pt>
                <c:pt idx="227">
                  <c:v>565889.78428147465</c:v>
                </c:pt>
                <c:pt idx="228">
                  <c:v>571753.66589062847</c:v>
                </c:pt>
                <c:pt idx="229">
                  <c:v>577169.13924165221</c:v>
                </c:pt>
                <c:pt idx="230">
                  <c:v>581610.01809356071</c:v>
                </c:pt>
                <c:pt idx="231">
                  <c:v>584529.84370472841</c:v>
                </c:pt>
                <c:pt idx="232">
                  <c:v>584529.84370472841</c:v>
                </c:pt>
                <c:pt idx="233">
                  <c:v>584529.84370472841</c:v>
                </c:pt>
                <c:pt idx="234">
                  <c:v>584529.84370472841</c:v>
                </c:pt>
                <c:pt idx="235">
                  <c:v>584529.84370472841</c:v>
                </c:pt>
                <c:pt idx="236">
                  <c:v>584529.84370472841</c:v>
                </c:pt>
                <c:pt idx="237">
                  <c:v>584529.84370472841</c:v>
                </c:pt>
                <c:pt idx="238">
                  <c:v>584529.84370472841</c:v>
                </c:pt>
                <c:pt idx="239">
                  <c:v>584529.84370472841</c:v>
                </c:pt>
                <c:pt idx="240">
                  <c:v>584529.84370472841</c:v>
                </c:pt>
                <c:pt idx="241">
                  <c:v>584529.84370472841</c:v>
                </c:pt>
                <c:pt idx="242">
                  <c:v>584529.84370472841</c:v>
                </c:pt>
                <c:pt idx="243">
                  <c:v>584529.84370472841</c:v>
                </c:pt>
                <c:pt idx="244">
                  <c:v>584529.84370472841</c:v>
                </c:pt>
                <c:pt idx="245">
                  <c:v>584529.84370472841</c:v>
                </c:pt>
                <c:pt idx="246">
                  <c:v>584529.84370472841</c:v>
                </c:pt>
                <c:pt idx="247">
                  <c:v>584529.84370472841</c:v>
                </c:pt>
                <c:pt idx="248">
                  <c:v>584529.84370472841</c:v>
                </c:pt>
                <c:pt idx="249">
                  <c:v>584529.84370472841</c:v>
                </c:pt>
                <c:pt idx="250">
                  <c:v>584529.84370472841</c:v>
                </c:pt>
                <c:pt idx="251">
                  <c:v>584529.84370472841</c:v>
                </c:pt>
                <c:pt idx="252">
                  <c:v>584529.84370472841</c:v>
                </c:pt>
                <c:pt idx="253">
                  <c:v>584927.91068684484</c:v>
                </c:pt>
                <c:pt idx="254">
                  <c:v>585485.71069365263</c:v>
                </c:pt>
                <c:pt idx="255">
                  <c:v>585485.71069365263</c:v>
                </c:pt>
                <c:pt idx="256">
                  <c:v>585485.71069365263</c:v>
                </c:pt>
                <c:pt idx="257">
                  <c:v>585996.6362944257</c:v>
                </c:pt>
                <c:pt idx="258">
                  <c:v>589098.18527641182</c:v>
                </c:pt>
                <c:pt idx="259">
                  <c:v>594157.12257254089</c:v>
                </c:pt>
                <c:pt idx="260">
                  <c:v>600083.37661522964</c:v>
                </c:pt>
                <c:pt idx="261">
                  <c:v>606563.98059644073</c:v>
                </c:pt>
                <c:pt idx="262">
                  <c:v>614221.5003874898</c:v>
                </c:pt>
                <c:pt idx="263">
                  <c:v>624472.77567168023</c:v>
                </c:pt>
                <c:pt idx="264">
                  <c:v>636997.97902000148</c:v>
                </c:pt>
                <c:pt idx="265">
                  <c:v>649501.95804167597</c:v>
                </c:pt>
                <c:pt idx="266">
                  <c:v>659907.45313442685</c:v>
                </c:pt>
                <c:pt idx="267">
                  <c:v>669360.99688078195</c:v>
                </c:pt>
                <c:pt idx="268">
                  <c:v>678765.23509162699</c:v>
                </c:pt>
                <c:pt idx="269">
                  <c:v>687335.04535294964</c:v>
                </c:pt>
                <c:pt idx="270">
                  <c:v>693345.38540007116</c:v>
                </c:pt>
                <c:pt idx="271">
                  <c:v>695449.61526993976</c:v>
                </c:pt>
                <c:pt idx="272">
                  <c:v>696707.92775205558</c:v>
                </c:pt>
                <c:pt idx="273">
                  <c:v>696707.92775205558</c:v>
                </c:pt>
                <c:pt idx="274">
                  <c:v>696707.92775205558</c:v>
                </c:pt>
                <c:pt idx="275">
                  <c:v>696707.92775205558</c:v>
                </c:pt>
                <c:pt idx="276">
                  <c:v>696707.92775205558</c:v>
                </c:pt>
                <c:pt idx="277">
                  <c:v>696707.92775205558</c:v>
                </c:pt>
                <c:pt idx="278">
                  <c:v>696707.92775205558</c:v>
                </c:pt>
                <c:pt idx="279">
                  <c:v>696707.92775205558</c:v>
                </c:pt>
                <c:pt idx="280">
                  <c:v>696707.92775205558</c:v>
                </c:pt>
                <c:pt idx="281">
                  <c:v>699073.16003430577</c:v>
                </c:pt>
                <c:pt idx="282">
                  <c:v>706803.96183496853</c:v>
                </c:pt>
                <c:pt idx="283">
                  <c:v>716884.86683197587</c:v>
                </c:pt>
                <c:pt idx="284">
                  <c:v>728635.16175317776</c:v>
                </c:pt>
                <c:pt idx="285">
                  <c:v>741491.02048293746</c:v>
                </c:pt>
                <c:pt idx="286">
                  <c:v>754632.79457696318</c:v>
                </c:pt>
                <c:pt idx="287">
                  <c:v>768991.97434244247</c:v>
                </c:pt>
                <c:pt idx="288">
                  <c:v>784583.2227743431</c:v>
                </c:pt>
                <c:pt idx="289">
                  <c:v>798451.1780245488</c:v>
                </c:pt>
                <c:pt idx="290">
                  <c:v>806965.56080026866</c:v>
                </c:pt>
                <c:pt idx="291">
                  <c:v>810013.91894288908</c:v>
                </c:pt>
                <c:pt idx="292">
                  <c:v>810013.91894288908</c:v>
                </c:pt>
                <c:pt idx="293">
                  <c:v>810013.91894288908</c:v>
                </c:pt>
                <c:pt idx="294">
                  <c:v>810086.95328260097</c:v>
                </c:pt>
                <c:pt idx="295">
                  <c:v>811616.97736220795</c:v>
                </c:pt>
                <c:pt idx="296">
                  <c:v>814398.54913375678</c:v>
                </c:pt>
                <c:pt idx="297">
                  <c:v>818028.43432447489</c:v>
                </c:pt>
                <c:pt idx="298">
                  <c:v>821900.23590298719</c:v>
                </c:pt>
                <c:pt idx="299">
                  <c:v>825156.71352973615</c:v>
                </c:pt>
                <c:pt idx="300">
                  <c:v>827564.2729466086</c:v>
                </c:pt>
                <c:pt idx="301">
                  <c:v>828900.08841400978</c:v>
                </c:pt>
                <c:pt idx="302">
                  <c:v>828955.15311105235</c:v>
                </c:pt>
                <c:pt idx="303">
                  <c:v>828955.15311105235</c:v>
                </c:pt>
                <c:pt idx="304">
                  <c:v>828955.15311105235</c:v>
                </c:pt>
                <c:pt idx="305">
                  <c:v>828955.15311105235</c:v>
                </c:pt>
                <c:pt idx="306">
                  <c:v>828955.15311105235</c:v>
                </c:pt>
                <c:pt idx="307">
                  <c:v>828955.15311105235</c:v>
                </c:pt>
                <c:pt idx="308">
                  <c:v>829966.05100627453</c:v>
                </c:pt>
                <c:pt idx="309">
                  <c:v>831148.30070830684</c:v>
                </c:pt>
                <c:pt idx="310">
                  <c:v>831777.38247465377</c:v>
                </c:pt>
                <c:pt idx="311">
                  <c:v>831862.35716513591</c:v>
                </c:pt>
                <c:pt idx="312">
                  <c:v>831862.35716513591</c:v>
                </c:pt>
                <c:pt idx="313">
                  <c:v>831862.35716513591</c:v>
                </c:pt>
                <c:pt idx="314">
                  <c:v>831862.35716513591</c:v>
                </c:pt>
                <c:pt idx="315">
                  <c:v>831862.35716513591</c:v>
                </c:pt>
                <c:pt idx="316">
                  <c:v>831862.35716513591</c:v>
                </c:pt>
                <c:pt idx="317">
                  <c:v>831862.35716513591</c:v>
                </c:pt>
                <c:pt idx="318">
                  <c:v>831862.35716513591</c:v>
                </c:pt>
                <c:pt idx="319">
                  <c:v>831862.35716513591</c:v>
                </c:pt>
                <c:pt idx="320">
                  <c:v>831862.35716513591</c:v>
                </c:pt>
                <c:pt idx="321">
                  <c:v>831862.35716513591</c:v>
                </c:pt>
                <c:pt idx="322">
                  <c:v>832349.10342243104</c:v>
                </c:pt>
                <c:pt idx="323">
                  <c:v>832947.57305935584</c:v>
                </c:pt>
                <c:pt idx="324">
                  <c:v>833091.54151090304</c:v>
                </c:pt>
                <c:pt idx="325">
                  <c:v>833874.01838884619</c:v>
                </c:pt>
                <c:pt idx="326">
                  <c:v>834763.73176370293</c:v>
                </c:pt>
                <c:pt idx="327">
                  <c:v>835322.75160896522</c:v>
                </c:pt>
                <c:pt idx="328">
                  <c:v>835322.75160896522</c:v>
                </c:pt>
                <c:pt idx="329">
                  <c:v>835322.75160896522</c:v>
                </c:pt>
                <c:pt idx="330">
                  <c:v>835322.75160896522</c:v>
                </c:pt>
                <c:pt idx="331">
                  <c:v>835546.12487355957</c:v>
                </c:pt>
                <c:pt idx="332">
                  <c:v>835616.37400681397</c:v>
                </c:pt>
                <c:pt idx="333">
                  <c:v>835616.37400681397</c:v>
                </c:pt>
                <c:pt idx="334">
                  <c:v>835748.93521223147</c:v>
                </c:pt>
                <c:pt idx="335">
                  <c:v>835748.93521223147</c:v>
                </c:pt>
                <c:pt idx="336">
                  <c:v>835999.62161547376</c:v>
                </c:pt>
                <c:pt idx="337">
                  <c:v>836695.5330763692</c:v>
                </c:pt>
                <c:pt idx="338">
                  <c:v>838117.29586850037</c:v>
                </c:pt>
                <c:pt idx="339">
                  <c:v>841149.7468566593</c:v>
                </c:pt>
                <c:pt idx="340">
                  <c:v>846579.40411655349</c:v>
                </c:pt>
                <c:pt idx="341">
                  <c:v>853598.65723306767</c:v>
                </c:pt>
                <c:pt idx="342">
                  <c:v>859038.71426061366</c:v>
                </c:pt>
                <c:pt idx="343">
                  <c:v>861659.37245587795</c:v>
                </c:pt>
                <c:pt idx="344">
                  <c:v>863518.9566534661</c:v>
                </c:pt>
                <c:pt idx="345">
                  <c:v>866081.16268612293</c:v>
                </c:pt>
                <c:pt idx="346">
                  <c:v>868740.59880015417</c:v>
                </c:pt>
                <c:pt idx="347">
                  <c:v>870944.33250086522</c:v>
                </c:pt>
                <c:pt idx="348">
                  <c:v>873679.87987045234</c:v>
                </c:pt>
                <c:pt idx="349">
                  <c:v>876356.7280283916</c:v>
                </c:pt>
                <c:pt idx="350">
                  <c:v>878445.28220818774</c:v>
                </c:pt>
                <c:pt idx="351">
                  <c:v>879909.49390238908</c:v>
                </c:pt>
                <c:pt idx="352">
                  <c:v>881115.47825193836</c:v>
                </c:pt>
                <c:pt idx="353">
                  <c:v>882316.30473824765</c:v>
                </c:pt>
                <c:pt idx="354">
                  <c:v>883637.16665223904</c:v>
                </c:pt>
                <c:pt idx="355">
                  <c:v>885333.58064956381</c:v>
                </c:pt>
                <c:pt idx="356">
                  <c:v>887169.97202071804</c:v>
                </c:pt>
                <c:pt idx="357">
                  <c:v>888507.65362232679</c:v>
                </c:pt>
                <c:pt idx="358">
                  <c:v>888507.65362232679</c:v>
                </c:pt>
                <c:pt idx="359">
                  <c:v>888507.65362232679</c:v>
                </c:pt>
                <c:pt idx="360">
                  <c:v>888507.65362232679</c:v>
                </c:pt>
                <c:pt idx="361">
                  <c:v>888507.65362232679</c:v>
                </c:pt>
                <c:pt idx="362">
                  <c:v>888507.65362232679</c:v>
                </c:pt>
                <c:pt idx="363">
                  <c:v>888507.65362232679</c:v>
                </c:pt>
                <c:pt idx="364">
                  <c:v>889169.07435011095</c:v>
                </c:pt>
                <c:pt idx="365">
                  <c:v>890294.88743900624</c:v>
                </c:pt>
                <c:pt idx="366">
                  <c:v>891799.92382962559</c:v>
                </c:pt>
                <c:pt idx="367">
                  <c:v>894096.8423229832</c:v>
                </c:pt>
                <c:pt idx="368">
                  <c:v>897487.62125554471</c:v>
                </c:pt>
                <c:pt idx="369">
                  <c:v>900996.03090747446</c:v>
                </c:pt>
                <c:pt idx="370">
                  <c:v>903320.62435902166</c:v>
                </c:pt>
                <c:pt idx="371">
                  <c:v>904016.73932301265</c:v>
                </c:pt>
                <c:pt idx="372">
                  <c:v>904016.73932301265</c:v>
                </c:pt>
                <c:pt idx="373">
                  <c:v>904016.73932301265</c:v>
                </c:pt>
                <c:pt idx="374">
                  <c:v>904016.73932301265</c:v>
                </c:pt>
                <c:pt idx="375">
                  <c:v>904016.73932301265</c:v>
                </c:pt>
                <c:pt idx="376">
                  <c:v>904016.73932301265</c:v>
                </c:pt>
                <c:pt idx="377">
                  <c:v>904016.73932301265</c:v>
                </c:pt>
                <c:pt idx="378">
                  <c:v>904016.73932301265</c:v>
                </c:pt>
                <c:pt idx="379">
                  <c:v>904016.73932301265</c:v>
                </c:pt>
                <c:pt idx="380">
                  <c:v>904016.73932301265</c:v>
                </c:pt>
                <c:pt idx="381">
                  <c:v>904016.73932301265</c:v>
                </c:pt>
                <c:pt idx="382">
                  <c:v>904016.73932301265</c:v>
                </c:pt>
                <c:pt idx="383">
                  <c:v>904016.73932301265</c:v>
                </c:pt>
                <c:pt idx="384">
                  <c:v>904016.73932301265</c:v>
                </c:pt>
                <c:pt idx="385">
                  <c:v>904016.73932301265</c:v>
                </c:pt>
                <c:pt idx="386">
                  <c:v>904016.73932301265</c:v>
                </c:pt>
                <c:pt idx="387">
                  <c:v>904016.73932301265</c:v>
                </c:pt>
                <c:pt idx="388">
                  <c:v>904016.73932301265</c:v>
                </c:pt>
                <c:pt idx="389">
                  <c:v>904016.73932301265</c:v>
                </c:pt>
                <c:pt idx="390">
                  <c:v>904016.73932301265</c:v>
                </c:pt>
                <c:pt idx="391">
                  <c:v>904016.73932301265</c:v>
                </c:pt>
                <c:pt idx="392">
                  <c:v>904087.62109325326</c:v>
                </c:pt>
                <c:pt idx="393">
                  <c:v>904592.66667809524</c:v>
                </c:pt>
                <c:pt idx="394">
                  <c:v>906156.75335394545</c:v>
                </c:pt>
                <c:pt idx="395">
                  <c:v>909347.55283782328</c:v>
                </c:pt>
                <c:pt idx="396">
                  <c:v>914523.18459459092</c:v>
                </c:pt>
                <c:pt idx="397">
                  <c:v>921743.00458012009</c:v>
                </c:pt>
                <c:pt idx="398">
                  <c:v>929913.84252711327</c:v>
                </c:pt>
                <c:pt idx="399">
                  <c:v>936245.77738248545</c:v>
                </c:pt>
                <c:pt idx="400">
                  <c:v>939163.34516469645</c:v>
                </c:pt>
                <c:pt idx="401">
                  <c:v>939668.76479875937</c:v>
                </c:pt>
                <c:pt idx="402">
                  <c:v>939668.76479875937</c:v>
                </c:pt>
                <c:pt idx="403">
                  <c:v>939668.76479875937</c:v>
                </c:pt>
                <c:pt idx="404">
                  <c:v>939668.76479875937</c:v>
                </c:pt>
                <c:pt idx="405">
                  <c:v>939668.76479875937</c:v>
                </c:pt>
                <c:pt idx="406">
                  <c:v>939668.76479875937</c:v>
                </c:pt>
                <c:pt idx="407">
                  <c:v>939668.76479875937</c:v>
                </c:pt>
                <c:pt idx="408">
                  <c:v>939668.76479875937</c:v>
                </c:pt>
                <c:pt idx="409">
                  <c:v>939668.76479875937</c:v>
                </c:pt>
                <c:pt idx="410">
                  <c:v>940219.61034927715</c:v>
                </c:pt>
                <c:pt idx="411">
                  <c:v>941088.71597565222</c:v>
                </c:pt>
                <c:pt idx="412">
                  <c:v>942098.10645314585</c:v>
                </c:pt>
                <c:pt idx="413">
                  <c:v>943259.63004774612</c:v>
                </c:pt>
                <c:pt idx="414">
                  <c:v>944922.14368577313</c:v>
                </c:pt>
                <c:pt idx="415">
                  <c:v>947483.69141390256</c:v>
                </c:pt>
                <c:pt idx="416">
                  <c:v>950525.90205429774</c:v>
                </c:pt>
                <c:pt idx="417">
                  <c:v>952877.29136007105</c:v>
                </c:pt>
                <c:pt idx="418">
                  <c:v>953909.37873976864</c:v>
                </c:pt>
                <c:pt idx="419">
                  <c:v>953909.37873976864</c:v>
                </c:pt>
                <c:pt idx="420">
                  <c:v>953909.37873976864</c:v>
                </c:pt>
                <c:pt idx="421">
                  <c:v>953909.37873976864</c:v>
                </c:pt>
                <c:pt idx="422">
                  <c:v>954557.55523930117</c:v>
                </c:pt>
                <c:pt idx="423">
                  <c:v>956097.34201343625</c:v>
                </c:pt>
                <c:pt idx="424">
                  <c:v>959026.75406100391</c:v>
                </c:pt>
                <c:pt idx="425">
                  <c:v>964600.91281415825</c:v>
                </c:pt>
                <c:pt idx="426">
                  <c:v>974155.40422874212</c:v>
                </c:pt>
                <c:pt idx="427">
                  <c:v>986636.01085436577</c:v>
                </c:pt>
                <c:pt idx="428">
                  <c:v>996819.31386773742</c:v>
                </c:pt>
                <c:pt idx="429">
                  <c:v>1001459.8879890195</c:v>
                </c:pt>
                <c:pt idx="430">
                  <c:v>1002357.8274900916</c:v>
                </c:pt>
                <c:pt idx="431">
                  <c:v>1002357.8274900916</c:v>
                </c:pt>
                <c:pt idx="432">
                  <c:v>1002357.8274900916</c:v>
                </c:pt>
                <c:pt idx="433">
                  <c:v>1002891.3157960429</c:v>
                </c:pt>
                <c:pt idx="434">
                  <c:v>1003558.7972325122</c:v>
                </c:pt>
                <c:pt idx="435">
                  <c:v>1003558.7972325122</c:v>
                </c:pt>
                <c:pt idx="436">
                  <c:v>1003558.7972325122</c:v>
                </c:pt>
                <c:pt idx="437">
                  <c:v>1003558.7972325122</c:v>
                </c:pt>
                <c:pt idx="438">
                  <c:v>1003558.7972325122</c:v>
                </c:pt>
                <c:pt idx="439">
                  <c:v>1003558.7972325122</c:v>
                </c:pt>
                <c:pt idx="440">
                  <c:v>1003558.7972325122</c:v>
                </c:pt>
                <c:pt idx="441">
                  <c:v>1003558.7972325122</c:v>
                </c:pt>
                <c:pt idx="442">
                  <c:v>1003558.7972325122</c:v>
                </c:pt>
                <c:pt idx="443">
                  <c:v>1003558.7972325122</c:v>
                </c:pt>
                <c:pt idx="444">
                  <c:v>1003558.7972325122</c:v>
                </c:pt>
                <c:pt idx="445">
                  <c:v>1003558.7972325122</c:v>
                </c:pt>
                <c:pt idx="446">
                  <c:v>1003558.7972325122</c:v>
                </c:pt>
                <c:pt idx="447">
                  <c:v>1003558.7972325122</c:v>
                </c:pt>
                <c:pt idx="448">
                  <c:v>1003558.7972325122</c:v>
                </c:pt>
                <c:pt idx="449">
                  <c:v>1003558.7972325122</c:v>
                </c:pt>
                <c:pt idx="450">
                  <c:v>1003558.7972325122</c:v>
                </c:pt>
                <c:pt idx="451">
                  <c:v>1003558.7972325122</c:v>
                </c:pt>
                <c:pt idx="452">
                  <c:v>1003558.7972325122</c:v>
                </c:pt>
                <c:pt idx="453">
                  <c:v>1003558.7972325122</c:v>
                </c:pt>
                <c:pt idx="454">
                  <c:v>1003558.7972325122</c:v>
                </c:pt>
                <c:pt idx="455">
                  <c:v>1003558.7972325122</c:v>
                </c:pt>
                <c:pt idx="456">
                  <c:v>1003558.7972325122</c:v>
                </c:pt>
                <c:pt idx="457">
                  <c:v>1003558.7972325122</c:v>
                </c:pt>
                <c:pt idx="458">
                  <c:v>1003558.7972325122</c:v>
                </c:pt>
                <c:pt idx="459">
                  <c:v>1003558.7972325122</c:v>
                </c:pt>
                <c:pt idx="460">
                  <c:v>1003558.7972325122</c:v>
                </c:pt>
                <c:pt idx="461">
                  <c:v>1003558.7972325122</c:v>
                </c:pt>
                <c:pt idx="462">
                  <c:v>1003558.7972325122</c:v>
                </c:pt>
                <c:pt idx="463">
                  <c:v>1003558.7972325122</c:v>
                </c:pt>
                <c:pt idx="464">
                  <c:v>1003558.7972325122</c:v>
                </c:pt>
                <c:pt idx="465">
                  <c:v>1003558.7972325122</c:v>
                </c:pt>
                <c:pt idx="466">
                  <c:v>1003558.7972325122</c:v>
                </c:pt>
                <c:pt idx="467">
                  <c:v>1003558.7972325122</c:v>
                </c:pt>
                <c:pt idx="468">
                  <c:v>1003558.7972325122</c:v>
                </c:pt>
                <c:pt idx="469">
                  <c:v>1003558.7972325122</c:v>
                </c:pt>
                <c:pt idx="470">
                  <c:v>1003558.7972325122</c:v>
                </c:pt>
                <c:pt idx="471">
                  <c:v>1003558.7972325122</c:v>
                </c:pt>
                <c:pt idx="472">
                  <c:v>1003558.7972325122</c:v>
                </c:pt>
                <c:pt idx="473">
                  <c:v>1003558.7972325122</c:v>
                </c:pt>
                <c:pt idx="474">
                  <c:v>1003558.7972325122</c:v>
                </c:pt>
                <c:pt idx="475">
                  <c:v>1003558.7972325122</c:v>
                </c:pt>
                <c:pt idx="476">
                  <c:v>1003558.7972325122</c:v>
                </c:pt>
                <c:pt idx="477">
                  <c:v>1003558.7972325122</c:v>
                </c:pt>
                <c:pt idx="478">
                  <c:v>1003558.7972325122</c:v>
                </c:pt>
                <c:pt idx="479">
                  <c:v>1003558.7972325122</c:v>
                </c:pt>
                <c:pt idx="480">
                  <c:v>1003558.7972325122</c:v>
                </c:pt>
                <c:pt idx="481">
                  <c:v>1003558.7972325122</c:v>
                </c:pt>
                <c:pt idx="482">
                  <c:v>1003558.7972325122</c:v>
                </c:pt>
                <c:pt idx="483">
                  <c:v>1003558.7972325122</c:v>
                </c:pt>
                <c:pt idx="484">
                  <c:v>1003558.7972325122</c:v>
                </c:pt>
                <c:pt idx="485">
                  <c:v>1003558.7972325122</c:v>
                </c:pt>
                <c:pt idx="486">
                  <c:v>1003558.7972325122</c:v>
                </c:pt>
                <c:pt idx="487">
                  <c:v>1003558.7972325122</c:v>
                </c:pt>
                <c:pt idx="488">
                  <c:v>1003558.7972325122</c:v>
                </c:pt>
                <c:pt idx="489">
                  <c:v>1003558.7972325122</c:v>
                </c:pt>
                <c:pt idx="490">
                  <c:v>1003558.7972325122</c:v>
                </c:pt>
                <c:pt idx="491">
                  <c:v>1003558.7972325122</c:v>
                </c:pt>
                <c:pt idx="492">
                  <c:v>1003558.7972325122</c:v>
                </c:pt>
                <c:pt idx="493">
                  <c:v>1003558.7972325122</c:v>
                </c:pt>
                <c:pt idx="494">
                  <c:v>1003558.7972325122</c:v>
                </c:pt>
                <c:pt idx="495">
                  <c:v>1003558.7972325122</c:v>
                </c:pt>
                <c:pt idx="496">
                  <c:v>1003558.7972325122</c:v>
                </c:pt>
                <c:pt idx="497">
                  <c:v>1003558.7972325122</c:v>
                </c:pt>
                <c:pt idx="498">
                  <c:v>1003558.7972325122</c:v>
                </c:pt>
                <c:pt idx="499">
                  <c:v>1003558.7972325122</c:v>
                </c:pt>
                <c:pt idx="500">
                  <c:v>1003558.7972325122</c:v>
                </c:pt>
                <c:pt idx="501">
                  <c:v>1003558.7972325122</c:v>
                </c:pt>
                <c:pt idx="502">
                  <c:v>1003558.7972325122</c:v>
                </c:pt>
                <c:pt idx="503">
                  <c:v>1003558.7972325122</c:v>
                </c:pt>
                <c:pt idx="504">
                  <c:v>1003558.7972325122</c:v>
                </c:pt>
                <c:pt idx="505">
                  <c:v>1003558.7972325122</c:v>
                </c:pt>
                <c:pt idx="506">
                  <c:v>1003558.7972325122</c:v>
                </c:pt>
                <c:pt idx="507">
                  <c:v>1003558.7972325122</c:v>
                </c:pt>
                <c:pt idx="508">
                  <c:v>1003558.7972325122</c:v>
                </c:pt>
                <c:pt idx="509">
                  <c:v>1003558.7972325122</c:v>
                </c:pt>
                <c:pt idx="510">
                  <c:v>1003558.7972325122</c:v>
                </c:pt>
                <c:pt idx="511">
                  <c:v>1003558.7972325122</c:v>
                </c:pt>
                <c:pt idx="512">
                  <c:v>1003638.6527681848</c:v>
                </c:pt>
                <c:pt idx="513">
                  <c:v>1004441.8325976378</c:v>
                </c:pt>
                <c:pt idx="514">
                  <c:v>1007511.214722394</c:v>
                </c:pt>
                <c:pt idx="515">
                  <c:v>1013481.6300454129</c:v>
                </c:pt>
                <c:pt idx="516">
                  <c:v>1020864.4342215669</c:v>
                </c:pt>
                <c:pt idx="517">
                  <c:v>1026577.4932861632</c:v>
                </c:pt>
                <c:pt idx="518">
                  <c:v>1029052.1592382183</c:v>
                </c:pt>
                <c:pt idx="519">
                  <c:v>1029561.5705606439</c:v>
                </c:pt>
                <c:pt idx="520">
                  <c:v>1029561.5705606439</c:v>
                </c:pt>
                <c:pt idx="521">
                  <c:v>1029561.5705606439</c:v>
                </c:pt>
                <c:pt idx="522">
                  <c:v>1029561.5705606439</c:v>
                </c:pt>
                <c:pt idx="523">
                  <c:v>1029561.5705606439</c:v>
                </c:pt>
                <c:pt idx="524">
                  <c:v>1029561.5705606439</c:v>
                </c:pt>
                <c:pt idx="525">
                  <c:v>1029561.5705606439</c:v>
                </c:pt>
                <c:pt idx="526">
                  <c:v>1029561.5705606439</c:v>
                </c:pt>
                <c:pt idx="527">
                  <c:v>1029561.5705606439</c:v>
                </c:pt>
                <c:pt idx="528">
                  <c:v>1029561.5705606439</c:v>
                </c:pt>
                <c:pt idx="529">
                  <c:v>1029561.5705606439</c:v>
                </c:pt>
                <c:pt idx="530">
                  <c:v>1029561.5705606439</c:v>
                </c:pt>
                <c:pt idx="531">
                  <c:v>1029561.5705606439</c:v>
                </c:pt>
                <c:pt idx="532">
                  <c:v>1029561.5705606439</c:v>
                </c:pt>
                <c:pt idx="533">
                  <c:v>1029581.8466482726</c:v>
                </c:pt>
                <c:pt idx="534">
                  <c:v>1029800.4291038559</c:v>
                </c:pt>
                <c:pt idx="535">
                  <c:v>1030527.0511669336</c:v>
                </c:pt>
                <c:pt idx="536">
                  <c:v>1031941.6116041713</c:v>
                </c:pt>
                <c:pt idx="537">
                  <c:v>1035204.2704341944</c:v>
                </c:pt>
                <c:pt idx="538">
                  <c:v>1042017.2977085486</c:v>
                </c:pt>
                <c:pt idx="539">
                  <c:v>1051467.335195102</c:v>
                </c:pt>
                <c:pt idx="540">
                  <c:v>1058541.2977679856</c:v>
                </c:pt>
                <c:pt idx="541">
                  <c:v>1061326.0566362976</c:v>
                </c:pt>
                <c:pt idx="542">
                  <c:v>1062351.9574799181</c:v>
                </c:pt>
                <c:pt idx="543">
                  <c:v>1062604.9571814653</c:v>
                </c:pt>
                <c:pt idx="544">
                  <c:v>1062604.9571814653</c:v>
                </c:pt>
                <c:pt idx="545">
                  <c:v>1062604.9571814653</c:v>
                </c:pt>
                <c:pt idx="546">
                  <c:v>1062604.9571814653</c:v>
                </c:pt>
                <c:pt idx="547">
                  <c:v>1062604.9571814653</c:v>
                </c:pt>
                <c:pt idx="548">
                  <c:v>1062604.9571814653</c:v>
                </c:pt>
                <c:pt idx="549">
                  <c:v>1062604.9571814653</c:v>
                </c:pt>
                <c:pt idx="550">
                  <c:v>1062604.9571814653</c:v>
                </c:pt>
                <c:pt idx="551">
                  <c:v>1062604.9571814653</c:v>
                </c:pt>
                <c:pt idx="552">
                  <c:v>1062659.2444139658</c:v>
                </c:pt>
                <c:pt idx="553">
                  <c:v>1062709.9848097228</c:v>
                </c:pt>
                <c:pt idx="554">
                  <c:v>1062997.1538957299</c:v>
                </c:pt>
                <c:pt idx="555">
                  <c:v>1063514.7359270551</c:v>
                </c:pt>
                <c:pt idx="556">
                  <c:v>1064267.4306127012</c:v>
                </c:pt>
                <c:pt idx="557">
                  <c:v>1065330.3817203133</c:v>
                </c:pt>
                <c:pt idx="558">
                  <c:v>1066743.9193243275</c:v>
                </c:pt>
                <c:pt idx="559">
                  <c:v>1069206.638906582</c:v>
                </c:pt>
                <c:pt idx="560">
                  <c:v>1071866.617412033</c:v>
                </c:pt>
                <c:pt idx="561">
                  <c:v>1073083.2312510987</c:v>
                </c:pt>
                <c:pt idx="562">
                  <c:v>1073918.4600593001</c:v>
                </c:pt>
                <c:pt idx="563">
                  <c:v>1073918.4600593001</c:v>
                </c:pt>
                <c:pt idx="564">
                  <c:v>1073918.4600593001</c:v>
                </c:pt>
                <c:pt idx="565">
                  <c:v>1073918.4600593001</c:v>
                </c:pt>
                <c:pt idx="566">
                  <c:v>1073918.4600593001</c:v>
                </c:pt>
                <c:pt idx="567">
                  <c:v>1073918.4600593001</c:v>
                </c:pt>
                <c:pt idx="568">
                  <c:v>1073918.4600593001</c:v>
                </c:pt>
                <c:pt idx="569">
                  <c:v>1073918.4600593001</c:v>
                </c:pt>
                <c:pt idx="570">
                  <c:v>1073918.4600593001</c:v>
                </c:pt>
                <c:pt idx="571">
                  <c:v>1073918.4600593001</c:v>
                </c:pt>
                <c:pt idx="572">
                  <c:v>1073918.4600593001</c:v>
                </c:pt>
                <c:pt idx="573">
                  <c:v>1073918.4600593001</c:v>
                </c:pt>
                <c:pt idx="574">
                  <c:v>1073918.4600593001</c:v>
                </c:pt>
                <c:pt idx="575">
                  <c:v>1073918.4600593001</c:v>
                </c:pt>
                <c:pt idx="576">
                  <c:v>1073918.4600593001</c:v>
                </c:pt>
                <c:pt idx="577">
                  <c:v>1073918.4600593001</c:v>
                </c:pt>
                <c:pt idx="578">
                  <c:v>1073918.4600593001</c:v>
                </c:pt>
                <c:pt idx="579">
                  <c:v>1073918.4600593001</c:v>
                </c:pt>
                <c:pt idx="580">
                  <c:v>1073918.4600593001</c:v>
                </c:pt>
                <c:pt idx="581">
                  <c:v>1073918.4600593001</c:v>
                </c:pt>
                <c:pt idx="582">
                  <c:v>1073918.4600593001</c:v>
                </c:pt>
                <c:pt idx="583">
                  <c:v>1073918.4600593001</c:v>
                </c:pt>
                <c:pt idx="584">
                  <c:v>1073918.4600593001</c:v>
                </c:pt>
                <c:pt idx="585">
                  <c:v>1073918.4600593001</c:v>
                </c:pt>
                <c:pt idx="586">
                  <c:v>1073918.4600593001</c:v>
                </c:pt>
                <c:pt idx="587">
                  <c:v>1073918.4600593001</c:v>
                </c:pt>
                <c:pt idx="588">
                  <c:v>1073918.4600593001</c:v>
                </c:pt>
                <c:pt idx="589">
                  <c:v>1073918.4600593001</c:v>
                </c:pt>
                <c:pt idx="590">
                  <c:v>1073918.4600593001</c:v>
                </c:pt>
                <c:pt idx="591">
                  <c:v>1073918.4600593001</c:v>
                </c:pt>
                <c:pt idx="592">
                  <c:v>1073918.4600593001</c:v>
                </c:pt>
                <c:pt idx="593">
                  <c:v>1073918.4600593001</c:v>
                </c:pt>
                <c:pt idx="594">
                  <c:v>1073918.4600593001</c:v>
                </c:pt>
                <c:pt idx="595">
                  <c:v>1073918.4600593001</c:v>
                </c:pt>
                <c:pt idx="596">
                  <c:v>1073918.4600593001</c:v>
                </c:pt>
                <c:pt idx="597">
                  <c:v>1073918.4600593001</c:v>
                </c:pt>
                <c:pt idx="598">
                  <c:v>1073918.4600593001</c:v>
                </c:pt>
                <c:pt idx="599">
                  <c:v>1073918.4600593001</c:v>
                </c:pt>
                <c:pt idx="600">
                  <c:v>1073918.4600593001</c:v>
                </c:pt>
                <c:pt idx="601">
                  <c:v>1074060.2277351134</c:v>
                </c:pt>
                <c:pt idx="602">
                  <c:v>1074518.1610514368</c:v>
                </c:pt>
                <c:pt idx="603">
                  <c:v>1076254.5440235834</c:v>
                </c:pt>
                <c:pt idx="604">
                  <c:v>1080529.3709083491</c:v>
                </c:pt>
                <c:pt idx="605">
                  <c:v>1088037.5623117685</c:v>
                </c:pt>
                <c:pt idx="606">
                  <c:v>1099060.5587690768</c:v>
                </c:pt>
                <c:pt idx="607">
                  <c:v>1112606.6536906227</c:v>
                </c:pt>
                <c:pt idx="608">
                  <c:v>1126940.0343858742</c:v>
                </c:pt>
                <c:pt idx="609">
                  <c:v>1141786.6294219987</c:v>
                </c:pt>
                <c:pt idx="610">
                  <c:v>1158054.5298592984</c:v>
                </c:pt>
                <c:pt idx="611">
                  <c:v>1175158.2588108841</c:v>
                </c:pt>
                <c:pt idx="612">
                  <c:v>1189157.1495568692</c:v>
                </c:pt>
                <c:pt idx="613">
                  <c:v>1197058.9793816414</c:v>
                </c:pt>
                <c:pt idx="614">
                  <c:v>1200447.9324484176</c:v>
                </c:pt>
                <c:pt idx="615">
                  <c:v>1202729.700175927</c:v>
                </c:pt>
                <c:pt idx="616">
                  <c:v>1205004.1772886571</c:v>
                </c:pt>
                <c:pt idx="617">
                  <c:v>1206615.3179340248</c:v>
                </c:pt>
                <c:pt idx="618">
                  <c:v>1206916.1295078786</c:v>
                </c:pt>
                <c:pt idx="619">
                  <c:v>1206916.1295078786</c:v>
                </c:pt>
                <c:pt idx="620">
                  <c:v>1206916.1295078786</c:v>
                </c:pt>
                <c:pt idx="621">
                  <c:v>1206916.1295078786</c:v>
                </c:pt>
                <c:pt idx="622">
                  <c:v>1208314.106435868</c:v>
                </c:pt>
                <c:pt idx="623">
                  <c:v>1211098.1505086273</c:v>
                </c:pt>
                <c:pt idx="624">
                  <c:v>1215296.7852428926</c:v>
                </c:pt>
                <c:pt idx="625">
                  <c:v>1220374.8329943435</c:v>
                </c:pt>
                <c:pt idx="626">
                  <c:v>1224919.0141491897</c:v>
                </c:pt>
                <c:pt idx="627">
                  <c:v>1228261.623648688</c:v>
                </c:pt>
                <c:pt idx="628">
                  <c:v>1230985.0433333714</c:v>
                </c:pt>
                <c:pt idx="629">
                  <c:v>1233914.859622993</c:v>
                </c:pt>
                <c:pt idx="630">
                  <c:v>1238094.4578823969</c:v>
                </c:pt>
                <c:pt idx="631">
                  <c:v>1244228.6284193778</c:v>
                </c:pt>
                <c:pt idx="632">
                  <c:v>1251803.1253510953</c:v>
                </c:pt>
                <c:pt idx="633">
                  <c:v>1260477.0646990698</c:v>
                </c:pt>
                <c:pt idx="634">
                  <c:v>1269663.5452784696</c:v>
                </c:pt>
                <c:pt idx="635">
                  <c:v>1278199.0463702036</c:v>
                </c:pt>
                <c:pt idx="636">
                  <c:v>1284806.0944390497</c:v>
                </c:pt>
                <c:pt idx="637">
                  <c:v>1289097.6821813274</c:v>
                </c:pt>
                <c:pt idx="638">
                  <c:v>1292200.246003852</c:v>
                </c:pt>
                <c:pt idx="639">
                  <c:v>1294819.1548628516</c:v>
                </c:pt>
                <c:pt idx="640">
                  <c:v>1297422.0253996996</c:v>
                </c:pt>
                <c:pt idx="641">
                  <c:v>1301668.9731599037</c:v>
                </c:pt>
                <c:pt idx="642">
                  <c:v>1309069.0597884038</c:v>
                </c:pt>
                <c:pt idx="643">
                  <c:v>1317649.5173603778</c:v>
                </c:pt>
                <c:pt idx="644">
                  <c:v>1324173.103850622</c:v>
                </c:pt>
                <c:pt idx="645">
                  <c:v>1329497.1974060119</c:v>
                </c:pt>
                <c:pt idx="646">
                  <c:v>1335124.2138382355</c:v>
                </c:pt>
                <c:pt idx="647">
                  <c:v>1340805.4270478461</c:v>
                </c:pt>
                <c:pt idx="648">
                  <c:v>1346032.3225434276</c:v>
                </c:pt>
                <c:pt idx="649">
                  <c:v>1350008.2649610643</c:v>
                </c:pt>
                <c:pt idx="650">
                  <c:v>1351425.1095144826</c:v>
                </c:pt>
                <c:pt idx="651">
                  <c:v>1351425.1095144826</c:v>
                </c:pt>
                <c:pt idx="652">
                  <c:v>1351425.1095144826</c:v>
                </c:pt>
                <c:pt idx="653">
                  <c:v>1351425.1095144826</c:v>
                </c:pt>
                <c:pt idx="654">
                  <c:v>1351425.1095144826</c:v>
                </c:pt>
                <c:pt idx="655">
                  <c:v>1351425.1095144826</c:v>
                </c:pt>
                <c:pt idx="656">
                  <c:v>1351425.1095144826</c:v>
                </c:pt>
                <c:pt idx="657">
                  <c:v>1351425.1095144826</c:v>
                </c:pt>
                <c:pt idx="658">
                  <c:v>1351425.1095144826</c:v>
                </c:pt>
                <c:pt idx="659">
                  <c:v>1351425.1095144826</c:v>
                </c:pt>
                <c:pt idx="660">
                  <c:v>1351425.1095144826</c:v>
                </c:pt>
                <c:pt idx="661">
                  <c:v>1351425.1095144826</c:v>
                </c:pt>
                <c:pt idx="662">
                  <c:v>1351425.1095144826</c:v>
                </c:pt>
                <c:pt idx="663">
                  <c:v>1351425.1095144826</c:v>
                </c:pt>
                <c:pt idx="664">
                  <c:v>1351425.1095144826</c:v>
                </c:pt>
                <c:pt idx="665">
                  <c:v>1351682.0332644577</c:v>
                </c:pt>
                <c:pt idx="666">
                  <c:v>1353408.7433504013</c:v>
                </c:pt>
                <c:pt idx="667">
                  <c:v>1358172.4631743073</c:v>
                </c:pt>
                <c:pt idx="668">
                  <c:v>1366956.5680289378</c:v>
                </c:pt>
                <c:pt idx="669">
                  <c:v>1377496.9034916305</c:v>
                </c:pt>
                <c:pt idx="670">
                  <c:v>1390004.6744223842</c:v>
                </c:pt>
                <c:pt idx="671">
                  <c:v>1400321.3686605955</c:v>
                </c:pt>
                <c:pt idx="672">
                  <c:v>1408256.5218700345</c:v>
                </c:pt>
                <c:pt idx="673">
                  <c:v>1416686.2382304736</c:v>
                </c:pt>
                <c:pt idx="674">
                  <c:v>1425615.2816446782</c:v>
                </c:pt>
                <c:pt idx="675">
                  <c:v>1431997.6004297647</c:v>
                </c:pt>
                <c:pt idx="676">
                  <c:v>1435178.3548064684</c:v>
                </c:pt>
                <c:pt idx="677">
                  <c:v>1435178.3548064684</c:v>
                </c:pt>
                <c:pt idx="678">
                  <c:v>1435178.3548064684</c:v>
                </c:pt>
                <c:pt idx="679">
                  <c:v>1435178.3548064684</c:v>
                </c:pt>
                <c:pt idx="680">
                  <c:v>1435178.3548064684</c:v>
                </c:pt>
                <c:pt idx="681">
                  <c:v>1435178.3548064684</c:v>
                </c:pt>
                <c:pt idx="682">
                  <c:v>1435178.3548064684</c:v>
                </c:pt>
                <c:pt idx="683">
                  <c:v>1435178.3548064684</c:v>
                </c:pt>
                <c:pt idx="684">
                  <c:v>1435178.3548064684</c:v>
                </c:pt>
                <c:pt idx="685">
                  <c:v>1438149.2909063047</c:v>
                </c:pt>
                <c:pt idx="686">
                  <c:v>1443993.6553239799</c:v>
                </c:pt>
                <c:pt idx="687">
                  <c:v>1450137.9570476022</c:v>
                </c:pt>
                <c:pt idx="688">
                  <c:v>1456694.4395751518</c:v>
                </c:pt>
                <c:pt idx="689">
                  <c:v>1463777.6170043598</c:v>
                </c:pt>
                <c:pt idx="690">
                  <c:v>1468770.2036299868</c:v>
                </c:pt>
                <c:pt idx="691">
                  <c:v>1471510.9500616773</c:v>
                </c:pt>
                <c:pt idx="692">
                  <c:v>1474411.1043376527</c:v>
                </c:pt>
                <c:pt idx="693">
                  <c:v>1478383.0356265772</c:v>
                </c:pt>
                <c:pt idx="694">
                  <c:v>1482184.404378806</c:v>
                </c:pt>
                <c:pt idx="695">
                  <c:v>1483517.533171064</c:v>
                </c:pt>
                <c:pt idx="696">
                  <c:v>1483517.533171064</c:v>
                </c:pt>
                <c:pt idx="697">
                  <c:v>1483517.533171064</c:v>
                </c:pt>
                <c:pt idx="698">
                  <c:v>1483517.533171064</c:v>
                </c:pt>
                <c:pt idx="699">
                  <c:v>1483517.533171064</c:v>
                </c:pt>
                <c:pt idx="700">
                  <c:v>1483517.533171064</c:v>
                </c:pt>
                <c:pt idx="701">
                  <c:v>1483816.8914792363</c:v>
                </c:pt>
                <c:pt idx="702">
                  <c:v>1484677.7956129282</c:v>
                </c:pt>
                <c:pt idx="703">
                  <c:v>1485632.924283657</c:v>
                </c:pt>
                <c:pt idx="704">
                  <c:v>1485645.2633880575</c:v>
                </c:pt>
                <c:pt idx="705">
                  <c:v>1485645.2633880575</c:v>
                </c:pt>
                <c:pt idx="706">
                  <c:v>1485645.2633880575</c:v>
                </c:pt>
                <c:pt idx="707">
                  <c:v>1485645.2633880575</c:v>
                </c:pt>
                <c:pt idx="708">
                  <c:v>1485645.2633880575</c:v>
                </c:pt>
                <c:pt idx="709">
                  <c:v>1486440.6130639585</c:v>
                </c:pt>
                <c:pt idx="710">
                  <c:v>1490101.3606675642</c:v>
                </c:pt>
                <c:pt idx="711">
                  <c:v>1497003.153961326</c:v>
                </c:pt>
                <c:pt idx="712">
                  <c:v>1502507.6354729019</c:v>
                </c:pt>
                <c:pt idx="713">
                  <c:v>1503698.893743281</c:v>
                </c:pt>
                <c:pt idx="714">
                  <c:v>1503698.893743281</c:v>
                </c:pt>
                <c:pt idx="715">
                  <c:v>1503698.893743281</c:v>
                </c:pt>
                <c:pt idx="716">
                  <c:v>1503698.893743281</c:v>
                </c:pt>
                <c:pt idx="717">
                  <c:v>1503698.893743281</c:v>
                </c:pt>
                <c:pt idx="718">
                  <c:v>1504817.2989747375</c:v>
                </c:pt>
                <c:pt idx="719">
                  <c:v>1507780.5808787216</c:v>
                </c:pt>
                <c:pt idx="720">
                  <c:v>1512512.2240967695</c:v>
                </c:pt>
                <c:pt idx="721">
                  <c:v>1517244.9185148017</c:v>
                </c:pt>
                <c:pt idx="722">
                  <c:v>1521969.5853661324</c:v>
                </c:pt>
                <c:pt idx="723">
                  <c:v>1526534.4525651329</c:v>
                </c:pt>
                <c:pt idx="724">
                  <c:v>1532166.6706019707</c:v>
                </c:pt>
                <c:pt idx="725">
                  <c:v>1540576.6604755213</c:v>
                </c:pt>
                <c:pt idx="726">
                  <c:v>1553146.3627049187</c:v>
                </c:pt>
                <c:pt idx="727">
                  <c:v>1567368.3836669691</c:v>
                </c:pt>
                <c:pt idx="728">
                  <c:v>1578621.73079066</c:v>
                </c:pt>
                <c:pt idx="729">
                  <c:v>1587745.1067745495</c:v>
                </c:pt>
                <c:pt idx="730">
                  <c:v>1593292.7393365414</c:v>
                </c:pt>
                <c:pt idx="731">
                  <c:v>1596442.1610807793</c:v>
                </c:pt>
                <c:pt idx="732">
                  <c:v>1599412.5932151289</c:v>
                </c:pt>
                <c:pt idx="733">
                  <c:v>1602590.4350691559</c:v>
                </c:pt>
                <c:pt idx="734">
                  <c:v>1605977.5372394735</c:v>
                </c:pt>
                <c:pt idx="735">
                  <c:v>1609777.7952778116</c:v>
                </c:pt>
                <c:pt idx="736">
                  <c:v>1614201.962792116</c:v>
                </c:pt>
                <c:pt idx="737">
                  <c:v>1618504.1916522125</c:v>
                </c:pt>
                <c:pt idx="738">
                  <c:v>1621855.2240347303</c:v>
                </c:pt>
                <c:pt idx="739">
                  <c:v>1626996.8583678366</c:v>
                </c:pt>
                <c:pt idx="740">
                  <c:v>1634337.7547506199</c:v>
                </c:pt>
                <c:pt idx="741">
                  <c:v>1641049.9479657407</c:v>
                </c:pt>
                <c:pt idx="742">
                  <c:v>1645779.5475463578</c:v>
                </c:pt>
                <c:pt idx="743">
                  <c:v>1649036.0251731067</c:v>
                </c:pt>
                <c:pt idx="744">
                  <c:v>1652089.1843027268</c:v>
                </c:pt>
                <c:pt idx="745">
                  <c:v>1655142.3434323468</c:v>
                </c:pt>
                <c:pt idx="746">
                  <c:v>1659056.9370145365</c:v>
                </c:pt>
                <c:pt idx="747">
                  <c:v>1664304.1041211975</c:v>
                </c:pt>
                <c:pt idx="748">
                  <c:v>1670518.3035085753</c:v>
                </c:pt>
                <c:pt idx="749">
                  <c:v>1676191.1928606227</c:v>
                </c:pt>
                <c:pt idx="750">
                  <c:v>1680133.3380402802</c:v>
                </c:pt>
                <c:pt idx="751">
                  <c:v>1682958.2494236412</c:v>
                </c:pt>
                <c:pt idx="752">
                  <c:v>1684882.7693651228</c:v>
                </c:pt>
                <c:pt idx="753">
                  <c:v>1685232.6125519089</c:v>
                </c:pt>
                <c:pt idx="754">
                  <c:v>1685232.6125519089</c:v>
                </c:pt>
                <c:pt idx="755">
                  <c:v>1685232.6125519089</c:v>
                </c:pt>
                <c:pt idx="756">
                  <c:v>1685232.6125519089</c:v>
                </c:pt>
                <c:pt idx="757">
                  <c:v>1685232.6125519089</c:v>
                </c:pt>
                <c:pt idx="758">
                  <c:v>1685232.6125519089</c:v>
                </c:pt>
                <c:pt idx="759">
                  <c:v>1685232.6125519089</c:v>
                </c:pt>
                <c:pt idx="760">
                  <c:v>1685232.6125519089</c:v>
                </c:pt>
                <c:pt idx="761">
                  <c:v>1685232.6125519089</c:v>
                </c:pt>
                <c:pt idx="762">
                  <c:v>1685232.6125519089</c:v>
                </c:pt>
                <c:pt idx="763">
                  <c:v>1685232.6125519089</c:v>
                </c:pt>
                <c:pt idx="764">
                  <c:v>1685232.6125519089</c:v>
                </c:pt>
                <c:pt idx="765">
                  <c:v>1688149.9413296236</c:v>
                </c:pt>
                <c:pt idx="766">
                  <c:v>1693455.9055353259</c:v>
                </c:pt>
                <c:pt idx="767">
                  <c:v>1699887.0588872456</c:v>
                </c:pt>
                <c:pt idx="768">
                  <c:v>1707546.7745920385</c:v>
                </c:pt>
                <c:pt idx="769">
                  <c:v>1717700.7868186939</c:v>
                </c:pt>
                <c:pt idx="770">
                  <c:v>1732382.3864461866</c:v>
                </c:pt>
                <c:pt idx="771">
                  <c:v>1749824.9210300241</c:v>
                </c:pt>
                <c:pt idx="772">
                  <c:v>1768542.3630262895</c:v>
                </c:pt>
                <c:pt idx="773">
                  <c:v>1786318.3048593202</c:v>
                </c:pt>
                <c:pt idx="774">
                  <c:v>1802807.3872532381</c:v>
                </c:pt>
                <c:pt idx="775">
                  <c:v>1821027.4001393537</c:v>
                </c:pt>
                <c:pt idx="776">
                  <c:v>1837580.2184868837</c:v>
                </c:pt>
                <c:pt idx="777">
                  <c:v>1851344.9995977287</c:v>
                </c:pt>
                <c:pt idx="778">
                  <c:v>1864312.3896468512</c:v>
                </c:pt>
                <c:pt idx="779">
                  <c:v>1876383.7128039433</c:v>
                </c:pt>
                <c:pt idx="780">
                  <c:v>1886851.3655659892</c:v>
                </c:pt>
                <c:pt idx="781">
                  <c:v>1895860.7101994941</c:v>
                </c:pt>
                <c:pt idx="782">
                  <c:v>1903593.0022320307</c:v>
                </c:pt>
                <c:pt idx="783">
                  <c:v>1910272.784235321</c:v>
                </c:pt>
                <c:pt idx="784">
                  <c:v>1916712.2084744952</c:v>
                </c:pt>
                <c:pt idx="785">
                  <c:v>1924358.7852937647</c:v>
                </c:pt>
                <c:pt idx="786">
                  <c:v>1932411.4366851219</c:v>
                </c:pt>
                <c:pt idx="787">
                  <c:v>1938794.3996580299</c:v>
                </c:pt>
                <c:pt idx="788">
                  <c:v>1943726.8838918807</c:v>
                </c:pt>
                <c:pt idx="789">
                  <c:v>1948659.3681257316</c:v>
                </c:pt>
                <c:pt idx="790">
                  <c:v>1954484.4453778218</c:v>
                </c:pt>
                <c:pt idx="791">
                  <c:v>1960940.0670499781</c:v>
                </c:pt>
                <c:pt idx="792">
                  <c:v>1965366.6046858835</c:v>
                </c:pt>
                <c:pt idx="793">
                  <c:v>1965366.6046858835</c:v>
                </c:pt>
                <c:pt idx="794">
                  <c:v>1965366.6046858835</c:v>
                </c:pt>
                <c:pt idx="795">
                  <c:v>1965366.6046858835</c:v>
                </c:pt>
                <c:pt idx="796">
                  <c:v>1965366.6046858835</c:v>
                </c:pt>
                <c:pt idx="797">
                  <c:v>1965366.6046858835</c:v>
                </c:pt>
                <c:pt idx="798">
                  <c:v>1965366.6046858835</c:v>
                </c:pt>
                <c:pt idx="799">
                  <c:v>1965366.6046858835</c:v>
                </c:pt>
                <c:pt idx="800">
                  <c:v>1965868.3391498232</c:v>
                </c:pt>
                <c:pt idx="801">
                  <c:v>1969517.2188138806</c:v>
                </c:pt>
                <c:pt idx="802">
                  <c:v>1978352.5062515768</c:v>
                </c:pt>
                <c:pt idx="803">
                  <c:v>1993605.4093616398</c:v>
                </c:pt>
                <c:pt idx="804">
                  <c:v>2011081.4451163451</c:v>
                </c:pt>
                <c:pt idx="805">
                  <c:v>2024190.5400956641</c:v>
                </c:pt>
                <c:pt idx="806">
                  <c:v>2031286.1262960923</c:v>
                </c:pt>
                <c:pt idx="807">
                  <c:v>2034150.8853346661</c:v>
                </c:pt>
                <c:pt idx="808">
                  <c:v>2034150.8853346661</c:v>
                </c:pt>
                <c:pt idx="809">
                  <c:v>2034150.8853346661</c:v>
                </c:pt>
                <c:pt idx="810">
                  <c:v>2034150.8853346661</c:v>
                </c:pt>
                <c:pt idx="811">
                  <c:v>2034150.8853346661</c:v>
                </c:pt>
                <c:pt idx="812">
                  <c:v>2034150.8853346661</c:v>
                </c:pt>
                <c:pt idx="813">
                  <c:v>2034150.8853346661</c:v>
                </c:pt>
                <c:pt idx="814">
                  <c:v>2034150.8853346661</c:v>
                </c:pt>
                <c:pt idx="815">
                  <c:v>2034150.8853346661</c:v>
                </c:pt>
                <c:pt idx="816">
                  <c:v>2034150.8853346661</c:v>
                </c:pt>
                <c:pt idx="817">
                  <c:v>2034150.8853346661</c:v>
                </c:pt>
                <c:pt idx="818">
                  <c:v>2034150.8853346661</c:v>
                </c:pt>
                <c:pt idx="819">
                  <c:v>2034986.1141428675</c:v>
                </c:pt>
                <c:pt idx="820">
                  <c:v>2039427.5588476446</c:v>
                </c:pt>
                <c:pt idx="821">
                  <c:v>2047028.2126559967</c:v>
                </c:pt>
                <c:pt idx="822">
                  <c:v>2055524.1022808058</c:v>
                </c:pt>
                <c:pt idx="823">
                  <c:v>2064481.1898892417</c:v>
                </c:pt>
                <c:pt idx="824">
                  <c:v>2073154.4462445132</c:v>
                </c:pt>
                <c:pt idx="825">
                  <c:v>2081288.2230242328</c:v>
                </c:pt>
                <c:pt idx="826">
                  <c:v>2089652.3018471398</c:v>
                </c:pt>
                <c:pt idx="827">
                  <c:v>2098023.1149348724</c:v>
                </c:pt>
                <c:pt idx="828">
                  <c:v>2107702.099475197</c:v>
                </c:pt>
                <c:pt idx="829">
                  <c:v>2119535.0075502479</c:v>
                </c:pt>
                <c:pt idx="830">
                  <c:v>2131770.0677105435</c:v>
                </c:pt>
                <c:pt idx="831">
                  <c:v>2142204.7965292442</c:v>
                </c:pt>
                <c:pt idx="832">
                  <c:v>2149137.2205442949</c:v>
                </c:pt>
                <c:pt idx="833">
                  <c:v>2154208.64514028</c:v>
                </c:pt>
                <c:pt idx="834">
                  <c:v>2159564.1989015006</c:v>
                </c:pt>
                <c:pt idx="835">
                  <c:v>2165001.718400015</c:v>
                </c:pt>
                <c:pt idx="836">
                  <c:v>2170061.0973759689</c:v>
                </c:pt>
                <c:pt idx="837">
                  <c:v>2175622.6686216583</c:v>
                </c:pt>
                <c:pt idx="838">
                  <c:v>2182423.5649954281</c:v>
                </c:pt>
                <c:pt idx="839">
                  <c:v>2189371.1122414428</c:v>
                </c:pt>
                <c:pt idx="840">
                  <c:v>2196198.1183610493</c:v>
                </c:pt>
                <c:pt idx="841">
                  <c:v>2204349.783659332</c:v>
                </c:pt>
                <c:pt idx="842">
                  <c:v>2213701.9893483203</c:v>
                </c:pt>
                <c:pt idx="843">
                  <c:v>2222301.0508908238</c:v>
                </c:pt>
                <c:pt idx="844">
                  <c:v>2228770.0007303865</c:v>
                </c:pt>
                <c:pt idx="845">
                  <c:v>2233754.8144196072</c:v>
                </c:pt>
                <c:pt idx="846">
                  <c:v>2238508.5810872233</c:v>
                </c:pt>
                <c:pt idx="847">
                  <c:v>2244056.1801740411</c:v>
                </c:pt>
                <c:pt idx="848">
                  <c:v>2251741.6947458345</c:v>
                </c:pt>
                <c:pt idx="849">
                  <c:v>2261968.5011521</c:v>
                </c:pt>
                <c:pt idx="850">
                  <c:v>2272494.332544331</c:v>
                </c:pt>
                <c:pt idx="851">
                  <c:v>2281042.9455687227</c:v>
                </c:pt>
                <c:pt idx="852">
                  <c:v>2288593.2089749221</c:v>
                </c:pt>
                <c:pt idx="853">
                  <c:v>2296242.4517307333</c:v>
                </c:pt>
                <c:pt idx="854">
                  <c:v>2303426.9659683332</c:v>
                </c:pt>
                <c:pt idx="855">
                  <c:v>2309254.6889438457</c:v>
                </c:pt>
                <c:pt idx="856">
                  <c:v>2314242.6424353928</c:v>
                </c:pt>
                <c:pt idx="857">
                  <c:v>2321807.1599173802</c:v>
                </c:pt>
                <c:pt idx="858">
                  <c:v>2333009.1726186839</c:v>
                </c:pt>
                <c:pt idx="859">
                  <c:v>2344498.4181104512</c:v>
                </c:pt>
                <c:pt idx="860">
                  <c:v>2354113.0451047826</c:v>
                </c:pt>
                <c:pt idx="861">
                  <c:v>2365053.6181333656</c:v>
                </c:pt>
                <c:pt idx="862">
                  <c:v>2381541.6354863374</c:v>
                </c:pt>
                <c:pt idx="863">
                  <c:v>2398068.9597033188</c:v>
                </c:pt>
                <c:pt idx="864">
                  <c:v>2409104.5959433559</c:v>
                </c:pt>
                <c:pt idx="865">
                  <c:v>2418285.8019643091</c:v>
                </c:pt>
                <c:pt idx="866">
                  <c:v>2429883.538870221</c:v>
                </c:pt>
                <c:pt idx="867">
                  <c:v>2444421.7079611183</c:v>
                </c:pt>
                <c:pt idx="868">
                  <c:v>2457275.0446759891</c:v>
                </c:pt>
                <c:pt idx="869">
                  <c:v>2465113.0977093927</c:v>
                </c:pt>
                <c:pt idx="870">
                  <c:v>2469845.2417300167</c:v>
                </c:pt>
                <c:pt idx="871">
                  <c:v>2473513.8798738164</c:v>
                </c:pt>
                <c:pt idx="872">
                  <c:v>2476797.7433544956</c:v>
                </c:pt>
                <c:pt idx="873">
                  <c:v>2479362.511947914</c:v>
                </c:pt>
                <c:pt idx="874">
                  <c:v>2480191.6088723419</c:v>
                </c:pt>
                <c:pt idx="875">
                  <c:v>2480191.6088723419</c:v>
                </c:pt>
                <c:pt idx="876">
                  <c:v>2480191.6088723419</c:v>
                </c:pt>
                <c:pt idx="877">
                  <c:v>2480191.6088723419</c:v>
                </c:pt>
                <c:pt idx="878">
                  <c:v>2481355.6945189377</c:v>
                </c:pt>
                <c:pt idx="879">
                  <c:v>2485318.2263960703</c:v>
                </c:pt>
                <c:pt idx="880">
                  <c:v>2487396.2675324623</c:v>
                </c:pt>
                <c:pt idx="881">
                  <c:v>2487396.2675324623</c:v>
                </c:pt>
                <c:pt idx="882">
                  <c:v>2489311.4535104437</c:v>
                </c:pt>
                <c:pt idx="883">
                  <c:v>2494277.7197353388</c:v>
                </c:pt>
                <c:pt idx="884">
                  <c:v>2499549.0939849252</c:v>
                </c:pt>
                <c:pt idx="885">
                  <c:v>2505750.0007883408</c:v>
                </c:pt>
                <c:pt idx="886">
                  <c:v>2512300.5711168703</c:v>
                </c:pt>
                <c:pt idx="887">
                  <c:v>2518265.0587657453</c:v>
                </c:pt>
                <c:pt idx="888">
                  <c:v>2523010.4465077138</c:v>
                </c:pt>
                <c:pt idx="889">
                  <c:v>2526194.8981933831</c:v>
                </c:pt>
                <c:pt idx="890">
                  <c:v>2527506.8975893911</c:v>
                </c:pt>
                <c:pt idx="891">
                  <c:v>2527506.8975893911</c:v>
                </c:pt>
                <c:pt idx="892">
                  <c:v>2527506.8975893911</c:v>
                </c:pt>
                <c:pt idx="893">
                  <c:v>2527506.8975893911</c:v>
                </c:pt>
                <c:pt idx="894">
                  <c:v>2527506.8975893911</c:v>
                </c:pt>
                <c:pt idx="895">
                  <c:v>2527622.1786484215</c:v>
                </c:pt>
                <c:pt idx="896">
                  <c:v>2529944.2732819268</c:v>
                </c:pt>
                <c:pt idx="897">
                  <c:v>2533639.1152420533</c:v>
                </c:pt>
                <c:pt idx="898">
                  <c:v>2537611.6952423034</c:v>
                </c:pt>
                <c:pt idx="899">
                  <c:v>2540741.7743541598</c:v>
                </c:pt>
                <c:pt idx="900">
                  <c:v>2542464.3992649261</c:v>
                </c:pt>
                <c:pt idx="901">
                  <c:v>2542464.3992649261</c:v>
                </c:pt>
                <c:pt idx="902">
                  <c:v>2542464.3992649261</c:v>
                </c:pt>
                <c:pt idx="903">
                  <c:v>2542464.3992649261</c:v>
                </c:pt>
                <c:pt idx="904">
                  <c:v>2542464.3992649261</c:v>
                </c:pt>
                <c:pt idx="905">
                  <c:v>2542464.3992649261</c:v>
                </c:pt>
                <c:pt idx="906">
                  <c:v>2542464.3992649261</c:v>
                </c:pt>
                <c:pt idx="907">
                  <c:v>2542966.133728866</c:v>
                </c:pt>
                <c:pt idx="908">
                  <c:v>2546615.0133929234</c:v>
                </c:pt>
                <c:pt idx="909">
                  <c:v>2555450.3008306194</c:v>
                </c:pt>
                <c:pt idx="910">
                  <c:v>2570703.2039406826</c:v>
                </c:pt>
                <c:pt idx="911">
                  <c:v>2588179.2396953879</c:v>
                </c:pt>
                <c:pt idx="912">
                  <c:v>2601288.3346747067</c:v>
                </c:pt>
                <c:pt idx="913">
                  <c:v>2610748.5080664931</c:v>
                </c:pt>
                <c:pt idx="914">
                  <c:v>2624602.3027621419</c:v>
                </c:pt>
                <c:pt idx="915">
                  <c:v>2638818.9050779063</c:v>
                </c:pt>
                <c:pt idx="916">
                  <c:v>2648397.3526115967</c:v>
                </c:pt>
                <c:pt idx="917">
                  <c:v>2654746.1601503696</c:v>
                </c:pt>
                <c:pt idx="918">
                  <c:v>2658418.5678178556</c:v>
                </c:pt>
                <c:pt idx="919">
                  <c:v>2663692.0969722201</c:v>
                </c:pt>
                <c:pt idx="920">
                  <c:v>2671419.607691953</c:v>
                </c:pt>
                <c:pt idx="921">
                  <c:v>2683117.4122182149</c:v>
                </c:pt>
                <c:pt idx="922">
                  <c:v>2696916.3764246437</c:v>
                </c:pt>
                <c:pt idx="923">
                  <c:v>2709420.5998574295</c:v>
                </c:pt>
                <c:pt idx="924">
                  <c:v>2714620.7116732388</c:v>
                </c:pt>
                <c:pt idx="925">
                  <c:v>2714620.7116732388</c:v>
                </c:pt>
                <c:pt idx="926">
                  <c:v>2714620.7116732388</c:v>
                </c:pt>
                <c:pt idx="927">
                  <c:v>2714987.5175153567</c:v>
                </c:pt>
                <c:pt idx="928">
                  <c:v>2716146.1474282267</c:v>
                </c:pt>
                <c:pt idx="929">
                  <c:v>2718100.5570570454</c:v>
                </c:pt>
                <c:pt idx="930">
                  <c:v>2720297.3874320728</c:v>
                </c:pt>
                <c:pt idx="931">
                  <c:v>2722471.3052720763</c:v>
                </c:pt>
                <c:pt idx="932">
                  <c:v>2724346.6361452178</c:v>
                </c:pt>
                <c:pt idx="933">
                  <c:v>2725127.723592543</c:v>
                </c:pt>
                <c:pt idx="934">
                  <c:v>2725127.723592543</c:v>
                </c:pt>
                <c:pt idx="935">
                  <c:v>2725127.723592543</c:v>
                </c:pt>
                <c:pt idx="936">
                  <c:v>2725127.723592543</c:v>
                </c:pt>
                <c:pt idx="937">
                  <c:v>2725994.2181867212</c:v>
                </c:pt>
                <c:pt idx="938">
                  <c:v>2727084.9378995188</c:v>
                </c:pt>
                <c:pt idx="939">
                  <c:v>2727902.2977713346</c:v>
                </c:pt>
                <c:pt idx="940">
                  <c:v>2729179.225148703</c:v>
                </c:pt>
                <c:pt idx="941">
                  <c:v>2731653.1029098132</c:v>
                </c:pt>
                <c:pt idx="942">
                  <c:v>2734603.772605462</c:v>
                </c:pt>
                <c:pt idx="943">
                  <c:v>2737787.6143688029</c:v>
                </c:pt>
                <c:pt idx="944">
                  <c:v>2741455.1420889338</c:v>
                </c:pt>
                <c:pt idx="945">
                  <c:v>2745617.2701179157</c:v>
                </c:pt>
                <c:pt idx="946">
                  <c:v>2751503.6037804773</c:v>
                </c:pt>
                <c:pt idx="947">
                  <c:v>2758983.9844856267</c:v>
                </c:pt>
                <c:pt idx="948">
                  <c:v>2765598.9702614471</c:v>
                </c:pt>
                <c:pt idx="949">
                  <c:v>2770005.7923779031</c:v>
                </c:pt>
                <c:pt idx="950">
                  <c:v>2770877.3017930407</c:v>
                </c:pt>
                <c:pt idx="951">
                  <c:v>2770877.3017930407</c:v>
                </c:pt>
                <c:pt idx="952">
                  <c:v>2770877.3017930407</c:v>
                </c:pt>
                <c:pt idx="953">
                  <c:v>2770877.3017930407</c:v>
                </c:pt>
                <c:pt idx="954">
                  <c:v>2770877.3017930407</c:v>
                </c:pt>
                <c:pt idx="955">
                  <c:v>2770877.3017930407</c:v>
                </c:pt>
                <c:pt idx="956">
                  <c:v>2770877.3017930407</c:v>
                </c:pt>
                <c:pt idx="957">
                  <c:v>2770877.3017930407</c:v>
                </c:pt>
                <c:pt idx="958">
                  <c:v>2770877.3017930407</c:v>
                </c:pt>
                <c:pt idx="959">
                  <c:v>2777109.8661020724</c:v>
                </c:pt>
                <c:pt idx="960">
                  <c:v>2789947.4577729027</c:v>
                </c:pt>
                <c:pt idx="961">
                  <c:v>2809052.9715454434</c:v>
                </c:pt>
                <c:pt idx="962">
                  <c:v>2830732.9625546797</c:v>
                </c:pt>
                <c:pt idx="963">
                  <c:v>2850878.9735207963</c:v>
                </c:pt>
                <c:pt idx="964">
                  <c:v>2866608.7280984647</c:v>
                </c:pt>
                <c:pt idx="965">
                  <c:v>2876881.2904341752</c:v>
                </c:pt>
                <c:pt idx="966">
                  <c:v>2882709.1956284693</c:v>
                </c:pt>
                <c:pt idx="967">
                  <c:v>2885974.9207191393</c:v>
                </c:pt>
                <c:pt idx="968">
                  <c:v>2888062.5604813346</c:v>
                </c:pt>
                <c:pt idx="969">
                  <c:v>2888498.5336600705</c:v>
                </c:pt>
                <c:pt idx="970">
                  <c:v>2888498.5336600705</c:v>
                </c:pt>
                <c:pt idx="971">
                  <c:v>2888498.5336600705</c:v>
                </c:pt>
                <c:pt idx="972">
                  <c:v>2888498.5336600705</c:v>
                </c:pt>
                <c:pt idx="973">
                  <c:v>2888498.5336600705</c:v>
                </c:pt>
                <c:pt idx="974">
                  <c:v>2888498.5336600705</c:v>
                </c:pt>
                <c:pt idx="975">
                  <c:v>2888498.5336600705</c:v>
                </c:pt>
                <c:pt idx="976">
                  <c:v>2888498.5336600705</c:v>
                </c:pt>
                <c:pt idx="977">
                  <c:v>2888498.5336600705</c:v>
                </c:pt>
                <c:pt idx="978">
                  <c:v>2888498.5336600705</c:v>
                </c:pt>
                <c:pt idx="979">
                  <c:v>2888498.5336600705</c:v>
                </c:pt>
                <c:pt idx="980">
                  <c:v>2888498.5336600705</c:v>
                </c:pt>
                <c:pt idx="981">
                  <c:v>2888498.5336600705</c:v>
                </c:pt>
                <c:pt idx="982">
                  <c:v>2888498.5336600705</c:v>
                </c:pt>
                <c:pt idx="983">
                  <c:v>2888498.5336600705</c:v>
                </c:pt>
                <c:pt idx="984">
                  <c:v>2888498.5336600705</c:v>
                </c:pt>
                <c:pt idx="985">
                  <c:v>2888498.5336600705</c:v>
                </c:pt>
                <c:pt idx="986">
                  <c:v>2888498.5336600705</c:v>
                </c:pt>
                <c:pt idx="987">
                  <c:v>2888498.5336600705</c:v>
                </c:pt>
                <c:pt idx="988">
                  <c:v>2888498.5336600705</c:v>
                </c:pt>
                <c:pt idx="989">
                  <c:v>2888498.5336600705</c:v>
                </c:pt>
                <c:pt idx="990">
                  <c:v>2888498.5336600705</c:v>
                </c:pt>
                <c:pt idx="991">
                  <c:v>2888498.5336600705</c:v>
                </c:pt>
                <c:pt idx="992">
                  <c:v>2888498.5336600705</c:v>
                </c:pt>
                <c:pt idx="993">
                  <c:v>2888498.5336600705</c:v>
                </c:pt>
                <c:pt idx="994">
                  <c:v>2888498.5336600705</c:v>
                </c:pt>
                <c:pt idx="995">
                  <c:v>2888498.5336600705</c:v>
                </c:pt>
                <c:pt idx="996">
                  <c:v>2888498.5336600705</c:v>
                </c:pt>
                <c:pt idx="997">
                  <c:v>2888498.5336600705</c:v>
                </c:pt>
                <c:pt idx="998">
                  <c:v>2888498.5336600705</c:v>
                </c:pt>
                <c:pt idx="999">
                  <c:v>2888498.5336600705</c:v>
                </c:pt>
                <c:pt idx="1000">
                  <c:v>2888498.5336600705</c:v>
                </c:pt>
                <c:pt idx="1001">
                  <c:v>2888498.5336600705</c:v>
                </c:pt>
                <c:pt idx="1002">
                  <c:v>2888498.5336600705</c:v>
                </c:pt>
                <c:pt idx="1003">
                  <c:v>2888498.5336600705</c:v>
                </c:pt>
                <c:pt idx="1004">
                  <c:v>2888498.5336600705</c:v>
                </c:pt>
                <c:pt idx="1005">
                  <c:v>2888498.5336600705</c:v>
                </c:pt>
                <c:pt idx="1006">
                  <c:v>2888498.5336600705</c:v>
                </c:pt>
                <c:pt idx="1007">
                  <c:v>2888498.5336600705</c:v>
                </c:pt>
                <c:pt idx="1008">
                  <c:v>2888498.5336600705</c:v>
                </c:pt>
                <c:pt idx="1009">
                  <c:v>2888498.5336600705</c:v>
                </c:pt>
                <c:pt idx="1010">
                  <c:v>2888498.5336600705</c:v>
                </c:pt>
                <c:pt idx="1011">
                  <c:v>2888498.5336600705</c:v>
                </c:pt>
                <c:pt idx="1012">
                  <c:v>2888498.5336600705</c:v>
                </c:pt>
                <c:pt idx="1013">
                  <c:v>2888498.5336600705</c:v>
                </c:pt>
                <c:pt idx="1014">
                  <c:v>2888498.5336600705</c:v>
                </c:pt>
                <c:pt idx="1015">
                  <c:v>2888498.5336600705</c:v>
                </c:pt>
                <c:pt idx="1016">
                  <c:v>2888498.5336600705</c:v>
                </c:pt>
                <c:pt idx="1017">
                  <c:v>2888498.5336600705</c:v>
                </c:pt>
                <c:pt idx="1018">
                  <c:v>2888498.5336600705</c:v>
                </c:pt>
                <c:pt idx="1019">
                  <c:v>2888498.5336600705</c:v>
                </c:pt>
                <c:pt idx="1020">
                  <c:v>2888498.5336600705</c:v>
                </c:pt>
                <c:pt idx="1021">
                  <c:v>2888498.5336600705</c:v>
                </c:pt>
                <c:pt idx="1022">
                  <c:v>2888498.5336600705</c:v>
                </c:pt>
                <c:pt idx="1023">
                  <c:v>2888498.5336600705</c:v>
                </c:pt>
                <c:pt idx="1024">
                  <c:v>2888498.5336600705</c:v>
                </c:pt>
                <c:pt idx="1025">
                  <c:v>2888498.5336600705</c:v>
                </c:pt>
                <c:pt idx="1026">
                  <c:v>2888498.5336600705</c:v>
                </c:pt>
                <c:pt idx="1027">
                  <c:v>2888665.788805346</c:v>
                </c:pt>
                <c:pt idx="1028">
                  <c:v>2890097.098172762</c:v>
                </c:pt>
                <c:pt idx="1029">
                  <c:v>2894754.019867674</c:v>
                </c:pt>
                <c:pt idx="1030">
                  <c:v>2902933.1964071374</c:v>
                </c:pt>
                <c:pt idx="1031">
                  <c:v>2912722.3492413843</c:v>
                </c:pt>
                <c:pt idx="1032">
                  <c:v>2922939.7196676987</c:v>
                </c:pt>
                <c:pt idx="1033">
                  <c:v>2933640.6281211595</c:v>
                </c:pt>
                <c:pt idx="1034">
                  <c:v>2944995.1366336443</c:v>
                </c:pt>
                <c:pt idx="1035">
                  <c:v>2956160.7694782396</c:v>
                </c:pt>
                <c:pt idx="1036">
                  <c:v>2966170.5011965935</c:v>
                </c:pt>
                <c:pt idx="1037">
                  <c:v>2975349.7866666443</c:v>
                </c:pt>
                <c:pt idx="1038">
                  <c:v>2984978.7059847116</c:v>
                </c:pt>
                <c:pt idx="1039">
                  <c:v>2996311.6023409553</c:v>
                </c:pt>
                <c:pt idx="1040">
                  <c:v>3008942.0590626756</c:v>
                </c:pt>
                <c:pt idx="1041">
                  <c:v>3021640.4621013314</c:v>
                </c:pt>
                <c:pt idx="1042">
                  <c:v>3032681.7835251875</c:v>
                </c:pt>
                <c:pt idx="1043">
                  <c:v>3040810.0566203604</c:v>
                </c:pt>
                <c:pt idx="1044">
                  <c:v>3046237.0545348856</c:v>
                </c:pt>
                <c:pt idx="1045">
                  <c:v>3050269.3799434323</c:v>
                </c:pt>
                <c:pt idx="1046">
                  <c:v>3054312.4253765061</c:v>
                </c:pt>
                <c:pt idx="1047">
                  <c:v>3058615.2168661174</c:v>
                </c:pt>
                <c:pt idx="1048">
                  <c:v>3061983.8651890913</c:v>
                </c:pt>
                <c:pt idx="1049">
                  <c:v>3062951.1080675917</c:v>
                </c:pt>
                <c:pt idx="1050">
                  <c:v>3062951.1080675917</c:v>
                </c:pt>
                <c:pt idx="1051">
                  <c:v>3062951.1080675917</c:v>
                </c:pt>
                <c:pt idx="1052">
                  <c:v>3062951.1080675917</c:v>
                </c:pt>
                <c:pt idx="1053">
                  <c:v>3062951.1080675917</c:v>
                </c:pt>
                <c:pt idx="1054">
                  <c:v>3062951.1080675917</c:v>
                </c:pt>
                <c:pt idx="1055">
                  <c:v>3062951.1080675917</c:v>
                </c:pt>
                <c:pt idx="1056">
                  <c:v>3062951.1080675917</c:v>
                </c:pt>
                <c:pt idx="1057">
                  <c:v>3062951.1080675917</c:v>
                </c:pt>
                <c:pt idx="1058">
                  <c:v>3062951.1080675917</c:v>
                </c:pt>
                <c:pt idx="1059">
                  <c:v>3062951.1080675917</c:v>
                </c:pt>
                <c:pt idx="1060">
                  <c:v>3062951.1080675917</c:v>
                </c:pt>
                <c:pt idx="1061">
                  <c:v>3062951.1080675917</c:v>
                </c:pt>
                <c:pt idx="1062">
                  <c:v>3062951.1080675917</c:v>
                </c:pt>
                <c:pt idx="1063">
                  <c:v>3063970.4115681476</c:v>
                </c:pt>
                <c:pt idx="1064">
                  <c:v>3066600.5798520353</c:v>
                </c:pt>
                <c:pt idx="1065">
                  <c:v>3072332.7706870823</c:v>
                </c:pt>
                <c:pt idx="1066">
                  <c:v>3080286.7606368144</c:v>
                </c:pt>
                <c:pt idx="1067">
                  <c:v>3086404.4621599596</c:v>
                </c:pt>
                <c:pt idx="1068">
                  <c:v>3089642.7626372487</c:v>
                </c:pt>
                <c:pt idx="1069">
                  <c:v>3092964.1977942684</c:v>
                </c:pt>
                <c:pt idx="1070">
                  <c:v>3098584.9765008921</c:v>
                </c:pt>
                <c:pt idx="1071">
                  <c:v>3107063.7724845479</c:v>
                </c:pt>
                <c:pt idx="1072">
                  <c:v>3118027.1644216208</c:v>
                </c:pt>
                <c:pt idx="1073">
                  <c:v>3132143.5728480509</c:v>
                </c:pt>
                <c:pt idx="1074">
                  <c:v>3150666.4541728268</c:v>
                </c:pt>
                <c:pt idx="1075">
                  <c:v>3172835.0541848699</c:v>
                </c:pt>
                <c:pt idx="1076">
                  <c:v>3195305.2291617794</c:v>
                </c:pt>
                <c:pt idx="1077">
                  <c:v>3215653.5877470989</c:v>
                </c:pt>
                <c:pt idx="1078">
                  <c:v>3233495.2855210798</c:v>
                </c:pt>
                <c:pt idx="1079">
                  <c:v>3250107.2320383568</c:v>
                </c:pt>
                <c:pt idx="1080">
                  <c:v>3264440.5048420276</c:v>
                </c:pt>
                <c:pt idx="1081">
                  <c:v>3273824.7882158728</c:v>
                </c:pt>
                <c:pt idx="1082">
                  <c:v>3277915.6882144413</c:v>
                </c:pt>
                <c:pt idx="1083">
                  <c:v>3277915.6882144413</c:v>
                </c:pt>
                <c:pt idx="1084">
                  <c:v>3277915.6882144413</c:v>
                </c:pt>
                <c:pt idx="1085">
                  <c:v>3277915.6882144413</c:v>
                </c:pt>
                <c:pt idx="1086">
                  <c:v>3279970.4112727512</c:v>
                </c:pt>
                <c:pt idx="1087">
                  <c:v>3284128.5849483451</c:v>
                </c:pt>
                <c:pt idx="1088">
                  <c:v>3288561.0310151046</c:v>
                </c:pt>
                <c:pt idx="1089">
                  <c:v>3292741.0088616856</c:v>
                </c:pt>
                <c:pt idx="1090">
                  <c:v>3296657.1580045628</c:v>
                </c:pt>
                <c:pt idx="1091">
                  <c:v>3301364.7932585515</c:v>
                </c:pt>
                <c:pt idx="1092">
                  <c:v>3308759.7205610643</c:v>
                </c:pt>
                <c:pt idx="1093">
                  <c:v>3319824.8752557645</c:v>
                </c:pt>
                <c:pt idx="1094">
                  <c:v>3332081.4299428281</c:v>
                </c:pt>
                <c:pt idx="1095">
                  <c:v>3342108.4757747301</c:v>
                </c:pt>
                <c:pt idx="1096">
                  <c:v>3349134.1248795632</c:v>
                </c:pt>
                <c:pt idx="1097">
                  <c:v>3353036.9941456825</c:v>
                </c:pt>
                <c:pt idx="1098">
                  <c:v>3353036.9941456825</c:v>
                </c:pt>
                <c:pt idx="1099">
                  <c:v>3353036.9941456825</c:v>
                </c:pt>
                <c:pt idx="1100">
                  <c:v>3353036.9941456825</c:v>
                </c:pt>
                <c:pt idx="1101">
                  <c:v>3353036.9941456825</c:v>
                </c:pt>
                <c:pt idx="1102">
                  <c:v>3356649.3732948056</c:v>
                </c:pt>
                <c:pt idx="1103">
                  <c:v>3365314.4391043498</c:v>
                </c:pt>
                <c:pt idx="1104">
                  <c:v>3378832.9912036126</c:v>
                </c:pt>
                <c:pt idx="1105">
                  <c:v>3393470.553789671</c:v>
                </c:pt>
                <c:pt idx="1106">
                  <c:v>3404254.5063891234</c:v>
                </c:pt>
                <c:pt idx="1107">
                  <c:v>3410247.2482570936</c:v>
                </c:pt>
                <c:pt idx="1108">
                  <c:v>3411891.793274729</c:v>
                </c:pt>
                <c:pt idx="1109">
                  <c:v>3411891.793274729</c:v>
                </c:pt>
                <c:pt idx="1110">
                  <c:v>3411891.793274729</c:v>
                </c:pt>
                <c:pt idx="1111">
                  <c:v>3414142.7883006218</c:v>
                </c:pt>
                <c:pt idx="1112">
                  <c:v>3422177.5659758374</c:v>
                </c:pt>
                <c:pt idx="1113">
                  <c:v>3437741.1842262261</c:v>
                </c:pt>
                <c:pt idx="1114">
                  <c:v>3458202.320852052</c:v>
                </c:pt>
                <c:pt idx="1115">
                  <c:v>3475678.0160892927</c:v>
                </c:pt>
                <c:pt idx="1116">
                  <c:v>3486113.7609234345</c:v>
                </c:pt>
                <c:pt idx="1117">
                  <c:v>3490981.4112560553</c:v>
                </c:pt>
                <c:pt idx="1118">
                  <c:v>3491135.7671183585</c:v>
                </c:pt>
                <c:pt idx="1119">
                  <c:v>3491135.7671183585</c:v>
                </c:pt>
                <c:pt idx="1120">
                  <c:v>3491135.7671183585</c:v>
                </c:pt>
                <c:pt idx="1121">
                  <c:v>3492318.0214279774</c:v>
                </c:pt>
                <c:pt idx="1122">
                  <c:v>3493172.6674056891</c:v>
                </c:pt>
                <c:pt idx="1123">
                  <c:v>3493172.6674056891</c:v>
                </c:pt>
                <c:pt idx="1124">
                  <c:v>3493172.6674056891</c:v>
                </c:pt>
                <c:pt idx="1125">
                  <c:v>3493172.6674056891</c:v>
                </c:pt>
                <c:pt idx="1126">
                  <c:v>3493172.6674056891</c:v>
                </c:pt>
                <c:pt idx="1127">
                  <c:v>3493172.6674056891</c:v>
                </c:pt>
                <c:pt idx="1128">
                  <c:v>3493172.6674056891</c:v>
                </c:pt>
                <c:pt idx="1129">
                  <c:v>3493172.6674056891</c:v>
                </c:pt>
                <c:pt idx="1130">
                  <c:v>3493172.6674056891</c:v>
                </c:pt>
                <c:pt idx="1131">
                  <c:v>3493172.6674056891</c:v>
                </c:pt>
                <c:pt idx="1132">
                  <c:v>3493172.6674056891</c:v>
                </c:pt>
                <c:pt idx="1133">
                  <c:v>3493172.6674056891</c:v>
                </c:pt>
                <c:pt idx="1134">
                  <c:v>3493172.6674056891</c:v>
                </c:pt>
                <c:pt idx="1135">
                  <c:v>3493172.6674056891</c:v>
                </c:pt>
                <c:pt idx="1136">
                  <c:v>3493172.6674056891</c:v>
                </c:pt>
                <c:pt idx="1137">
                  <c:v>3493172.6674056891</c:v>
                </c:pt>
                <c:pt idx="1138">
                  <c:v>3493672.3480066396</c:v>
                </c:pt>
                <c:pt idx="1139">
                  <c:v>3494624.9091588929</c:v>
                </c:pt>
                <c:pt idx="1140">
                  <c:v>3495860.1860069986</c:v>
                </c:pt>
                <c:pt idx="1141">
                  <c:v>3497816.5225285147</c:v>
                </c:pt>
                <c:pt idx="1142">
                  <c:v>3501563.8555989461</c:v>
                </c:pt>
                <c:pt idx="1143">
                  <c:v>3507737.9105712362</c:v>
                </c:pt>
                <c:pt idx="1144">
                  <c:v>3514220.9201313476</c:v>
                </c:pt>
                <c:pt idx="1145">
                  <c:v>3517978.9741996373</c:v>
                </c:pt>
                <c:pt idx="1146">
                  <c:v>3517978.9741996373</c:v>
                </c:pt>
                <c:pt idx="1147">
                  <c:v>3517978.9741996373</c:v>
                </c:pt>
                <c:pt idx="1148">
                  <c:v>3517978.9741996373</c:v>
                </c:pt>
                <c:pt idx="1149">
                  <c:v>3517978.9741996373</c:v>
                </c:pt>
                <c:pt idx="1150">
                  <c:v>3517978.9741996373</c:v>
                </c:pt>
                <c:pt idx="1151">
                  <c:v>3518558.9535051682</c:v>
                </c:pt>
                <c:pt idx="1152">
                  <c:v>3520161.942069958</c:v>
                </c:pt>
                <c:pt idx="1153">
                  <c:v>3525078.5245031919</c:v>
                </c:pt>
                <c:pt idx="1154">
                  <c:v>3535456.4493354242</c:v>
                </c:pt>
                <c:pt idx="1155">
                  <c:v>3549125.1176312976</c:v>
                </c:pt>
                <c:pt idx="1156">
                  <c:v>3562320.3453136003</c:v>
                </c:pt>
                <c:pt idx="1157">
                  <c:v>3576879.1860084413</c:v>
                </c:pt>
                <c:pt idx="1158">
                  <c:v>3595456.7738383058</c:v>
                </c:pt>
                <c:pt idx="1159">
                  <c:v>3618806.8246604456</c:v>
                </c:pt>
                <c:pt idx="1160">
                  <c:v>3644594.6320639756</c:v>
                </c:pt>
                <c:pt idx="1161">
                  <c:v>3669494.8581710057</c:v>
                </c:pt>
                <c:pt idx="1162">
                  <c:v>3693276.5663686064</c:v>
                </c:pt>
                <c:pt idx="1163">
                  <c:v>3717350.5975293727</c:v>
                </c:pt>
                <c:pt idx="1164">
                  <c:v>3742078.4329656339</c:v>
                </c:pt>
                <c:pt idx="1165">
                  <c:v>3767350.0727386079</c:v>
                </c:pt>
                <c:pt idx="1166">
                  <c:v>3787555.6597001306</c:v>
                </c:pt>
                <c:pt idx="1167">
                  <c:v>3802014.5048923315</c:v>
                </c:pt>
                <c:pt idx="1168">
                  <c:v>3818476.1616921434</c:v>
                </c:pt>
                <c:pt idx="1169">
                  <c:v>3836846.5197433503</c:v>
                </c:pt>
                <c:pt idx="1170">
                  <c:v>3854690.652874989</c:v>
                </c:pt>
                <c:pt idx="1171">
                  <c:v>3872298.2678911714</c:v>
                </c:pt>
                <c:pt idx="1172">
                  <c:v>3889255.3123327354</c:v>
                </c:pt>
                <c:pt idx="1173">
                  <c:v>3905473.0292892056</c:v>
                </c:pt>
                <c:pt idx="1174">
                  <c:v>3921269.5053997096</c:v>
                </c:pt>
                <c:pt idx="1175">
                  <c:v>3936221.5620987001</c:v>
                </c:pt>
                <c:pt idx="1176">
                  <c:v>3950253.9687078074</c:v>
                </c:pt>
                <c:pt idx="1177">
                  <c:v>3964095.8540085652</c:v>
                </c:pt>
                <c:pt idx="1178">
                  <c:v>3978914.2886637035</c:v>
                </c:pt>
                <c:pt idx="1179">
                  <c:v>3994778.549134925</c:v>
                </c:pt>
                <c:pt idx="1180">
                  <c:v>4010909.935035272</c:v>
                </c:pt>
                <c:pt idx="1181">
                  <c:v>4026907.1258968646</c:v>
                </c:pt>
                <c:pt idx="1182">
                  <c:v>4041920.972963348</c:v>
                </c:pt>
                <c:pt idx="1183">
                  <c:v>4055880.6326097362</c:v>
                </c:pt>
                <c:pt idx="1184">
                  <c:v>4069159.5377500993</c:v>
                </c:pt>
                <c:pt idx="1185">
                  <c:v>4081308.5839797077</c:v>
                </c:pt>
                <c:pt idx="1186">
                  <c:v>4091436.889796806</c:v>
                </c:pt>
                <c:pt idx="1187">
                  <c:v>4100312.009271312</c:v>
                </c:pt>
                <c:pt idx="1188">
                  <c:v>4109187.128745818</c:v>
                </c:pt>
                <c:pt idx="1189">
                  <c:v>4118062.2482203241</c:v>
                </c:pt>
                <c:pt idx="1190">
                  <c:v>4126937.3676948301</c:v>
                </c:pt>
                <c:pt idx="1191">
                  <c:v>4135812.4871693361</c:v>
                </c:pt>
                <c:pt idx="1192">
                  <c:v>4144687.6066438421</c:v>
                </c:pt>
                <c:pt idx="1193">
                  <c:v>4153562.7261183481</c:v>
                </c:pt>
                <c:pt idx="1194">
                  <c:v>4162437.8455928541</c:v>
                </c:pt>
                <c:pt idx="1195">
                  <c:v>4171730.6938482244</c:v>
                </c:pt>
                <c:pt idx="1196">
                  <c:v>4181043.0973387626</c:v>
                </c:pt>
                <c:pt idx="1197">
                  <c:v>4190355.5008293008</c:v>
                </c:pt>
                <c:pt idx="1198">
                  <c:v>4201361.9950176748</c:v>
                </c:pt>
                <c:pt idx="1199">
                  <c:v>4214136.0051252181</c:v>
                </c:pt>
                <c:pt idx="1200">
                  <c:v>4228717.6344653536</c:v>
                </c:pt>
                <c:pt idx="1201">
                  <c:v>4244781.1445657713</c:v>
                </c:pt>
                <c:pt idx="1202">
                  <c:v>4260200.8670681333</c:v>
                </c:pt>
                <c:pt idx="1203">
                  <c:v>4274048.3178711981</c:v>
                </c:pt>
                <c:pt idx="1204">
                  <c:v>4286257.1529174838</c:v>
                </c:pt>
                <c:pt idx="1205">
                  <c:v>4297206.2602144107</c:v>
                </c:pt>
                <c:pt idx="1206">
                  <c:v>4307741.3708140273</c:v>
                </c:pt>
                <c:pt idx="1207">
                  <c:v>4318297.7444630507</c:v>
                </c:pt>
                <c:pt idx="1208">
                  <c:v>4328875.4133178247</c:v>
                </c:pt>
                <c:pt idx="1209">
                  <c:v>4339037.3871912323</c:v>
                </c:pt>
                <c:pt idx="1210">
                  <c:v>4348762.338688096</c:v>
                </c:pt>
                <c:pt idx="1211">
                  <c:v>4358487.2901849598</c:v>
                </c:pt>
                <c:pt idx="1212">
                  <c:v>4367775.2193052806</c:v>
                </c:pt>
                <c:pt idx="1213">
                  <c:v>4377043.1670952393</c:v>
                </c:pt>
                <c:pt idx="1214">
                  <c:v>4386747.6885734694</c:v>
                </c:pt>
                <c:pt idx="1215">
                  <c:v>4396452.2100516995</c:v>
                </c:pt>
                <c:pt idx="1216">
                  <c:v>4405720.1578416582</c:v>
                </c:pt>
                <c:pt idx="1217">
                  <c:v>4414532.0314906817</c:v>
                </c:pt>
                <c:pt idx="1218">
                  <c:v>4423324.4368433841</c:v>
                </c:pt>
                <c:pt idx="1219">
                  <c:v>4432097.4060230274</c:v>
                </c:pt>
                <c:pt idx="1220">
                  <c:v>4440416.1921846047</c:v>
                </c:pt>
                <c:pt idx="1221">
                  <c:v>4447829.4005778832</c:v>
                </c:pt>
                <c:pt idx="1222">
                  <c:v>4454756.2834797138</c:v>
                </c:pt>
                <c:pt idx="1223">
                  <c:v>4461199.8200448677</c:v>
                </c:pt>
                <c:pt idx="1224">
                  <c:v>4468005.4484351771</c:v>
                </c:pt>
                <c:pt idx="1225">
                  <c:v>4475633.7127152774</c:v>
                </c:pt>
                <c:pt idx="1226">
                  <c:v>4483653.5498319101</c:v>
                </c:pt>
                <c:pt idx="1227">
                  <c:v>4491654.9720253181</c:v>
                </c:pt>
                <c:pt idx="1228">
                  <c:v>4499619.6588232666</c:v>
                </c:pt>
                <c:pt idx="1229">
                  <c:v>4507566.0250828145</c:v>
                </c:pt>
                <c:pt idx="1230">
                  <c:v>4515050.9366255961</c:v>
                </c:pt>
                <c:pt idx="1231">
                  <c:v>4522924.3343551401</c:v>
                </c:pt>
                <c:pt idx="1232">
                  <c:v>4531626.6916494602</c:v>
                </c:pt>
                <c:pt idx="1233">
                  <c:v>4540329.0489437794</c:v>
                </c:pt>
                <c:pt idx="1234">
                  <c:v>4549012.3761995705</c:v>
                </c:pt>
                <c:pt idx="1235">
                  <c:v>4557272.5904152384</c:v>
                </c:pt>
                <c:pt idx="1236">
                  <c:v>4564651.3041609889</c:v>
                </c:pt>
                <c:pt idx="1237">
                  <c:v>4570730.9131790828</c:v>
                </c:pt>
                <c:pt idx="1238">
                  <c:v>4575053.6215240043</c:v>
                </c:pt>
                <c:pt idx="1239">
                  <c:v>4578042.2480005268</c:v>
                </c:pt>
                <c:pt idx="1240">
                  <c:v>4580517.3228298463</c:v>
                </c:pt>
                <c:pt idx="1241">
                  <c:v>4583318.6257077139</c:v>
                </c:pt>
                <c:pt idx="1242">
                  <c:v>4586441.3550172029</c:v>
                </c:pt>
                <c:pt idx="1243">
                  <c:v>4589489.6314476747</c:v>
                </c:pt>
                <c:pt idx="1244">
                  <c:v>4592452.4004190564</c:v>
                </c:pt>
                <c:pt idx="1245">
                  <c:v>4595741.0163793676</c:v>
                </c:pt>
                <c:pt idx="1246">
                  <c:v>4598560.5627302192</c:v>
                </c:pt>
                <c:pt idx="1247">
                  <c:v>4600906.3508668551</c:v>
                </c:pt>
                <c:pt idx="1248">
                  <c:v>4603175.0919544743</c:v>
                </c:pt>
                <c:pt idx="1249">
                  <c:v>4605368.1914436407</c:v>
                </c:pt>
                <c:pt idx="1250">
                  <c:v>4607869.7745332457</c:v>
                </c:pt>
                <c:pt idx="1251">
                  <c:v>4610686.1647399263</c:v>
                </c:pt>
                <c:pt idx="1252">
                  <c:v>4613435.6397244129</c:v>
                </c:pt>
                <c:pt idx="1253">
                  <c:v>4616119.201097263</c:v>
                </c:pt>
                <c:pt idx="1254">
                  <c:v>4618737.8433231777</c:v>
                </c:pt>
                <c:pt idx="1255">
                  <c:v>4621292.553721006</c:v>
                </c:pt>
                <c:pt idx="1256">
                  <c:v>4623784.3124637417</c:v>
                </c:pt>
                <c:pt idx="1257">
                  <c:v>4626214.0925785247</c:v>
                </c:pt>
                <c:pt idx="1258">
                  <c:v>4628582.8599466402</c:v>
                </c:pt>
                <c:pt idx="1259">
                  <c:v>4631250.0752325319</c:v>
                </c:pt>
                <c:pt idx="1260">
                  <c:v>4634578.246254974</c:v>
                </c:pt>
                <c:pt idx="1261">
                  <c:v>4638570.9792652177</c:v>
                </c:pt>
                <c:pt idx="1262">
                  <c:v>4643940.4912502812</c:v>
                </c:pt>
                <c:pt idx="1263">
                  <c:v>4650722.4739143578</c:v>
                </c:pt>
                <c:pt idx="1264">
                  <c:v>4658580.6163132498</c:v>
                </c:pt>
                <c:pt idx="1265">
                  <c:v>4667199.1602816274</c:v>
                </c:pt>
                <c:pt idx="1266">
                  <c:v>4675514.9501312301</c:v>
                </c:pt>
                <c:pt idx="1267">
                  <c:v>4683508.4876023596</c:v>
                </c:pt>
                <c:pt idx="1268">
                  <c:v>4690820.0300363721</c:v>
                </c:pt>
                <c:pt idx="1269">
                  <c:v>4696699.359507422</c:v>
                </c:pt>
                <c:pt idx="1270">
                  <c:v>4701478.4942007735</c:v>
                </c:pt>
                <c:pt idx="1271">
                  <c:v>4705507.1541329082</c:v>
                </c:pt>
                <c:pt idx="1272">
                  <c:v>4709133.9487709356</c:v>
                </c:pt>
                <c:pt idx="1273">
                  <c:v>4713067.3258429235</c:v>
                </c:pt>
                <c:pt idx="1274">
                  <c:v>4717316.2754836529</c:v>
                </c:pt>
                <c:pt idx="1275">
                  <c:v>4721878.3383992426</c:v>
                </c:pt>
                <c:pt idx="1276">
                  <c:v>4727461.2486190107</c:v>
                </c:pt>
                <c:pt idx="1277">
                  <c:v>4734090.0511998897</c:v>
                </c:pt>
                <c:pt idx="1278">
                  <c:v>4741083.135045019</c:v>
                </c:pt>
                <c:pt idx="1279">
                  <c:v>4748441.4232692504</c:v>
                </c:pt>
                <c:pt idx="1280">
                  <c:v>4756182.4641884454</c:v>
                </c:pt>
                <c:pt idx="1281">
                  <c:v>4763254.1871559154</c:v>
                </c:pt>
                <c:pt idx="1282">
                  <c:v>4769974.5872067185</c:v>
                </c:pt>
                <c:pt idx="1283">
                  <c:v>4776710.3439725516</c:v>
                </c:pt>
                <c:pt idx="1284">
                  <c:v>4783094.3291334463</c:v>
                </c:pt>
                <c:pt idx="1285">
                  <c:v>4788774.7710844642</c:v>
                </c:pt>
                <c:pt idx="1286">
                  <c:v>4793725.4691819837</c:v>
                </c:pt>
                <c:pt idx="1287">
                  <c:v>4798300.093266584</c:v>
                </c:pt>
                <c:pt idx="1288">
                  <c:v>4802139.8495511664</c:v>
                </c:pt>
                <c:pt idx="1289">
                  <c:v>4805586.5773921497</c:v>
                </c:pt>
                <c:pt idx="1290">
                  <c:v>4809334.3580237497</c:v>
                </c:pt>
                <c:pt idx="1291">
                  <c:v>4813048.0684645604</c:v>
                </c:pt>
                <c:pt idx="1292">
                  <c:v>4816032.9056824343</c:v>
                </c:pt>
                <c:pt idx="1293">
                  <c:v>4818626.7993442081</c:v>
                </c:pt>
                <c:pt idx="1294">
                  <c:v>4821172.2760021491</c:v>
                </c:pt>
                <c:pt idx="1295">
                  <c:v>4824340.297888007</c:v>
                </c:pt>
                <c:pt idx="1296">
                  <c:v>4828812.5437282231</c:v>
                </c:pt>
                <c:pt idx="1297">
                  <c:v>4834606.1881823558</c:v>
                </c:pt>
                <c:pt idx="1298">
                  <c:v>4841415.2025410905</c:v>
                </c:pt>
                <c:pt idx="1299">
                  <c:v>4848924.2211690247</c:v>
                </c:pt>
                <c:pt idx="1300">
                  <c:v>4856481.9591587149</c:v>
                </c:pt>
                <c:pt idx="1301">
                  <c:v>4863735.3356703511</c:v>
                </c:pt>
                <c:pt idx="1302">
                  <c:v>4871020.5175996693</c:v>
                </c:pt>
                <c:pt idx="1303">
                  <c:v>4878676.3642366976</c:v>
                </c:pt>
                <c:pt idx="1304">
                  <c:v>4886041.496235895</c:v>
                </c:pt>
                <c:pt idx="1305">
                  <c:v>4892741.5845504059</c:v>
                </c:pt>
                <c:pt idx="1306">
                  <c:v>4899115.8626233013</c:v>
                </c:pt>
                <c:pt idx="1307">
                  <c:v>4905149.137609777</c:v>
                </c:pt>
                <c:pt idx="1308">
                  <c:v>4910841.409509833</c:v>
                </c:pt>
                <c:pt idx="1309">
                  <c:v>4916519.8346298998</c:v>
                </c:pt>
                <c:pt idx="1310">
                  <c:v>4922198.2597499667</c:v>
                </c:pt>
                <c:pt idx="1311">
                  <c:v>4927522.7574899048</c:v>
                </c:pt>
                <c:pt idx="1312">
                  <c:v>4932494.2503029127</c:v>
                </c:pt>
                <c:pt idx="1313">
                  <c:v>4936762.5004893234</c:v>
                </c:pt>
                <c:pt idx="1314">
                  <c:v>4940995.0450484985</c:v>
                </c:pt>
                <c:pt idx="1315">
                  <c:v>4945203.9103021156</c:v>
                </c:pt>
                <c:pt idx="1316">
                  <c:v>4948036.7620490845</c:v>
                </c:pt>
                <c:pt idx="1317">
                  <c:v>4950477.9047540268</c:v>
                </c:pt>
                <c:pt idx="1318">
                  <c:v>4953543.2120953184</c:v>
                </c:pt>
                <c:pt idx="1319">
                  <c:v>4958541.4491836634</c:v>
                </c:pt>
                <c:pt idx="1320">
                  <c:v>4966533.2954521598</c:v>
                </c:pt>
                <c:pt idx="1321">
                  <c:v>4976933.8047031388</c:v>
                </c:pt>
                <c:pt idx="1322">
                  <c:v>4989868.6229397431</c:v>
                </c:pt>
                <c:pt idx="1323">
                  <c:v>5005476.8682286581</c:v>
                </c:pt>
                <c:pt idx="1324">
                  <c:v>5022564.5944206482</c:v>
                </c:pt>
                <c:pt idx="1325">
                  <c:v>5038308.1691883812</c:v>
                </c:pt>
                <c:pt idx="1326">
                  <c:v>5050745.1194782397</c:v>
                </c:pt>
                <c:pt idx="1327">
                  <c:v>5060032.5352768227</c:v>
                </c:pt>
                <c:pt idx="1328">
                  <c:v>5067540.2047183868</c:v>
                </c:pt>
                <c:pt idx="1329">
                  <c:v>5074320.9991599508</c:v>
                </c:pt>
                <c:pt idx="1330">
                  <c:v>5081101.7936015148</c:v>
                </c:pt>
                <c:pt idx="1331">
                  <c:v>5087882.5880430788</c:v>
                </c:pt>
                <c:pt idx="1332">
                  <c:v>5094299.9449846428</c:v>
                </c:pt>
                <c:pt idx="1333">
                  <c:v>5099613.191043769</c:v>
                </c:pt>
                <c:pt idx="1334">
                  <c:v>5104161.9169126451</c:v>
                </c:pt>
                <c:pt idx="1335">
                  <c:v>5108672.3401963301</c:v>
                </c:pt>
                <c:pt idx="1336">
                  <c:v>5113862.6012177626</c:v>
                </c:pt>
                <c:pt idx="1337">
                  <c:v>5119756.3338647652</c:v>
                </c:pt>
                <c:pt idx="1338">
                  <c:v>5125993.7165765557</c:v>
                </c:pt>
                <c:pt idx="1339">
                  <c:v>5132589.1525290869</c:v>
                </c:pt>
                <c:pt idx="1340">
                  <c:v>5139542.6417223588</c:v>
                </c:pt>
                <c:pt idx="1341">
                  <c:v>5146870.3820854109</c:v>
                </c:pt>
                <c:pt idx="1342">
                  <c:v>5155291.1986623984</c:v>
                </c:pt>
                <c:pt idx="1343">
                  <c:v>5164864.798050181</c:v>
                </c:pt>
                <c:pt idx="1344">
                  <c:v>5174514.7539722212</c:v>
                </c:pt>
                <c:pt idx="1345">
                  <c:v>5183877.1592445783</c:v>
                </c:pt>
                <c:pt idx="1346">
                  <c:v>5192199.0457451465</c:v>
                </c:pt>
                <c:pt idx="1347">
                  <c:v>5199440.0925233951</c:v>
                </c:pt>
                <c:pt idx="1348">
                  <c:v>5205582.7504127547</c:v>
                </c:pt>
                <c:pt idx="1349">
                  <c:v>5209139.0954189962</c:v>
                </c:pt>
                <c:pt idx="1350">
                  <c:v>5209355.5448791822</c:v>
                </c:pt>
                <c:pt idx="1351">
                  <c:v>5209355.5448791822</c:v>
                </c:pt>
                <c:pt idx="1352">
                  <c:v>5209355.5448791822</c:v>
                </c:pt>
                <c:pt idx="1353">
                  <c:v>5209355.5448791822</c:v>
                </c:pt>
                <c:pt idx="1354">
                  <c:v>5209355.5448791822</c:v>
                </c:pt>
                <c:pt idx="1355">
                  <c:v>5209355.5448791822</c:v>
                </c:pt>
                <c:pt idx="1356">
                  <c:v>5209355.5448791822</c:v>
                </c:pt>
                <c:pt idx="1357">
                  <c:v>5209355.5448791822</c:v>
                </c:pt>
                <c:pt idx="1358">
                  <c:v>5209355.5448791822</c:v>
                </c:pt>
                <c:pt idx="1359">
                  <c:v>5209355.5448791822</c:v>
                </c:pt>
                <c:pt idx="1360">
                  <c:v>5209355.5448791822</c:v>
                </c:pt>
                <c:pt idx="1361">
                  <c:v>5209355.5448791822</c:v>
                </c:pt>
                <c:pt idx="1362">
                  <c:v>5209355.5448791822</c:v>
                </c:pt>
                <c:pt idx="1363">
                  <c:v>5213914.0316165211</c:v>
                </c:pt>
                <c:pt idx="1364">
                  <c:v>5223420.4128423091</c:v>
                </c:pt>
                <c:pt idx="1365">
                  <c:v>5233760.0151023138</c:v>
                </c:pt>
                <c:pt idx="1366">
                  <c:v>5240616.3887539366</c:v>
                </c:pt>
                <c:pt idx="1367">
                  <c:v>5242986.8061320102</c:v>
                </c:pt>
                <c:pt idx="1368">
                  <c:v>5242986.8061320102</c:v>
                </c:pt>
                <c:pt idx="1369">
                  <c:v>5242986.8061320102</c:v>
                </c:pt>
                <c:pt idx="1370">
                  <c:v>5242986.8061320102</c:v>
                </c:pt>
                <c:pt idx="1371">
                  <c:v>5245243.1431876356</c:v>
                </c:pt>
                <c:pt idx="1372">
                  <c:v>5249055.5311691863</c:v>
                </c:pt>
                <c:pt idx="1373">
                  <c:v>5251571.2100457996</c:v>
                </c:pt>
                <c:pt idx="1374">
                  <c:v>5251571.2100457996</c:v>
                </c:pt>
                <c:pt idx="1375">
                  <c:v>5251571.2100457996</c:v>
                </c:pt>
                <c:pt idx="1376">
                  <c:v>5251571.2100457996</c:v>
                </c:pt>
                <c:pt idx="1377">
                  <c:v>5251571.2100457996</c:v>
                </c:pt>
                <c:pt idx="1378">
                  <c:v>5251571.2100457996</c:v>
                </c:pt>
                <c:pt idx="1379">
                  <c:v>5251571.2100457996</c:v>
                </c:pt>
                <c:pt idx="1380">
                  <c:v>5251571.2100457996</c:v>
                </c:pt>
                <c:pt idx="1381">
                  <c:v>5251571.2100457996</c:v>
                </c:pt>
                <c:pt idx="1382">
                  <c:v>5252613.697106692</c:v>
                </c:pt>
                <c:pt idx="1383">
                  <c:v>5261507.3188701151</c:v>
                </c:pt>
                <c:pt idx="1384">
                  <c:v>5272567.621221208</c:v>
                </c:pt>
                <c:pt idx="1385">
                  <c:v>5280578.5862590037</c:v>
                </c:pt>
                <c:pt idx="1386">
                  <c:v>5285889.1397333927</c:v>
                </c:pt>
                <c:pt idx="1387">
                  <c:v>5292524.7356492775</c:v>
                </c:pt>
                <c:pt idx="1388">
                  <c:v>5303397.3328604819</c:v>
                </c:pt>
                <c:pt idx="1389">
                  <c:v>5319380.1190061839</c:v>
                </c:pt>
                <c:pt idx="1390">
                  <c:v>5338210.282708819</c:v>
                </c:pt>
                <c:pt idx="1391">
                  <c:v>5355484.4125964837</c:v>
                </c:pt>
                <c:pt idx="1392">
                  <c:v>5368519.2194865113</c:v>
                </c:pt>
                <c:pt idx="1393">
                  <c:v>5377099.6770584853</c:v>
                </c:pt>
                <c:pt idx="1394">
                  <c:v>5382099.8317178581</c:v>
                </c:pt>
                <c:pt idx="1395">
                  <c:v>5385129.3474883428</c:v>
                </c:pt>
                <c:pt idx="1396">
                  <c:v>5386668.6207139231</c:v>
                </c:pt>
                <c:pt idx="1397">
                  <c:v>5386668.6207139231</c:v>
                </c:pt>
                <c:pt idx="1398">
                  <c:v>5386668.6207139231</c:v>
                </c:pt>
                <c:pt idx="1399">
                  <c:v>5386668.6207139231</c:v>
                </c:pt>
                <c:pt idx="1400">
                  <c:v>5386668.6207139231</c:v>
                </c:pt>
                <c:pt idx="1401">
                  <c:v>5386668.6207139231</c:v>
                </c:pt>
                <c:pt idx="1402">
                  <c:v>5386668.6207139231</c:v>
                </c:pt>
                <c:pt idx="1403">
                  <c:v>5386668.6207139231</c:v>
                </c:pt>
                <c:pt idx="1404">
                  <c:v>5386668.6207139231</c:v>
                </c:pt>
                <c:pt idx="1405">
                  <c:v>5386668.6207139231</c:v>
                </c:pt>
                <c:pt idx="1406">
                  <c:v>5386668.6207139231</c:v>
                </c:pt>
                <c:pt idx="1407">
                  <c:v>5386668.6207139231</c:v>
                </c:pt>
                <c:pt idx="1408">
                  <c:v>5387692.6176488679</c:v>
                </c:pt>
                <c:pt idx="1409">
                  <c:v>5389837.5317930933</c:v>
                </c:pt>
                <c:pt idx="1410">
                  <c:v>5391382.8750727875</c:v>
                </c:pt>
                <c:pt idx="1411">
                  <c:v>5392307.0665749544</c:v>
                </c:pt>
                <c:pt idx="1412">
                  <c:v>5392853.9125556527</c:v>
                </c:pt>
                <c:pt idx="1413">
                  <c:v>5393868.7179553648</c:v>
                </c:pt>
                <c:pt idx="1414">
                  <c:v>5397052.5869118394</c:v>
                </c:pt>
                <c:pt idx="1415">
                  <c:v>5403957.5925875222</c:v>
                </c:pt>
                <c:pt idx="1416">
                  <c:v>5414811.6438542381</c:v>
                </c:pt>
                <c:pt idx="1417">
                  <c:v>5428096.8037051773</c:v>
                </c:pt>
                <c:pt idx="1418">
                  <c:v>5440744.5297108805</c:v>
                </c:pt>
                <c:pt idx="1419">
                  <c:v>5449122.0053339843</c:v>
                </c:pt>
                <c:pt idx="1420">
                  <c:v>5451504.1376646319</c:v>
                </c:pt>
                <c:pt idx="1421">
                  <c:v>5451504.1376646319</c:v>
                </c:pt>
                <c:pt idx="1422">
                  <c:v>5451504.1376646319</c:v>
                </c:pt>
                <c:pt idx="1423">
                  <c:v>5451504.1376646319</c:v>
                </c:pt>
                <c:pt idx="1424">
                  <c:v>5452279.8784258729</c:v>
                </c:pt>
                <c:pt idx="1425">
                  <c:v>5457257.9932786608</c:v>
                </c:pt>
                <c:pt idx="1426">
                  <c:v>5467228.1631140374</c:v>
                </c:pt>
                <c:pt idx="1427">
                  <c:v>5479193.4653493073</c:v>
                </c:pt>
                <c:pt idx="1428">
                  <c:v>5487209.7856267951</c:v>
                </c:pt>
                <c:pt idx="1429">
                  <c:v>5489844.0956922509</c:v>
                </c:pt>
                <c:pt idx="1430">
                  <c:v>5489844.0956922509</c:v>
                </c:pt>
                <c:pt idx="1431">
                  <c:v>5489844.0956922509</c:v>
                </c:pt>
                <c:pt idx="1432">
                  <c:v>5489844.0956922509</c:v>
                </c:pt>
                <c:pt idx="1433">
                  <c:v>5489844.0956922509</c:v>
                </c:pt>
                <c:pt idx="1434">
                  <c:v>5489844.0956922509</c:v>
                </c:pt>
                <c:pt idx="1435">
                  <c:v>5489844.0956922509</c:v>
                </c:pt>
                <c:pt idx="1436">
                  <c:v>5490019.1884731827</c:v>
                </c:pt>
                <c:pt idx="1437">
                  <c:v>5492765.6663526315</c:v>
                </c:pt>
                <c:pt idx="1438">
                  <c:v>5495997.9904568</c:v>
                </c:pt>
                <c:pt idx="1439">
                  <c:v>5498089.6430948926</c:v>
                </c:pt>
                <c:pt idx="1440">
                  <c:v>5498604.7788947383</c:v>
                </c:pt>
                <c:pt idx="1441">
                  <c:v>5498604.7788947383</c:v>
                </c:pt>
                <c:pt idx="1442">
                  <c:v>5498604.7788947383</c:v>
                </c:pt>
                <c:pt idx="1443">
                  <c:v>5498604.7788947383</c:v>
                </c:pt>
                <c:pt idx="1444">
                  <c:v>5499492.6124884039</c:v>
                </c:pt>
                <c:pt idx="1445">
                  <c:v>5500806.8919010963</c:v>
                </c:pt>
                <c:pt idx="1446">
                  <c:v>5501389.2198067829</c:v>
                </c:pt>
                <c:pt idx="1447">
                  <c:v>5501389.2198067829</c:v>
                </c:pt>
                <c:pt idx="1448">
                  <c:v>5501389.2198067829</c:v>
                </c:pt>
                <c:pt idx="1449">
                  <c:v>5501389.2198067829</c:v>
                </c:pt>
                <c:pt idx="1450">
                  <c:v>5501389.2198067829</c:v>
                </c:pt>
                <c:pt idx="1451">
                  <c:v>5501389.2198067829</c:v>
                </c:pt>
                <c:pt idx="1452">
                  <c:v>5501389.2198067829</c:v>
                </c:pt>
                <c:pt idx="1453">
                  <c:v>5501389.2198067829</c:v>
                </c:pt>
                <c:pt idx="1454">
                  <c:v>5501389.2198067829</c:v>
                </c:pt>
                <c:pt idx="1455">
                  <c:v>5501389.2198067829</c:v>
                </c:pt>
                <c:pt idx="1456">
                  <c:v>5501389.2198067829</c:v>
                </c:pt>
                <c:pt idx="1457">
                  <c:v>5501389.2198067829</c:v>
                </c:pt>
                <c:pt idx="1458">
                  <c:v>5501389.2198067829</c:v>
                </c:pt>
                <c:pt idx="1459">
                  <c:v>5501389.2198067829</c:v>
                </c:pt>
                <c:pt idx="1460">
                  <c:v>5501389.2198067829</c:v>
                </c:pt>
                <c:pt idx="1461">
                  <c:v>5501389.2198067829</c:v>
                </c:pt>
                <c:pt idx="1462">
                  <c:v>5501389.2198067829</c:v>
                </c:pt>
                <c:pt idx="1463">
                  <c:v>5501389.2198067829</c:v>
                </c:pt>
                <c:pt idx="1464">
                  <c:v>5501389.2198067829</c:v>
                </c:pt>
                <c:pt idx="1465">
                  <c:v>5501389.2198067829</c:v>
                </c:pt>
                <c:pt idx="1466">
                  <c:v>5501389.2198067829</c:v>
                </c:pt>
                <c:pt idx="1467">
                  <c:v>5501389.2198067829</c:v>
                </c:pt>
                <c:pt idx="1468">
                  <c:v>5501389.2198067829</c:v>
                </c:pt>
                <c:pt idx="1469">
                  <c:v>5501389.2198067829</c:v>
                </c:pt>
                <c:pt idx="1470">
                  <c:v>5501389.2198067829</c:v>
                </c:pt>
                <c:pt idx="1471">
                  <c:v>5501389.2198067829</c:v>
                </c:pt>
                <c:pt idx="1472">
                  <c:v>5501389.2198067829</c:v>
                </c:pt>
                <c:pt idx="1473">
                  <c:v>5501389.2198067829</c:v>
                </c:pt>
                <c:pt idx="1474">
                  <c:v>5501389.2198067829</c:v>
                </c:pt>
                <c:pt idx="1475">
                  <c:v>5501389.2198067829</c:v>
                </c:pt>
                <c:pt idx="1476">
                  <c:v>5501389.2198067829</c:v>
                </c:pt>
                <c:pt idx="1477">
                  <c:v>5501389.2198067829</c:v>
                </c:pt>
                <c:pt idx="1478">
                  <c:v>5501389.2198067829</c:v>
                </c:pt>
                <c:pt idx="1479">
                  <c:v>5501928.1915393872</c:v>
                </c:pt>
                <c:pt idx="1480">
                  <c:v>5502947.2604168868</c:v>
                </c:pt>
                <c:pt idx="1481">
                  <c:v>5504237.4837965099</c:v>
                </c:pt>
                <c:pt idx="1482">
                  <c:v>5505643.6943710344</c:v>
                </c:pt>
                <c:pt idx="1483">
                  <c:v>5507117.3170572035</c:v>
                </c:pt>
                <c:pt idx="1484">
                  <c:v>5508691.1729514012</c:v>
                </c:pt>
                <c:pt idx="1485">
                  <c:v>5510536.2201843699</c:v>
                </c:pt>
                <c:pt idx="1486">
                  <c:v>5513013.4770950917</c:v>
                </c:pt>
                <c:pt idx="1487">
                  <c:v>5516434.0390329435</c:v>
                </c:pt>
                <c:pt idx="1488">
                  <c:v>5521159.3951559598</c:v>
                </c:pt>
                <c:pt idx="1489">
                  <c:v>5527562.6971688233</c:v>
                </c:pt>
                <c:pt idx="1490">
                  <c:v>5535880.4236305961</c:v>
                </c:pt>
                <c:pt idx="1491">
                  <c:v>5546119.8112062346</c:v>
                </c:pt>
                <c:pt idx="1492">
                  <c:v>5557853.0433675358</c:v>
                </c:pt>
                <c:pt idx="1493">
                  <c:v>5570402.8966960609</c:v>
                </c:pt>
                <c:pt idx="1494">
                  <c:v>5583413.0998035735</c:v>
                </c:pt>
                <c:pt idx="1495">
                  <c:v>5596277.839546646</c:v>
                </c:pt>
                <c:pt idx="1496">
                  <c:v>5608692.2252661968</c:v>
                </c:pt>
                <c:pt idx="1497">
                  <c:v>5620413.1753253639</c:v>
                </c:pt>
                <c:pt idx="1498">
                  <c:v>5630984.0125348596</c:v>
                </c:pt>
                <c:pt idx="1499">
                  <c:v>5640181.9884376954</c:v>
                </c:pt>
                <c:pt idx="1500">
                  <c:v>5647824.4962041443</c:v>
                </c:pt>
                <c:pt idx="1501">
                  <c:v>5654690.4009190444</c:v>
                </c:pt>
                <c:pt idx="1502">
                  <c:v>5661219.6058818568</c:v>
                </c:pt>
                <c:pt idx="1503">
                  <c:v>5667605.8159248773</c:v>
                </c:pt>
                <c:pt idx="1504">
                  <c:v>5674098.7200235026</c:v>
                </c:pt>
                <c:pt idx="1505">
                  <c:v>5680199.1813858179</c:v>
                </c:pt>
                <c:pt idx="1506">
                  <c:v>5686127.8955624606</c:v>
                </c:pt>
                <c:pt idx="1507">
                  <c:v>5692374.3835206963</c:v>
                </c:pt>
                <c:pt idx="1508">
                  <c:v>5699208.3000593921</c:v>
                </c:pt>
                <c:pt idx="1509">
                  <c:v>5706910.4052443113</c:v>
                </c:pt>
                <c:pt idx="1510">
                  <c:v>5716307.7497014999</c:v>
                </c:pt>
                <c:pt idx="1511">
                  <c:v>5728067.0469155759</c:v>
                </c:pt>
                <c:pt idx="1512">
                  <c:v>5742395.9300333569</c:v>
                </c:pt>
                <c:pt idx="1513">
                  <c:v>5759269.7549650939</c:v>
                </c:pt>
                <c:pt idx="1514">
                  <c:v>5777773.2535786731</c:v>
                </c:pt>
                <c:pt idx="1515">
                  <c:v>5796176.9469840815</c:v>
                </c:pt>
                <c:pt idx="1516">
                  <c:v>5812471.3943625567</c:v>
                </c:pt>
                <c:pt idx="1517">
                  <c:v>5826345.8461717907</c:v>
                </c:pt>
                <c:pt idx="1518">
                  <c:v>5838265.3816288589</c:v>
                </c:pt>
                <c:pt idx="1519">
                  <c:v>5848732.9292069916</c:v>
                </c:pt>
                <c:pt idx="1520">
                  <c:v>5858025.3057733979</c:v>
                </c:pt>
                <c:pt idx="1521">
                  <c:v>5866067.753471313</c:v>
                </c:pt>
                <c:pt idx="1522">
                  <c:v>5872498.6322873663</c:v>
                </c:pt>
                <c:pt idx="1523">
                  <c:v>5876590.5844395803</c:v>
                </c:pt>
                <c:pt idx="1524">
                  <c:v>5877334.1129975254</c:v>
                </c:pt>
                <c:pt idx="1525">
                  <c:v>5877334.1129975254</c:v>
                </c:pt>
                <c:pt idx="1526">
                  <c:v>5877334.1129975254</c:v>
                </c:pt>
                <c:pt idx="1527">
                  <c:v>5877334.1129975254</c:v>
                </c:pt>
                <c:pt idx="1528">
                  <c:v>5877334.1129975254</c:v>
                </c:pt>
                <c:pt idx="1529">
                  <c:v>5877334.1129975254</c:v>
                </c:pt>
                <c:pt idx="1530">
                  <c:v>5877334.1129975254</c:v>
                </c:pt>
                <c:pt idx="1531">
                  <c:v>5877334.1129975254</c:v>
                </c:pt>
                <c:pt idx="1532">
                  <c:v>5878967.8101585163</c:v>
                </c:pt>
                <c:pt idx="1533">
                  <c:v>5883549.4692757754</c:v>
                </c:pt>
                <c:pt idx="1534">
                  <c:v>5891429.8042052677</c:v>
                </c:pt>
                <c:pt idx="1535">
                  <c:v>5903338.7675255248</c:v>
                </c:pt>
                <c:pt idx="1536">
                  <c:v>5919645.002376942</c:v>
                </c:pt>
                <c:pt idx="1537">
                  <c:v>5939625.6662549172</c:v>
                </c:pt>
                <c:pt idx="1538">
                  <c:v>5963055.8893612241</c:v>
                </c:pt>
                <c:pt idx="1539">
                  <c:v>5989365.4315696601</c:v>
                </c:pt>
                <c:pt idx="1540">
                  <c:v>6018095.4230315732</c:v>
                </c:pt>
                <c:pt idx="1541">
                  <c:v>6048751.6489332085</c:v>
                </c:pt>
                <c:pt idx="1542">
                  <c:v>6079514.9113294566</c:v>
                </c:pt>
                <c:pt idx="1543">
                  <c:v>6108257.5017217072</c:v>
                </c:pt>
                <c:pt idx="1544">
                  <c:v>6132171.7350743925</c:v>
                </c:pt>
                <c:pt idx="1545">
                  <c:v>6150672.2717031436</c:v>
                </c:pt>
                <c:pt idx="1546">
                  <c:v>6165431.3120225044</c:v>
                </c:pt>
                <c:pt idx="1547">
                  <c:v>6177903.8075356968</c:v>
                </c:pt>
                <c:pt idx="1548">
                  <c:v>6190059.5103120571</c:v>
                </c:pt>
                <c:pt idx="1549">
                  <c:v>6202738.5890190322</c:v>
                </c:pt>
                <c:pt idx="1550">
                  <c:v>6216359.0805150177</c:v>
                </c:pt>
                <c:pt idx="1551">
                  <c:v>6230981.1578595461</c:v>
                </c:pt>
                <c:pt idx="1552">
                  <c:v>6246199.8121921215</c:v>
                </c:pt>
                <c:pt idx="1553">
                  <c:v>6261626.7702359604</c:v>
                </c:pt>
                <c:pt idx="1554">
                  <c:v>6277237.6295510642</c:v>
                </c:pt>
                <c:pt idx="1555">
                  <c:v>6293919.3354876703</c:v>
                </c:pt>
                <c:pt idx="1556">
                  <c:v>6312150.4036941808</c:v>
                </c:pt>
                <c:pt idx="1557">
                  <c:v>6332019.3128655646</c:v>
                </c:pt>
                <c:pt idx="1558">
                  <c:v>6354035.9227859657</c:v>
                </c:pt>
                <c:pt idx="1559">
                  <c:v>6378353.8807804948</c:v>
                </c:pt>
                <c:pt idx="1560">
                  <c:v>6403699.1672872007</c:v>
                </c:pt>
                <c:pt idx="1561">
                  <c:v>6429629.9378250735</c:v>
                </c:pt>
                <c:pt idx="1562">
                  <c:v>6456154.966444361</c:v>
                </c:pt>
                <c:pt idx="1563">
                  <c:v>6483762.3617759543</c:v>
                </c:pt>
                <c:pt idx="1564">
                  <c:v>6512514.9909959212</c:v>
                </c:pt>
                <c:pt idx="1565">
                  <c:v>6541944.0285938717</c:v>
                </c:pt>
                <c:pt idx="1566">
                  <c:v>6572562.092844517</c:v>
                </c:pt>
                <c:pt idx="1567">
                  <c:v>6603417.0925090546</c:v>
                </c:pt>
                <c:pt idx="1568">
                  <c:v>6633387.2092425777</c:v>
                </c:pt>
                <c:pt idx="1569">
                  <c:v>6662923.2993763024</c:v>
                </c:pt>
                <c:pt idx="1570">
                  <c:v>6691967.1375454785</c:v>
                </c:pt>
                <c:pt idx="1571">
                  <c:v>6720461.6493593585</c:v>
                </c:pt>
                <c:pt idx="1572">
                  <c:v>6748350.9924537092</c:v>
                </c:pt>
                <c:pt idx="1573">
                  <c:v>6774487.6393648144</c:v>
                </c:pt>
                <c:pt idx="1574">
                  <c:v>6798177.665810057</c:v>
                </c:pt>
                <c:pt idx="1575">
                  <c:v>6819872.6773499055</c:v>
                </c:pt>
                <c:pt idx="1576">
                  <c:v>6838932.5116725331</c:v>
                </c:pt>
                <c:pt idx="1577">
                  <c:v>6855249.4968119571</c:v>
                </c:pt>
                <c:pt idx="1578">
                  <c:v>6869318.1228012508</c:v>
                </c:pt>
                <c:pt idx="1579">
                  <c:v>6882195.7799747428</c:v>
                </c:pt>
                <c:pt idx="1580">
                  <c:v>6893888.2197099486</c:v>
                </c:pt>
                <c:pt idx="1581">
                  <c:v>6904900.5761038773</c:v>
                </c:pt>
                <c:pt idx="1582">
                  <c:v>6915263.2563755214</c:v>
                </c:pt>
                <c:pt idx="1583">
                  <c:v>6923841.6295689261</c:v>
                </c:pt>
                <c:pt idx="1584">
                  <c:v>6931173.5780258486</c:v>
                </c:pt>
                <c:pt idx="1585">
                  <c:v>6937252.6578157749</c:v>
                </c:pt>
                <c:pt idx="1586">
                  <c:v>6942076.0557589941</c:v>
                </c:pt>
                <c:pt idx="1587">
                  <c:v>6946174.5949488962</c:v>
                </c:pt>
                <c:pt idx="1588">
                  <c:v>6950611.9841449335</c:v>
                </c:pt>
                <c:pt idx="1589">
                  <c:v>6956444.8680925434</c:v>
                </c:pt>
                <c:pt idx="1590">
                  <c:v>6963694.0297770742</c:v>
                </c:pt>
                <c:pt idx="1591">
                  <c:v>6972364.5823626127</c:v>
                </c:pt>
                <c:pt idx="1592">
                  <c:v>6981974.5157973096</c:v>
                </c:pt>
                <c:pt idx="1593">
                  <c:v>6992517.2571431147</c:v>
                </c:pt>
                <c:pt idx="1594">
                  <c:v>7004034.9928724105</c:v>
                </c:pt>
                <c:pt idx="1595">
                  <c:v>7014483.6499443548</c:v>
                </c:pt>
                <c:pt idx="1596">
                  <c:v>7023822.0969586987</c:v>
                </c:pt>
                <c:pt idx="1597">
                  <c:v>7031551.5435915701</c:v>
                </c:pt>
                <c:pt idx="1598">
                  <c:v>7037121.8733191527</c:v>
                </c:pt>
                <c:pt idx="1599">
                  <c:v>7041542.9341310943</c:v>
                </c:pt>
                <c:pt idx="1600">
                  <c:v>7044814.9983679559</c:v>
                </c:pt>
                <c:pt idx="1601">
                  <c:v>7047433.3106341111</c:v>
                </c:pt>
                <c:pt idx="1602">
                  <c:v>7050870.9475701265</c:v>
                </c:pt>
                <c:pt idx="1603">
                  <c:v>7056113.4774694704</c:v>
                </c:pt>
                <c:pt idx="1604">
                  <c:v>7062692.3295711745</c:v>
                </c:pt>
                <c:pt idx="1605">
                  <c:v>7071090.8717972506</c:v>
                </c:pt>
                <c:pt idx="1606">
                  <c:v>7080880.8779081888</c:v>
                </c:pt>
                <c:pt idx="1607">
                  <c:v>7091580.5975000793</c:v>
                </c:pt>
                <c:pt idx="1608">
                  <c:v>7103233.3309808588</c:v>
                </c:pt>
                <c:pt idx="1609">
                  <c:v>7115839.0783505272</c:v>
                </c:pt>
                <c:pt idx="1610">
                  <c:v>7128970.9147083797</c:v>
                </c:pt>
                <c:pt idx="1611">
                  <c:v>7142605.4478807421</c:v>
                </c:pt>
                <c:pt idx="1612">
                  <c:v>7157753.6672864091</c:v>
                </c:pt>
                <c:pt idx="1613">
                  <c:v>7174452.1992538832</c:v>
                </c:pt>
                <c:pt idx="1614">
                  <c:v>7192771.9267010428</c:v>
                </c:pt>
                <c:pt idx="1615">
                  <c:v>7212761.6739765648</c:v>
                </c:pt>
                <c:pt idx="1616">
                  <c:v>7234998.9896512665</c:v>
                </c:pt>
                <c:pt idx="1617">
                  <c:v>7259094.6765733138</c:v>
                </c:pt>
                <c:pt idx="1618">
                  <c:v>7284618.6263067583</c:v>
                </c:pt>
                <c:pt idx="1619">
                  <c:v>7310114.6152099883</c:v>
                </c:pt>
                <c:pt idx="1620">
                  <c:v>7334480.0961391274</c:v>
                </c:pt>
                <c:pt idx="1621">
                  <c:v>7357655.2599278735</c:v>
                </c:pt>
                <c:pt idx="1622">
                  <c:v>7379029.4791781809</c:v>
                </c:pt>
                <c:pt idx="1623">
                  <c:v>7397467.5890793093</c:v>
                </c:pt>
                <c:pt idx="1624">
                  <c:v>7412302.0287643755</c:v>
                </c:pt>
                <c:pt idx="1625">
                  <c:v>7423969.7346946662</c:v>
                </c:pt>
                <c:pt idx="1626">
                  <c:v>7430845.370185486</c:v>
                </c:pt>
                <c:pt idx="1627">
                  <c:v>7432345.9638061328</c:v>
                </c:pt>
                <c:pt idx="1628">
                  <c:v>7432345.9638061328</c:v>
                </c:pt>
                <c:pt idx="1629">
                  <c:v>7432345.9638061328</c:v>
                </c:pt>
                <c:pt idx="1630">
                  <c:v>7432345.9638061328</c:v>
                </c:pt>
                <c:pt idx="1631">
                  <c:v>7432345.9638061328</c:v>
                </c:pt>
                <c:pt idx="1632">
                  <c:v>7433624.9808871727</c:v>
                </c:pt>
                <c:pt idx="1633">
                  <c:v>7439541.6230540387</c:v>
                </c:pt>
                <c:pt idx="1634">
                  <c:v>7449202.1492819004</c:v>
                </c:pt>
                <c:pt idx="1635">
                  <c:v>7460264.0087365732</c:v>
                </c:pt>
                <c:pt idx="1636">
                  <c:v>7471325.8681912459</c:v>
                </c:pt>
                <c:pt idx="1637">
                  <c:v>7480943.5148225809</c:v>
                </c:pt>
                <c:pt idx="1638">
                  <c:v>7489079.6977410726</c:v>
                </c:pt>
                <c:pt idx="1639">
                  <c:v>7496194.9945246978</c:v>
                </c:pt>
                <c:pt idx="1640">
                  <c:v>7503216.1361000584</c:v>
                </c:pt>
                <c:pt idx="1641">
                  <c:v>7511562.4828040209</c:v>
                </c:pt>
                <c:pt idx="1642">
                  <c:v>7522197.6849366985</c:v>
                </c:pt>
                <c:pt idx="1643">
                  <c:v>7536118.3414741335</c:v>
                </c:pt>
                <c:pt idx="1644">
                  <c:v>7552976.5247161612</c:v>
                </c:pt>
                <c:pt idx="1645">
                  <c:v>7572390.5819873493</c:v>
                </c:pt>
                <c:pt idx="1646">
                  <c:v>7594017.1466079196</c:v>
                </c:pt>
                <c:pt idx="1647">
                  <c:v>7617449.5921556409</c:v>
                </c:pt>
                <c:pt idx="1648">
                  <c:v>7642794.4339527683</c:v>
                </c:pt>
                <c:pt idx="1649">
                  <c:v>7669144.6939361049</c:v>
                </c:pt>
                <c:pt idx="1650">
                  <c:v>7696020.6714678425</c:v>
                </c:pt>
                <c:pt idx="1651">
                  <c:v>7722418.2400994822</c:v>
                </c:pt>
                <c:pt idx="1652">
                  <c:v>7747734.486245445</c:v>
                </c:pt>
                <c:pt idx="1653">
                  <c:v>7772422.8994841324</c:v>
                </c:pt>
                <c:pt idx="1654">
                  <c:v>7795912.3065429265</c:v>
                </c:pt>
                <c:pt idx="1655">
                  <c:v>7818635.5139606018</c:v>
                </c:pt>
                <c:pt idx="1656">
                  <c:v>7841635.9515221398</c:v>
                </c:pt>
                <c:pt idx="1657">
                  <c:v>7864916.1091607185</c:v>
                </c:pt>
                <c:pt idx="1658">
                  <c:v>7888478.4937478388</c:v>
                </c:pt>
                <c:pt idx="1659">
                  <c:v>7912325.6290933201</c:v>
                </c:pt>
                <c:pt idx="1660">
                  <c:v>7936460.0559453042</c:v>
                </c:pt>
                <c:pt idx="1661">
                  <c:v>7960338.7270519827</c:v>
                </c:pt>
                <c:pt idx="1662">
                  <c:v>7984469.986802551</c:v>
                </c:pt>
                <c:pt idx="1663">
                  <c:v>8008892.3475560965</c:v>
                </c:pt>
                <c:pt idx="1664">
                  <c:v>8032460.6069972934</c:v>
                </c:pt>
                <c:pt idx="1665">
                  <c:v>8055687.068706017</c:v>
                </c:pt>
                <c:pt idx="1666">
                  <c:v>8078006.9696572609</c:v>
                </c:pt>
                <c:pt idx="1667">
                  <c:v>8099342.2374901865</c:v>
                </c:pt>
                <c:pt idx="1668">
                  <c:v>8120250.8068085779</c:v>
                </c:pt>
                <c:pt idx="1669">
                  <c:v>8140695.9845230607</c:v>
                </c:pt>
                <c:pt idx="1670">
                  <c:v>8160675.4539590925</c:v>
                </c:pt>
                <c:pt idx="1671">
                  <c:v>8179585.7788067106</c:v>
                </c:pt>
                <c:pt idx="1672">
                  <c:v>8197960.2481027339</c:v>
                </c:pt>
                <c:pt idx="1673">
                  <c:v>8216366.9431147408</c:v>
                </c:pt>
                <c:pt idx="1674">
                  <c:v>8234236.5203748764</c:v>
                </c:pt>
                <c:pt idx="1675">
                  <c:v>8251536.7122183451</c:v>
                </c:pt>
                <c:pt idx="1676">
                  <c:v>8268267.5186451469</c:v>
                </c:pt>
                <c:pt idx="1677">
                  <c:v>8283829.530015179</c:v>
                </c:pt>
                <c:pt idx="1678">
                  <c:v>8298195.5400479827</c:v>
                </c:pt>
                <c:pt idx="1679">
                  <c:v>8311907.9790102234</c:v>
                </c:pt>
                <c:pt idx="1680">
                  <c:v>8325535.2623043284</c:v>
                </c:pt>
                <c:pt idx="1681">
                  <c:v>8340205.7674024543</c:v>
                </c:pt>
                <c:pt idx="1682">
                  <c:v>8356537.8555750931</c:v>
                </c:pt>
                <c:pt idx="1683">
                  <c:v>8374560.6011551386</c:v>
                </c:pt>
                <c:pt idx="1684">
                  <c:v>8394904.7206278518</c:v>
                </c:pt>
                <c:pt idx="1685">
                  <c:v>8416516.1570108104</c:v>
                </c:pt>
                <c:pt idx="1686">
                  <c:v>8438266.6786176879</c:v>
                </c:pt>
                <c:pt idx="1687">
                  <c:v>8460156.9555708077</c:v>
                </c:pt>
                <c:pt idx="1688">
                  <c:v>8481044.4023937322</c:v>
                </c:pt>
                <c:pt idx="1689">
                  <c:v>8500855.4685388692</c:v>
                </c:pt>
                <c:pt idx="1690">
                  <c:v>8520160.1569650434</c:v>
                </c:pt>
                <c:pt idx="1691">
                  <c:v>8538924.1107525527</c:v>
                </c:pt>
                <c:pt idx="1692">
                  <c:v>8557720.7958252281</c:v>
                </c:pt>
                <c:pt idx="1693">
                  <c:v>8576550.2545288708</c:v>
                </c:pt>
                <c:pt idx="1694">
                  <c:v>8595412.5292423666</c:v>
                </c:pt>
                <c:pt idx="1695">
                  <c:v>8614307.6623776816</c:v>
                </c:pt>
                <c:pt idx="1696">
                  <c:v>8633235.6963798683</c:v>
                </c:pt>
                <c:pt idx="1697">
                  <c:v>8652196.6737270579</c:v>
                </c:pt>
                <c:pt idx="1698">
                  <c:v>8670613.6238131821</c:v>
                </c:pt>
                <c:pt idx="1699">
                  <c:v>8687876.5476647392</c:v>
                </c:pt>
                <c:pt idx="1700">
                  <c:v>8703954.7028668672</c:v>
                </c:pt>
                <c:pt idx="1701">
                  <c:v>8719395.8336873669</c:v>
                </c:pt>
                <c:pt idx="1702">
                  <c:v>8734776.6743354537</c:v>
                </c:pt>
                <c:pt idx="1703">
                  <c:v>8749523.5220272839</c:v>
                </c:pt>
                <c:pt idx="1704">
                  <c:v>8764181.8520613108</c:v>
                </c:pt>
                <c:pt idx="1705">
                  <c:v>8779353.0103039891</c:v>
                </c:pt>
                <c:pt idx="1706">
                  <c:v>8794464.6391099747</c:v>
                </c:pt>
                <c:pt idx="1707">
                  <c:v>8810086.7409087736</c:v>
                </c:pt>
                <c:pt idx="1708">
                  <c:v>8826248.1619189084</c:v>
                </c:pt>
                <c:pt idx="1709">
                  <c:v>8842379.110017335</c:v>
                </c:pt>
                <c:pt idx="1710">
                  <c:v>8859616.6032331102</c:v>
                </c:pt>
                <c:pt idx="1711">
                  <c:v>8878023.2982451171</c:v>
                </c:pt>
                <c:pt idx="1712">
                  <c:v>8897031.6463385858</c:v>
                </c:pt>
                <c:pt idx="1713">
                  <c:v>8917246.1187033691</c:v>
                </c:pt>
                <c:pt idx="1714">
                  <c:v>8938133.5655262936</c:v>
                </c:pt>
                <c:pt idx="1715">
                  <c:v>8959697.0582627468</c:v>
                </c:pt>
                <c:pt idx="1716">
                  <c:v>8981975.1350219455</c:v>
                </c:pt>
                <c:pt idx="1717">
                  <c:v>9004972.0633722208</c:v>
                </c:pt>
                <c:pt idx="1718">
                  <c:v>9028728.8587372787</c:v>
                </c:pt>
                <c:pt idx="1719">
                  <c:v>9053251.07491556</c:v>
                </c:pt>
                <c:pt idx="1720">
                  <c:v>9077998.6407765653</c:v>
                </c:pt>
                <c:pt idx="1721">
                  <c:v>9101763.2075859513</c:v>
                </c:pt>
                <c:pt idx="1722">
                  <c:v>9123912.7972614393</c:v>
                </c:pt>
                <c:pt idx="1723">
                  <c:v>9144368.1015543751</c:v>
                </c:pt>
                <c:pt idx="1724">
                  <c:v>9163090.6175980177</c:v>
                </c:pt>
                <c:pt idx="1725">
                  <c:v>9178247.8107798435</c:v>
                </c:pt>
                <c:pt idx="1726">
                  <c:v>9188561.3865082581</c:v>
                </c:pt>
                <c:pt idx="1727">
                  <c:v>9193394.5734896269</c:v>
                </c:pt>
                <c:pt idx="1728">
                  <c:v>9193394.5734896269</c:v>
                </c:pt>
                <c:pt idx="1729">
                  <c:v>9193394.5734896269</c:v>
                </c:pt>
                <c:pt idx="1730">
                  <c:v>9193394.5734896269</c:v>
                </c:pt>
                <c:pt idx="1731">
                  <c:v>9193394.5734896269</c:v>
                </c:pt>
                <c:pt idx="1732">
                  <c:v>9193394.5734896269</c:v>
                </c:pt>
                <c:pt idx="1733">
                  <c:v>9193394.5734896269</c:v>
                </c:pt>
                <c:pt idx="1734">
                  <c:v>9193394.5734896269</c:v>
                </c:pt>
                <c:pt idx="1735">
                  <c:v>9193394.5734896269</c:v>
                </c:pt>
                <c:pt idx="1736">
                  <c:v>9193394.5734896269</c:v>
                </c:pt>
                <c:pt idx="1737">
                  <c:v>9193394.5734896269</c:v>
                </c:pt>
                <c:pt idx="1738">
                  <c:v>9193394.5734896269</c:v>
                </c:pt>
                <c:pt idx="1739">
                  <c:v>9193394.5734896269</c:v>
                </c:pt>
                <c:pt idx="1740">
                  <c:v>9193394.5734896269</c:v>
                </c:pt>
                <c:pt idx="1741">
                  <c:v>9193394.5734896269</c:v>
                </c:pt>
                <c:pt idx="1742">
                  <c:v>9193394.5734896269</c:v>
                </c:pt>
                <c:pt idx="1743">
                  <c:v>9193394.5734896269</c:v>
                </c:pt>
                <c:pt idx="1744">
                  <c:v>9193666.2339395508</c:v>
                </c:pt>
                <c:pt idx="1745">
                  <c:v>9194258.3559187017</c:v>
                </c:pt>
                <c:pt idx="1746">
                  <c:v>9194748.6860989276</c:v>
                </c:pt>
                <c:pt idx="1747">
                  <c:v>9195964.0862175655</c:v>
                </c:pt>
                <c:pt idx="1748">
                  <c:v>9197912.1308149137</c:v>
                </c:pt>
                <c:pt idx="1749">
                  <c:v>9200580.3886002861</c:v>
                </c:pt>
                <c:pt idx="1750">
                  <c:v>9204383.6750897449</c:v>
                </c:pt>
                <c:pt idx="1751">
                  <c:v>9208521.6234900914</c:v>
                </c:pt>
                <c:pt idx="1752">
                  <c:v>9212592.9460261781</c:v>
                </c:pt>
                <c:pt idx="1753">
                  <c:v>9216598.3754788805</c:v>
                </c:pt>
                <c:pt idx="1754">
                  <c:v>9220538.640493745</c:v>
                </c:pt>
                <c:pt idx="1755">
                  <c:v>9224414.4655809831</c:v>
                </c:pt>
                <c:pt idx="1756">
                  <c:v>9228226.5711154733</c:v>
                </c:pt>
                <c:pt idx="1757">
                  <c:v>9231589.3527349122</c:v>
                </c:pt>
                <c:pt idx="1758">
                  <c:v>9234880.162121797</c:v>
                </c:pt>
                <c:pt idx="1759">
                  <c:v>9238111.772807477</c:v>
                </c:pt>
                <c:pt idx="1760">
                  <c:v>9240894.5797551256</c:v>
                </c:pt>
                <c:pt idx="1761">
                  <c:v>9243610.9731790908</c:v>
                </c:pt>
                <c:pt idx="1762">
                  <c:v>9246261.9511170015</c:v>
                </c:pt>
                <c:pt idx="1763">
                  <c:v>9248848.5044606328</c:v>
                </c:pt>
                <c:pt idx="1764">
                  <c:v>9251003.6925731897</c:v>
                </c:pt>
                <c:pt idx="1765">
                  <c:v>9251994.8902983386</c:v>
                </c:pt>
                <c:pt idx="1766">
                  <c:v>9251994.8902983386</c:v>
                </c:pt>
                <c:pt idx="1767">
                  <c:v>9251994.8902983386</c:v>
                </c:pt>
                <c:pt idx="1768">
                  <c:v>9251994.8902983386</c:v>
                </c:pt>
                <c:pt idx="1769">
                  <c:v>9251994.8902983386</c:v>
                </c:pt>
                <c:pt idx="1770">
                  <c:v>9251994.8902983386</c:v>
                </c:pt>
                <c:pt idx="1771">
                  <c:v>9251994.8902983386</c:v>
                </c:pt>
                <c:pt idx="1772">
                  <c:v>9251994.8902983386</c:v>
                </c:pt>
                <c:pt idx="1773">
                  <c:v>9251994.8902983386</c:v>
                </c:pt>
                <c:pt idx="1774">
                  <c:v>9251994.8902983386</c:v>
                </c:pt>
                <c:pt idx="1775">
                  <c:v>9251994.8902983386</c:v>
                </c:pt>
                <c:pt idx="1776">
                  <c:v>9251994.8902983386</c:v>
                </c:pt>
                <c:pt idx="1777">
                  <c:v>9251994.8902983386</c:v>
                </c:pt>
                <c:pt idx="1778">
                  <c:v>9251994.8902983386</c:v>
                </c:pt>
                <c:pt idx="1779">
                  <c:v>9251994.8902983386</c:v>
                </c:pt>
                <c:pt idx="1780">
                  <c:v>9251994.8902983386</c:v>
                </c:pt>
                <c:pt idx="1781">
                  <c:v>9251994.8902983386</c:v>
                </c:pt>
                <c:pt idx="1782">
                  <c:v>9251994.8902983386</c:v>
                </c:pt>
                <c:pt idx="1783">
                  <c:v>9251994.8902983386</c:v>
                </c:pt>
                <c:pt idx="1784">
                  <c:v>9251994.8902983386</c:v>
                </c:pt>
                <c:pt idx="1785">
                  <c:v>9251994.8902983386</c:v>
                </c:pt>
                <c:pt idx="1786">
                  <c:v>9251994.8902983386</c:v>
                </c:pt>
                <c:pt idx="1787">
                  <c:v>9251994.8902983386</c:v>
                </c:pt>
                <c:pt idx="1788">
                  <c:v>9251994.8902983386</c:v>
                </c:pt>
                <c:pt idx="1789">
                  <c:v>9251994.8902983386</c:v>
                </c:pt>
                <c:pt idx="1790">
                  <c:v>9251994.8902983386</c:v>
                </c:pt>
                <c:pt idx="1791">
                  <c:v>9251994.8902983386</c:v>
                </c:pt>
                <c:pt idx="1792">
                  <c:v>9251994.8902983386</c:v>
                </c:pt>
                <c:pt idx="1793">
                  <c:v>9251994.8902983386</c:v>
                </c:pt>
                <c:pt idx="1794">
                  <c:v>9251994.8902983386</c:v>
                </c:pt>
                <c:pt idx="1795">
                  <c:v>9251994.8902983386</c:v>
                </c:pt>
                <c:pt idx="1796">
                  <c:v>9251994.8902983386</c:v>
                </c:pt>
                <c:pt idx="1797">
                  <c:v>9251994.8902983386</c:v>
                </c:pt>
                <c:pt idx="1798">
                  <c:v>9251994.8902983386</c:v>
                </c:pt>
                <c:pt idx="1799">
                  <c:v>9251994.8902983386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510-4AC4-8317-08B7C30E8085}"/>
            </c:ext>
          </c:extLst>
        </c:ser>
        <c:ser>
          <c:idx val="1"/>
          <c:order val="1"/>
          <c:tx>
            <c:v>Cummulative Braking Energy (J)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WLTC_class_3!$AH$9:$AH$1808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992.48137993959051</c:v>
                </c:pt>
                <c:pt idx="37">
                  <c:v>6771.7179403671089</c:v>
                </c:pt>
                <c:pt idx="38">
                  <c:v>14729.242379286803</c:v>
                </c:pt>
                <c:pt idx="39">
                  <c:v>21489.837947065622</c:v>
                </c:pt>
                <c:pt idx="40">
                  <c:v>26913.214606623525</c:v>
                </c:pt>
                <c:pt idx="41">
                  <c:v>33307.818068334665</c:v>
                </c:pt>
                <c:pt idx="42">
                  <c:v>41163.362563075731</c:v>
                </c:pt>
                <c:pt idx="43">
                  <c:v>47541.188865967924</c:v>
                </c:pt>
                <c:pt idx="44">
                  <c:v>50609.096543719264</c:v>
                </c:pt>
                <c:pt idx="45">
                  <c:v>51253.188380676744</c:v>
                </c:pt>
                <c:pt idx="46">
                  <c:v>51518.064425808283</c:v>
                </c:pt>
                <c:pt idx="47">
                  <c:v>52300.081035163494</c:v>
                </c:pt>
                <c:pt idx="48">
                  <c:v>52794.537556923999</c:v>
                </c:pt>
                <c:pt idx="49">
                  <c:v>52794.537556923999</c:v>
                </c:pt>
                <c:pt idx="50">
                  <c:v>52794.537556923999</c:v>
                </c:pt>
                <c:pt idx="51">
                  <c:v>53577.843120232516</c:v>
                </c:pt>
                <c:pt idx="52">
                  <c:v>55839.259204841801</c:v>
                </c:pt>
                <c:pt idx="53">
                  <c:v>57320.134735245018</c:v>
                </c:pt>
                <c:pt idx="54">
                  <c:v>57332.365571108996</c:v>
                </c:pt>
                <c:pt idx="55">
                  <c:v>57332.365571108996</c:v>
                </c:pt>
                <c:pt idx="56">
                  <c:v>57332.365571108996</c:v>
                </c:pt>
                <c:pt idx="57">
                  <c:v>57332.365571108996</c:v>
                </c:pt>
                <c:pt idx="58">
                  <c:v>57332.365571108996</c:v>
                </c:pt>
                <c:pt idx="59">
                  <c:v>57332.365571108996</c:v>
                </c:pt>
                <c:pt idx="60">
                  <c:v>57332.365571108996</c:v>
                </c:pt>
                <c:pt idx="61">
                  <c:v>57332.365571108996</c:v>
                </c:pt>
                <c:pt idx="62">
                  <c:v>57332.365571108996</c:v>
                </c:pt>
                <c:pt idx="63">
                  <c:v>57332.365571108996</c:v>
                </c:pt>
                <c:pt idx="64">
                  <c:v>57332.365571108996</c:v>
                </c:pt>
                <c:pt idx="65">
                  <c:v>57332.365571108996</c:v>
                </c:pt>
                <c:pt idx="66">
                  <c:v>57332.365571108996</c:v>
                </c:pt>
                <c:pt idx="67">
                  <c:v>57332.365571108996</c:v>
                </c:pt>
                <c:pt idx="68">
                  <c:v>57332.365571108996</c:v>
                </c:pt>
                <c:pt idx="69">
                  <c:v>57332.365571108996</c:v>
                </c:pt>
                <c:pt idx="70">
                  <c:v>57332.365571108996</c:v>
                </c:pt>
                <c:pt idx="71">
                  <c:v>57332.365571108996</c:v>
                </c:pt>
                <c:pt idx="72">
                  <c:v>57332.365571108996</c:v>
                </c:pt>
                <c:pt idx="73">
                  <c:v>57332.365571108996</c:v>
                </c:pt>
                <c:pt idx="74">
                  <c:v>57332.365571108996</c:v>
                </c:pt>
                <c:pt idx="75">
                  <c:v>57332.365571108996</c:v>
                </c:pt>
                <c:pt idx="76">
                  <c:v>57332.365571108996</c:v>
                </c:pt>
                <c:pt idx="77">
                  <c:v>57332.365571108996</c:v>
                </c:pt>
                <c:pt idx="78">
                  <c:v>57332.365571108996</c:v>
                </c:pt>
                <c:pt idx="79">
                  <c:v>57332.365571108996</c:v>
                </c:pt>
                <c:pt idx="80">
                  <c:v>57332.365571108996</c:v>
                </c:pt>
                <c:pt idx="81">
                  <c:v>58124.179139034459</c:v>
                </c:pt>
                <c:pt idx="82">
                  <c:v>58575.298537433075</c:v>
                </c:pt>
                <c:pt idx="83">
                  <c:v>58575.298537433075</c:v>
                </c:pt>
                <c:pt idx="84">
                  <c:v>58575.298537433075</c:v>
                </c:pt>
                <c:pt idx="85">
                  <c:v>58868.692110571224</c:v>
                </c:pt>
                <c:pt idx="86">
                  <c:v>59007.110073029995</c:v>
                </c:pt>
                <c:pt idx="87">
                  <c:v>59007.110073029995</c:v>
                </c:pt>
                <c:pt idx="88">
                  <c:v>61303.950436824904</c:v>
                </c:pt>
                <c:pt idx="89">
                  <c:v>69484.590866607672</c:v>
                </c:pt>
                <c:pt idx="90">
                  <c:v>80201.326027937612</c:v>
                </c:pt>
                <c:pt idx="91">
                  <c:v>89264.063821943855</c:v>
                </c:pt>
                <c:pt idx="92">
                  <c:v>94378.441495223859</c:v>
                </c:pt>
                <c:pt idx="93">
                  <c:v>96873.306418964814</c:v>
                </c:pt>
                <c:pt idx="94">
                  <c:v>99039.299335656367</c:v>
                </c:pt>
                <c:pt idx="95">
                  <c:v>101134.05115459452</c:v>
                </c:pt>
                <c:pt idx="96">
                  <c:v>102288.57271208332</c:v>
                </c:pt>
                <c:pt idx="97">
                  <c:v>102698.68001133399</c:v>
                </c:pt>
                <c:pt idx="98">
                  <c:v>102949.39963675453</c:v>
                </c:pt>
                <c:pt idx="99">
                  <c:v>102949.39963675453</c:v>
                </c:pt>
                <c:pt idx="100">
                  <c:v>102949.39963675453</c:v>
                </c:pt>
                <c:pt idx="101">
                  <c:v>102949.39963675453</c:v>
                </c:pt>
                <c:pt idx="102">
                  <c:v>102949.39963675453</c:v>
                </c:pt>
                <c:pt idx="103">
                  <c:v>102949.39963675453</c:v>
                </c:pt>
                <c:pt idx="104">
                  <c:v>102949.39963675453</c:v>
                </c:pt>
                <c:pt idx="105">
                  <c:v>102949.39963675453</c:v>
                </c:pt>
                <c:pt idx="106">
                  <c:v>102949.39963675453</c:v>
                </c:pt>
                <c:pt idx="107">
                  <c:v>102949.39963675453</c:v>
                </c:pt>
                <c:pt idx="108">
                  <c:v>102949.39963675453</c:v>
                </c:pt>
                <c:pt idx="109">
                  <c:v>102949.39963675453</c:v>
                </c:pt>
                <c:pt idx="110">
                  <c:v>102949.39963675453</c:v>
                </c:pt>
                <c:pt idx="111">
                  <c:v>102949.39963675453</c:v>
                </c:pt>
                <c:pt idx="112">
                  <c:v>102949.39963675453</c:v>
                </c:pt>
                <c:pt idx="113">
                  <c:v>102949.39963675453</c:v>
                </c:pt>
                <c:pt idx="114">
                  <c:v>102949.39963675453</c:v>
                </c:pt>
                <c:pt idx="115">
                  <c:v>102949.39963675453</c:v>
                </c:pt>
                <c:pt idx="116">
                  <c:v>102949.39963675453</c:v>
                </c:pt>
                <c:pt idx="117">
                  <c:v>102949.39963675453</c:v>
                </c:pt>
                <c:pt idx="118">
                  <c:v>102949.39963675453</c:v>
                </c:pt>
                <c:pt idx="119">
                  <c:v>102949.39963675453</c:v>
                </c:pt>
                <c:pt idx="120">
                  <c:v>102949.39963675453</c:v>
                </c:pt>
                <c:pt idx="121">
                  <c:v>102949.39963675453</c:v>
                </c:pt>
                <c:pt idx="122">
                  <c:v>102949.39963675453</c:v>
                </c:pt>
                <c:pt idx="123">
                  <c:v>102949.39963675453</c:v>
                </c:pt>
                <c:pt idx="124">
                  <c:v>102949.39963675453</c:v>
                </c:pt>
                <c:pt idx="125">
                  <c:v>102949.39963675453</c:v>
                </c:pt>
                <c:pt idx="126">
                  <c:v>102949.39963675453</c:v>
                </c:pt>
                <c:pt idx="127">
                  <c:v>102949.39963675453</c:v>
                </c:pt>
                <c:pt idx="128">
                  <c:v>102949.39963675453</c:v>
                </c:pt>
                <c:pt idx="129">
                  <c:v>102949.39963675453</c:v>
                </c:pt>
                <c:pt idx="130">
                  <c:v>102949.39963675453</c:v>
                </c:pt>
                <c:pt idx="131">
                  <c:v>102949.39963675453</c:v>
                </c:pt>
                <c:pt idx="132">
                  <c:v>102949.39963675453</c:v>
                </c:pt>
                <c:pt idx="133">
                  <c:v>102949.39963675453</c:v>
                </c:pt>
                <c:pt idx="134">
                  <c:v>102949.39963675453</c:v>
                </c:pt>
                <c:pt idx="135">
                  <c:v>102949.39963675453</c:v>
                </c:pt>
                <c:pt idx="136">
                  <c:v>102949.39963675453</c:v>
                </c:pt>
                <c:pt idx="137">
                  <c:v>102949.39963675453</c:v>
                </c:pt>
                <c:pt idx="138">
                  <c:v>102949.39963675453</c:v>
                </c:pt>
                <c:pt idx="139">
                  <c:v>102949.39963675453</c:v>
                </c:pt>
                <c:pt idx="140">
                  <c:v>102949.39963675453</c:v>
                </c:pt>
                <c:pt idx="141">
                  <c:v>102949.39963675453</c:v>
                </c:pt>
                <c:pt idx="142">
                  <c:v>102949.39963675453</c:v>
                </c:pt>
                <c:pt idx="143">
                  <c:v>102949.39963675453</c:v>
                </c:pt>
                <c:pt idx="144">
                  <c:v>102949.39963675453</c:v>
                </c:pt>
                <c:pt idx="145">
                  <c:v>102949.39963675453</c:v>
                </c:pt>
                <c:pt idx="146">
                  <c:v>102949.39963675453</c:v>
                </c:pt>
                <c:pt idx="147">
                  <c:v>102949.39963675453</c:v>
                </c:pt>
                <c:pt idx="148">
                  <c:v>102949.39963675453</c:v>
                </c:pt>
                <c:pt idx="149">
                  <c:v>102949.39963675453</c:v>
                </c:pt>
                <c:pt idx="150">
                  <c:v>102949.39963675453</c:v>
                </c:pt>
                <c:pt idx="151">
                  <c:v>104841.44951079301</c:v>
                </c:pt>
                <c:pt idx="152">
                  <c:v>111736.40708800466</c:v>
                </c:pt>
                <c:pt idx="153">
                  <c:v>120637.36166107512</c:v>
                </c:pt>
                <c:pt idx="154">
                  <c:v>127005.35757689177</c:v>
                </c:pt>
                <c:pt idx="155">
                  <c:v>129522.93887668714</c:v>
                </c:pt>
                <c:pt idx="156">
                  <c:v>129522.93887668714</c:v>
                </c:pt>
                <c:pt idx="157">
                  <c:v>129522.93887668714</c:v>
                </c:pt>
                <c:pt idx="158">
                  <c:v>129522.93887668714</c:v>
                </c:pt>
                <c:pt idx="159">
                  <c:v>129522.93887668714</c:v>
                </c:pt>
                <c:pt idx="160">
                  <c:v>129522.93887668714</c:v>
                </c:pt>
                <c:pt idx="161">
                  <c:v>129522.93887668714</c:v>
                </c:pt>
                <c:pt idx="162">
                  <c:v>129522.93887668714</c:v>
                </c:pt>
                <c:pt idx="163">
                  <c:v>129522.93887668714</c:v>
                </c:pt>
                <c:pt idx="164">
                  <c:v>129522.93887668714</c:v>
                </c:pt>
                <c:pt idx="165">
                  <c:v>129522.93887668714</c:v>
                </c:pt>
                <c:pt idx="166">
                  <c:v>129522.93887668714</c:v>
                </c:pt>
                <c:pt idx="167">
                  <c:v>129522.93887668714</c:v>
                </c:pt>
                <c:pt idx="168">
                  <c:v>129522.93887668714</c:v>
                </c:pt>
                <c:pt idx="169">
                  <c:v>129522.93887668714</c:v>
                </c:pt>
                <c:pt idx="170">
                  <c:v>129522.93887668714</c:v>
                </c:pt>
                <c:pt idx="171">
                  <c:v>132323.0590727849</c:v>
                </c:pt>
                <c:pt idx="172">
                  <c:v>140495.38649987782</c:v>
                </c:pt>
                <c:pt idx="173">
                  <c:v>149984.92834947421</c:v>
                </c:pt>
                <c:pt idx="174">
                  <c:v>155517.80844902285</c:v>
                </c:pt>
                <c:pt idx="175">
                  <c:v>156496.17756933588</c:v>
                </c:pt>
                <c:pt idx="176">
                  <c:v>156496.17756933588</c:v>
                </c:pt>
                <c:pt idx="177">
                  <c:v>156496.17756933588</c:v>
                </c:pt>
                <c:pt idx="178">
                  <c:v>156496.17756933588</c:v>
                </c:pt>
                <c:pt idx="179">
                  <c:v>156496.17756933588</c:v>
                </c:pt>
                <c:pt idx="180">
                  <c:v>156496.17756933588</c:v>
                </c:pt>
                <c:pt idx="181">
                  <c:v>156496.17756933588</c:v>
                </c:pt>
                <c:pt idx="182">
                  <c:v>156543.00564807205</c:v>
                </c:pt>
                <c:pt idx="183">
                  <c:v>159009.06229534122</c:v>
                </c:pt>
                <c:pt idx="184">
                  <c:v>163174.35667741025</c:v>
                </c:pt>
                <c:pt idx="185">
                  <c:v>167380.40627659237</c:v>
                </c:pt>
                <c:pt idx="186">
                  <c:v>170759.6063095672</c:v>
                </c:pt>
                <c:pt idx="187">
                  <c:v>173131.20145973086</c:v>
                </c:pt>
                <c:pt idx="188">
                  <c:v>174745.96024930244</c:v>
                </c:pt>
                <c:pt idx="189">
                  <c:v>175809.82733699816</c:v>
                </c:pt>
                <c:pt idx="190">
                  <c:v>176404.91832573124</c:v>
                </c:pt>
                <c:pt idx="191">
                  <c:v>176722.99968923355</c:v>
                </c:pt>
                <c:pt idx="192">
                  <c:v>176792.49740814164</c:v>
                </c:pt>
                <c:pt idx="193">
                  <c:v>176792.49740814164</c:v>
                </c:pt>
                <c:pt idx="194">
                  <c:v>176792.49740814164</c:v>
                </c:pt>
                <c:pt idx="195">
                  <c:v>176792.49740814164</c:v>
                </c:pt>
                <c:pt idx="196">
                  <c:v>176792.49740814164</c:v>
                </c:pt>
                <c:pt idx="197">
                  <c:v>176792.49740814164</c:v>
                </c:pt>
                <c:pt idx="198">
                  <c:v>176792.49740814164</c:v>
                </c:pt>
                <c:pt idx="199">
                  <c:v>176792.49740814164</c:v>
                </c:pt>
                <c:pt idx="200">
                  <c:v>176792.49740814164</c:v>
                </c:pt>
                <c:pt idx="201">
                  <c:v>176792.49740814164</c:v>
                </c:pt>
                <c:pt idx="202">
                  <c:v>176792.49740814164</c:v>
                </c:pt>
                <c:pt idx="203">
                  <c:v>176792.49740814164</c:v>
                </c:pt>
                <c:pt idx="204">
                  <c:v>176792.49740814164</c:v>
                </c:pt>
                <c:pt idx="205">
                  <c:v>176792.49740814164</c:v>
                </c:pt>
                <c:pt idx="206">
                  <c:v>176792.49740814164</c:v>
                </c:pt>
                <c:pt idx="207">
                  <c:v>176792.49740814164</c:v>
                </c:pt>
                <c:pt idx="208">
                  <c:v>176792.49740814164</c:v>
                </c:pt>
                <c:pt idx="209">
                  <c:v>176792.49740814164</c:v>
                </c:pt>
                <c:pt idx="210">
                  <c:v>176792.49740814164</c:v>
                </c:pt>
                <c:pt idx="211">
                  <c:v>176792.49740814164</c:v>
                </c:pt>
                <c:pt idx="212">
                  <c:v>176792.49740814164</c:v>
                </c:pt>
                <c:pt idx="213">
                  <c:v>176792.49740814164</c:v>
                </c:pt>
                <c:pt idx="214">
                  <c:v>176792.49740814164</c:v>
                </c:pt>
                <c:pt idx="215">
                  <c:v>176792.49740814164</c:v>
                </c:pt>
                <c:pt idx="216">
                  <c:v>176792.49740814164</c:v>
                </c:pt>
                <c:pt idx="217">
                  <c:v>176792.49740814164</c:v>
                </c:pt>
                <c:pt idx="218">
                  <c:v>176792.49740814164</c:v>
                </c:pt>
                <c:pt idx="219">
                  <c:v>176792.49740814164</c:v>
                </c:pt>
                <c:pt idx="220">
                  <c:v>176792.49740814164</c:v>
                </c:pt>
                <c:pt idx="221">
                  <c:v>176792.49740814164</c:v>
                </c:pt>
                <c:pt idx="222">
                  <c:v>176792.49740814164</c:v>
                </c:pt>
                <c:pt idx="223">
                  <c:v>176792.49740814164</c:v>
                </c:pt>
                <c:pt idx="224">
                  <c:v>176792.49740814164</c:v>
                </c:pt>
                <c:pt idx="225">
                  <c:v>176792.49740814164</c:v>
                </c:pt>
                <c:pt idx="226">
                  <c:v>176792.49740814164</c:v>
                </c:pt>
                <c:pt idx="227">
                  <c:v>176792.49740814164</c:v>
                </c:pt>
                <c:pt idx="228">
                  <c:v>176792.49740814164</c:v>
                </c:pt>
                <c:pt idx="229">
                  <c:v>176792.49740814164</c:v>
                </c:pt>
                <c:pt idx="230">
                  <c:v>176792.49740814164</c:v>
                </c:pt>
                <c:pt idx="231">
                  <c:v>176792.49740814164</c:v>
                </c:pt>
                <c:pt idx="232">
                  <c:v>177176.76865588335</c:v>
                </c:pt>
                <c:pt idx="233">
                  <c:v>181783.47857984348</c:v>
                </c:pt>
                <c:pt idx="234">
                  <c:v>187709.38916528827</c:v>
                </c:pt>
                <c:pt idx="235">
                  <c:v>191647.32391792227</c:v>
                </c:pt>
                <c:pt idx="236">
                  <c:v>192621.00744196851</c:v>
                </c:pt>
                <c:pt idx="237">
                  <c:v>192716.05522180424</c:v>
                </c:pt>
                <c:pt idx="238">
                  <c:v>194784.88057820994</c:v>
                </c:pt>
                <c:pt idx="239">
                  <c:v>200614.38214921887</c:v>
                </c:pt>
                <c:pt idx="240">
                  <c:v>208762.62781411389</c:v>
                </c:pt>
                <c:pt idx="241">
                  <c:v>215333.59854234281</c:v>
                </c:pt>
                <c:pt idx="242">
                  <c:v>221091.48303546821</c:v>
                </c:pt>
                <c:pt idx="243">
                  <c:v>227188.01996127173</c:v>
                </c:pt>
                <c:pt idx="244">
                  <c:v>232611.39662082962</c:v>
                </c:pt>
                <c:pt idx="245">
                  <c:v>239006.00008254076</c:v>
                </c:pt>
                <c:pt idx="246">
                  <c:v>246861.54457728183</c:v>
                </c:pt>
                <c:pt idx="247">
                  <c:v>253239.37088017404</c:v>
                </c:pt>
                <c:pt idx="248">
                  <c:v>256307.27855792537</c:v>
                </c:pt>
                <c:pt idx="249">
                  <c:v>256951.37039488286</c:v>
                </c:pt>
                <c:pt idx="250">
                  <c:v>257216.24644001439</c:v>
                </c:pt>
                <c:pt idx="251">
                  <c:v>257998.26304936959</c:v>
                </c:pt>
                <c:pt idx="252">
                  <c:v>258492.71957113009</c:v>
                </c:pt>
                <c:pt idx="253">
                  <c:v>258492.71957113009</c:v>
                </c:pt>
                <c:pt idx="254">
                  <c:v>258492.71957113009</c:v>
                </c:pt>
                <c:pt idx="255">
                  <c:v>259276.02513443859</c:v>
                </c:pt>
                <c:pt idx="256">
                  <c:v>260551.22439806021</c:v>
                </c:pt>
                <c:pt idx="257">
                  <c:v>260551.22439806021</c:v>
                </c:pt>
                <c:pt idx="258">
                  <c:v>260551.22439806021</c:v>
                </c:pt>
                <c:pt idx="259">
                  <c:v>260551.22439806021</c:v>
                </c:pt>
                <c:pt idx="260">
                  <c:v>260551.22439806021</c:v>
                </c:pt>
                <c:pt idx="261">
                  <c:v>260551.22439806021</c:v>
                </c:pt>
                <c:pt idx="262">
                  <c:v>260551.22439806021</c:v>
                </c:pt>
                <c:pt idx="263">
                  <c:v>260551.22439806021</c:v>
                </c:pt>
                <c:pt idx="264">
                  <c:v>260551.22439806021</c:v>
                </c:pt>
                <c:pt idx="265">
                  <c:v>260551.22439806021</c:v>
                </c:pt>
                <c:pt idx="266">
                  <c:v>260551.22439806021</c:v>
                </c:pt>
                <c:pt idx="267">
                  <c:v>260551.22439806021</c:v>
                </c:pt>
                <c:pt idx="268">
                  <c:v>260551.22439806021</c:v>
                </c:pt>
                <c:pt idx="269">
                  <c:v>260551.22439806021</c:v>
                </c:pt>
                <c:pt idx="270">
                  <c:v>260551.22439806021</c:v>
                </c:pt>
                <c:pt idx="271">
                  <c:v>260551.22439806021</c:v>
                </c:pt>
                <c:pt idx="272">
                  <c:v>260551.22439806021</c:v>
                </c:pt>
                <c:pt idx="273">
                  <c:v>261747.07107083243</c:v>
                </c:pt>
                <c:pt idx="274">
                  <c:v>268032.98804406932</c:v>
                </c:pt>
                <c:pt idx="275">
                  <c:v>276153.66651993647</c:v>
                </c:pt>
                <c:pt idx="276">
                  <c:v>284956.7835995591</c:v>
                </c:pt>
                <c:pt idx="277">
                  <c:v>294055.79913136351</c:v>
                </c:pt>
                <c:pt idx="278">
                  <c:v>304763.58626448794</c:v>
                </c:pt>
                <c:pt idx="279">
                  <c:v>314329.42421331257</c:v>
                </c:pt>
                <c:pt idx="280">
                  <c:v>318347.10450989881</c:v>
                </c:pt>
                <c:pt idx="281">
                  <c:v>318347.10450989881</c:v>
                </c:pt>
                <c:pt idx="282">
                  <c:v>318347.10450989881</c:v>
                </c:pt>
                <c:pt idx="283">
                  <c:v>318347.10450989881</c:v>
                </c:pt>
                <c:pt idx="284">
                  <c:v>318347.10450989881</c:v>
                </c:pt>
                <c:pt idx="285">
                  <c:v>318347.10450989881</c:v>
                </c:pt>
                <c:pt idx="286">
                  <c:v>318347.10450989881</c:v>
                </c:pt>
                <c:pt idx="287">
                  <c:v>318347.10450989881</c:v>
                </c:pt>
                <c:pt idx="288">
                  <c:v>318347.10450989881</c:v>
                </c:pt>
                <c:pt idx="289">
                  <c:v>318347.10450989881</c:v>
                </c:pt>
                <c:pt idx="290">
                  <c:v>318347.10450989881</c:v>
                </c:pt>
                <c:pt idx="291">
                  <c:v>318347.10450989881</c:v>
                </c:pt>
                <c:pt idx="292">
                  <c:v>319104.41617862345</c:v>
                </c:pt>
                <c:pt idx="293">
                  <c:v>320304.81990879436</c:v>
                </c:pt>
                <c:pt idx="294">
                  <c:v>320304.81990879436</c:v>
                </c:pt>
                <c:pt idx="295">
                  <c:v>320304.81990879436</c:v>
                </c:pt>
                <c:pt idx="296">
                  <c:v>320304.81990879436</c:v>
                </c:pt>
                <c:pt idx="297">
                  <c:v>320304.81990879436</c:v>
                </c:pt>
                <c:pt idx="298">
                  <c:v>320304.81990879436</c:v>
                </c:pt>
                <c:pt idx="299">
                  <c:v>320304.81990879436</c:v>
                </c:pt>
                <c:pt idx="300">
                  <c:v>320304.81990879436</c:v>
                </c:pt>
                <c:pt idx="301">
                  <c:v>320304.81990879436</c:v>
                </c:pt>
                <c:pt idx="302">
                  <c:v>320304.81990879436</c:v>
                </c:pt>
                <c:pt idx="303">
                  <c:v>321296.8637587392</c:v>
                </c:pt>
                <c:pt idx="304">
                  <c:v>323696.71343891491</c:v>
                </c:pt>
                <c:pt idx="305">
                  <c:v>327019.17146936443</c:v>
                </c:pt>
                <c:pt idx="306">
                  <c:v>329318.19455607363</c:v>
                </c:pt>
                <c:pt idx="307">
                  <c:v>329750.15080971853</c:v>
                </c:pt>
                <c:pt idx="308">
                  <c:v>329750.15080971853</c:v>
                </c:pt>
                <c:pt idx="309">
                  <c:v>329750.15080971853</c:v>
                </c:pt>
                <c:pt idx="310">
                  <c:v>329750.15080971853</c:v>
                </c:pt>
                <c:pt idx="311">
                  <c:v>329750.15080971853</c:v>
                </c:pt>
                <c:pt idx="312">
                  <c:v>330714.70936221187</c:v>
                </c:pt>
                <c:pt idx="313">
                  <c:v>332843.59190398862</c:v>
                </c:pt>
                <c:pt idx="314">
                  <c:v>335720.81998799398</c:v>
                </c:pt>
                <c:pt idx="315">
                  <c:v>338491.53613708238</c:v>
                </c:pt>
                <c:pt idx="316">
                  <c:v>340722.4584314368</c:v>
                </c:pt>
                <c:pt idx="317">
                  <c:v>343306.89976463077</c:v>
                </c:pt>
                <c:pt idx="318">
                  <c:v>346712.33886802889</c:v>
                </c:pt>
                <c:pt idx="319">
                  <c:v>350159.92287554673</c:v>
                </c:pt>
                <c:pt idx="320">
                  <c:v>351631.74156317132</c:v>
                </c:pt>
                <c:pt idx="321">
                  <c:v>351700.64291676279</c:v>
                </c:pt>
                <c:pt idx="322">
                  <c:v>351700.64291676279</c:v>
                </c:pt>
                <c:pt idx="323">
                  <c:v>351700.64291676279</c:v>
                </c:pt>
                <c:pt idx="324">
                  <c:v>351700.64291676279</c:v>
                </c:pt>
                <c:pt idx="325">
                  <c:v>351700.64291676279</c:v>
                </c:pt>
                <c:pt idx="326">
                  <c:v>351700.64291676279</c:v>
                </c:pt>
                <c:pt idx="327">
                  <c:v>351700.64291676279</c:v>
                </c:pt>
                <c:pt idx="328">
                  <c:v>353764.1460248871</c:v>
                </c:pt>
                <c:pt idx="329">
                  <c:v>358077.02638930315</c:v>
                </c:pt>
                <c:pt idx="330">
                  <c:v>360042.30366779509</c:v>
                </c:pt>
                <c:pt idx="331">
                  <c:v>360042.30366779509</c:v>
                </c:pt>
                <c:pt idx="332">
                  <c:v>360042.30366779509</c:v>
                </c:pt>
                <c:pt idx="333">
                  <c:v>360049.04760633229</c:v>
                </c:pt>
                <c:pt idx="334">
                  <c:v>360049.04760633229</c:v>
                </c:pt>
                <c:pt idx="335">
                  <c:v>360057.70988430333</c:v>
                </c:pt>
                <c:pt idx="336">
                  <c:v>360057.70988430333</c:v>
                </c:pt>
                <c:pt idx="337">
                  <c:v>360057.70988430333</c:v>
                </c:pt>
                <c:pt idx="338">
                  <c:v>360057.70988430333</c:v>
                </c:pt>
                <c:pt idx="339">
                  <c:v>360057.70988430333</c:v>
                </c:pt>
                <c:pt idx="340">
                  <c:v>360057.70988430333</c:v>
                </c:pt>
                <c:pt idx="341">
                  <c:v>360057.70988430333</c:v>
                </c:pt>
                <c:pt idx="342">
                  <c:v>360057.70988430333</c:v>
                </c:pt>
                <c:pt idx="343">
                  <c:v>360057.70988430333</c:v>
                </c:pt>
                <c:pt idx="344">
                  <c:v>360057.70988430333</c:v>
                </c:pt>
                <c:pt idx="345">
                  <c:v>360057.70988430333</c:v>
                </c:pt>
                <c:pt idx="346">
                  <c:v>360057.70988430333</c:v>
                </c:pt>
                <c:pt idx="347">
                  <c:v>360057.70988430333</c:v>
                </c:pt>
                <c:pt idx="348">
                  <c:v>360057.70988430333</c:v>
                </c:pt>
                <c:pt idx="349">
                  <c:v>360057.70988430333</c:v>
                </c:pt>
                <c:pt idx="350">
                  <c:v>360057.70988430333</c:v>
                </c:pt>
                <c:pt idx="351">
                  <c:v>360057.70988430333</c:v>
                </c:pt>
                <c:pt idx="352">
                  <c:v>360057.70988430333</c:v>
                </c:pt>
                <c:pt idx="353">
                  <c:v>360057.70988430333</c:v>
                </c:pt>
                <c:pt idx="354">
                  <c:v>360057.70988430333</c:v>
                </c:pt>
                <c:pt idx="355">
                  <c:v>360057.70988430333</c:v>
                </c:pt>
                <c:pt idx="356">
                  <c:v>360057.70988430333</c:v>
                </c:pt>
                <c:pt idx="357">
                  <c:v>360057.70988430333</c:v>
                </c:pt>
                <c:pt idx="358">
                  <c:v>360238.84327453718</c:v>
                </c:pt>
                <c:pt idx="359">
                  <c:v>362473.6692562587</c:v>
                </c:pt>
                <c:pt idx="360">
                  <c:v>365349.44238815492</c:v>
                </c:pt>
                <c:pt idx="361">
                  <c:v>367404.68408595619</c:v>
                </c:pt>
                <c:pt idx="362">
                  <c:v>368369.21373575286</c:v>
                </c:pt>
                <c:pt idx="363">
                  <c:v>368450.45251738682</c:v>
                </c:pt>
                <c:pt idx="364">
                  <c:v>368450.45251738682</c:v>
                </c:pt>
                <c:pt idx="365">
                  <c:v>368450.45251738682</c:v>
                </c:pt>
                <c:pt idx="366">
                  <c:v>368450.45251738682</c:v>
                </c:pt>
                <c:pt idx="367">
                  <c:v>368450.45251738682</c:v>
                </c:pt>
                <c:pt idx="368">
                  <c:v>368450.45251738682</c:v>
                </c:pt>
                <c:pt idx="369">
                  <c:v>368450.45251738682</c:v>
                </c:pt>
                <c:pt idx="370">
                  <c:v>368450.45251738682</c:v>
                </c:pt>
                <c:pt idx="371">
                  <c:v>368450.45251738682</c:v>
                </c:pt>
                <c:pt idx="372">
                  <c:v>370661.93420022517</c:v>
                </c:pt>
                <c:pt idx="373">
                  <c:v>375425.90658810554</c:v>
                </c:pt>
                <c:pt idx="374">
                  <c:v>380033.74531215284</c:v>
                </c:pt>
                <c:pt idx="375">
                  <c:v>383080.18390864029</c:v>
                </c:pt>
                <c:pt idx="376">
                  <c:v>384747.73856278369</c:v>
                </c:pt>
                <c:pt idx="377">
                  <c:v>385629.98963532329</c:v>
                </c:pt>
                <c:pt idx="378">
                  <c:v>386081.54936722695</c:v>
                </c:pt>
                <c:pt idx="379">
                  <c:v>386308.64136311912</c:v>
                </c:pt>
                <c:pt idx="380">
                  <c:v>386578.11801268003</c:v>
                </c:pt>
                <c:pt idx="381">
                  <c:v>386916.39662277233</c:v>
                </c:pt>
                <c:pt idx="382">
                  <c:v>387210.47097740608</c:v>
                </c:pt>
                <c:pt idx="383">
                  <c:v>387465.94059287664</c:v>
                </c:pt>
                <c:pt idx="384">
                  <c:v>387645.49221617338</c:v>
                </c:pt>
                <c:pt idx="385">
                  <c:v>387695.58280635264</c:v>
                </c:pt>
                <c:pt idx="386">
                  <c:v>387695.58280635264</c:v>
                </c:pt>
                <c:pt idx="387">
                  <c:v>387695.58280635264</c:v>
                </c:pt>
                <c:pt idx="388">
                  <c:v>387695.58280635264</c:v>
                </c:pt>
                <c:pt idx="389">
                  <c:v>387695.58280635264</c:v>
                </c:pt>
                <c:pt idx="390">
                  <c:v>387695.58280635264</c:v>
                </c:pt>
                <c:pt idx="391">
                  <c:v>387695.58280635264</c:v>
                </c:pt>
                <c:pt idx="392">
                  <c:v>387695.58280635264</c:v>
                </c:pt>
                <c:pt idx="393">
                  <c:v>387695.58280635264</c:v>
                </c:pt>
                <c:pt idx="394">
                  <c:v>387695.58280635264</c:v>
                </c:pt>
                <c:pt idx="395">
                  <c:v>387695.58280635264</c:v>
                </c:pt>
                <c:pt idx="396">
                  <c:v>387695.58280635264</c:v>
                </c:pt>
                <c:pt idx="397">
                  <c:v>387695.58280635264</c:v>
                </c:pt>
                <c:pt idx="398">
                  <c:v>387695.58280635264</c:v>
                </c:pt>
                <c:pt idx="399">
                  <c:v>387695.58280635264</c:v>
                </c:pt>
                <c:pt idx="400">
                  <c:v>387695.58280635264</c:v>
                </c:pt>
                <c:pt idx="401">
                  <c:v>387695.58280635264</c:v>
                </c:pt>
                <c:pt idx="402">
                  <c:v>388996.41062313155</c:v>
                </c:pt>
                <c:pt idx="403">
                  <c:v>391269.00246582378</c:v>
                </c:pt>
                <c:pt idx="404">
                  <c:v>393191.04027063563</c:v>
                </c:pt>
                <c:pt idx="405">
                  <c:v>394813.7493464101</c:v>
                </c:pt>
                <c:pt idx="406">
                  <c:v>396573.69067335286</c:v>
                </c:pt>
                <c:pt idx="407">
                  <c:v>398331.88007502793</c:v>
                </c:pt>
                <c:pt idx="408">
                  <c:v>399506.98695352959</c:v>
                </c:pt>
                <c:pt idx="409">
                  <c:v>399708.15743282612</c:v>
                </c:pt>
                <c:pt idx="410">
                  <c:v>399708.15743282612</c:v>
                </c:pt>
                <c:pt idx="411">
                  <c:v>399708.15743282612</c:v>
                </c:pt>
                <c:pt idx="412">
                  <c:v>399708.15743282612</c:v>
                </c:pt>
                <c:pt idx="413">
                  <c:v>399708.15743282612</c:v>
                </c:pt>
                <c:pt idx="414">
                  <c:v>399708.15743282612</c:v>
                </c:pt>
                <c:pt idx="415">
                  <c:v>399708.15743282612</c:v>
                </c:pt>
                <c:pt idx="416">
                  <c:v>399708.15743282612</c:v>
                </c:pt>
                <c:pt idx="417">
                  <c:v>399708.15743282612</c:v>
                </c:pt>
                <c:pt idx="418">
                  <c:v>399708.15743282612</c:v>
                </c:pt>
                <c:pt idx="419">
                  <c:v>400043.11377343314</c:v>
                </c:pt>
                <c:pt idx="420">
                  <c:v>400913.7126875199</c:v>
                </c:pt>
                <c:pt idx="421">
                  <c:v>401142.11801063275</c:v>
                </c:pt>
                <c:pt idx="422">
                  <c:v>401142.11801063275</c:v>
                </c:pt>
                <c:pt idx="423">
                  <c:v>401142.11801063275</c:v>
                </c:pt>
                <c:pt idx="424">
                  <c:v>401142.11801063275</c:v>
                </c:pt>
                <c:pt idx="425">
                  <c:v>401142.11801063275</c:v>
                </c:pt>
                <c:pt idx="426">
                  <c:v>401142.11801063275</c:v>
                </c:pt>
                <c:pt idx="427">
                  <c:v>401142.11801063275</c:v>
                </c:pt>
                <c:pt idx="428">
                  <c:v>401142.11801063275</c:v>
                </c:pt>
                <c:pt idx="429">
                  <c:v>401142.11801063275</c:v>
                </c:pt>
                <c:pt idx="430">
                  <c:v>401142.11801063275</c:v>
                </c:pt>
                <c:pt idx="431">
                  <c:v>401743.03229039203</c:v>
                </c:pt>
                <c:pt idx="432">
                  <c:v>402194.56855350814</c:v>
                </c:pt>
                <c:pt idx="433">
                  <c:v>402194.56855350814</c:v>
                </c:pt>
                <c:pt idx="434">
                  <c:v>402194.56855350814</c:v>
                </c:pt>
                <c:pt idx="435">
                  <c:v>403190.60672318819</c:v>
                </c:pt>
                <c:pt idx="436">
                  <c:v>406774.89313525771</c:v>
                </c:pt>
                <c:pt idx="437">
                  <c:v>412828.27407813788</c:v>
                </c:pt>
                <c:pt idx="438">
                  <c:v>420439.67829617899</c:v>
                </c:pt>
                <c:pt idx="439">
                  <c:v>427789.04115416564</c:v>
                </c:pt>
                <c:pt idx="440">
                  <c:v>433241.45206751814</c:v>
                </c:pt>
                <c:pt idx="441">
                  <c:v>436016.85385329614</c:v>
                </c:pt>
                <c:pt idx="442">
                  <c:v>436927.11820290354</c:v>
                </c:pt>
                <c:pt idx="443">
                  <c:v>437075.29328774801</c:v>
                </c:pt>
                <c:pt idx="444">
                  <c:v>437077.45161369955</c:v>
                </c:pt>
                <c:pt idx="445">
                  <c:v>437077.45161369955</c:v>
                </c:pt>
                <c:pt idx="446">
                  <c:v>437077.45161369955</c:v>
                </c:pt>
                <c:pt idx="447">
                  <c:v>437077.45161369955</c:v>
                </c:pt>
                <c:pt idx="448">
                  <c:v>437077.45161369955</c:v>
                </c:pt>
                <c:pt idx="449">
                  <c:v>437077.45161369955</c:v>
                </c:pt>
                <c:pt idx="450">
                  <c:v>437077.45161369955</c:v>
                </c:pt>
                <c:pt idx="451">
                  <c:v>437077.45161369955</c:v>
                </c:pt>
                <c:pt idx="452">
                  <c:v>437077.45161369955</c:v>
                </c:pt>
                <c:pt idx="453">
                  <c:v>437077.45161369955</c:v>
                </c:pt>
                <c:pt idx="454">
                  <c:v>437077.45161369955</c:v>
                </c:pt>
                <c:pt idx="455">
                  <c:v>437077.45161369955</c:v>
                </c:pt>
                <c:pt idx="456">
                  <c:v>437077.45161369955</c:v>
                </c:pt>
                <c:pt idx="457">
                  <c:v>437077.45161369955</c:v>
                </c:pt>
                <c:pt idx="458">
                  <c:v>437077.45161369955</c:v>
                </c:pt>
                <c:pt idx="459">
                  <c:v>437077.45161369955</c:v>
                </c:pt>
                <c:pt idx="460">
                  <c:v>437077.45161369955</c:v>
                </c:pt>
                <c:pt idx="461">
                  <c:v>437077.45161369955</c:v>
                </c:pt>
                <c:pt idx="462">
                  <c:v>437077.45161369955</c:v>
                </c:pt>
                <c:pt idx="463">
                  <c:v>437077.45161369955</c:v>
                </c:pt>
                <c:pt idx="464">
                  <c:v>437077.45161369955</c:v>
                </c:pt>
                <c:pt idx="465">
                  <c:v>437077.45161369955</c:v>
                </c:pt>
                <c:pt idx="466">
                  <c:v>437077.45161369955</c:v>
                </c:pt>
                <c:pt idx="467">
                  <c:v>437077.45161369955</c:v>
                </c:pt>
                <c:pt idx="468">
                  <c:v>437077.45161369955</c:v>
                </c:pt>
                <c:pt idx="469">
                  <c:v>437077.45161369955</c:v>
                </c:pt>
                <c:pt idx="470">
                  <c:v>437077.45161369955</c:v>
                </c:pt>
                <c:pt idx="471">
                  <c:v>437077.45161369955</c:v>
                </c:pt>
                <c:pt idx="472">
                  <c:v>437077.45161369955</c:v>
                </c:pt>
                <c:pt idx="473">
                  <c:v>437077.45161369955</c:v>
                </c:pt>
                <c:pt idx="474">
                  <c:v>437077.45161369955</c:v>
                </c:pt>
                <c:pt idx="475">
                  <c:v>437077.45161369955</c:v>
                </c:pt>
                <c:pt idx="476">
                  <c:v>437077.45161369955</c:v>
                </c:pt>
                <c:pt idx="477">
                  <c:v>437077.45161369955</c:v>
                </c:pt>
                <c:pt idx="478">
                  <c:v>437077.45161369955</c:v>
                </c:pt>
                <c:pt idx="479">
                  <c:v>437077.45161369955</c:v>
                </c:pt>
                <c:pt idx="480">
                  <c:v>437077.45161369955</c:v>
                </c:pt>
                <c:pt idx="481">
                  <c:v>437077.45161369955</c:v>
                </c:pt>
                <c:pt idx="482">
                  <c:v>437077.45161369955</c:v>
                </c:pt>
                <c:pt idx="483">
                  <c:v>437077.45161369955</c:v>
                </c:pt>
                <c:pt idx="484">
                  <c:v>437077.45161369955</c:v>
                </c:pt>
                <c:pt idx="485">
                  <c:v>437077.45161369955</c:v>
                </c:pt>
                <c:pt idx="486">
                  <c:v>437077.45161369955</c:v>
                </c:pt>
                <c:pt idx="487">
                  <c:v>437077.45161369955</c:v>
                </c:pt>
                <c:pt idx="488">
                  <c:v>437077.45161369955</c:v>
                </c:pt>
                <c:pt idx="489">
                  <c:v>437077.45161369955</c:v>
                </c:pt>
                <c:pt idx="490">
                  <c:v>437077.45161369955</c:v>
                </c:pt>
                <c:pt idx="491">
                  <c:v>437077.45161369955</c:v>
                </c:pt>
                <c:pt idx="492">
                  <c:v>437077.45161369955</c:v>
                </c:pt>
                <c:pt idx="493">
                  <c:v>437077.45161369955</c:v>
                </c:pt>
                <c:pt idx="494">
                  <c:v>437077.45161369955</c:v>
                </c:pt>
                <c:pt idx="495">
                  <c:v>437077.45161369955</c:v>
                </c:pt>
                <c:pt idx="496">
                  <c:v>437077.45161369955</c:v>
                </c:pt>
                <c:pt idx="497">
                  <c:v>437077.45161369955</c:v>
                </c:pt>
                <c:pt idx="498">
                  <c:v>437077.45161369955</c:v>
                </c:pt>
                <c:pt idx="499">
                  <c:v>437077.45161369955</c:v>
                </c:pt>
                <c:pt idx="500">
                  <c:v>437077.45161369955</c:v>
                </c:pt>
                <c:pt idx="501">
                  <c:v>437077.45161369955</c:v>
                </c:pt>
                <c:pt idx="502">
                  <c:v>437077.45161369955</c:v>
                </c:pt>
                <c:pt idx="503">
                  <c:v>437077.45161369955</c:v>
                </c:pt>
                <c:pt idx="504">
                  <c:v>437077.45161369955</c:v>
                </c:pt>
                <c:pt idx="505">
                  <c:v>437077.45161369955</c:v>
                </c:pt>
                <c:pt idx="506">
                  <c:v>437077.45161369955</c:v>
                </c:pt>
                <c:pt idx="507">
                  <c:v>437077.45161369955</c:v>
                </c:pt>
                <c:pt idx="508">
                  <c:v>437077.45161369955</c:v>
                </c:pt>
                <c:pt idx="509">
                  <c:v>437077.45161369955</c:v>
                </c:pt>
                <c:pt idx="510">
                  <c:v>437077.45161369955</c:v>
                </c:pt>
                <c:pt idx="511">
                  <c:v>437077.45161369955</c:v>
                </c:pt>
                <c:pt idx="512">
                  <c:v>437077.45161369955</c:v>
                </c:pt>
                <c:pt idx="513">
                  <c:v>437077.45161369955</c:v>
                </c:pt>
                <c:pt idx="514">
                  <c:v>437077.45161369955</c:v>
                </c:pt>
                <c:pt idx="515">
                  <c:v>437077.45161369955</c:v>
                </c:pt>
                <c:pt idx="516">
                  <c:v>437077.45161369955</c:v>
                </c:pt>
                <c:pt idx="517">
                  <c:v>437077.45161369955</c:v>
                </c:pt>
                <c:pt idx="518">
                  <c:v>437077.45161369955</c:v>
                </c:pt>
                <c:pt idx="519">
                  <c:v>437077.45161369955</c:v>
                </c:pt>
                <c:pt idx="520">
                  <c:v>437540.74691824656</c:v>
                </c:pt>
                <c:pt idx="521">
                  <c:v>438442.36613905849</c:v>
                </c:pt>
                <c:pt idx="522">
                  <c:v>439644.32155130856</c:v>
                </c:pt>
                <c:pt idx="523">
                  <c:v>441722.11645190819</c:v>
                </c:pt>
                <c:pt idx="524">
                  <c:v>445068.00489433459</c:v>
                </c:pt>
                <c:pt idx="525">
                  <c:v>448711.13400835451</c:v>
                </c:pt>
                <c:pt idx="526">
                  <c:v>451041.35202558408</c:v>
                </c:pt>
                <c:pt idx="527">
                  <c:v>451855.9103722928</c:v>
                </c:pt>
                <c:pt idx="528">
                  <c:v>452030.00397504499</c:v>
                </c:pt>
                <c:pt idx="529">
                  <c:v>452072.19849058962</c:v>
                </c:pt>
                <c:pt idx="530">
                  <c:v>452072.19849058962</c:v>
                </c:pt>
                <c:pt idx="531">
                  <c:v>452072.19849058962</c:v>
                </c:pt>
                <c:pt idx="532">
                  <c:v>452072.19849058962</c:v>
                </c:pt>
                <c:pt idx="533">
                  <c:v>452072.19849058962</c:v>
                </c:pt>
                <c:pt idx="534">
                  <c:v>452072.19849058962</c:v>
                </c:pt>
                <c:pt idx="535">
                  <c:v>452072.19849058962</c:v>
                </c:pt>
                <c:pt idx="536">
                  <c:v>452072.19849058962</c:v>
                </c:pt>
                <c:pt idx="537">
                  <c:v>452072.19849058962</c:v>
                </c:pt>
                <c:pt idx="538">
                  <c:v>452072.19849058962</c:v>
                </c:pt>
                <c:pt idx="539">
                  <c:v>452072.19849058962</c:v>
                </c:pt>
                <c:pt idx="540">
                  <c:v>452072.19849058962</c:v>
                </c:pt>
                <c:pt idx="541">
                  <c:v>452072.19849058962</c:v>
                </c:pt>
                <c:pt idx="542">
                  <c:v>452072.19849058962</c:v>
                </c:pt>
                <c:pt idx="543">
                  <c:v>452072.19849058962</c:v>
                </c:pt>
                <c:pt idx="544">
                  <c:v>452995.64469471003</c:v>
                </c:pt>
                <c:pt idx="545">
                  <c:v>455376.42222484393</c:v>
                </c:pt>
                <c:pt idx="546">
                  <c:v>457803.22180313087</c:v>
                </c:pt>
                <c:pt idx="547">
                  <c:v>459296.07715361711</c:v>
                </c:pt>
                <c:pt idx="548">
                  <c:v>460148.20985913585</c:v>
                </c:pt>
                <c:pt idx="549">
                  <c:v>460665.91919014364</c:v>
                </c:pt>
                <c:pt idx="550">
                  <c:v>461019.26989951555</c:v>
                </c:pt>
                <c:pt idx="551">
                  <c:v>461028.48110981204</c:v>
                </c:pt>
                <c:pt idx="552">
                  <c:v>461028.48110981204</c:v>
                </c:pt>
                <c:pt idx="553">
                  <c:v>461028.48110981204</c:v>
                </c:pt>
                <c:pt idx="554">
                  <c:v>461028.48110981204</c:v>
                </c:pt>
                <c:pt idx="555">
                  <c:v>461028.48110981204</c:v>
                </c:pt>
                <c:pt idx="556">
                  <c:v>461028.48110981204</c:v>
                </c:pt>
                <c:pt idx="557">
                  <c:v>461028.48110981204</c:v>
                </c:pt>
                <c:pt idx="558">
                  <c:v>461028.48110981204</c:v>
                </c:pt>
                <c:pt idx="559">
                  <c:v>461028.48110981204</c:v>
                </c:pt>
                <c:pt idx="560">
                  <c:v>461028.48110981204</c:v>
                </c:pt>
                <c:pt idx="561">
                  <c:v>461028.48110981204</c:v>
                </c:pt>
                <c:pt idx="562">
                  <c:v>461028.48110981204</c:v>
                </c:pt>
                <c:pt idx="563">
                  <c:v>461413.68440037599</c:v>
                </c:pt>
                <c:pt idx="564">
                  <c:v>465429.22878258739</c:v>
                </c:pt>
                <c:pt idx="565">
                  <c:v>469747.07455660397</c:v>
                </c:pt>
                <c:pt idx="566">
                  <c:v>471693.52491779072</c:v>
                </c:pt>
                <c:pt idx="567">
                  <c:v>471693.52491779072</c:v>
                </c:pt>
                <c:pt idx="568">
                  <c:v>471693.52491779072</c:v>
                </c:pt>
                <c:pt idx="569">
                  <c:v>471693.52491779072</c:v>
                </c:pt>
                <c:pt idx="570">
                  <c:v>471693.52491779072</c:v>
                </c:pt>
                <c:pt idx="571">
                  <c:v>471693.52491779072</c:v>
                </c:pt>
                <c:pt idx="572">
                  <c:v>471693.52491779072</c:v>
                </c:pt>
                <c:pt idx="573">
                  <c:v>471693.52491779072</c:v>
                </c:pt>
                <c:pt idx="574">
                  <c:v>471693.52491779072</c:v>
                </c:pt>
                <c:pt idx="575">
                  <c:v>471693.52491779072</c:v>
                </c:pt>
                <c:pt idx="576">
                  <c:v>471693.52491779072</c:v>
                </c:pt>
                <c:pt idx="577">
                  <c:v>471693.52491779072</c:v>
                </c:pt>
                <c:pt idx="578">
                  <c:v>471693.52491779072</c:v>
                </c:pt>
                <c:pt idx="579">
                  <c:v>471693.52491779072</c:v>
                </c:pt>
                <c:pt idx="580">
                  <c:v>471693.52491779072</c:v>
                </c:pt>
                <c:pt idx="581">
                  <c:v>471693.52491779072</c:v>
                </c:pt>
                <c:pt idx="582">
                  <c:v>471693.52491779072</c:v>
                </c:pt>
                <c:pt idx="583">
                  <c:v>471693.52491779072</c:v>
                </c:pt>
                <c:pt idx="584">
                  <c:v>471693.52491779072</c:v>
                </c:pt>
                <c:pt idx="585">
                  <c:v>471693.52491779072</c:v>
                </c:pt>
                <c:pt idx="586">
                  <c:v>471693.52491779072</c:v>
                </c:pt>
                <c:pt idx="587">
                  <c:v>471693.52491779072</c:v>
                </c:pt>
                <c:pt idx="588">
                  <c:v>471693.52491779072</c:v>
                </c:pt>
                <c:pt idx="589">
                  <c:v>471693.52491779072</c:v>
                </c:pt>
                <c:pt idx="590">
                  <c:v>471693.52491779072</c:v>
                </c:pt>
                <c:pt idx="591">
                  <c:v>471693.52491779072</c:v>
                </c:pt>
                <c:pt idx="592">
                  <c:v>471693.52491779072</c:v>
                </c:pt>
                <c:pt idx="593">
                  <c:v>471693.52491779072</c:v>
                </c:pt>
                <c:pt idx="594">
                  <c:v>471693.52491779072</c:v>
                </c:pt>
                <c:pt idx="595">
                  <c:v>471693.52491779072</c:v>
                </c:pt>
                <c:pt idx="596">
                  <c:v>471693.52491779072</c:v>
                </c:pt>
                <c:pt idx="597">
                  <c:v>471693.52491779072</c:v>
                </c:pt>
                <c:pt idx="598">
                  <c:v>471693.52491779072</c:v>
                </c:pt>
                <c:pt idx="599">
                  <c:v>471693.52491779072</c:v>
                </c:pt>
                <c:pt idx="600">
                  <c:v>471693.52491779072</c:v>
                </c:pt>
                <c:pt idx="601">
                  <c:v>471693.52491779072</c:v>
                </c:pt>
                <c:pt idx="602">
                  <c:v>471693.52491779072</c:v>
                </c:pt>
                <c:pt idx="603">
                  <c:v>471693.52491779072</c:v>
                </c:pt>
                <c:pt idx="604">
                  <c:v>471693.52491779072</c:v>
                </c:pt>
                <c:pt idx="605">
                  <c:v>471693.52491779072</c:v>
                </c:pt>
                <c:pt idx="606">
                  <c:v>471693.52491779072</c:v>
                </c:pt>
                <c:pt idx="607">
                  <c:v>471693.52491779072</c:v>
                </c:pt>
                <c:pt idx="608">
                  <c:v>471693.52491779072</c:v>
                </c:pt>
                <c:pt idx="609">
                  <c:v>471693.52491779072</c:v>
                </c:pt>
                <c:pt idx="610">
                  <c:v>471693.52491779072</c:v>
                </c:pt>
                <c:pt idx="611">
                  <c:v>471693.52491779072</c:v>
                </c:pt>
                <c:pt idx="612">
                  <c:v>471693.52491779072</c:v>
                </c:pt>
                <c:pt idx="613">
                  <c:v>471693.52491779072</c:v>
                </c:pt>
                <c:pt idx="614">
                  <c:v>471693.52491779072</c:v>
                </c:pt>
                <c:pt idx="615">
                  <c:v>471693.52491779072</c:v>
                </c:pt>
                <c:pt idx="616">
                  <c:v>471693.52491779072</c:v>
                </c:pt>
                <c:pt idx="617">
                  <c:v>471693.52491779072</c:v>
                </c:pt>
                <c:pt idx="618">
                  <c:v>471693.52491779072</c:v>
                </c:pt>
                <c:pt idx="619">
                  <c:v>472893.58600636496</c:v>
                </c:pt>
                <c:pt idx="620">
                  <c:v>474503.31887591013</c:v>
                </c:pt>
                <c:pt idx="621">
                  <c:v>474891.69433393574</c:v>
                </c:pt>
                <c:pt idx="622">
                  <c:v>474891.69433393574</c:v>
                </c:pt>
                <c:pt idx="623">
                  <c:v>474891.69433393574</c:v>
                </c:pt>
                <c:pt idx="624">
                  <c:v>474891.69433393574</c:v>
                </c:pt>
                <c:pt idx="625">
                  <c:v>474891.69433393574</c:v>
                </c:pt>
                <c:pt idx="626">
                  <c:v>474891.69433393574</c:v>
                </c:pt>
                <c:pt idx="627">
                  <c:v>474891.69433393574</c:v>
                </c:pt>
                <c:pt idx="628">
                  <c:v>474891.69433393574</c:v>
                </c:pt>
                <c:pt idx="629">
                  <c:v>474891.69433393574</c:v>
                </c:pt>
                <c:pt idx="630">
                  <c:v>474891.69433393574</c:v>
                </c:pt>
                <c:pt idx="631">
                  <c:v>474891.69433393574</c:v>
                </c:pt>
                <c:pt idx="632">
                  <c:v>474891.69433393574</c:v>
                </c:pt>
                <c:pt idx="633">
                  <c:v>474891.69433393574</c:v>
                </c:pt>
                <c:pt idx="634">
                  <c:v>474891.69433393574</c:v>
                </c:pt>
                <c:pt idx="635">
                  <c:v>474891.69433393574</c:v>
                </c:pt>
                <c:pt idx="636">
                  <c:v>474891.69433393574</c:v>
                </c:pt>
                <c:pt idx="637">
                  <c:v>474891.69433393574</c:v>
                </c:pt>
                <c:pt idx="638">
                  <c:v>474891.69433393574</c:v>
                </c:pt>
                <c:pt idx="639">
                  <c:v>474891.69433393574</c:v>
                </c:pt>
                <c:pt idx="640">
                  <c:v>474891.69433393574</c:v>
                </c:pt>
                <c:pt idx="641">
                  <c:v>474891.69433393574</c:v>
                </c:pt>
                <c:pt idx="642">
                  <c:v>474891.69433393574</c:v>
                </c:pt>
                <c:pt idx="643">
                  <c:v>474891.69433393574</c:v>
                </c:pt>
                <c:pt idx="644">
                  <c:v>474891.69433393574</c:v>
                </c:pt>
                <c:pt idx="645">
                  <c:v>474891.69433393574</c:v>
                </c:pt>
                <c:pt idx="646">
                  <c:v>474891.69433393574</c:v>
                </c:pt>
                <c:pt idx="647">
                  <c:v>474891.69433393574</c:v>
                </c:pt>
                <c:pt idx="648">
                  <c:v>474891.69433393574</c:v>
                </c:pt>
                <c:pt idx="649">
                  <c:v>474891.69433393574</c:v>
                </c:pt>
                <c:pt idx="650">
                  <c:v>474891.69433393574</c:v>
                </c:pt>
                <c:pt idx="651">
                  <c:v>477794.18122123886</c:v>
                </c:pt>
                <c:pt idx="652">
                  <c:v>483824.1106759613</c:v>
                </c:pt>
                <c:pt idx="653">
                  <c:v>490152.0681359882</c:v>
                </c:pt>
                <c:pt idx="654">
                  <c:v>498091.91585108225</c:v>
                </c:pt>
                <c:pt idx="655">
                  <c:v>509881.22367787251</c:v>
                </c:pt>
                <c:pt idx="656">
                  <c:v>522889.73564970039</c:v>
                </c:pt>
                <c:pt idx="657">
                  <c:v>532478.48009502073</c:v>
                </c:pt>
                <c:pt idx="658">
                  <c:v>538500.02742844156</c:v>
                </c:pt>
                <c:pt idx="659">
                  <c:v>545111.49037090479</c:v>
                </c:pt>
                <c:pt idx="660">
                  <c:v>555018.3123130938</c:v>
                </c:pt>
                <c:pt idx="661">
                  <c:v>565701.29584356816</c:v>
                </c:pt>
                <c:pt idx="662">
                  <c:v>574513.47928245075</c:v>
                </c:pt>
                <c:pt idx="663">
                  <c:v>579012.70962145226</c:v>
                </c:pt>
                <c:pt idx="664">
                  <c:v>580376.02882469504</c:v>
                </c:pt>
                <c:pt idx="665">
                  <c:v>580376.02882469504</c:v>
                </c:pt>
                <c:pt idx="666">
                  <c:v>580376.02882469504</c:v>
                </c:pt>
                <c:pt idx="667">
                  <c:v>580376.02882469504</c:v>
                </c:pt>
                <c:pt idx="668">
                  <c:v>580376.02882469504</c:v>
                </c:pt>
                <c:pt idx="669">
                  <c:v>580376.02882469504</c:v>
                </c:pt>
                <c:pt idx="670">
                  <c:v>580376.02882469504</c:v>
                </c:pt>
                <c:pt idx="671">
                  <c:v>580376.02882469504</c:v>
                </c:pt>
                <c:pt idx="672">
                  <c:v>580376.02882469504</c:v>
                </c:pt>
                <c:pt idx="673">
                  <c:v>580376.02882469504</c:v>
                </c:pt>
                <c:pt idx="674">
                  <c:v>580376.02882469504</c:v>
                </c:pt>
                <c:pt idx="675">
                  <c:v>580376.02882469504</c:v>
                </c:pt>
                <c:pt idx="676">
                  <c:v>580376.02882469504</c:v>
                </c:pt>
                <c:pt idx="677">
                  <c:v>580446.81791012455</c:v>
                </c:pt>
                <c:pt idx="678">
                  <c:v>586665.22328033659</c:v>
                </c:pt>
                <c:pt idx="679">
                  <c:v>596250.34047554096</c:v>
                </c:pt>
                <c:pt idx="680">
                  <c:v>606832.06196439418</c:v>
                </c:pt>
                <c:pt idx="681">
                  <c:v>616377.56127690582</c:v>
                </c:pt>
                <c:pt idx="682">
                  <c:v>621366.40776432655</c:v>
                </c:pt>
                <c:pt idx="683">
                  <c:v>624003.82362929382</c:v>
                </c:pt>
                <c:pt idx="684">
                  <c:v>624933.78336279083</c:v>
                </c:pt>
                <c:pt idx="685">
                  <c:v>624933.78336279083</c:v>
                </c:pt>
                <c:pt idx="686">
                  <c:v>624933.78336279083</c:v>
                </c:pt>
                <c:pt idx="687">
                  <c:v>624933.78336279083</c:v>
                </c:pt>
                <c:pt idx="688">
                  <c:v>624933.78336279083</c:v>
                </c:pt>
                <c:pt idx="689">
                  <c:v>624933.78336279083</c:v>
                </c:pt>
                <c:pt idx="690">
                  <c:v>624933.78336279083</c:v>
                </c:pt>
                <c:pt idx="691">
                  <c:v>624933.78336279083</c:v>
                </c:pt>
                <c:pt idx="692">
                  <c:v>624933.78336279083</c:v>
                </c:pt>
                <c:pt idx="693">
                  <c:v>624933.78336279083</c:v>
                </c:pt>
                <c:pt idx="694">
                  <c:v>624933.78336279083</c:v>
                </c:pt>
                <c:pt idx="695">
                  <c:v>624933.78336279083</c:v>
                </c:pt>
                <c:pt idx="696">
                  <c:v>630329.40351653076</c:v>
                </c:pt>
                <c:pt idx="697">
                  <c:v>637239.7174940469</c:v>
                </c:pt>
                <c:pt idx="698">
                  <c:v>641938.15771660791</c:v>
                </c:pt>
                <c:pt idx="699">
                  <c:v>644917.95324557612</c:v>
                </c:pt>
                <c:pt idx="700">
                  <c:v>645682.97583939449</c:v>
                </c:pt>
                <c:pt idx="701">
                  <c:v>645682.97583939449</c:v>
                </c:pt>
                <c:pt idx="702">
                  <c:v>645682.97583939449</c:v>
                </c:pt>
                <c:pt idx="703">
                  <c:v>645682.97583939449</c:v>
                </c:pt>
                <c:pt idx="704">
                  <c:v>645682.97583939449</c:v>
                </c:pt>
                <c:pt idx="705">
                  <c:v>647372.19422299566</c:v>
                </c:pt>
                <c:pt idx="706">
                  <c:v>650344.77698859491</c:v>
                </c:pt>
                <c:pt idx="707">
                  <c:v>653063.32356893073</c:v>
                </c:pt>
                <c:pt idx="708">
                  <c:v>654223.67380356172</c:v>
                </c:pt>
                <c:pt idx="709">
                  <c:v>654223.67380356172</c:v>
                </c:pt>
                <c:pt idx="710">
                  <c:v>654223.67380356172</c:v>
                </c:pt>
                <c:pt idx="711">
                  <c:v>654223.67380356172</c:v>
                </c:pt>
                <c:pt idx="712">
                  <c:v>654223.67380356172</c:v>
                </c:pt>
                <c:pt idx="713">
                  <c:v>654223.67380356172</c:v>
                </c:pt>
                <c:pt idx="714">
                  <c:v>656302.36333489546</c:v>
                </c:pt>
                <c:pt idx="715">
                  <c:v>661447.54121624585</c:v>
                </c:pt>
                <c:pt idx="716">
                  <c:v>664825.85886017245</c:v>
                </c:pt>
                <c:pt idx="717">
                  <c:v>665268.88881390099</c:v>
                </c:pt>
                <c:pt idx="718">
                  <c:v>665268.88881390099</c:v>
                </c:pt>
                <c:pt idx="719">
                  <c:v>665268.88881390099</c:v>
                </c:pt>
                <c:pt idx="720">
                  <c:v>665268.88881390099</c:v>
                </c:pt>
                <c:pt idx="721">
                  <c:v>665268.88881390099</c:v>
                </c:pt>
                <c:pt idx="722">
                  <c:v>665268.88881390099</c:v>
                </c:pt>
                <c:pt idx="723">
                  <c:v>665268.88881390099</c:v>
                </c:pt>
                <c:pt idx="724">
                  <c:v>665268.88881390099</c:v>
                </c:pt>
                <c:pt idx="725">
                  <c:v>665268.88881390099</c:v>
                </c:pt>
                <c:pt idx="726">
                  <c:v>665268.88881390099</c:v>
                </c:pt>
                <c:pt idx="727">
                  <c:v>665268.88881390099</c:v>
                </c:pt>
                <c:pt idx="728">
                  <c:v>665268.88881390099</c:v>
                </c:pt>
                <c:pt idx="729">
                  <c:v>665268.88881390099</c:v>
                </c:pt>
                <c:pt idx="730">
                  <c:v>665268.88881390099</c:v>
                </c:pt>
                <c:pt idx="731">
                  <c:v>665268.88881390099</c:v>
                </c:pt>
                <c:pt idx="732">
                  <c:v>665268.88881390099</c:v>
                </c:pt>
                <c:pt idx="733">
                  <c:v>665268.88881390099</c:v>
                </c:pt>
                <c:pt idx="734">
                  <c:v>665268.88881390099</c:v>
                </c:pt>
                <c:pt idx="735">
                  <c:v>665268.88881390099</c:v>
                </c:pt>
                <c:pt idx="736">
                  <c:v>665268.88881390099</c:v>
                </c:pt>
                <c:pt idx="737">
                  <c:v>665268.88881390099</c:v>
                </c:pt>
                <c:pt idx="738">
                  <c:v>665268.88881390099</c:v>
                </c:pt>
                <c:pt idx="739">
                  <c:v>665268.88881390099</c:v>
                </c:pt>
                <c:pt idx="740">
                  <c:v>665268.88881390099</c:v>
                </c:pt>
                <c:pt idx="741">
                  <c:v>665268.88881390099</c:v>
                </c:pt>
                <c:pt idx="742">
                  <c:v>665268.88881390099</c:v>
                </c:pt>
                <c:pt idx="743">
                  <c:v>665268.88881390099</c:v>
                </c:pt>
                <c:pt idx="744">
                  <c:v>665268.88881390099</c:v>
                </c:pt>
                <c:pt idx="745">
                  <c:v>665268.88881390099</c:v>
                </c:pt>
                <c:pt idx="746">
                  <c:v>665268.88881390099</c:v>
                </c:pt>
                <c:pt idx="747">
                  <c:v>665268.88881390099</c:v>
                </c:pt>
                <c:pt idx="748">
                  <c:v>665268.88881390099</c:v>
                </c:pt>
                <c:pt idx="749">
                  <c:v>665268.88881390099</c:v>
                </c:pt>
                <c:pt idx="750">
                  <c:v>665268.88881390099</c:v>
                </c:pt>
                <c:pt idx="751">
                  <c:v>665268.88881390099</c:v>
                </c:pt>
                <c:pt idx="752">
                  <c:v>665268.88881390099</c:v>
                </c:pt>
                <c:pt idx="753">
                  <c:v>665268.88881390099</c:v>
                </c:pt>
                <c:pt idx="754">
                  <c:v>666033.71445058915</c:v>
                </c:pt>
                <c:pt idx="755">
                  <c:v>667874.9253311971</c:v>
                </c:pt>
                <c:pt idx="756">
                  <c:v>673228.63941373117</c:v>
                </c:pt>
                <c:pt idx="757">
                  <c:v>684416.47575425205</c:v>
                </c:pt>
                <c:pt idx="758">
                  <c:v>699141.68048624997</c:v>
                </c:pt>
                <c:pt idx="759">
                  <c:v>713061.29436451499</c:v>
                </c:pt>
                <c:pt idx="760">
                  <c:v>725080.66601974994</c:v>
                </c:pt>
                <c:pt idx="761">
                  <c:v>735152.57138352434</c:v>
                </c:pt>
                <c:pt idx="762">
                  <c:v>742004.04333738366</c:v>
                </c:pt>
                <c:pt idx="763">
                  <c:v>745414.52693821653</c:v>
                </c:pt>
                <c:pt idx="764">
                  <c:v>745642.18652157474</c:v>
                </c:pt>
                <c:pt idx="765">
                  <c:v>745642.18652157474</c:v>
                </c:pt>
                <c:pt idx="766">
                  <c:v>745642.18652157474</c:v>
                </c:pt>
                <c:pt idx="767">
                  <c:v>745642.18652157474</c:v>
                </c:pt>
                <c:pt idx="768">
                  <c:v>745642.18652157474</c:v>
                </c:pt>
                <c:pt idx="769">
                  <c:v>745642.18652157474</c:v>
                </c:pt>
                <c:pt idx="770">
                  <c:v>745642.18652157474</c:v>
                </c:pt>
                <c:pt idx="771">
                  <c:v>745642.18652157474</c:v>
                </c:pt>
                <c:pt idx="772">
                  <c:v>745642.18652157474</c:v>
                </c:pt>
                <c:pt idx="773">
                  <c:v>745642.18652157474</c:v>
                </c:pt>
                <c:pt idx="774">
                  <c:v>745642.18652157474</c:v>
                </c:pt>
                <c:pt idx="775">
                  <c:v>745642.18652157474</c:v>
                </c:pt>
                <c:pt idx="776">
                  <c:v>745642.18652157474</c:v>
                </c:pt>
                <c:pt idx="777">
                  <c:v>745642.18652157474</c:v>
                </c:pt>
                <c:pt idx="778">
                  <c:v>745642.18652157474</c:v>
                </c:pt>
                <c:pt idx="779">
                  <c:v>745642.18652157474</c:v>
                </c:pt>
                <c:pt idx="780">
                  <c:v>745642.18652157474</c:v>
                </c:pt>
                <c:pt idx="781">
                  <c:v>745642.18652157474</c:v>
                </c:pt>
                <c:pt idx="782">
                  <c:v>745642.18652157474</c:v>
                </c:pt>
                <c:pt idx="783">
                  <c:v>745642.18652157474</c:v>
                </c:pt>
                <c:pt idx="784">
                  <c:v>745642.18652157474</c:v>
                </c:pt>
                <c:pt idx="785">
                  <c:v>745642.18652157474</c:v>
                </c:pt>
                <c:pt idx="786">
                  <c:v>745642.18652157474</c:v>
                </c:pt>
                <c:pt idx="787">
                  <c:v>745642.18652157474</c:v>
                </c:pt>
                <c:pt idx="788">
                  <c:v>745642.18652157474</c:v>
                </c:pt>
                <c:pt idx="789">
                  <c:v>745642.18652157474</c:v>
                </c:pt>
                <c:pt idx="790">
                  <c:v>745642.18652157474</c:v>
                </c:pt>
                <c:pt idx="791">
                  <c:v>745642.18652157474</c:v>
                </c:pt>
                <c:pt idx="792">
                  <c:v>745642.18652157474</c:v>
                </c:pt>
                <c:pt idx="793">
                  <c:v>748325.66461890831</c:v>
                </c:pt>
                <c:pt idx="794">
                  <c:v>760705.34080976062</c:v>
                </c:pt>
                <c:pt idx="795">
                  <c:v>780534.29830217757</c:v>
                </c:pt>
                <c:pt idx="796">
                  <c:v>802519.57404929865</c:v>
                </c:pt>
                <c:pt idx="797">
                  <c:v>820972.01288411743</c:v>
                </c:pt>
                <c:pt idx="798">
                  <c:v>832440.74520942697</c:v>
                </c:pt>
                <c:pt idx="799">
                  <c:v>836655.41252448363</c:v>
                </c:pt>
                <c:pt idx="800">
                  <c:v>836655.41252448363</c:v>
                </c:pt>
                <c:pt idx="801">
                  <c:v>836655.41252448363</c:v>
                </c:pt>
                <c:pt idx="802">
                  <c:v>836655.41252448363</c:v>
                </c:pt>
                <c:pt idx="803">
                  <c:v>836655.41252448363</c:v>
                </c:pt>
                <c:pt idx="804">
                  <c:v>836655.41252448363</c:v>
                </c:pt>
                <c:pt idx="805">
                  <c:v>836655.41252448363</c:v>
                </c:pt>
                <c:pt idx="806">
                  <c:v>836655.41252448363</c:v>
                </c:pt>
                <c:pt idx="807">
                  <c:v>836655.41252448363</c:v>
                </c:pt>
                <c:pt idx="808">
                  <c:v>837366.36936784023</c:v>
                </c:pt>
                <c:pt idx="809">
                  <c:v>840628.25631960633</c:v>
                </c:pt>
                <c:pt idx="810">
                  <c:v>846285.67079170514</c:v>
                </c:pt>
                <c:pt idx="811">
                  <c:v>856205.88434727024</c:v>
                </c:pt>
                <c:pt idx="812">
                  <c:v>868766.25811063056</c:v>
                </c:pt>
                <c:pt idx="813">
                  <c:v>881140.61114366632</c:v>
                </c:pt>
                <c:pt idx="814">
                  <c:v>892904.79823741969</c:v>
                </c:pt>
                <c:pt idx="815">
                  <c:v>904098.39126082696</c:v>
                </c:pt>
                <c:pt idx="816">
                  <c:v>913604.30957286165</c:v>
                </c:pt>
                <c:pt idx="817">
                  <c:v>920661.12857451022</c:v>
                </c:pt>
                <c:pt idx="818">
                  <c:v>923730.72553639975</c:v>
                </c:pt>
                <c:pt idx="819">
                  <c:v>923730.72553639975</c:v>
                </c:pt>
                <c:pt idx="820">
                  <c:v>923730.72553639975</c:v>
                </c:pt>
                <c:pt idx="821">
                  <c:v>923730.72553639975</c:v>
                </c:pt>
                <c:pt idx="822">
                  <c:v>923730.72553639975</c:v>
                </c:pt>
                <c:pt idx="823">
                  <c:v>923730.72553639975</c:v>
                </c:pt>
                <c:pt idx="824">
                  <c:v>923730.72553639975</c:v>
                </c:pt>
                <c:pt idx="825">
                  <c:v>923730.72553639975</c:v>
                </c:pt>
                <c:pt idx="826">
                  <c:v>923730.72553639975</c:v>
                </c:pt>
                <c:pt idx="827">
                  <c:v>923730.72553639975</c:v>
                </c:pt>
                <c:pt idx="828">
                  <c:v>923730.72553639975</c:v>
                </c:pt>
                <c:pt idx="829">
                  <c:v>923730.72553639975</c:v>
                </c:pt>
                <c:pt idx="830">
                  <c:v>923730.72553639975</c:v>
                </c:pt>
                <c:pt idx="831">
                  <c:v>923730.72553639975</c:v>
                </c:pt>
                <c:pt idx="832">
                  <c:v>923730.72553639975</c:v>
                </c:pt>
                <c:pt idx="833">
                  <c:v>923730.72553639975</c:v>
                </c:pt>
                <c:pt idx="834">
                  <c:v>923730.72553639975</c:v>
                </c:pt>
                <c:pt idx="835">
                  <c:v>923730.72553639975</c:v>
                </c:pt>
                <c:pt idx="836">
                  <c:v>923730.72553639975</c:v>
                </c:pt>
                <c:pt idx="837">
                  <c:v>923730.72553639975</c:v>
                </c:pt>
                <c:pt idx="838">
                  <c:v>923730.72553639975</c:v>
                </c:pt>
                <c:pt idx="839">
                  <c:v>923730.72553639975</c:v>
                </c:pt>
                <c:pt idx="840">
                  <c:v>923730.72553639975</c:v>
                </c:pt>
                <c:pt idx="841">
                  <c:v>923730.72553639975</c:v>
                </c:pt>
                <c:pt idx="842">
                  <c:v>923730.72553639975</c:v>
                </c:pt>
                <c:pt idx="843">
                  <c:v>923730.72553639975</c:v>
                </c:pt>
                <c:pt idx="844">
                  <c:v>923730.72553639975</c:v>
                </c:pt>
                <c:pt idx="845">
                  <c:v>923730.72553639975</c:v>
                </c:pt>
                <c:pt idx="846">
                  <c:v>923730.72553639975</c:v>
                </c:pt>
                <c:pt idx="847">
                  <c:v>923730.72553639975</c:v>
                </c:pt>
                <c:pt idx="848">
                  <c:v>923730.72553639975</c:v>
                </c:pt>
                <c:pt idx="849">
                  <c:v>923730.72553639975</c:v>
                </c:pt>
                <c:pt idx="850">
                  <c:v>923730.72553639975</c:v>
                </c:pt>
                <c:pt idx="851">
                  <c:v>923730.72553639975</c:v>
                </c:pt>
                <c:pt idx="852">
                  <c:v>923730.72553639975</c:v>
                </c:pt>
                <c:pt idx="853">
                  <c:v>923730.72553639975</c:v>
                </c:pt>
                <c:pt idx="854">
                  <c:v>923730.72553639975</c:v>
                </c:pt>
                <c:pt idx="855">
                  <c:v>923730.72553639975</c:v>
                </c:pt>
                <c:pt idx="856">
                  <c:v>923730.72553639975</c:v>
                </c:pt>
                <c:pt idx="857">
                  <c:v>923730.72553639975</c:v>
                </c:pt>
                <c:pt idx="858">
                  <c:v>923730.72553639975</c:v>
                </c:pt>
                <c:pt idx="859">
                  <c:v>923730.72553639975</c:v>
                </c:pt>
                <c:pt idx="860">
                  <c:v>923730.72553639975</c:v>
                </c:pt>
                <c:pt idx="861">
                  <c:v>923730.72553639975</c:v>
                </c:pt>
                <c:pt idx="862">
                  <c:v>923730.72553639975</c:v>
                </c:pt>
                <c:pt idx="863">
                  <c:v>923730.72553639975</c:v>
                </c:pt>
                <c:pt idx="864">
                  <c:v>923730.72553639975</c:v>
                </c:pt>
                <c:pt idx="865">
                  <c:v>923730.72553639975</c:v>
                </c:pt>
                <c:pt idx="866">
                  <c:v>923730.72553639975</c:v>
                </c:pt>
                <c:pt idx="867">
                  <c:v>923730.72553639975</c:v>
                </c:pt>
                <c:pt idx="868">
                  <c:v>923730.72553639975</c:v>
                </c:pt>
                <c:pt idx="869">
                  <c:v>923730.72553639975</c:v>
                </c:pt>
                <c:pt idx="870">
                  <c:v>923730.72553639975</c:v>
                </c:pt>
                <c:pt idx="871">
                  <c:v>923730.72553639975</c:v>
                </c:pt>
                <c:pt idx="872">
                  <c:v>923730.72553639975</c:v>
                </c:pt>
                <c:pt idx="873">
                  <c:v>923730.72553639975</c:v>
                </c:pt>
                <c:pt idx="874">
                  <c:v>923730.72553639975</c:v>
                </c:pt>
                <c:pt idx="875">
                  <c:v>924955.61962550064</c:v>
                </c:pt>
                <c:pt idx="876">
                  <c:v>927862.123359096</c:v>
                </c:pt>
                <c:pt idx="877">
                  <c:v>929832.16715600109</c:v>
                </c:pt>
                <c:pt idx="878">
                  <c:v>929832.16715600109</c:v>
                </c:pt>
                <c:pt idx="879">
                  <c:v>929832.16715600109</c:v>
                </c:pt>
                <c:pt idx="880">
                  <c:v>929832.16715600109</c:v>
                </c:pt>
                <c:pt idx="881">
                  <c:v>930932.64402459271</c:v>
                </c:pt>
                <c:pt idx="882">
                  <c:v>930932.64402459271</c:v>
                </c:pt>
                <c:pt idx="883">
                  <c:v>930932.64402459271</c:v>
                </c:pt>
                <c:pt idx="884">
                  <c:v>930932.64402459271</c:v>
                </c:pt>
                <c:pt idx="885">
                  <c:v>930932.64402459271</c:v>
                </c:pt>
                <c:pt idx="886">
                  <c:v>930932.64402459271</c:v>
                </c:pt>
                <c:pt idx="887">
                  <c:v>930932.64402459271</c:v>
                </c:pt>
                <c:pt idx="888">
                  <c:v>930932.64402459271</c:v>
                </c:pt>
                <c:pt idx="889">
                  <c:v>930932.64402459271</c:v>
                </c:pt>
                <c:pt idx="890">
                  <c:v>930932.64402459271</c:v>
                </c:pt>
                <c:pt idx="891">
                  <c:v>931790.02277420857</c:v>
                </c:pt>
                <c:pt idx="892">
                  <c:v>934469.17973002163</c:v>
                </c:pt>
                <c:pt idx="893">
                  <c:v>937447.9552599407</c:v>
                </c:pt>
                <c:pt idx="894">
                  <c:v>939284.13750224793</c:v>
                </c:pt>
                <c:pt idx="895">
                  <c:v>939284.13750224793</c:v>
                </c:pt>
                <c:pt idx="896">
                  <c:v>939284.13750224793</c:v>
                </c:pt>
                <c:pt idx="897">
                  <c:v>939284.13750224793</c:v>
                </c:pt>
                <c:pt idx="898">
                  <c:v>939284.13750224793</c:v>
                </c:pt>
                <c:pt idx="899">
                  <c:v>939284.13750224793</c:v>
                </c:pt>
                <c:pt idx="900">
                  <c:v>939284.13750224793</c:v>
                </c:pt>
                <c:pt idx="901">
                  <c:v>940062.23944750335</c:v>
                </c:pt>
                <c:pt idx="902">
                  <c:v>952926.6575880684</c:v>
                </c:pt>
                <c:pt idx="903">
                  <c:v>974911.93333518947</c:v>
                </c:pt>
                <c:pt idx="904">
                  <c:v>993364.37217000825</c:v>
                </c:pt>
                <c:pt idx="905">
                  <c:v>1004833.1044953178</c:v>
                </c:pt>
                <c:pt idx="906">
                  <c:v>1009047.7718103745</c:v>
                </c:pt>
                <c:pt idx="907">
                  <c:v>1009047.7718103745</c:v>
                </c:pt>
                <c:pt idx="908">
                  <c:v>1009047.7718103745</c:v>
                </c:pt>
                <c:pt idx="909">
                  <c:v>1009047.7718103745</c:v>
                </c:pt>
                <c:pt idx="910">
                  <c:v>1009047.7718103745</c:v>
                </c:pt>
                <c:pt idx="911">
                  <c:v>1009047.7718103745</c:v>
                </c:pt>
                <c:pt idx="912">
                  <c:v>1009047.7718103745</c:v>
                </c:pt>
                <c:pt idx="913">
                  <c:v>1009047.7718103745</c:v>
                </c:pt>
                <c:pt idx="914">
                  <c:v>1009047.7718103745</c:v>
                </c:pt>
                <c:pt idx="915">
                  <c:v>1009047.7718103745</c:v>
                </c:pt>
                <c:pt idx="916">
                  <c:v>1009047.7718103745</c:v>
                </c:pt>
                <c:pt idx="917">
                  <c:v>1009047.7718103745</c:v>
                </c:pt>
                <c:pt idx="918">
                  <c:v>1009047.7718103745</c:v>
                </c:pt>
                <c:pt idx="919">
                  <c:v>1009047.7718103745</c:v>
                </c:pt>
                <c:pt idx="920">
                  <c:v>1009047.7718103745</c:v>
                </c:pt>
                <c:pt idx="921">
                  <c:v>1009047.7718103745</c:v>
                </c:pt>
                <c:pt idx="922">
                  <c:v>1009047.7718103745</c:v>
                </c:pt>
                <c:pt idx="923">
                  <c:v>1009047.7718103745</c:v>
                </c:pt>
                <c:pt idx="924">
                  <c:v>1009047.7718103745</c:v>
                </c:pt>
                <c:pt idx="925">
                  <c:v>1011451.0411107324</c:v>
                </c:pt>
                <c:pt idx="926">
                  <c:v>1013019.2093808065</c:v>
                </c:pt>
                <c:pt idx="927">
                  <c:v>1013019.2093808065</c:v>
                </c:pt>
                <c:pt idx="928">
                  <c:v>1013019.2093808065</c:v>
                </c:pt>
                <c:pt idx="929">
                  <c:v>1013019.2093808065</c:v>
                </c:pt>
                <c:pt idx="930">
                  <c:v>1013019.2093808065</c:v>
                </c:pt>
                <c:pt idx="931">
                  <c:v>1013019.2093808065</c:v>
                </c:pt>
                <c:pt idx="932">
                  <c:v>1013019.2093808065</c:v>
                </c:pt>
                <c:pt idx="933">
                  <c:v>1013019.2093808065</c:v>
                </c:pt>
                <c:pt idx="934">
                  <c:v>1014119.6622484224</c:v>
                </c:pt>
                <c:pt idx="935">
                  <c:v>1015497.9433588256</c:v>
                </c:pt>
                <c:pt idx="936">
                  <c:v>1015616.911033584</c:v>
                </c:pt>
                <c:pt idx="937">
                  <c:v>1015616.911033584</c:v>
                </c:pt>
                <c:pt idx="938">
                  <c:v>1015616.911033584</c:v>
                </c:pt>
                <c:pt idx="939">
                  <c:v>1015616.911033584</c:v>
                </c:pt>
                <c:pt idx="940">
                  <c:v>1015616.911033584</c:v>
                </c:pt>
                <c:pt idx="941">
                  <c:v>1015616.911033584</c:v>
                </c:pt>
                <c:pt idx="942">
                  <c:v>1015616.911033584</c:v>
                </c:pt>
                <c:pt idx="943">
                  <c:v>1015616.911033584</c:v>
                </c:pt>
                <c:pt idx="944">
                  <c:v>1015616.911033584</c:v>
                </c:pt>
                <c:pt idx="945">
                  <c:v>1015616.911033584</c:v>
                </c:pt>
                <c:pt idx="946">
                  <c:v>1015616.911033584</c:v>
                </c:pt>
                <c:pt idx="947">
                  <c:v>1015616.911033584</c:v>
                </c:pt>
                <c:pt idx="948">
                  <c:v>1015616.911033584</c:v>
                </c:pt>
                <c:pt idx="949">
                  <c:v>1015616.911033584</c:v>
                </c:pt>
                <c:pt idx="950">
                  <c:v>1015616.911033584</c:v>
                </c:pt>
                <c:pt idx="951">
                  <c:v>1020480.9465810239</c:v>
                </c:pt>
                <c:pt idx="952">
                  <c:v>1033011.4340688672</c:v>
                </c:pt>
                <c:pt idx="953">
                  <c:v>1050933.3134376185</c:v>
                </c:pt>
                <c:pt idx="954">
                  <c:v>1068941.7647504746</c:v>
                </c:pt>
                <c:pt idx="955">
                  <c:v>1084825.0842934505</c:v>
                </c:pt>
                <c:pt idx="956">
                  <c:v>1098548.1448340181</c:v>
                </c:pt>
                <c:pt idx="957">
                  <c:v>1106175.361670489</c:v>
                </c:pt>
                <c:pt idx="958">
                  <c:v>1106246.4256277021</c:v>
                </c:pt>
                <c:pt idx="959">
                  <c:v>1106246.4256277021</c:v>
                </c:pt>
                <c:pt idx="960">
                  <c:v>1106246.4256277021</c:v>
                </c:pt>
                <c:pt idx="961">
                  <c:v>1106246.4256277021</c:v>
                </c:pt>
                <c:pt idx="962">
                  <c:v>1106246.4256277021</c:v>
                </c:pt>
                <c:pt idx="963">
                  <c:v>1106246.4256277021</c:v>
                </c:pt>
                <c:pt idx="964">
                  <c:v>1106246.4256277021</c:v>
                </c:pt>
                <c:pt idx="965">
                  <c:v>1106246.4256277021</c:v>
                </c:pt>
                <c:pt idx="966">
                  <c:v>1106246.4256277021</c:v>
                </c:pt>
                <c:pt idx="967">
                  <c:v>1106246.4256277021</c:v>
                </c:pt>
                <c:pt idx="968">
                  <c:v>1106246.4256277021</c:v>
                </c:pt>
                <c:pt idx="969">
                  <c:v>1106246.4256277021</c:v>
                </c:pt>
                <c:pt idx="970">
                  <c:v>1108809.2047940558</c:v>
                </c:pt>
                <c:pt idx="971">
                  <c:v>1116851.4192405583</c:v>
                </c:pt>
                <c:pt idx="972">
                  <c:v>1131847.7666934368</c:v>
                </c:pt>
                <c:pt idx="973">
                  <c:v>1148858.4868269076</c:v>
                </c:pt>
                <c:pt idx="974">
                  <c:v>1163726.892057885</c:v>
                </c:pt>
                <c:pt idx="975">
                  <c:v>1176420.1783835052</c:v>
                </c:pt>
                <c:pt idx="976">
                  <c:v>1187021.2930508805</c:v>
                </c:pt>
                <c:pt idx="977">
                  <c:v>1193598.1028044426</c:v>
                </c:pt>
                <c:pt idx="978">
                  <c:v>1197194.1139073824</c:v>
                </c:pt>
                <c:pt idx="979">
                  <c:v>1199692.9588963692</c:v>
                </c:pt>
                <c:pt idx="980">
                  <c:v>1201289.9760784656</c:v>
                </c:pt>
                <c:pt idx="981">
                  <c:v>1202249.8473708129</c:v>
                </c:pt>
                <c:pt idx="982">
                  <c:v>1202971.6017981516</c:v>
                </c:pt>
                <c:pt idx="983">
                  <c:v>1203696.3417036424</c:v>
                </c:pt>
                <c:pt idx="984">
                  <c:v>1204175.7937146388</c:v>
                </c:pt>
                <c:pt idx="985">
                  <c:v>1204281.4332599074</c:v>
                </c:pt>
                <c:pt idx="986">
                  <c:v>1204281.4332599074</c:v>
                </c:pt>
                <c:pt idx="987">
                  <c:v>1204281.4332599074</c:v>
                </c:pt>
                <c:pt idx="988">
                  <c:v>1204281.4332599074</c:v>
                </c:pt>
                <c:pt idx="989">
                  <c:v>1204281.4332599074</c:v>
                </c:pt>
                <c:pt idx="990">
                  <c:v>1204281.4332599074</c:v>
                </c:pt>
                <c:pt idx="991">
                  <c:v>1204281.4332599074</c:v>
                </c:pt>
                <c:pt idx="992">
                  <c:v>1204281.4332599074</c:v>
                </c:pt>
                <c:pt idx="993">
                  <c:v>1204281.4332599074</c:v>
                </c:pt>
                <c:pt idx="994">
                  <c:v>1204281.4332599074</c:v>
                </c:pt>
                <c:pt idx="995">
                  <c:v>1204281.4332599074</c:v>
                </c:pt>
                <c:pt idx="996">
                  <c:v>1204281.4332599074</c:v>
                </c:pt>
                <c:pt idx="997">
                  <c:v>1204281.4332599074</c:v>
                </c:pt>
                <c:pt idx="998">
                  <c:v>1204281.4332599074</c:v>
                </c:pt>
                <c:pt idx="999">
                  <c:v>1204281.4332599074</c:v>
                </c:pt>
                <c:pt idx="1000">
                  <c:v>1204281.4332599074</c:v>
                </c:pt>
                <c:pt idx="1001">
                  <c:v>1204281.4332599074</c:v>
                </c:pt>
                <c:pt idx="1002">
                  <c:v>1204281.4332599074</c:v>
                </c:pt>
                <c:pt idx="1003">
                  <c:v>1204281.4332599074</c:v>
                </c:pt>
                <c:pt idx="1004">
                  <c:v>1204281.4332599074</c:v>
                </c:pt>
                <c:pt idx="1005">
                  <c:v>1204281.4332599074</c:v>
                </c:pt>
                <c:pt idx="1006">
                  <c:v>1204281.4332599074</c:v>
                </c:pt>
                <c:pt idx="1007">
                  <c:v>1204281.4332599074</c:v>
                </c:pt>
                <c:pt idx="1008">
                  <c:v>1204281.4332599074</c:v>
                </c:pt>
                <c:pt idx="1009">
                  <c:v>1204281.4332599074</c:v>
                </c:pt>
                <c:pt idx="1010">
                  <c:v>1204281.4332599074</c:v>
                </c:pt>
                <c:pt idx="1011">
                  <c:v>1204281.4332599074</c:v>
                </c:pt>
                <c:pt idx="1012">
                  <c:v>1204281.4332599074</c:v>
                </c:pt>
                <c:pt idx="1013">
                  <c:v>1204281.4332599074</c:v>
                </c:pt>
                <c:pt idx="1014">
                  <c:v>1204281.4332599074</c:v>
                </c:pt>
                <c:pt idx="1015">
                  <c:v>1204281.4332599074</c:v>
                </c:pt>
                <c:pt idx="1016">
                  <c:v>1204281.4332599074</c:v>
                </c:pt>
                <c:pt idx="1017">
                  <c:v>1204281.4332599074</c:v>
                </c:pt>
                <c:pt idx="1018">
                  <c:v>1204281.4332599074</c:v>
                </c:pt>
                <c:pt idx="1019">
                  <c:v>1204281.4332599074</c:v>
                </c:pt>
                <c:pt idx="1020">
                  <c:v>1204281.4332599074</c:v>
                </c:pt>
                <c:pt idx="1021">
                  <c:v>1204281.4332599074</c:v>
                </c:pt>
                <c:pt idx="1022">
                  <c:v>1204281.4332599074</c:v>
                </c:pt>
                <c:pt idx="1023">
                  <c:v>1204281.4332599074</c:v>
                </c:pt>
                <c:pt idx="1024">
                  <c:v>1204281.4332599074</c:v>
                </c:pt>
                <c:pt idx="1025">
                  <c:v>1204281.4332599074</c:v>
                </c:pt>
                <c:pt idx="1026">
                  <c:v>1204281.4332599074</c:v>
                </c:pt>
                <c:pt idx="1027">
                  <c:v>1204281.4332599074</c:v>
                </c:pt>
                <c:pt idx="1028">
                  <c:v>1204281.4332599074</c:v>
                </c:pt>
                <c:pt idx="1029">
                  <c:v>1204281.4332599074</c:v>
                </c:pt>
                <c:pt idx="1030">
                  <c:v>1204281.4332599074</c:v>
                </c:pt>
                <c:pt idx="1031">
                  <c:v>1204281.4332599074</c:v>
                </c:pt>
                <c:pt idx="1032">
                  <c:v>1204281.4332599074</c:v>
                </c:pt>
                <c:pt idx="1033">
                  <c:v>1204281.4332599074</c:v>
                </c:pt>
                <c:pt idx="1034">
                  <c:v>1204281.4332599074</c:v>
                </c:pt>
                <c:pt idx="1035">
                  <c:v>1204281.4332599074</c:v>
                </c:pt>
                <c:pt idx="1036">
                  <c:v>1204281.4332599074</c:v>
                </c:pt>
                <c:pt idx="1037">
                  <c:v>1204281.4332599074</c:v>
                </c:pt>
                <c:pt idx="1038">
                  <c:v>1204281.4332599074</c:v>
                </c:pt>
                <c:pt idx="1039">
                  <c:v>1204281.4332599074</c:v>
                </c:pt>
                <c:pt idx="1040">
                  <c:v>1204281.4332599074</c:v>
                </c:pt>
                <c:pt idx="1041">
                  <c:v>1204281.4332599074</c:v>
                </c:pt>
                <c:pt idx="1042">
                  <c:v>1204281.4332599074</c:v>
                </c:pt>
                <c:pt idx="1043">
                  <c:v>1204281.4332599074</c:v>
                </c:pt>
                <c:pt idx="1044">
                  <c:v>1204281.4332599074</c:v>
                </c:pt>
                <c:pt idx="1045">
                  <c:v>1204281.4332599074</c:v>
                </c:pt>
                <c:pt idx="1046">
                  <c:v>1204281.4332599074</c:v>
                </c:pt>
                <c:pt idx="1047">
                  <c:v>1204281.4332599074</c:v>
                </c:pt>
                <c:pt idx="1048">
                  <c:v>1204281.4332599074</c:v>
                </c:pt>
                <c:pt idx="1049">
                  <c:v>1204281.4332599074</c:v>
                </c:pt>
                <c:pt idx="1050">
                  <c:v>1206638.3737043312</c:v>
                </c:pt>
                <c:pt idx="1051">
                  <c:v>1211471.6129732472</c:v>
                </c:pt>
                <c:pt idx="1052">
                  <c:v>1217707.3121837194</c:v>
                </c:pt>
                <c:pt idx="1053">
                  <c:v>1225374.4343607137</c:v>
                </c:pt>
                <c:pt idx="1054">
                  <c:v>1235013.5552989021</c:v>
                </c:pt>
                <c:pt idx="1055">
                  <c:v>1246840.9749191119</c:v>
                </c:pt>
                <c:pt idx="1056">
                  <c:v>1260379.0363364506</c:v>
                </c:pt>
                <c:pt idx="1057">
                  <c:v>1273361.3069360405</c:v>
                </c:pt>
                <c:pt idx="1058">
                  <c:v>1283118.2782909342</c:v>
                </c:pt>
                <c:pt idx="1059">
                  <c:v>1290266.4598053906</c:v>
                </c:pt>
                <c:pt idx="1060">
                  <c:v>1295141.6528017658</c:v>
                </c:pt>
                <c:pt idx="1061">
                  <c:v>1297317.2206420058</c:v>
                </c:pt>
                <c:pt idx="1062">
                  <c:v>1297437.1950401787</c:v>
                </c:pt>
                <c:pt idx="1063">
                  <c:v>1297437.1950401787</c:v>
                </c:pt>
                <c:pt idx="1064">
                  <c:v>1297437.1950401787</c:v>
                </c:pt>
                <c:pt idx="1065">
                  <c:v>1297437.1950401787</c:v>
                </c:pt>
                <c:pt idx="1066">
                  <c:v>1297437.1950401787</c:v>
                </c:pt>
                <c:pt idx="1067">
                  <c:v>1297437.1950401787</c:v>
                </c:pt>
                <c:pt idx="1068">
                  <c:v>1297437.1950401787</c:v>
                </c:pt>
                <c:pt idx="1069">
                  <c:v>1297437.1950401787</c:v>
                </c:pt>
                <c:pt idx="1070">
                  <c:v>1297437.1950401787</c:v>
                </c:pt>
                <c:pt idx="1071">
                  <c:v>1297437.1950401787</c:v>
                </c:pt>
                <c:pt idx="1072">
                  <c:v>1297437.1950401787</c:v>
                </c:pt>
                <c:pt idx="1073">
                  <c:v>1297437.1950401787</c:v>
                </c:pt>
                <c:pt idx="1074">
                  <c:v>1297437.1950401787</c:v>
                </c:pt>
                <c:pt idx="1075">
                  <c:v>1297437.1950401787</c:v>
                </c:pt>
                <c:pt idx="1076">
                  <c:v>1297437.1950401787</c:v>
                </c:pt>
                <c:pt idx="1077">
                  <c:v>1297437.1950401787</c:v>
                </c:pt>
                <c:pt idx="1078">
                  <c:v>1297437.1950401787</c:v>
                </c:pt>
                <c:pt idx="1079">
                  <c:v>1297437.1950401787</c:v>
                </c:pt>
                <c:pt idx="1080">
                  <c:v>1297437.1950401787</c:v>
                </c:pt>
                <c:pt idx="1081">
                  <c:v>1297437.1950401787</c:v>
                </c:pt>
                <c:pt idx="1082">
                  <c:v>1297437.1950401787</c:v>
                </c:pt>
                <c:pt idx="1083">
                  <c:v>1299008.9902385958</c:v>
                </c:pt>
                <c:pt idx="1084">
                  <c:v>1303612.6083875548</c:v>
                </c:pt>
                <c:pt idx="1085">
                  <c:v>1305763.5105954891</c:v>
                </c:pt>
                <c:pt idx="1086">
                  <c:v>1305763.5105954891</c:v>
                </c:pt>
                <c:pt idx="1087">
                  <c:v>1305763.5105954891</c:v>
                </c:pt>
                <c:pt idx="1088">
                  <c:v>1305763.5105954891</c:v>
                </c:pt>
                <c:pt idx="1089">
                  <c:v>1305763.5105954891</c:v>
                </c:pt>
                <c:pt idx="1090">
                  <c:v>1305763.5105954891</c:v>
                </c:pt>
                <c:pt idx="1091">
                  <c:v>1305763.5105954891</c:v>
                </c:pt>
                <c:pt idx="1092">
                  <c:v>1305763.5105954891</c:v>
                </c:pt>
                <c:pt idx="1093">
                  <c:v>1305763.5105954891</c:v>
                </c:pt>
                <c:pt idx="1094">
                  <c:v>1305763.5105954891</c:v>
                </c:pt>
                <c:pt idx="1095">
                  <c:v>1305763.5105954891</c:v>
                </c:pt>
                <c:pt idx="1096">
                  <c:v>1305763.5105954891</c:v>
                </c:pt>
                <c:pt idx="1097">
                  <c:v>1305763.5105954891</c:v>
                </c:pt>
                <c:pt idx="1098">
                  <c:v>1305891.7535301687</c:v>
                </c:pt>
                <c:pt idx="1099">
                  <c:v>1310541.9536755919</c:v>
                </c:pt>
                <c:pt idx="1100">
                  <c:v>1315665.5120337841</c:v>
                </c:pt>
                <c:pt idx="1101">
                  <c:v>1316760.1507788524</c:v>
                </c:pt>
                <c:pt idx="1102">
                  <c:v>1316760.1507788524</c:v>
                </c:pt>
                <c:pt idx="1103">
                  <c:v>1316760.1507788524</c:v>
                </c:pt>
                <c:pt idx="1104">
                  <c:v>1316760.1507788524</c:v>
                </c:pt>
                <c:pt idx="1105">
                  <c:v>1316760.1507788524</c:v>
                </c:pt>
                <c:pt idx="1106">
                  <c:v>1316760.1507788524</c:v>
                </c:pt>
                <c:pt idx="1107">
                  <c:v>1316760.1507788524</c:v>
                </c:pt>
                <c:pt idx="1108">
                  <c:v>1316760.1507788524</c:v>
                </c:pt>
                <c:pt idx="1109">
                  <c:v>1319167.730133285</c:v>
                </c:pt>
                <c:pt idx="1110">
                  <c:v>1321304.6048467229</c:v>
                </c:pt>
                <c:pt idx="1111">
                  <c:v>1321304.6048467229</c:v>
                </c:pt>
                <c:pt idx="1112">
                  <c:v>1321304.6048467229</c:v>
                </c:pt>
                <c:pt idx="1113">
                  <c:v>1321304.6048467229</c:v>
                </c:pt>
                <c:pt idx="1114">
                  <c:v>1321304.6048467229</c:v>
                </c:pt>
                <c:pt idx="1115">
                  <c:v>1321304.6048467229</c:v>
                </c:pt>
                <c:pt idx="1116">
                  <c:v>1321304.6048467229</c:v>
                </c:pt>
                <c:pt idx="1117">
                  <c:v>1321304.6048467229</c:v>
                </c:pt>
                <c:pt idx="1118">
                  <c:v>1321304.6048467229</c:v>
                </c:pt>
                <c:pt idx="1119">
                  <c:v>1323659.2860062704</c:v>
                </c:pt>
                <c:pt idx="1120">
                  <c:v>1324531.3699235893</c:v>
                </c:pt>
                <c:pt idx="1121">
                  <c:v>1324531.3699235893</c:v>
                </c:pt>
                <c:pt idx="1122">
                  <c:v>1324531.3699235893</c:v>
                </c:pt>
                <c:pt idx="1123">
                  <c:v>1327218.9024032718</c:v>
                </c:pt>
                <c:pt idx="1124">
                  <c:v>1335866.9144654344</c:v>
                </c:pt>
                <c:pt idx="1125">
                  <c:v>1351812.8339347378</c:v>
                </c:pt>
                <c:pt idx="1126">
                  <c:v>1372738.3342700284</c:v>
                </c:pt>
                <c:pt idx="1127">
                  <c:v>1393645.861225802</c:v>
                </c:pt>
                <c:pt idx="1128">
                  <c:v>1412079.9269208594</c:v>
                </c:pt>
                <c:pt idx="1129">
                  <c:v>1426011.2929595679</c:v>
                </c:pt>
                <c:pt idx="1130">
                  <c:v>1435723.479920238</c:v>
                </c:pt>
                <c:pt idx="1131">
                  <c:v>1443410.7196216143</c:v>
                </c:pt>
                <c:pt idx="1132">
                  <c:v>1450271.8576800525</c:v>
                </c:pt>
                <c:pt idx="1133">
                  <c:v>1457019.4549978599</c:v>
                </c:pt>
                <c:pt idx="1134">
                  <c:v>1463289.2812838024</c:v>
                </c:pt>
                <c:pt idx="1135">
                  <c:v>1468158.8433147108</c:v>
                </c:pt>
                <c:pt idx="1136">
                  <c:v>1470870.6382938668</c:v>
                </c:pt>
                <c:pt idx="1137">
                  <c:v>1471535.1075877366</c:v>
                </c:pt>
                <c:pt idx="1138">
                  <c:v>1471535.1075877366</c:v>
                </c:pt>
                <c:pt idx="1139">
                  <c:v>1471535.1075877366</c:v>
                </c:pt>
                <c:pt idx="1140">
                  <c:v>1471535.1075877366</c:v>
                </c:pt>
                <c:pt idx="1141">
                  <c:v>1471535.1075877366</c:v>
                </c:pt>
                <c:pt idx="1142">
                  <c:v>1471535.1075877366</c:v>
                </c:pt>
                <c:pt idx="1143">
                  <c:v>1471535.1075877366</c:v>
                </c:pt>
                <c:pt idx="1144">
                  <c:v>1471535.1075877366</c:v>
                </c:pt>
                <c:pt idx="1145">
                  <c:v>1471535.1075877366</c:v>
                </c:pt>
                <c:pt idx="1146">
                  <c:v>1472163.7426542854</c:v>
                </c:pt>
                <c:pt idx="1147">
                  <c:v>1478557.2090536102</c:v>
                </c:pt>
                <c:pt idx="1148">
                  <c:v>1484649.3942465484</c:v>
                </c:pt>
                <c:pt idx="1149">
                  <c:v>1487322.509420312</c:v>
                </c:pt>
                <c:pt idx="1150">
                  <c:v>1487711.6967814481</c:v>
                </c:pt>
                <c:pt idx="1151">
                  <c:v>1487711.6967814481</c:v>
                </c:pt>
                <c:pt idx="1152">
                  <c:v>1487711.6967814481</c:v>
                </c:pt>
                <c:pt idx="1153">
                  <c:v>1487711.6967814481</c:v>
                </c:pt>
                <c:pt idx="1154">
                  <c:v>1487711.6967814481</c:v>
                </c:pt>
                <c:pt idx="1155">
                  <c:v>1487711.6967814481</c:v>
                </c:pt>
                <c:pt idx="1156">
                  <c:v>1487711.6967814481</c:v>
                </c:pt>
                <c:pt idx="1157">
                  <c:v>1487711.6967814481</c:v>
                </c:pt>
                <c:pt idx="1158">
                  <c:v>1487711.6967814481</c:v>
                </c:pt>
                <c:pt idx="1159">
                  <c:v>1487711.6967814481</c:v>
                </c:pt>
                <c:pt idx="1160">
                  <c:v>1487711.6967814481</c:v>
                </c:pt>
                <c:pt idx="1161">
                  <c:v>1487711.6967814481</c:v>
                </c:pt>
                <c:pt idx="1162">
                  <c:v>1487711.6967814481</c:v>
                </c:pt>
                <c:pt idx="1163">
                  <c:v>1487711.6967814481</c:v>
                </c:pt>
                <c:pt idx="1164">
                  <c:v>1487711.6967814481</c:v>
                </c:pt>
                <c:pt idx="1165">
                  <c:v>1487711.6967814481</c:v>
                </c:pt>
                <c:pt idx="1166">
                  <c:v>1487711.6967814481</c:v>
                </c:pt>
                <c:pt idx="1167">
                  <c:v>1487711.6967814481</c:v>
                </c:pt>
                <c:pt idx="1168">
                  <c:v>1487711.6967814481</c:v>
                </c:pt>
                <c:pt idx="1169">
                  <c:v>1487711.6967814481</c:v>
                </c:pt>
                <c:pt idx="1170">
                  <c:v>1487711.6967814481</c:v>
                </c:pt>
                <c:pt idx="1171">
                  <c:v>1487711.6967814481</c:v>
                </c:pt>
                <c:pt idx="1172">
                  <c:v>1487711.6967814481</c:v>
                </c:pt>
                <c:pt idx="1173">
                  <c:v>1487711.6967814481</c:v>
                </c:pt>
                <c:pt idx="1174">
                  <c:v>1487711.6967814481</c:v>
                </c:pt>
                <c:pt idx="1175">
                  <c:v>1487711.6967814481</c:v>
                </c:pt>
                <c:pt idx="1176">
                  <c:v>1487711.6967814481</c:v>
                </c:pt>
                <c:pt idx="1177">
                  <c:v>1487711.6967814481</c:v>
                </c:pt>
                <c:pt idx="1178">
                  <c:v>1487711.6967814481</c:v>
                </c:pt>
                <c:pt idx="1179">
                  <c:v>1487711.6967814481</c:v>
                </c:pt>
                <c:pt idx="1180">
                  <c:v>1487711.6967814481</c:v>
                </c:pt>
                <c:pt idx="1181">
                  <c:v>1487711.6967814481</c:v>
                </c:pt>
                <c:pt idx="1182">
                  <c:v>1487711.6967814481</c:v>
                </c:pt>
                <c:pt idx="1183">
                  <c:v>1487711.6967814481</c:v>
                </c:pt>
                <c:pt idx="1184">
                  <c:v>1487711.6967814481</c:v>
                </c:pt>
                <c:pt idx="1185">
                  <c:v>1487711.6967814481</c:v>
                </c:pt>
                <c:pt idx="1186">
                  <c:v>1487711.6967814481</c:v>
                </c:pt>
                <c:pt idx="1187">
                  <c:v>1487711.6967814481</c:v>
                </c:pt>
                <c:pt idx="1188">
                  <c:v>1487711.6967814481</c:v>
                </c:pt>
                <c:pt idx="1189">
                  <c:v>1487711.6967814481</c:v>
                </c:pt>
                <c:pt idx="1190">
                  <c:v>1487711.6967814481</c:v>
                </c:pt>
                <c:pt idx="1191">
                  <c:v>1487711.6967814481</c:v>
                </c:pt>
                <c:pt idx="1192">
                  <c:v>1487711.6967814481</c:v>
                </c:pt>
                <c:pt idx="1193">
                  <c:v>1487711.6967814481</c:v>
                </c:pt>
                <c:pt idx="1194">
                  <c:v>1487711.6967814481</c:v>
                </c:pt>
                <c:pt idx="1195">
                  <c:v>1487711.6967814481</c:v>
                </c:pt>
                <c:pt idx="1196">
                  <c:v>1487711.6967814481</c:v>
                </c:pt>
                <c:pt idx="1197">
                  <c:v>1487711.6967814481</c:v>
                </c:pt>
                <c:pt idx="1198">
                  <c:v>1487711.6967814481</c:v>
                </c:pt>
                <c:pt idx="1199">
                  <c:v>1487711.6967814481</c:v>
                </c:pt>
                <c:pt idx="1200">
                  <c:v>1487711.6967814481</c:v>
                </c:pt>
                <c:pt idx="1201">
                  <c:v>1487711.6967814481</c:v>
                </c:pt>
                <c:pt idx="1202">
                  <c:v>1487711.6967814481</c:v>
                </c:pt>
                <c:pt idx="1203">
                  <c:v>1487711.6967814481</c:v>
                </c:pt>
                <c:pt idx="1204">
                  <c:v>1487711.6967814481</c:v>
                </c:pt>
                <c:pt idx="1205">
                  <c:v>1487711.6967814481</c:v>
                </c:pt>
                <c:pt idx="1206">
                  <c:v>1487711.6967814481</c:v>
                </c:pt>
                <c:pt idx="1207">
                  <c:v>1487711.6967814481</c:v>
                </c:pt>
                <c:pt idx="1208">
                  <c:v>1487711.6967814481</c:v>
                </c:pt>
                <c:pt idx="1209">
                  <c:v>1487711.6967814481</c:v>
                </c:pt>
                <c:pt idx="1210">
                  <c:v>1487711.6967814481</c:v>
                </c:pt>
                <c:pt idx="1211">
                  <c:v>1487711.6967814481</c:v>
                </c:pt>
                <c:pt idx="1212">
                  <c:v>1487711.6967814481</c:v>
                </c:pt>
                <c:pt idx="1213">
                  <c:v>1487711.6967814481</c:v>
                </c:pt>
                <c:pt idx="1214">
                  <c:v>1487711.6967814481</c:v>
                </c:pt>
                <c:pt idx="1215">
                  <c:v>1487711.6967814481</c:v>
                </c:pt>
                <c:pt idx="1216">
                  <c:v>1487711.6967814481</c:v>
                </c:pt>
                <c:pt idx="1217">
                  <c:v>1487711.6967814481</c:v>
                </c:pt>
                <c:pt idx="1218">
                  <c:v>1487711.6967814481</c:v>
                </c:pt>
                <c:pt idx="1219">
                  <c:v>1487711.6967814481</c:v>
                </c:pt>
                <c:pt idx="1220">
                  <c:v>1487711.6967814481</c:v>
                </c:pt>
                <c:pt idx="1221">
                  <c:v>1487711.6967814481</c:v>
                </c:pt>
                <c:pt idx="1222">
                  <c:v>1487711.6967814481</c:v>
                </c:pt>
                <c:pt idx="1223">
                  <c:v>1487711.6967814481</c:v>
                </c:pt>
                <c:pt idx="1224">
                  <c:v>1487711.6967814481</c:v>
                </c:pt>
                <c:pt idx="1225">
                  <c:v>1487711.6967814481</c:v>
                </c:pt>
                <c:pt idx="1226">
                  <c:v>1487711.6967814481</c:v>
                </c:pt>
                <c:pt idx="1227">
                  <c:v>1487711.6967814481</c:v>
                </c:pt>
                <c:pt idx="1228">
                  <c:v>1487711.6967814481</c:v>
                </c:pt>
                <c:pt idx="1229">
                  <c:v>1487711.6967814481</c:v>
                </c:pt>
                <c:pt idx="1230">
                  <c:v>1487711.6967814481</c:v>
                </c:pt>
                <c:pt idx="1231">
                  <c:v>1487711.6967814481</c:v>
                </c:pt>
                <c:pt idx="1232">
                  <c:v>1487711.6967814481</c:v>
                </c:pt>
                <c:pt idx="1233">
                  <c:v>1487711.6967814481</c:v>
                </c:pt>
                <c:pt idx="1234">
                  <c:v>1487711.6967814481</c:v>
                </c:pt>
                <c:pt idx="1235">
                  <c:v>1487711.6967814481</c:v>
                </c:pt>
                <c:pt idx="1236">
                  <c:v>1487711.6967814481</c:v>
                </c:pt>
                <c:pt idx="1237">
                  <c:v>1487711.6967814481</c:v>
                </c:pt>
                <c:pt idx="1238">
                  <c:v>1487711.6967814481</c:v>
                </c:pt>
                <c:pt idx="1239">
                  <c:v>1487711.6967814481</c:v>
                </c:pt>
                <c:pt idx="1240">
                  <c:v>1487711.6967814481</c:v>
                </c:pt>
                <c:pt idx="1241">
                  <c:v>1487711.6967814481</c:v>
                </c:pt>
                <c:pt idx="1242">
                  <c:v>1487711.6967814481</c:v>
                </c:pt>
                <c:pt idx="1243">
                  <c:v>1487711.6967814481</c:v>
                </c:pt>
                <c:pt idx="1244">
                  <c:v>1487711.6967814481</c:v>
                </c:pt>
                <c:pt idx="1245">
                  <c:v>1487711.6967814481</c:v>
                </c:pt>
                <c:pt idx="1246">
                  <c:v>1487711.6967814481</c:v>
                </c:pt>
                <c:pt idx="1247">
                  <c:v>1487711.6967814481</c:v>
                </c:pt>
                <c:pt idx="1248">
                  <c:v>1487711.6967814481</c:v>
                </c:pt>
                <c:pt idx="1249">
                  <c:v>1487711.6967814481</c:v>
                </c:pt>
                <c:pt idx="1250">
                  <c:v>1487711.6967814481</c:v>
                </c:pt>
                <c:pt idx="1251">
                  <c:v>1487711.6967814481</c:v>
                </c:pt>
                <c:pt idx="1252">
                  <c:v>1487711.6967814481</c:v>
                </c:pt>
                <c:pt idx="1253">
                  <c:v>1487711.6967814481</c:v>
                </c:pt>
                <c:pt idx="1254">
                  <c:v>1487711.6967814481</c:v>
                </c:pt>
                <c:pt idx="1255">
                  <c:v>1487711.6967814481</c:v>
                </c:pt>
                <c:pt idx="1256">
                  <c:v>1487711.6967814481</c:v>
                </c:pt>
                <c:pt idx="1257">
                  <c:v>1487711.6967814481</c:v>
                </c:pt>
                <c:pt idx="1258">
                  <c:v>1487711.6967814481</c:v>
                </c:pt>
                <c:pt idx="1259">
                  <c:v>1487711.6967814481</c:v>
                </c:pt>
                <c:pt idx="1260">
                  <c:v>1487711.6967814481</c:v>
                </c:pt>
                <c:pt idx="1261">
                  <c:v>1487711.6967814481</c:v>
                </c:pt>
                <c:pt idx="1262">
                  <c:v>1487711.6967814481</c:v>
                </c:pt>
                <c:pt idx="1263">
                  <c:v>1487711.6967814481</c:v>
                </c:pt>
                <c:pt idx="1264">
                  <c:v>1487711.6967814481</c:v>
                </c:pt>
                <c:pt idx="1265">
                  <c:v>1487711.6967814481</c:v>
                </c:pt>
                <c:pt idx="1266">
                  <c:v>1487711.6967814481</c:v>
                </c:pt>
                <c:pt idx="1267">
                  <c:v>1487711.6967814481</c:v>
                </c:pt>
                <c:pt idx="1268">
                  <c:v>1487711.6967814481</c:v>
                </c:pt>
                <c:pt idx="1269">
                  <c:v>1487711.6967814481</c:v>
                </c:pt>
                <c:pt idx="1270">
                  <c:v>1487711.6967814481</c:v>
                </c:pt>
                <c:pt idx="1271">
                  <c:v>1487711.6967814481</c:v>
                </c:pt>
                <c:pt idx="1272">
                  <c:v>1487711.6967814481</c:v>
                </c:pt>
                <c:pt idx="1273">
                  <c:v>1487711.6967814481</c:v>
                </c:pt>
                <c:pt idx="1274">
                  <c:v>1487711.6967814481</c:v>
                </c:pt>
                <c:pt idx="1275">
                  <c:v>1487711.6967814481</c:v>
                </c:pt>
                <c:pt idx="1276">
                  <c:v>1487711.6967814481</c:v>
                </c:pt>
                <c:pt idx="1277">
                  <c:v>1487711.6967814481</c:v>
                </c:pt>
                <c:pt idx="1278">
                  <c:v>1487711.6967814481</c:v>
                </c:pt>
                <c:pt idx="1279">
                  <c:v>1487711.6967814481</c:v>
                </c:pt>
                <c:pt idx="1280">
                  <c:v>1487711.6967814481</c:v>
                </c:pt>
                <c:pt idx="1281">
                  <c:v>1487711.6967814481</c:v>
                </c:pt>
                <c:pt idx="1282">
                  <c:v>1487711.6967814481</c:v>
                </c:pt>
                <c:pt idx="1283">
                  <c:v>1487711.6967814481</c:v>
                </c:pt>
                <c:pt idx="1284">
                  <c:v>1487711.6967814481</c:v>
                </c:pt>
                <c:pt idx="1285">
                  <c:v>1487711.6967814481</c:v>
                </c:pt>
                <c:pt idx="1286">
                  <c:v>1487711.6967814481</c:v>
                </c:pt>
                <c:pt idx="1287">
                  <c:v>1487711.6967814481</c:v>
                </c:pt>
                <c:pt idx="1288">
                  <c:v>1487711.6967814481</c:v>
                </c:pt>
                <c:pt idx="1289">
                  <c:v>1487711.6967814481</c:v>
                </c:pt>
                <c:pt idx="1290">
                  <c:v>1487711.6967814481</c:v>
                </c:pt>
                <c:pt idx="1291">
                  <c:v>1487711.6967814481</c:v>
                </c:pt>
                <c:pt idx="1292">
                  <c:v>1487711.6967814481</c:v>
                </c:pt>
                <c:pt idx="1293">
                  <c:v>1487711.6967814481</c:v>
                </c:pt>
                <c:pt idx="1294">
                  <c:v>1487711.6967814481</c:v>
                </c:pt>
                <c:pt idx="1295">
                  <c:v>1487711.6967814481</c:v>
                </c:pt>
                <c:pt idx="1296">
                  <c:v>1487711.6967814481</c:v>
                </c:pt>
                <c:pt idx="1297">
                  <c:v>1487711.6967814481</c:v>
                </c:pt>
                <c:pt idx="1298">
                  <c:v>1487711.6967814481</c:v>
                </c:pt>
                <c:pt idx="1299">
                  <c:v>1487711.6967814481</c:v>
                </c:pt>
                <c:pt idx="1300">
                  <c:v>1487711.6967814481</c:v>
                </c:pt>
                <c:pt idx="1301">
                  <c:v>1487711.6967814481</c:v>
                </c:pt>
                <c:pt idx="1302">
                  <c:v>1487711.6967814481</c:v>
                </c:pt>
                <c:pt idx="1303">
                  <c:v>1487711.6967814481</c:v>
                </c:pt>
                <c:pt idx="1304">
                  <c:v>1487711.6967814481</c:v>
                </c:pt>
                <c:pt idx="1305">
                  <c:v>1487711.6967814481</c:v>
                </c:pt>
                <c:pt idx="1306">
                  <c:v>1487711.6967814481</c:v>
                </c:pt>
                <c:pt idx="1307">
                  <c:v>1487711.6967814481</c:v>
                </c:pt>
                <c:pt idx="1308">
                  <c:v>1487711.6967814481</c:v>
                </c:pt>
                <c:pt idx="1309">
                  <c:v>1487711.6967814481</c:v>
                </c:pt>
                <c:pt idx="1310">
                  <c:v>1487711.6967814481</c:v>
                </c:pt>
                <c:pt idx="1311">
                  <c:v>1487711.6967814481</c:v>
                </c:pt>
                <c:pt idx="1312">
                  <c:v>1487711.6967814481</c:v>
                </c:pt>
                <c:pt idx="1313">
                  <c:v>1487711.6967814481</c:v>
                </c:pt>
                <c:pt idx="1314">
                  <c:v>1487711.6967814481</c:v>
                </c:pt>
                <c:pt idx="1315">
                  <c:v>1487711.6967814481</c:v>
                </c:pt>
                <c:pt idx="1316">
                  <c:v>1487711.6967814481</c:v>
                </c:pt>
                <c:pt idx="1317">
                  <c:v>1487711.6967814481</c:v>
                </c:pt>
                <c:pt idx="1318">
                  <c:v>1487711.6967814481</c:v>
                </c:pt>
                <c:pt idx="1319">
                  <c:v>1487711.6967814481</c:v>
                </c:pt>
                <c:pt idx="1320">
                  <c:v>1487711.6967814481</c:v>
                </c:pt>
                <c:pt idx="1321">
                  <c:v>1487711.6967814481</c:v>
                </c:pt>
                <c:pt idx="1322">
                  <c:v>1487711.6967814481</c:v>
                </c:pt>
                <c:pt idx="1323">
                  <c:v>1487711.6967814481</c:v>
                </c:pt>
                <c:pt idx="1324">
                  <c:v>1487711.6967814481</c:v>
                </c:pt>
                <c:pt idx="1325">
                  <c:v>1487711.6967814481</c:v>
                </c:pt>
                <c:pt idx="1326">
                  <c:v>1487711.6967814481</c:v>
                </c:pt>
                <c:pt idx="1327">
                  <c:v>1487711.6967814481</c:v>
                </c:pt>
                <c:pt idx="1328">
                  <c:v>1487711.6967814481</c:v>
                </c:pt>
                <c:pt idx="1329">
                  <c:v>1487711.6967814481</c:v>
                </c:pt>
                <c:pt idx="1330">
                  <c:v>1487711.6967814481</c:v>
                </c:pt>
                <c:pt idx="1331">
                  <c:v>1487711.6967814481</c:v>
                </c:pt>
                <c:pt idx="1332">
                  <c:v>1487711.6967814481</c:v>
                </c:pt>
                <c:pt idx="1333">
                  <c:v>1487711.6967814481</c:v>
                </c:pt>
                <c:pt idx="1334">
                  <c:v>1487711.6967814481</c:v>
                </c:pt>
                <c:pt idx="1335">
                  <c:v>1487711.6967814481</c:v>
                </c:pt>
                <c:pt idx="1336">
                  <c:v>1487711.6967814481</c:v>
                </c:pt>
                <c:pt idx="1337">
                  <c:v>1487711.6967814481</c:v>
                </c:pt>
                <c:pt idx="1338">
                  <c:v>1487711.6967814481</c:v>
                </c:pt>
                <c:pt idx="1339">
                  <c:v>1487711.6967814481</c:v>
                </c:pt>
                <c:pt idx="1340">
                  <c:v>1487711.6967814481</c:v>
                </c:pt>
                <c:pt idx="1341">
                  <c:v>1487711.6967814481</c:v>
                </c:pt>
                <c:pt idx="1342">
                  <c:v>1487711.6967814481</c:v>
                </c:pt>
                <c:pt idx="1343">
                  <c:v>1487711.6967814481</c:v>
                </c:pt>
                <c:pt idx="1344">
                  <c:v>1487711.6967814481</c:v>
                </c:pt>
                <c:pt idx="1345">
                  <c:v>1487711.6967814481</c:v>
                </c:pt>
                <c:pt idx="1346">
                  <c:v>1487711.6967814481</c:v>
                </c:pt>
                <c:pt idx="1347">
                  <c:v>1487711.6967814481</c:v>
                </c:pt>
                <c:pt idx="1348">
                  <c:v>1487711.6967814481</c:v>
                </c:pt>
                <c:pt idx="1349">
                  <c:v>1487711.6967814481</c:v>
                </c:pt>
                <c:pt idx="1350">
                  <c:v>1487711.6967814481</c:v>
                </c:pt>
                <c:pt idx="1351">
                  <c:v>1490075.6793720468</c:v>
                </c:pt>
                <c:pt idx="1352">
                  <c:v>1493545.9627560088</c:v>
                </c:pt>
                <c:pt idx="1353">
                  <c:v>1497390.6012881629</c:v>
                </c:pt>
                <c:pt idx="1354">
                  <c:v>1501592.7364884743</c:v>
                </c:pt>
                <c:pt idx="1355">
                  <c:v>1506464.4346238922</c:v>
                </c:pt>
                <c:pt idx="1356">
                  <c:v>1512616.5317042978</c:v>
                </c:pt>
                <c:pt idx="1357">
                  <c:v>1519656.0957793742</c:v>
                </c:pt>
                <c:pt idx="1358">
                  <c:v>1527211.2010224692</c:v>
                </c:pt>
                <c:pt idx="1359">
                  <c:v>1535526.208730439</c:v>
                </c:pt>
                <c:pt idx="1360">
                  <c:v>1543943.2535011086</c:v>
                </c:pt>
                <c:pt idx="1361">
                  <c:v>1549676.2298330104</c:v>
                </c:pt>
                <c:pt idx="1362">
                  <c:v>1550473.5257275749</c:v>
                </c:pt>
                <c:pt idx="1363">
                  <c:v>1550473.5257275749</c:v>
                </c:pt>
                <c:pt idx="1364">
                  <c:v>1550473.5257275749</c:v>
                </c:pt>
                <c:pt idx="1365">
                  <c:v>1550473.5257275749</c:v>
                </c:pt>
                <c:pt idx="1366">
                  <c:v>1550473.5257275749</c:v>
                </c:pt>
                <c:pt idx="1367">
                  <c:v>1550473.5257275749</c:v>
                </c:pt>
                <c:pt idx="1368">
                  <c:v>1553722.1347705349</c:v>
                </c:pt>
                <c:pt idx="1369">
                  <c:v>1559101.3552829053</c:v>
                </c:pt>
                <c:pt idx="1370">
                  <c:v>1560991.6890967453</c:v>
                </c:pt>
                <c:pt idx="1371">
                  <c:v>1560991.6890967453</c:v>
                </c:pt>
                <c:pt idx="1372">
                  <c:v>1560991.6890967453</c:v>
                </c:pt>
                <c:pt idx="1373">
                  <c:v>1560991.6890967453</c:v>
                </c:pt>
                <c:pt idx="1374">
                  <c:v>1561344.036635651</c:v>
                </c:pt>
                <c:pt idx="1375">
                  <c:v>1565258.5872043804</c:v>
                </c:pt>
                <c:pt idx="1376">
                  <c:v>1574950.9594935176</c:v>
                </c:pt>
                <c:pt idx="1377">
                  <c:v>1591871.3717900736</c:v>
                </c:pt>
                <c:pt idx="1378">
                  <c:v>1610829.2674474653</c:v>
                </c:pt>
                <c:pt idx="1379">
                  <c:v>1627679.5581302424</c:v>
                </c:pt>
                <c:pt idx="1380">
                  <c:v>1642384.886305399</c:v>
                </c:pt>
                <c:pt idx="1381">
                  <c:v>1650928.467834966</c:v>
                </c:pt>
                <c:pt idx="1382">
                  <c:v>1650928.467834966</c:v>
                </c:pt>
                <c:pt idx="1383">
                  <c:v>1650928.467834966</c:v>
                </c:pt>
                <c:pt idx="1384">
                  <c:v>1650928.467834966</c:v>
                </c:pt>
                <c:pt idx="1385">
                  <c:v>1650928.467834966</c:v>
                </c:pt>
                <c:pt idx="1386">
                  <c:v>1650928.467834966</c:v>
                </c:pt>
                <c:pt idx="1387">
                  <c:v>1650928.467834966</c:v>
                </c:pt>
                <c:pt idx="1388">
                  <c:v>1650928.467834966</c:v>
                </c:pt>
                <c:pt idx="1389">
                  <c:v>1650928.467834966</c:v>
                </c:pt>
                <c:pt idx="1390">
                  <c:v>1650928.467834966</c:v>
                </c:pt>
                <c:pt idx="1391">
                  <c:v>1650928.467834966</c:v>
                </c:pt>
                <c:pt idx="1392">
                  <c:v>1650928.467834966</c:v>
                </c:pt>
                <c:pt idx="1393">
                  <c:v>1650928.467834966</c:v>
                </c:pt>
                <c:pt idx="1394">
                  <c:v>1650928.467834966</c:v>
                </c:pt>
                <c:pt idx="1395">
                  <c:v>1650928.467834966</c:v>
                </c:pt>
                <c:pt idx="1396">
                  <c:v>1650928.467834966</c:v>
                </c:pt>
                <c:pt idx="1397">
                  <c:v>1651124.7339781767</c:v>
                </c:pt>
                <c:pt idx="1398">
                  <c:v>1652539.5730261921</c:v>
                </c:pt>
                <c:pt idx="1399">
                  <c:v>1655127.2650541202</c:v>
                </c:pt>
                <c:pt idx="1400">
                  <c:v>1658823.0795545178</c:v>
                </c:pt>
                <c:pt idx="1401">
                  <c:v>1663106.4082743076</c:v>
                </c:pt>
                <c:pt idx="1402">
                  <c:v>1668560.3787743172</c:v>
                </c:pt>
                <c:pt idx="1403">
                  <c:v>1677259.7037286339</c:v>
                </c:pt>
                <c:pt idx="1404">
                  <c:v>1691186.9320622568</c:v>
                </c:pt>
                <c:pt idx="1405">
                  <c:v>1706543.4388864185</c:v>
                </c:pt>
                <c:pt idx="1406">
                  <c:v>1717351.9802023375</c:v>
                </c:pt>
                <c:pt idx="1407">
                  <c:v>1721249.0493498533</c:v>
                </c:pt>
                <c:pt idx="1408">
                  <c:v>1721249.0493498533</c:v>
                </c:pt>
                <c:pt idx="1409">
                  <c:v>1721249.0493498533</c:v>
                </c:pt>
                <c:pt idx="1410">
                  <c:v>1721249.0493498533</c:v>
                </c:pt>
                <c:pt idx="1411">
                  <c:v>1721249.0493498533</c:v>
                </c:pt>
                <c:pt idx="1412">
                  <c:v>1721249.0493498533</c:v>
                </c:pt>
                <c:pt idx="1413">
                  <c:v>1721249.0493498533</c:v>
                </c:pt>
                <c:pt idx="1414">
                  <c:v>1721249.0493498533</c:v>
                </c:pt>
                <c:pt idx="1415">
                  <c:v>1721249.0493498533</c:v>
                </c:pt>
                <c:pt idx="1416">
                  <c:v>1721249.0493498533</c:v>
                </c:pt>
                <c:pt idx="1417">
                  <c:v>1721249.0493498533</c:v>
                </c:pt>
                <c:pt idx="1418">
                  <c:v>1721249.0493498533</c:v>
                </c:pt>
                <c:pt idx="1419">
                  <c:v>1721249.0493498533</c:v>
                </c:pt>
                <c:pt idx="1420">
                  <c:v>1721249.0493498533</c:v>
                </c:pt>
                <c:pt idx="1421">
                  <c:v>1725166.9784335399</c:v>
                </c:pt>
                <c:pt idx="1422">
                  <c:v>1732659.9790856529</c:v>
                </c:pt>
                <c:pt idx="1423">
                  <c:v>1737074.8449647783</c:v>
                </c:pt>
                <c:pt idx="1424">
                  <c:v>1737074.8449647783</c:v>
                </c:pt>
                <c:pt idx="1425">
                  <c:v>1737074.8449647783</c:v>
                </c:pt>
                <c:pt idx="1426">
                  <c:v>1737074.8449647783</c:v>
                </c:pt>
                <c:pt idx="1427">
                  <c:v>1737074.8449647783</c:v>
                </c:pt>
                <c:pt idx="1428">
                  <c:v>1737074.8449647783</c:v>
                </c:pt>
                <c:pt idx="1429">
                  <c:v>1737074.8449647783</c:v>
                </c:pt>
                <c:pt idx="1430">
                  <c:v>1739189.4340230096</c:v>
                </c:pt>
                <c:pt idx="1431">
                  <c:v>1746463.6121759156</c:v>
                </c:pt>
                <c:pt idx="1432">
                  <c:v>1758904.758099373</c:v>
                </c:pt>
                <c:pt idx="1433">
                  <c:v>1772134.3338366314</c:v>
                </c:pt>
                <c:pt idx="1434">
                  <c:v>1783283.953169575</c:v>
                </c:pt>
                <c:pt idx="1435">
                  <c:v>1788634.1327688615</c:v>
                </c:pt>
                <c:pt idx="1436">
                  <c:v>1788634.1327688615</c:v>
                </c:pt>
                <c:pt idx="1437">
                  <c:v>1788634.1327688615</c:v>
                </c:pt>
                <c:pt idx="1438">
                  <c:v>1788634.1327688615</c:v>
                </c:pt>
                <c:pt idx="1439">
                  <c:v>1788634.1327688615</c:v>
                </c:pt>
                <c:pt idx="1440">
                  <c:v>1788634.1327688615</c:v>
                </c:pt>
                <c:pt idx="1441">
                  <c:v>1789963.272941991</c:v>
                </c:pt>
                <c:pt idx="1442">
                  <c:v>1791716.2492527487</c:v>
                </c:pt>
                <c:pt idx="1443">
                  <c:v>1792126.2788678335</c:v>
                </c:pt>
                <c:pt idx="1444">
                  <c:v>1792126.2788678335</c:v>
                </c:pt>
                <c:pt idx="1445">
                  <c:v>1792126.2788678335</c:v>
                </c:pt>
                <c:pt idx="1446">
                  <c:v>1792126.2788678335</c:v>
                </c:pt>
                <c:pt idx="1447">
                  <c:v>1794054.7640254081</c:v>
                </c:pt>
                <c:pt idx="1448">
                  <c:v>1798707.3499144902</c:v>
                </c:pt>
                <c:pt idx="1449">
                  <c:v>1802851.0718597572</c:v>
                </c:pt>
                <c:pt idx="1450">
                  <c:v>1804427.5125587855</c:v>
                </c:pt>
                <c:pt idx="1451">
                  <c:v>1804618.1338069059</c:v>
                </c:pt>
                <c:pt idx="1452">
                  <c:v>1804618.1338069059</c:v>
                </c:pt>
                <c:pt idx="1453">
                  <c:v>1804618.1338069059</c:v>
                </c:pt>
                <c:pt idx="1454">
                  <c:v>1804618.1338069059</c:v>
                </c:pt>
                <c:pt idx="1455">
                  <c:v>1804618.1338069059</c:v>
                </c:pt>
                <c:pt idx="1456">
                  <c:v>1804618.1338069059</c:v>
                </c:pt>
                <c:pt idx="1457">
                  <c:v>1804618.1338069059</c:v>
                </c:pt>
                <c:pt idx="1458">
                  <c:v>1804618.1338069059</c:v>
                </c:pt>
                <c:pt idx="1459">
                  <c:v>1804618.1338069059</c:v>
                </c:pt>
                <c:pt idx="1460">
                  <c:v>1804618.1338069059</c:v>
                </c:pt>
                <c:pt idx="1461">
                  <c:v>1804618.1338069059</c:v>
                </c:pt>
                <c:pt idx="1462">
                  <c:v>1804618.1338069059</c:v>
                </c:pt>
                <c:pt idx="1463">
                  <c:v>1804618.1338069059</c:v>
                </c:pt>
                <c:pt idx="1464">
                  <c:v>1804618.1338069059</c:v>
                </c:pt>
                <c:pt idx="1465">
                  <c:v>1804618.1338069059</c:v>
                </c:pt>
                <c:pt idx="1466">
                  <c:v>1804618.1338069059</c:v>
                </c:pt>
                <c:pt idx="1467">
                  <c:v>1804618.1338069059</c:v>
                </c:pt>
                <c:pt idx="1468">
                  <c:v>1804618.1338069059</c:v>
                </c:pt>
                <c:pt idx="1469">
                  <c:v>1804618.1338069059</c:v>
                </c:pt>
                <c:pt idx="1470">
                  <c:v>1804618.1338069059</c:v>
                </c:pt>
                <c:pt idx="1471">
                  <c:v>1804618.1338069059</c:v>
                </c:pt>
                <c:pt idx="1472">
                  <c:v>1804618.1338069059</c:v>
                </c:pt>
                <c:pt idx="1473">
                  <c:v>1804618.1338069059</c:v>
                </c:pt>
                <c:pt idx="1474">
                  <c:v>1804618.1338069059</c:v>
                </c:pt>
                <c:pt idx="1475">
                  <c:v>1804618.1338069059</c:v>
                </c:pt>
                <c:pt idx="1476">
                  <c:v>1804618.1338069059</c:v>
                </c:pt>
                <c:pt idx="1477">
                  <c:v>1804618.1338069059</c:v>
                </c:pt>
                <c:pt idx="1478">
                  <c:v>1804618.1338069059</c:v>
                </c:pt>
                <c:pt idx="1479">
                  <c:v>1804618.1338069059</c:v>
                </c:pt>
                <c:pt idx="1480">
                  <c:v>1804618.1338069059</c:v>
                </c:pt>
                <c:pt idx="1481">
                  <c:v>1804618.1338069059</c:v>
                </c:pt>
                <c:pt idx="1482">
                  <c:v>1804618.1338069059</c:v>
                </c:pt>
                <c:pt idx="1483">
                  <c:v>1804618.1338069059</c:v>
                </c:pt>
                <c:pt idx="1484">
                  <c:v>1804618.1338069059</c:v>
                </c:pt>
                <c:pt idx="1485">
                  <c:v>1804618.1338069059</c:v>
                </c:pt>
                <c:pt idx="1486">
                  <c:v>1804618.1338069059</c:v>
                </c:pt>
                <c:pt idx="1487">
                  <c:v>1804618.1338069059</c:v>
                </c:pt>
                <c:pt idx="1488">
                  <c:v>1804618.1338069059</c:v>
                </c:pt>
                <c:pt idx="1489">
                  <c:v>1804618.1338069059</c:v>
                </c:pt>
                <c:pt idx="1490">
                  <c:v>1804618.1338069059</c:v>
                </c:pt>
                <c:pt idx="1491">
                  <c:v>1804618.1338069059</c:v>
                </c:pt>
                <c:pt idx="1492">
                  <c:v>1804618.1338069059</c:v>
                </c:pt>
                <c:pt idx="1493">
                  <c:v>1804618.1338069059</c:v>
                </c:pt>
                <c:pt idx="1494">
                  <c:v>1804618.1338069059</c:v>
                </c:pt>
                <c:pt idx="1495">
                  <c:v>1804618.1338069059</c:v>
                </c:pt>
                <c:pt idx="1496">
                  <c:v>1804618.1338069059</c:v>
                </c:pt>
                <c:pt idx="1497">
                  <c:v>1804618.1338069059</c:v>
                </c:pt>
                <c:pt idx="1498">
                  <c:v>1804618.1338069059</c:v>
                </c:pt>
                <c:pt idx="1499">
                  <c:v>1804618.1338069059</c:v>
                </c:pt>
                <c:pt idx="1500">
                  <c:v>1804618.1338069059</c:v>
                </c:pt>
                <c:pt idx="1501">
                  <c:v>1804618.1338069059</c:v>
                </c:pt>
                <c:pt idx="1502">
                  <c:v>1804618.1338069059</c:v>
                </c:pt>
                <c:pt idx="1503">
                  <c:v>1804618.1338069059</c:v>
                </c:pt>
                <c:pt idx="1504">
                  <c:v>1804618.1338069059</c:v>
                </c:pt>
                <c:pt idx="1505">
                  <c:v>1804618.1338069059</c:v>
                </c:pt>
                <c:pt idx="1506">
                  <c:v>1804618.1338069059</c:v>
                </c:pt>
                <c:pt idx="1507">
                  <c:v>1804618.1338069059</c:v>
                </c:pt>
                <c:pt idx="1508">
                  <c:v>1804618.1338069059</c:v>
                </c:pt>
                <c:pt idx="1509">
                  <c:v>1804618.1338069059</c:v>
                </c:pt>
                <c:pt idx="1510">
                  <c:v>1804618.1338069059</c:v>
                </c:pt>
                <c:pt idx="1511">
                  <c:v>1804618.1338069059</c:v>
                </c:pt>
                <c:pt idx="1512">
                  <c:v>1804618.1338069059</c:v>
                </c:pt>
                <c:pt idx="1513">
                  <c:v>1804618.1338069059</c:v>
                </c:pt>
                <c:pt idx="1514">
                  <c:v>1804618.1338069059</c:v>
                </c:pt>
                <c:pt idx="1515">
                  <c:v>1804618.1338069059</c:v>
                </c:pt>
                <c:pt idx="1516">
                  <c:v>1804618.1338069059</c:v>
                </c:pt>
                <c:pt idx="1517">
                  <c:v>1804618.1338069059</c:v>
                </c:pt>
                <c:pt idx="1518">
                  <c:v>1804618.1338069059</c:v>
                </c:pt>
                <c:pt idx="1519">
                  <c:v>1804618.1338069059</c:v>
                </c:pt>
                <c:pt idx="1520">
                  <c:v>1804618.1338069059</c:v>
                </c:pt>
                <c:pt idx="1521">
                  <c:v>1804618.1338069059</c:v>
                </c:pt>
                <c:pt idx="1522">
                  <c:v>1804618.1338069059</c:v>
                </c:pt>
                <c:pt idx="1523">
                  <c:v>1804618.1338069059</c:v>
                </c:pt>
                <c:pt idx="1524">
                  <c:v>1804618.1338069059</c:v>
                </c:pt>
                <c:pt idx="1525">
                  <c:v>1808178.8483553294</c:v>
                </c:pt>
                <c:pt idx="1526">
                  <c:v>1815245.5538888022</c:v>
                </c:pt>
                <c:pt idx="1527">
                  <c:v>1824363.2738016557</c:v>
                </c:pt>
                <c:pt idx="1528">
                  <c:v>1833280.0951093207</c:v>
                </c:pt>
                <c:pt idx="1529">
                  <c:v>1840278.7034752364</c:v>
                </c:pt>
                <c:pt idx="1530">
                  <c:v>1844646.6251232973</c:v>
                </c:pt>
                <c:pt idx="1531">
                  <c:v>1845971.2293833676</c:v>
                </c:pt>
                <c:pt idx="1532">
                  <c:v>1845971.2293833676</c:v>
                </c:pt>
                <c:pt idx="1533">
                  <c:v>1845971.2293833676</c:v>
                </c:pt>
                <c:pt idx="1534">
                  <c:v>1845971.2293833676</c:v>
                </c:pt>
                <c:pt idx="1535">
                  <c:v>1845971.2293833676</c:v>
                </c:pt>
                <c:pt idx="1536">
                  <c:v>1845971.2293833676</c:v>
                </c:pt>
                <c:pt idx="1537">
                  <c:v>1845971.2293833676</c:v>
                </c:pt>
                <c:pt idx="1538">
                  <c:v>1845971.2293833676</c:v>
                </c:pt>
                <c:pt idx="1539">
                  <c:v>1845971.2293833676</c:v>
                </c:pt>
                <c:pt idx="1540">
                  <c:v>1845971.2293833676</c:v>
                </c:pt>
                <c:pt idx="1541">
                  <c:v>1845971.2293833676</c:v>
                </c:pt>
                <c:pt idx="1542">
                  <c:v>1845971.2293833676</c:v>
                </c:pt>
                <c:pt idx="1543">
                  <c:v>1845971.2293833676</c:v>
                </c:pt>
                <c:pt idx="1544">
                  <c:v>1845971.2293833676</c:v>
                </c:pt>
                <c:pt idx="1545">
                  <c:v>1845971.2293833676</c:v>
                </c:pt>
                <c:pt idx="1546">
                  <c:v>1845971.2293833676</c:v>
                </c:pt>
                <c:pt idx="1547">
                  <c:v>1845971.2293833676</c:v>
                </c:pt>
                <c:pt idx="1548">
                  <c:v>1845971.2293833676</c:v>
                </c:pt>
                <c:pt idx="1549">
                  <c:v>1845971.2293833676</c:v>
                </c:pt>
                <c:pt idx="1550">
                  <c:v>1845971.2293833676</c:v>
                </c:pt>
                <c:pt idx="1551">
                  <c:v>1845971.2293833676</c:v>
                </c:pt>
                <c:pt idx="1552">
                  <c:v>1845971.2293833676</c:v>
                </c:pt>
                <c:pt idx="1553">
                  <c:v>1845971.2293833676</c:v>
                </c:pt>
                <c:pt idx="1554">
                  <c:v>1845971.2293833676</c:v>
                </c:pt>
                <c:pt idx="1555">
                  <c:v>1845971.2293833676</c:v>
                </c:pt>
                <c:pt idx="1556">
                  <c:v>1845971.2293833676</c:v>
                </c:pt>
                <c:pt idx="1557">
                  <c:v>1845971.2293833676</c:v>
                </c:pt>
                <c:pt idx="1558">
                  <c:v>1845971.2293833676</c:v>
                </c:pt>
                <c:pt idx="1559">
                  <c:v>1845971.2293833676</c:v>
                </c:pt>
                <c:pt idx="1560">
                  <c:v>1845971.2293833676</c:v>
                </c:pt>
                <c:pt idx="1561">
                  <c:v>1845971.2293833676</c:v>
                </c:pt>
                <c:pt idx="1562">
                  <c:v>1845971.2293833676</c:v>
                </c:pt>
                <c:pt idx="1563">
                  <c:v>1845971.2293833676</c:v>
                </c:pt>
                <c:pt idx="1564">
                  <c:v>1845971.2293833676</c:v>
                </c:pt>
                <c:pt idx="1565">
                  <c:v>1845971.2293833676</c:v>
                </c:pt>
                <c:pt idx="1566">
                  <c:v>1845971.2293833676</c:v>
                </c:pt>
                <c:pt idx="1567">
                  <c:v>1845971.2293833676</c:v>
                </c:pt>
                <c:pt idx="1568">
                  <c:v>1845971.2293833676</c:v>
                </c:pt>
                <c:pt idx="1569">
                  <c:v>1845971.2293833676</c:v>
                </c:pt>
                <c:pt idx="1570">
                  <c:v>1845971.2293833676</c:v>
                </c:pt>
                <c:pt idx="1571">
                  <c:v>1845971.2293833676</c:v>
                </c:pt>
                <c:pt idx="1572">
                  <c:v>1845971.2293833676</c:v>
                </c:pt>
                <c:pt idx="1573">
                  <c:v>1845971.2293833676</c:v>
                </c:pt>
                <c:pt idx="1574">
                  <c:v>1845971.2293833676</c:v>
                </c:pt>
                <c:pt idx="1575">
                  <c:v>1845971.2293833676</c:v>
                </c:pt>
                <c:pt idx="1576">
                  <c:v>1845971.2293833676</c:v>
                </c:pt>
                <c:pt idx="1577">
                  <c:v>1845971.2293833676</c:v>
                </c:pt>
                <c:pt idx="1578">
                  <c:v>1845971.2293833676</c:v>
                </c:pt>
                <c:pt idx="1579">
                  <c:v>1845971.2293833676</c:v>
                </c:pt>
                <c:pt idx="1580">
                  <c:v>1845971.2293833676</c:v>
                </c:pt>
                <c:pt idx="1581">
                  <c:v>1845971.2293833676</c:v>
                </c:pt>
                <c:pt idx="1582">
                  <c:v>1845971.2293833676</c:v>
                </c:pt>
                <c:pt idx="1583">
                  <c:v>1845971.2293833676</c:v>
                </c:pt>
                <c:pt idx="1584">
                  <c:v>1845971.2293833676</c:v>
                </c:pt>
                <c:pt idx="1585">
                  <c:v>1845971.2293833676</c:v>
                </c:pt>
                <c:pt idx="1586">
                  <c:v>1845971.2293833676</c:v>
                </c:pt>
                <c:pt idx="1587">
                  <c:v>1845971.2293833676</c:v>
                </c:pt>
                <c:pt idx="1588">
                  <c:v>1845971.2293833676</c:v>
                </c:pt>
                <c:pt idx="1589">
                  <c:v>1845971.2293833676</c:v>
                </c:pt>
                <c:pt idx="1590">
                  <c:v>1845971.2293833676</c:v>
                </c:pt>
                <c:pt idx="1591">
                  <c:v>1845971.2293833676</c:v>
                </c:pt>
                <c:pt idx="1592">
                  <c:v>1845971.2293833676</c:v>
                </c:pt>
                <c:pt idx="1593">
                  <c:v>1845971.2293833676</c:v>
                </c:pt>
                <c:pt idx="1594">
                  <c:v>1845971.2293833676</c:v>
                </c:pt>
                <c:pt idx="1595">
                  <c:v>1845971.2293833676</c:v>
                </c:pt>
                <c:pt idx="1596">
                  <c:v>1845971.2293833676</c:v>
                </c:pt>
                <c:pt idx="1597">
                  <c:v>1845971.2293833676</c:v>
                </c:pt>
                <c:pt idx="1598">
                  <c:v>1845971.2293833676</c:v>
                </c:pt>
                <c:pt idx="1599">
                  <c:v>1845971.2293833676</c:v>
                </c:pt>
                <c:pt idx="1600">
                  <c:v>1845971.2293833676</c:v>
                </c:pt>
                <c:pt idx="1601">
                  <c:v>1845971.2293833676</c:v>
                </c:pt>
                <c:pt idx="1602">
                  <c:v>1845971.2293833676</c:v>
                </c:pt>
                <c:pt idx="1603">
                  <c:v>1845971.2293833676</c:v>
                </c:pt>
                <c:pt idx="1604">
                  <c:v>1845971.2293833676</c:v>
                </c:pt>
                <c:pt idx="1605">
                  <c:v>1845971.2293833676</c:v>
                </c:pt>
                <c:pt idx="1606">
                  <c:v>1845971.2293833676</c:v>
                </c:pt>
                <c:pt idx="1607">
                  <c:v>1845971.2293833676</c:v>
                </c:pt>
                <c:pt idx="1608">
                  <c:v>1845971.2293833676</c:v>
                </c:pt>
                <c:pt idx="1609">
                  <c:v>1845971.2293833676</c:v>
                </c:pt>
                <c:pt idx="1610">
                  <c:v>1845971.2293833676</c:v>
                </c:pt>
                <c:pt idx="1611">
                  <c:v>1845971.2293833676</c:v>
                </c:pt>
                <c:pt idx="1612">
                  <c:v>1845971.2293833676</c:v>
                </c:pt>
                <c:pt idx="1613">
                  <c:v>1845971.2293833676</c:v>
                </c:pt>
                <c:pt idx="1614">
                  <c:v>1845971.2293833676</c:v>
                </c:pt>
                <c:pt idx="1615">
                  <c:v>1845971.2293833676</c:v>
                </c:pt>
                <c:pt idx="1616">
                  <c:v>1845971.2293833676</c:v>
                </c:pt>
                <c:pt idx="1617">
                  <c:v>1845971.2293833676</c:v>
                </c:pt>
                <c:pt idx="1618">
                  <c:v>1845971.2293833676</c:v>
                </c:pt>
                <c:pt idx="1619">
                  <c:v>1845971.2293833676</c:v>
                </c:pt>
                <c:pt idx="1620">
                  <c:v>1845971.2293833676</c:v>
                </c:pt>
                <c:pt idx="1621">
                  <c:v>1845971.2293833676</c:v>
                </c:pt>
                <c:pt idx="1622">
                  <c:v>1845971.2293833676</c:v>
                </c:pt>
                <c:pt idx="1623">
                  <c:v>1845971.2293833676</c:v>
                </c:pt>
                <c:pt idx="1624">
                  <c:v>1845971.2293833676</c:v>
                </c:pt>
                <c:pt idx="1625">
                  <c:v>1845971.2293833676</c:v>
                </c:pt>
                <c:pt idx="1626">
                  <c:v>1845971.2293833676</c:v>
                </c:pt>
                <c:pt idx="1627">
                  <c:v>1845971.2293833676</c:v>
                </c:pt>
                <c:pt idx="1628">
                  <c:v>1848774.8963283845</c:v>
                </c:pt>
                <c:pt idx="1629">
                  <c:v>1854297.8655255749</c:v>
                </c:pt>
                <c:pt idx="1630">
                  <c:v>1859983.3176041166</c:v>
                </c:pt>
                <c:pt idx="1631">
                  <c:v>1862894.991578164</c:v>
                </c:pt>
                <c:pt idx="1632">
                  <c:v>1862894.991578164</c:v>
                </c:pt>
                <c:pt idx="1633">
                  <c:v>1862894.991578164</c:v>
                </c:pt>
                <c:pt idx="1634">
                  <c:v>1862894.991578164</c:v>
                </c:pt>
                <c:pt idx="1635">
                  <c:v>1862894.991578164</c:v>
                </c:pt>
                <c:pt idx="1636">
                  <c:v>1862894.991578164</c:v>
                </c:pt>
                <c:pt idx="1637">
                  <c:v>1862894.991578164</c:v>
                </c:pt>
                <c:pt idx="1638">
                  <c:v>1862894.991578164</c:v>
                </c:pt>
                <c:pt idx="1639">
                  <c:v>1862894.991578164</c:v>
                </c:pt>
                <c:pt idx="1640">
                  <c:v>1862894.991578164</c:v>
                </c:pt>
                <c:pt idx="1641">
                  <c:v>1862894.991578164</c:v>
                </c:pt>
                <c:pt idx="1642">
                  <c:v>1862894.991578164</c:v>
                </c:pt>
                <c:pt idx="1643">
                  <c:v>1862894.991578164</c:v>
                </c:pt>
                <c:pt idx="1644">
                  <c:v>1862894.991578164</c:v>
                </c:pt>
                <c:pt idx="1645">
                  <c:v>1862894.991578164</c:v>
                </c:pt>
                <c:pt idx="1646">
                  <c:v>1862894.991578164</c:v>
                </c:pt>
                <c:pt idx="1647">
                  <c:v>1862894.991578164</c:v>
                </c:pt>
                <c:pt idx="1648">
                  <c:v>1862894.991578164</c:v>
                </c:pt>
                <c:pt idx="1649">
                  <c:v>1862894.991578164</c:v>
                </c:pt>
                <c:pt idx="1650">
                  <c:v>1862894.991578164</c:v>
                </c:pt>
                <c:pt idx="1651">
                  <c:v>1862894.991578164</c:v>
                </c:pt>
                <c:pt idx="1652">
                  <c:v>1862894.991578164</c:v>
                </c:pt>
                <c:pt idx="1653">
                  <c:v>1862894.991578164</c:v>
                </c:pt>
                <c:pt idx="1654">
                  <c:v>1862894.991578164</c:v>
                </c:pt>
                <c:pt idx="1655">
                  <c:v>1862894.991578164</c:v>
                </c:pt>
                <c:pt idx="1656">
                  <c:v>1862894.991578164</c:v>
                </c:pt>
                <c:pt idx="1657">
                  <c:v>1862894.991578164</c:v>
                </c:pt>
                <c:pt idx="1658">
                  <c:v>1862894.991578164</c:v>
                </c:pt>
                <c:pt idx="1659">
                  <c:v>1862894.991578164</c:v>
                </c:pt>
                <c:pt idx="1660">
                  <c:v>1862894.991578164</c:v>
                </c:pt>
                <c:pt idx="1661">
                  <c:v>1862894.991578164</c:v>
                </c:pt>
                <c:pt idx="1662">
                  <c:v>1862894.991578164</c:v>
                </c:pt>
                <c:pt idx="1663">
                  <c:v>1862894.991578164</c:v>
                </c:pt>
                <c:pt idx="1664">
                  <c:v>1862894.991578164</c:v>
                </c:pt>
                <c:pt idx="1665">
                  <c:v>1862894.991578164</c:v>
                </c:pt>
                <c:pt idx="1666">
                  <c:v>1862894.991578164</c:v>
                </c:pt>
                <c:pt idx="1667">
                  <c:v>1862894.991578164</c:v>
                </c:pt>
                <c:pt idx="1668">
                  <c:v>1862894.991578164</c:v>
                </c:pt>
                <c:pt idx="1669">
                  <c:v>1862894.991578164</c:v>
                </c:pt>
                <c:pt idx="1670">
                  <c:v>1862894.991578164</c:v>
                </c:pt>
                <c:pt idx="1671">
                  <c:v>1862894.991578164</c:v>
                </c:pt>
                <c:pt idx="1672">
                  <c:v>1862894.991578164</c:v>
                </c:pt>
                <c:pt idx="1673">
                  <c:v>1862894.991578164</c:v>
                </c:pt>
                <c:pt idx="1674">
                  <c:v>1862894.991578164</c:v>
                </c:pt>
                <c:pt idx="1675">
                  <c:v>1862894.991578164</c:v>
                </c:pt>
                <c:pt idx="1676">
                  <c:v>1862894.991578164</c:v>
                </c:pt>
                <c:pt idx="1677">
                  <c:v>1862894.991578164</c:v>
                </c:pt>
                <c:pt idx="1678">
                  <c:v>1862894.991578164</c:v>
                </c:pt>
                <c:pt idx="1679">
                  <c:v>1862894.991578164</c:v>
                </c:pt>
                <c:pt idx="1680">
                  <c:v>1862894.991578164</c:v>
                </c:pt>
                <c:pt idx="1681">
                  <c:v>1862894.991578164</c:v>
                </c:pt>
                <c:pt idx="1682">
                  <c:v>1862894.991578164</c:v>
                </c:pt>
                <c:pt idx="1683">
                  <c:v>1862894.991578164</c:v>
                </c:pt>
                <c:pt idx="1684">
                  <c:v>1862894.991578164</c:v>
                </c:pt>
                <c:pt idx="1685">
                  <c:v>1862894.991578164</c:v>
                </c:pt>
                <c:pt idx="1686">
                  <c:v>1862894.991578164</c:v>
                </c:pt>
                <c:pt idx="1687">
                  <c:v>1862894.991578164</c:v>
                </c:pt>
                <c:pt idx="1688">
                  <c:v>1862894.991578164</c:v>
                </c:pt>
                <c:pt idx="1689">
                  <c:v>1862894.991578164</c:v>
                </c:pt>
                <c:pt idx="1690">
                  <c:v>1862894.991578164</c:v>
                </c:pt>
                <c:pt idx="1691">
                  <c:v>1862894.991578164</c:v>
                </c:pt>
                <c:pt idx="1692">
                  <c:v>1862894.991578164</c:v>
                </c:pt>
                <c:pt idx="1693">
                  <c:v>1862894.991578164</c:v>
                </c:pt>
                <c:pt idx="1694">
                  <c:v>1862894.991578164</c:v>
                </c:pt>
                <c:pt idx="1695">
                  <c:v>1862894.991578164</c:v>
                </c:pt>
                <c:pt idx="1696">
                  <c:v>1862894.991578164</c:v>
                </c:pt>
                <c:pt idx="1697">
                  <c:v>1862894.991578164</c:v>
                </c:pt>
                <c:pt idx="1698">
                  <c:v>1862894.991578164</c:v>
                </c:pt>
                <c:pt idx="1699">
                  <c:v>1862894.991578164</c:v>
                </c:pt>
                <c:pt idx="1700">
                  <c:v>1862894.991578164</c:v>
                </c:pt>
                <c:pt idx="1701">
                  <c:v>1862894.991578164</c:v>
                </c:pt>
                <c:pt idx="1702">
                  <c:v>1862894.991578164</c:v>
                </c:pt>
                <c:pt idx="1703">
                  <c:v>1862894.991578164</c:v>
                </c:pt>
                <c:pt idx="1704">
                  <c:v>1862894.991578164</c:v>
                </c:pt>
                <c:pt idx="1705">
                  <c:v>1862894.991578164</c:v>
                </c:pt>
                <c:pt idx="1706">
                  <c:v>1862894.991578164</c:v>
                </c:pt>
                <c:pt idx="1707">
                  <c:v>1862894.991578164</c:v>
                </c:pt>
                <c:pt idx="1708">
                  <c:v>1862894.991578164</c:v>
                </c:pt>
                <c:pt idx="1709">
                  <c:v>1862894.991578164</c:v>
                </c:pt>
                <c:pt idx="1710">
                  <c:v>1862894.991578164</c:v>
                </c:pt>
                <c:pt idx="1711">
                  <c:v>1862894.991578164</c:v>
                </c:pt>
                <c:pt idx="1712">
                  <c:v>1862894.991578164</c:v>
                </c:pt>
                <c:pt idx="1713">
                  <c:v>1862894.991578164</c:v>
                </c:pt>
                <c:pt idx="1714">
                  <c:v>1862894.991578164</c:v>
                </c:pt>
                <c:pt idx="1715">
                  <c:v>1862894.991578164</c:v>
                </c:pt>
                <c:pt idx="1716">
                  <c:v>1862894.991578164</c:v>
                </c:pt>
                <c:pt idx="1717">
                  <c:v>1862894.991578164</c:v>
                </c:pt>
                <c:pt idx="1718">
                  <c:v>1862894.991578164</c:v>
                </c:pt>
                <c:pt idx="1719">
                  <c:v>1862894.991578164</c:v>
                </c:pt>
                <c:pt idx="1720">
                  <c:v>1862894.991578164</c:v>
                </c:pt>
                <c:pt idx="1721">
                  <c:v>1862894.991578164</c:v>
                </c:pt>
                <c:pt idx="1722">
                  <c:v>1862894.991578164</c:v>
                </c:pt>
                <c:pt idx="1723">
                  <c:v>1862894.991578164</c:v>
                </c:pt>
                <c:pt idx="1724">
                  <c:v>1862894.991578164</c:v>
                </c:pt>
                <c:pt idx="1725">
                  <c:v>1862894.991578164</c:v>
                </c:pt>
                <c:pt idx="1726">
                  <c:v>1862894.991578164</c:v>
                </c:pt>
                <c:pt idx="1727">
                  <c:v>1862894.991578164</c:v>
                </c:pt>
                <c:pt idx="1728">
                  <c:v>1864131.0085019041</c:v>
                </c:pt>
                <c:pt idx="1729">
                  <c:v>1871362.4447848604</c:v>
                </c:pt>
                <c:pt idx="1730">
                  <c:v>1882209.1578488932</c:v>
                </c:pt>
                <c:pt idx="1731">
                  <c:v>1894340.4126681408</c:v>
                </c:pt>
                <c:pt idx="1732">
                  <c:v>1906622.7366587352</c:v>
                </c:pt>
                <c:pt idx="1733">
                  <c:v>1917979.7714335327</c:v>
                </c:pt>
                <c:pt idx="1734">
                  <c:v>1928427.1161216779</c:v>
                </c:pt>
                <c:pt idx="1735">
                  <c:v>1938482.5161259258</c:v>
                </c:pt>
                <c:pt idx="1736">
                  <c:v>1949129.6726097704</c:v>
                </c:pt>
                <c:pt idx="1737">
                  <c:v>1959850.4455080666</c:v>
                </c:pt>
                <c:pt idx="1738">
                  <c:v>1970152.3854609332</c:v>
                </c:pt>
                <c:pt idx="1739">
                  <c:v>1979577.8858894836</c:v>
                </c:pt>
                <c:pt idx="1740">
                  <c:v>1986793.7396233496</c:v>
                </c:pt>
                <c:pt idx="1741">
                  <c:v>1990978.1174312206</c:v>
                </c:pt>
                <c:pt idx="1742">
                  <c:v>1993069.3687821976</c:v>
                </c:pt>
                <c:pt idx="1743">
                  <c:v>1993974.5119869425</c:v>
                </c:pt>
                <c:pt idx="1744">
                  <c:v>1993974.5119869425</c:v>
                </c:pt>
                <c:pt idx="1745">
                  <c:v>1993974.5119869425</c:v>
                </c:pt>
                <c:pt idx="1746">
                  <c:v>1993974.5119869425</c:v>
                </c:pt>
                <c:pt idx="1747">
                  <c:v>1993974.5119869425</c:v>
                </c:pt>
                <c:pt idx="1748">
                  <c:v>1993974.5119869425</c:v>
                </c:pt>
                <c:pt idx="1749">
                  <c:v>1993974.5119869425</c:v>
                </c:pt>
                <c:pt idx="1750">
                  <c:v>1993974.5119869425</c:v>
                </c:pt>
                <c:pt idx="1751">
                  <c:v>1993974.5119869425</c:v>
                </c:pt>
                <c:pt idx="1752">
                  <c:v>1993974.5119869425</c:v>
                </c:pt>
                <c:pt idx="1753">
                  <c:v>1993974.5119869425</c:v>
                </c:pt>
                <c:pt idx="1754">
                  <c:v>1993974.5119869425</c:v>
                </c:pt>
                <c:pt idx="1755">
                  <c:v>1993974.5119869425</c:v>
                </c:pt>
                <c:pt idx="1756">
                  <c:v>1993974.5119869425</c:v>
                </c:pt>
                <c:pt idx="1757">
                  <c:v>1993974.5119869425</c:v>
                </c:pt>
                <c:pt idx="1758">
                  <c:v>1993974.5119869425</c:v>
                </c:pt>
                <c:pt idx="1759">
                  <c:v>1993974.5119869425</c:v>
                </c:pt>
                <c:pt idx="1760">
                  <c:v>1993974.5119869425</c:v>
                </c:pt>
                <c:pt idx="1761">
                  <c:v>1993974.5119869425</c:v>
                </c:pt>
                <c:pt idx="1762">
                  <c:v>1993974.5119869425</c:v>
                </c:pt>
                <c:pt idx="1763">
                  <c:v>1993974.5119869425</c:v>
                </c:pt>
                <c:pt idx="1764">
                  <c:v>1993974.5119869425</c:v>
                </c:pt>
                <c:pt idx="1765">
                  <c:v>1993974.5119869425</c:v>
                </c:pt>
                <c:pt idx="1766">
                  <c:v>1995223.2737102706</c:v>
                </c:pt>
                <c:pt idx="1767">
                  <c:v>1999381.5769641153</c:v>
                </c:pt>
                <c:pt idx="1768">
                  <c:v>2007036.8992621514</c:v>
                </c:pt>
                <c:pt idx="1769">
                  <c:v>2018316.5918091577</c:v>
                </c:pt>
                <c:pt idx="1770">
                  <c:v>2032259.880337639</c:v>
                </c:pt>
                <c:pt idx="1771">
                  <c:v>2046998.6086732494</c:v>
                </c:pt>
                <c:pt idx="1772">
                  <c:v>2061211.7615749638</c:v>
                </c:pt>
                <c:pt idx="1773">
                  <c:v>2074314.3592431862</c:v>
                </c:pt>
                <c:pt idx="1774">
                  <c:v>2085571.5759948625</c:v>
                </c:pt>
                <c:pt idx="1775">
                  <c:v>2094884.1866420612</c:v>
                </c:pt>
                <c:pt idx="1776">
                  <c:v>2103150.3697965895</c:v>
                </c:pt>
                <c:pt idx="1777">
                  <c:v>2111361.1933170306</c:v>
                </c:pt>
                <c:pt idx="1778">
                  <c:v>2120363.5788539443</c:v>
                </c:pt>
                <c:pt idx="1779">
                  <c:v>2130592.7769965595</c:v>
                </c:pt>
                <c:pt idx="1780">
                  <c:v>2141538.4139979077</c:v>
                </c:pt>
                <c:pt idx="1781">
                  <c:v>2152002.3111220123</c:v>
                </c:pt>
                <c:pt idx="1782">
                  <c:v>2160948.6297346707</c:v>
                </c:pt>
                <c:pt idx="1783">
                  <c:v>2167957.5132880919</c:v>
                </c:pt>
                <c:pt idx="1784">
                  <c:v>2173056.8216360505</c:v>
                </c:pt>
                <c:pt idx="1785">
                  <c:v>2176919.6448728256</c:v>
                </c:pt>
                <c:pt idx="1786">
                  <c:v>2180171.297366959</c:v>
                </c:pt>
                <c:pt idx="1787">
                  <c:v>2183091.519533237</c:v>
                </c:pt>
                <c:pt idx="1788">
                  <c:v>2185896.3571953475</c:v>
                </c:pt>
                <c:pt idx="1789">
                  <c:v>2188829.5211245785</c:v>
                </c:pt>
                <c:pt idx="1790">
                  <c:v>2192014.1594455279</c:v>
                </c:pt>
                <c:pt idx="1791">
                  <c:v>2195360.0478879544</c:v>
                </c:pt>
                <c:pt idx="1792">
                  <c:v>2198517.9033997054</c:v>
                </c:pt>
                <c:pt idx="1793">
                  <c:v>2200872.242677642</c:v>
                </c:pt>
                <c:pt idx="1794">
                  <c:v>2202654.1374873179</c:v>
                </c:pt>
                <c:pt idx="1795">
                  <c:v>2202654.1374873179</c:v>
                </c:pt>
                <c:pt idx="1796">
                  <c:v>2202654.1374873179</c:v>
                </c:pt>
                <c:pt idx="1797">
                  <c:v>2202654.1374873179</c:v>
                </c:pt>
                <c:pt idx="1798">
                  <c:v>2202654.1374873179</c:v>
                </c:pt>
                <c:pt idx="1799">
                  <c:v>2202654.1374873179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510-4AC4-8317-08B7C30E808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13603839"/>
        <c:axId val="1109553311"/>
      </c:lineChart>
      <c:catAx>
        <c:axId val="1013603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09553311"/>
        <c:crosses val="autoZero"/>
        <c:auto val="1"/>
        <c:lblAlgn val="ctr"/>
        <c:lblOffset val="100"/>
        <c:noMultiLvlLbl val="0"/>
      </c:catAx>
      <c:valAx>
        <c:axId val="1109553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Cummulative Tractive &amp; Braking Energy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3603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en-GB"/>
              <a:t>(Phase: All) Braking Energy vs Vehicle Speed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cap="none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Vehicle Speed (km/h)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val>
            <c:numRef>
              <c:f>WLTC_class_3!$E$9:$E$1808</c:f>
              <c:numCache>
                <c:formatCode>0.0_ 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</c:v>
                </c:pt>
                <c:pt idx="12">
                  <c:v>1.7</c:v>
                </c:pt>
                <c:pt idx="13">
                  <c:v>5.4</c:v>
                </c:pt>
                <c:pt idx="14">
                  <c:v>9.9</c:v>
                </c:pt>
                <c:pt idx="15">
                  <c:v>13.1</c:v>
                </c:pt>
                <c:pt idx="16">
                  <c:v>16.899999999999999</c:v>
                </c:pt>
                <c:pt idx="17">
                  <c:v>21.7</c:v>
                </c:pt>
                <c:pt idx="18">
                  <c:v>26</c:v>
                </c:pt>
                <c:pt idx="19">
                  <c:v>27.5</c:v>
                </c:pt>
                <c:pt idx="20">
                  <c:v>28.1</c:v>
                </c:pt>
                <c:pt idx="21">
                  <c:v>28.3</c:v>
                </c:pt>
                <c:pt idx="22">
                  <c:v>28.8</c:v>
                </c:pt>
                <c:pt idx="23">
                  <c:v>29.1</c:v>
                </c:pt>
                <c:pt idx="24">
                  <c:v>30.8</c:v>
                </c:pt>
                <c:pt idx="25">
                  <c:v>31.9</c:v>
                </c:pt>
                <c:pt idx="26">
                  <c:v>34.1</c:v>
                </c:pt>
                <c:pt idx="27">
                  <c:v>36.6</c:v>
                </c:pt>
                <c:pt idx="28">
                  <c:v>39.1</c:v>
                </c:pt>
                <c:pt idx="29">
                  <c:v>41.3</c:v>
                </c:pt>
                <c:pt idx="30">
                  <c:v>42.5</c:v>
                </c:pt>
                <c:pt idx="31">
                  <c:v>43.3</c:v>
                </c:pt>
                <c:pt idx="32">
                  <c:v>43.9</c:v>
                </c:pt>
                <c:pt idx="33">
                  <c:v>44.4</c:v>
                </c:pt>
                <c:pt idx="34">
                  <c:v>44.5</c:v>
                </c:pt>
                <c:pt idx="35">
                  <c:v>44.2</c:v>
                </c:pt>
                <c:pt idx="36">
                  <c:v>42.7</c:v>
                </c:pt>
                <c:pt idx="37">
                  <c:v>39.9</c:v>
                </c:pt>
                <c:pt idx="38">
                  <c:v>37</c:v>
                </c:pt>
                <c:pt idx="39">
                  <c:v>34.6</c:v>
                </c:pt>
                <c:pt idx="40">
                  <c:v>32.299999999999997</c:v>
                </c:pt>
                <c:pt idx="41">
                  <c:v>29</c:v>
                </c:pt>
                <c:pt idx="42">
                  <c:v>25.1</c:v>
                </c:pt>
                <c:pt idx="43">
                  <c:v>22.2</c:v>
                </c:pt>
                <c:pt idx="44">
                  <c:v>20.9</c:v>
                </c:pt>
                <c:pt idx="45">
                  <c:v>20.399999999999999</c:v>
                </c:pt>
                <c:pt idx="46">
                  <c:v>19.5</c:v>
                </c:pt>
                <c:pt idx="47">
                  <c:v>18.399999999999999</c:v>
                </c:pt>
                <c:pt idx="48">
                  <c:v>17.8</c:v>
                </c:pt>
                <c:pt idx="49">
                  <c:v>17.8</c:v>
                </c:pt>
                <c:pt idx="50">
                  <c:v>17.399999999999999</c:v>
                </c:pt>
                <c:pt idx="51">
                  <c:v>15.7</c:v>
                </c:pt>
                <c:pt idx="52">
                  <c:v>13.1</c:v>
                </c:pt>
                <c:pt idx="53">
                  <c:v>12.1</c:v>
                </c:pt>
                <c:pt idx="54">
                  <c:v>12</c:v>
                </c:pt>
                <c:pt idx="55">
                  <c:v>12</c:v>
                </c:pt>
                <c:pt idx="56">
                  <c:v>12</c:v>
                </c:pt>
                <c:pt idx="57">
                  <c:v>12.3</c:v>
                </c:pt>
                <c:pt idx="58">
                  <c:v>12.6</c:v>
                </c:pt>
                <c:pt idx="59">
                  <c:v>14.7</c:v>
                </c:pt>
                <c:pt idx="60">
                  <c:v>15.3</c:v>
                </c:pt>
                <c:pt idx="61">
                  <c:v>15.9</c:v>
                </c:pt>
                <c:pt idx="62">
                  <c:v>16.2</c:v>
                </c:pt>
                <c:pt idx="63">
                  <c:v>17.100000000000001</c:v>
                </c:pt>
                <c:pt idx="64">
                  <c:v>17.8</c:v>
                </c:pt>
                <c:pt idx="65">
                  <c:v>18.100000000000001</c:v>
                </c:pt>
                <c:pt idx="66">
                  <c:v>18.399999999999999</c:v>
                </c:pt>
                <c:pt idx="67">
                  <c:v>20.3</c:v>
                </c:pt>
                <c:pt idx="68">
                  <c:v>23.2</c:v>
                </c:pt>
                <c:pt idx="69">
                  <c:v>26.5</c:v>
                </c:pt>
                <c:pt idx="70">
                  <c:v>29.8</c:v>
                </c:pt>
                <c:pt idx="71">
                  <c:v>32.6</c:v>
                </c:pt>
                <c:pt idx="72">
                  <c:v>34.4</c:v>
                </c:pt>
                <c:pt idx="73">
                  <c:v>35.5</c:v>
                </c:pt>
                <c:pt idx="74">
                  <c:v>36.4</c:v>
                </c:pt>
                <c:pt idx="75">
                  <c:v>37.4</c:v>
                </c:pt>
                <c:pt idx="76">
                  <c:v>38.5</c:v>
                </c:pt>
                <c:pt idx="77">
                  <c:v>39.299999999999997</c:v>
                </c:pt>
                <c:pt idx="78">
                  <c:v>39.5</c:v>
                </c:pt>
                <c:pt idx="79">
                  <c:v>39</c:v>
                </c:pt>
                <c:pt idx="80">
                  <c:v>38.5</c:v>
                </c:pt>
                <c:pt idx="81">
                  <c:v>37.299999999999997</c:v>
                </c:pt>
                <c:pt idx="82">
                  <c:v>37</c:v>
                </c:pt>
                <c:pt idx="83">
                  <c:v>36.700000000000003</c:v>
                </c:pt>
                <c:pt idx="84">
                  <c:v>35.9</c:v>
                </c:pt>
                <c:pt idx="85">
                  <c:v>35.299999999999997</c:v>
                </c:pt>
                <c:pt idx="86">
                  <c:v>34.6</c:v>
                </c:pt>
                <c:pt idx="87">
                  <c:v>34.200000000000003</c:v>
                </c:pt>
                <c:pt idx="88">
                  <c:v>31.9</c:v>
                </c:pt>
                <c:pt idx="89">
                  <c:v>27.3</c:v>
                </c:pt>
                <c:pt idx="90">
                  <c:v>22</c:v>
                </c:pt>
                <c:pt idx="91">
                  <c:v>17</c:v>
                </c:pt>
                <c:pt idx="92">
                  <c:v>14.2</c:v>
                </c:pt>
                <c:pt idx="93">
                  <c:v>12</c:v>
                </c:pt>
                <c:pt idx="94">
                  <c:v>9.1</c:v>
                </c:pt>
                <c:pt idx="95">
                  <c:v>5.8</c:v>
                </c:pt>
                <c:pt idx="96">
                  <c:v>3.6</c:v>
                </c:pt>
                <c:pt idx="97">
                  <c:v>2.2000000000000002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0.2</c:v>
                </c:pt>
                <c:pt idx="138">
                  <c:v>1.9</c:v>
                </c:pt>
                <c:pt idx="139">
                  <c:v>6.1</c:v>
                </c:pt>
                <c:pt idx="140">
                  <c:v>11.7</c:v>
                </c:pt>
                <c:pt idx="141">
                  <c:v>16.399999999999999</c:v>
                </c:pt>
                <c:pt idx="142">
                  <c:v>18.899999999999999</c:v>
                </c:pt>
                <c:pt idx="143">
                  <c:v>19.899999999999999</c:v>
                </c:pt>
                <c:pt idx="144">
                  <c:v>20.8</c:v>
                </c:pt>
                <c:pt idx="145">
                  <c:v>22.8</c:v>
                </c:pt>
                <c:pt idx="146">
                  <c:v>25.4</c:v>
                </c:pt>
                <c:pt idx="147">
                  <c:v>27.7</c:v>
                </c:pt>
                <c:pt idx="148">
                  <c:v>29.2</c:v>
                </c:pt>
                <c:pt idx="149">
                  <c:v>29.8</c:v>
                </c:pt>
                <c:pt idx="150">
                  <c:v>29.4</c:v>
                </c:pt>
                <c:pt idx="151">
                  <c:v>27.2</c:v>
                </c:pt>
                <c:pt idx="152">
                  <c:v>22.6</c:v>
                </c:pt>
                <c:pt idx="153">
                  <c:v>17.3</c:v>
                </c:pt>
                <c:pt idx="154">
                  <c:v>13.3</c:v>
                </c:pt>
                <c:pt idx="155">
                  <c:v>12</c:v>
                </c:pt>
                <c:pt idx="156">
                  <c:v>12.6</c:v>
                </c:pt>
                <c:pt idx="157">
                  <c:v>14.1</c:v>
                </c:pt>
                <c:pt idx="158">
                  <c:v>17.2</c:v>
                </c:pt>
                <c:pt idx="159">
                  <c:v>20.100000000000001</c:v>
                </c:pt>
                <c:pt idx="160">
                  <c:v>23.4</c:v>
                </c:pt>
                <c:pt idx="161">
                  <c:v>25.5</c:v>
                </c:pt>
                <c:pt idx="162">
                  <c:v>27.6</c:v>
                </c:pt>
                <c:pt idx="163">
                  <c:v>29.5</c:v>
                </c:pt>
                <c:pt idx="164">
                  <c:v>31.1</c:v>
                </c:pt>
                <c:pt idx="165">
                  <c:v>32.1</c:v>
                </c:pt>
                <c:pt idx="166">
                  <c:v>33.200000000000003</c:v>
                </c:pt>
                <c:pt idx="167">
                  <c:v>35.200000000000003</c:v>
                </c:pt>
                <c:pt idx="168">
                  <c:v>37.200000000000003</c:v>
                </c:pt>
                <c:pt idx="169">
                  <c:v>38</c:v>
                </c:pt>
                <c:pt idx="170">
                  <c:v>37.4</c:v>
                </c:pt>
                <c:pt idx="171">
                  <c:v>35.1</c:v>
                </c:pt>
                <c:pt idx="172">
                  <c:v>31</c:v>
                </c:pt>
                <c:pt idx="173">
                  <c:v>27.1</c:v>
                </c:pt>
                <c:pt idx="174">
                  <c:v>25.3</c:v>
                </c:pt>
                <c:pt idx="175">
                  <c:v>25.1</c:v>
                </c:pt>
                <c:pt idx="176">
                  <c:v>25.9</c:v>
                </c:pt>
                <c:pt idx="177">
                  <c:v>27.8</c:v>
                </c:pt>
                <c:pt idx="178">
                  <c:v>29.2</c:v>
                </c:pt>
                <c:pt idx="179">
                  <c:v>29.6</c:v>
                </c:pt>
                <c:pt idx="180">
                  <c:v>29.5</c:v>
                </c:pt>
                <c:pt idx="181">
                  <c:v>29.2</c:v>
                </c:pt>
                <c:pt idx="182">
                  <c:v>28.3</c:v>
                </c:pt>
                <c:pt idx="183">
                  <c:v>26.1</c:v>
                </c:pt>
                <c:pt idx="184">
                  <c:v>23.6</c:v>
                </c:pt>
                <c:pt idx="185">
                  <c:v>21</c:v>
                </c:pt>
                <c:pt idx="186">
                  <c:v>18.899999999999999</c:v>
                </c:pt>
                <c:pt idx="187">
                  <c:v>17.100000000000001</c:v>
                </c:pt>
                <c:pt idx="188">
                  <c:v>15.7</c:v>
                </c:pt>
                <c:pt idx="189">
                  <c:v>14.5</c:v>
                </c:pt>
                <c:pt idx="190">
                  <c:v>13.7</c:v>
                </c:pt>
                <c:pt idx="191">
                  <c:v>12.9</c:v>
                </c:pt>
                <c:pt idx="192">
                  <c:v>12.5</c:v>
                </c:pt>
                <c:pt idx="193">
                  <c:v>12.2</c:v>
                </c:pt>
                <c:pt idx="194">
                  <c:v>12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12.5</c:v>
                </c:pt>
                <c:pt idx="199">
                  <c:v>13</c:v>
                </c:pt>
                <c:pt idx="200">
                  <c:v>14</c:v>
                </c:pt>
                <c:pt idx="201">
                  <c:v>15</c:v>
                </c:pt>
                <c:pt idx="202">
                  <c:v>16.5</c:v>
                </c:pt>
                <c:pt idx="203">
                  <c:v>19</c:v>
                </c:pt>
                <c:pt idx="204">
                  <c:v>21.2</c:v>
                </c:pt>
                <c:pt idx="205">
                  <c:v>23.8</c:v>
                </c:pt>
                <c:pt idx="206">
                  <c:v>26.9</c:v>
                </c:pt>
                <c:pt idx="207">
                  <c:v>29.6</c:v>
                </c:pt>
                <c:pt idx="208">
                  <c:v>32</c:v>
                </c:pt>
                <c:pt idx="209">
                  <c:v>35.200000000000003</c:v>
                </c:pt>
                <c:pt idx="210">
                  <c:v>37.5</c:v>
                </c:pt>
                <c:pt idx="211">
                  <c:v>39.200000000000003</c:v>
                </c:pt>
                <c:pt idx="212">
                  <c:v>40.5</c:v>
                </c:pt>
                <c:pt idx="213">
                  <c:v>41.6</c:v>
                </c:pt>
                <c:pt idx="214">
                  <c:v>43.1</c:v>
                </c:pt>
                <c:pt idx="215">
                  <c:v>45</c:v>
                </c:pt>
                <c:pt idx="216">
                  <c:v>47.1</c:v>
                </c:pt>
                <c:pt idx="217">
                  <c:v>49</c:v>
                </c:pt>
                <c:pt idx="218">
                  <c:v>50.6</c:v>
                </c:pt>
                <c:pt idx="219">
                  <c:v>51.8</c:v>
                </c:pt>
                <c:pt idx="220">
                  <c:v>52.7</c:v>
                </c:pt>
                <c:pt idx="221">
                  <c:v>53.1</c:v>
                </c:pt>
                <c:pt idx="222">
                  <c:v>53.5</c:v>
                </c:pt>
                <c:pt idx="223">
                  <c:v>53.8</c:v>
                </c:pt>
                <c:pt idx="224">
                  <c:v>54.2</c:v>
                </c:pt>
                <c:pt idx="225">
                  <c:v>54.8</c:v>
                </c:pt>
                <c:pt idx="226">
                  <c:v>55.3</c:v>
                </c:pt>
                <c:pt idx="227">
                  <c:v>55.8</c:v>
                </c:pt>
                <c:pt idx="228">
                  <c:v>56.2</c:v>
                </c:pt>
                <c:pt idx="229">
                  <c:v>56.5</c:v>
                </c:pt>
                <c:pt idx="230">
                  <c:v>56.5</c:v>
                </c:pt>
                <c:pt idx="231">
                  <c:v>56.2</c:v>
                </c:pt>
                <c:pt idx="232">
                  <c:v>54.9</c:v>
                </c:pt>
                <c:pt idx="233">
                  <c:v>52.9</c:v>
                </c:pt>
                <c:pt idx="234">
                  <c:v>51</c:v>
                </c:pt>
                <c:pt idx="235">
                  <c:v>49.8</c:v>
                </c:pt>
                <c:pt idx="236">
                  <c:v>49.2</c:v>
                </c:pt>
                <c:pt idx="237">
                  <c:v>48.4</c:v>
                </c:pt>
                <c:pt idx="238">
                  <c:v>46.9</c:v>
                </c:pt>
                <c:pt idx="239">
                  <c:v>44.3</c:v>
                </c:pt>
                <c:pt idx="240">
                  <c:v>41.5</c:v>
                </c:pt>
                <c:pt idx="241">
                  <c:v>39.5</c:v>
                </c:pt>
                <c:pt idx="242">
                  <c:v>37</c:v>
                </c:pt>
                <c:pt idx="243">
                  <c:v>34.6</c:v>
                </c:pt>
                <c:pt idx="244">
                  <c:v>32.299999999999997</c:v>
                </c:pt>
                <c:pt idx="245">
                  <c:v>29</c:v>
                </c:pt>
                <c:pt idx="246">
                  <c:v>25.1</c:v>
                </c:pt>
                <c:pt idx="247">
                  <c:v>22.2</c:v>
                </c:pt>
                <c:pt idx="248">
                  <c:v>20.9</c:v>
                </c:pt>
                <c:pt idx="249">
                  <c:v>20.399999999999999</c:v>
                </c:pt>
                <c:pt idx="250">
                  <c:v>19.5</c:v>
                </c:pt>
                <c:pt idx="251">
                  <c:v>18.399999999999999</c:v>
                </c:pt>
                <c:pt idx="252">
                  <c:v>17.8</c:v>
                </c:pt>
                <c:pt idx="253">
                  <c:v>17.8</c:v>
                </c:pt>
                <c:pt idx="254">
                  <c:v>17.399999999999999</c:v>
                </c:pt>
                <c:pt idx="255">
                  <c:v>15.7</c:v>
                </c:pt>
                <c:pt idx="256">
                  <c:v>14.5</c:v>
                </c:pt>
                <c:pt idx="257">
                  <c:v>15.4</c:v>
                </c:pt>
                <c:pt idx="258">
                  <c:v>17.899999999999999</c:v>
                </c:pt>
                <c:pt idx="259">
                  <c:v>20.6</c:v>
                </c:pt>
                <c:pt idx="260">
                  <c:v>23.2</c:v>
                </c:pt>
                <c:pt idx="261">
                  <c:v>25.7</c:v>
                </c:pt>
                <c:pt idx="262">
                  <c:v>28.7</c:v>
                </c:pt>
                <c:pt idx="263">
                  <c:v>32.5</c:v>
                </c:pt>
                <c:pt idx="264">
                  <c:v>36.1</c:v>
                </c:pt>
                <c:pt idx="265">
                  <c:v>39</c:v>
                </c:pt>
                <c:pt idx="266">
                  <c:v>40.799999999999997</c:v>
                </c:pt>
                <c:pt idx="267">
                  <c:v>42.9</c:v>
                </c:pt>
                <c:pt idx="268">
                  <c:v>44.4</c:v>
                </c:pt>
                <c:pt idx="269">
                  <c:v>45.9</c:v>
                </c:pt>
                <c:pt idx="270">
                  <c:v>46</c:v>
                </c:pt>
                <c:pt idx="271">
                  <c:v>45.6</c:v>
                </c:pt>
                <c:pt idx="272">
                  <c:v>45.3</c:v>
                </c:pt>
                <c:pt idx="273">
                  <c:v>43.7</c:v>
                </c:pt>
                <c:pt idx="274">
                  <c:v>40.799999999999997</c:v>
                </c:pt>
                <c:pt idx="275">
                  <c:v>38</c:v>
                </c:pt>
                <c:pt idx="276">
                  <c:v>34.4</c:v>
                </c:pt>
                <c:pt idx="277">
                  <c:v>30.9</c:v>
                </c:pt>
                <c:pt idx="278">
                  <c:v>25.5</c:v>
                </c:pt>
                <c:pt idx="279">
                  <c:v>21.4</c:v>
                </c:pt>
                <c:pt idx="280">
                  <c:v>20.2</c:v>
                </c:pt>
                <c:pt idx="281">
                  <c:v>22.9</c:v>
                </c:pt>
                <c:pt idx="282">
                  <c:v>26.6</c:v>
                </c:pt>
                <c:pt idx="283">
                  <c:v>30.2</c:v>
                </c:pt>
                <c:pt idx="284">
                  <c:v>34.1</c:v>
                </c:pt>
                <c:pt idx="285">
                  <c:v>37.4</c:v>
                </c:pt>
                <c:pt idx="286">
                  <c:v>40.700000000000003</c:v>
                </c:pt>
                <c:pt idx="287">
                  <c:v>44</c:v>
                </c:pt>
                <c:pt idx="288">
                  <c:v>47.3</c:v>
                </c:pt>
                <c:pt idx="289">
                  <c:v>49.2</c:v>
                </c:pt>
                <c:pt idx="290">
                  <c:v>49.8</c:v>
                </c:pt>
                <c:pt idx="291">
                  <c:v>49.2</c:v>
                </c:pt>
                <c:pt idx="292">
                  <c:v>48.1</c:v>
                </c:pt>
                <c:pt idx="293">
                  <c:v>47.3</c:v>
                </c:pt>
                <c:pt idx="294">
                  <c:v>46.8</c:v>
                </c:pt>
                <c:pt idx="295">
                  <c:v>46.7</c:v>
                </c:pt>
                <c:pt idx="296">
                  <c:v>46.8</c:v>
                </c:pt>
                <c:pt idx="297">
                  <c:v>47.1</c:v>
                </c:pt>
                <c:pt idx="298">
                  <c:v>47.3</c:v>
                </c:pt>
                <c:pt idx="299">
                  <c:v>47.3</c:v>
                </c:pt>
                <c:pt idx="300">
                  <c:v>47.1</c:v>
                </c:pt>
                <c:pt idx="301">
                  <c:v>46.6</c:v>
                </c:pt>
                <c:pt idx="302">
                  <c:v>45.8</c:v>
                </c:pt>
                <c:pt idx="303">
                  <c:v>44.8</c:v>
                </c:pt>
                <c:pt idx="304">
                  <c:v>43.3</c:v>
                </c:pt>
                <c:pt idx="305">
                  <c:v>41.8</c:v>
                </c:pt>
                <c:pt idx="306">
                  <c:v>40.799999999999997</c:v>
                </c:pt>
                <c:pt idx="307">
                  <c:v>40.299999999999997</c:v>
                </c:pt>
                <c:pt idx="308">
                  <c:v>40.1</c:v>
                </c:pt>
                <c:pt idx="309">
                  <c:v>39.700000000000003</c:v>
                </c:pt>
                <c:pt idx="310">
                  <c:v>39.200000000000003</c:v>
                </c:pt>
                <c:pt idx="311">
                  <c:v>38.5</c:v>
                </c:pt>
                <c:pt idx="312">
                  <c:v>37.4</c:v>
                </c:pt>
                <c:pt idx="313">
                  <c:v>36</c:v>
                </c:pt>
                <c:pt idx="314">
                  <c:v>34.4</c:v>
                </c:pt>
                <c:pt idx="315">
                  <c:v>33</c:v>
                </c:pt>
                <c:pt idx="316">
                  <c:v>31.7</c:v>
                </c:pt>
                <c:pt idx="317">
                  <c:v>30</c:v>
                </c:pt>
                <c:pt idx="318">
                  <c:v>28</c:v>
                </c:pt>
                <c:pt idx="319">
                  <c:v>26.1</c:v>
                </c:pt>
                <c:pt idx="320">
                  <c:v>25.6</c:v>
                </c:pt>
                <c:pt idx="321">
                  <c:v>24.9</c:v>
                </c:pt>
                <c:pt idx="322">
                  <c:v>24.9</c:v>
                </c:pt>
                <c:pt idx="323">
                  <c:v>24.3</c:v>
                </c:pt>
                <c:pt idx="324">
                  <c:v>23.9</c:v>
                </c:pt>
                <c:pt idx="325">
                  <c:v>23.9</c:v>
                </c:pt>
                <c:pt idx="326">
                  <c:v>23.6</c:v>
                </c:pt>
                <c:pt idx="327">
                  <c:v>23.3</c:v>
                </c:pt>
                <c:pt idx="328">
                  <c:v>20.5</c:v>
                </c:pt>
                <c:pt idx="329">
                  <c:v>17.5</c:v>
                </c:pt>
                <c:pt idx="330">
                  <c:v>16.899999999999999</c:v>
                </c:pt>
                <c:pt idx="331">
                  <c:v>16.7</c:v>
                </c:pt>
                <c:pt idx="332">
                  <c:v>15.9</c:v>
                </c:pt>
                <c:pt idx="333">
                  <c:v>15.6</c:v>
                </c:pt>
                <c:pt idx="334">
                  <c:v>15</c:v>
                </c:pt>
                <c:pt idx="335">
                  <c:v>14.5</c:v>
                </c:pt>
                <c:pt idx="336">
                  <c:v>14.3</c:v>
                </c:pt>
                <c:pt idx="337">
                  <c:v>14.5</c:v>
                </c:pt>
                <c:pt idx="338">
                  <c:v>15.4</c:v>
                </c:pt>
                <c:pt idx="339">
                  <c:v>17.8</c:v>
                </c:pt>
                <c:pt idx="340">
                  <c:v>21.1</c:v>
                </c:pt>
                <c:pt idx="341">
                  <c:v>24.1</c:v>
                </c:pt>
                <c:pt idx="342">
                  <c:v>25</c:v>
                </c:pt>
                <c:pt idx="343">
                  <c:v>25.3</c:v>
                </c:pt>
                <c:pt idx="344">
                  <c:v>25.5</c:v>
                </c:pt>
                <c:pt idx="345">
                  <c:v>26.4</c:v>
                </c:pt>
                <c:pt idx="346">
                  <c:v>26.6</c:v>
                </c:pt>
                <c:pt idx="347">
                  <c:v>27.1</c:v>
                </c:pt>
                <c:pt idx="348">
                  <c:v>27.7</c:v>
                </c:pt>
                <c:pt idx="349">
                  <c:v>28.1</c:v>
                </c:pt>
                <c:pt idx="350">
                  <c:v>28.2</c:v>
                </c:pt>
                <c:pt idx="351">
                  <c:v>28.1</c:v>
                </c:pt>
                <c:pt idx="352">
                  <c:v>28</c:v>
                </c:pt>
                <c:pt idx="353">
                  <c:v>27.9</c:v>
                </c:pt>
                <c:pt idx="354">
                  <c:v>27.9</c:v>
                </c:pt>
                <c:pt idx="355">
                  <c:v>28.1</c:v>
                </c:pt>
                <c:pt idx="356">
                  <c:v>28.2</c:v>
                </c:pt>
                <c:pt idx="357">
                  <c:v>28</c:v>
                </c:pt>
                <c:pt idx="358">
                  <c:v>26.9</c:v>
                </c:pt>
                <c:pt idx="359">
                  <c:v>25</c:v>
                </c:pt>
                <c:pt idx="360">
                  <c:v>23.2</c:v>
                </c:pt>
                <c:pt idx="361">
                  <c:v>21.9</c:v>
                </c:pt>
                <c:pt idx="362">
                  <c:v>21.1</c:v>
                </c:pt>
                <c:pt idx="363">
                  <c:v>20.7</c:v>
                </c:pt>
                <c:pt idx="364">
                  <c:v>20.7</c:v>
                </c:pt>
                <c:pt idx="365">
                  <c:v>20.8</c:v>
                </c:pt>
                <c:pt idx="366">
                  <c:v>21.2</c:v>
                </c:pt>
                <c:pt idx="367">
                  <c:v>22.1</c:v>
                </c:pt>
                <c:pt idx="368">
                  <c:v>23.5</c:v>
                </c:pt>
                <c:pt idx="369">
                  <c:v>24.3</c:v>
                </c:pt>
                <c:pt idx="370">
                  <c:v>24.5</c:v>
                </c:pt>
                <c:pt idx="371">
                  <c:v>23.8</c:v>
                </c:pt>
                <c:pt idx="372">
                  <c:v>21.3</c:v>
                </c:pt>
                <c:pt idx="373">
                  <c:v>17.7</c:v>
                </c:pt>
                <c:pt idx="374">
                  <c:v>14.4</c:v>
                </c:pt>
                <c:pt idx="375">
                  <c:v>11.9</c:v>
                </c:pt>
                <c:pt idx="376">
                  <c:v>10.199999999999999</c:v>
                </c:pt>
                <c:pt idx="377">
                  <c:v>8.9</c:v>
                </c:pt>
                <c:pt idx="378">
                  <c:v>8</c:v>
                </c:pt>
                <c:pt idx="379">
                  <c:v>7.2</c:v>
                </c:pt>
                <c:pt idx="380">
                  <c:v>6.1</c:v>
                </c:pt>
                <c:pt idx="381">
                  <c:v>4.9000000000000004</c:v>
                </c:pt>
                <c:pt idx="382">
                  <c:v>3.7</c:v>
                </c:pt>
                <c:pt idx="383">
                  <c:v>2.2999999999999998</c:v>
                </c:pt>
                <c:pt idx="384">
                  <c:v>0.9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0.5</c:v>
                </c:pt>
                <c:pt idx="392">
                  <c:v>2.1</c:v>
                </c:pt>
                <c:pt idx="393">
                  <c:v>4.8</c:v>
                </c:pt>
                <c:pt idx="394">
                  <c:v>8.3000000000000007</c:v>
                </c:pt>
                <c:pt idx="395">
                  <c:v>12.3</c:v>
                </c:pt>
                <c:pt idx="396">
                  <c:v>16.600000000000001</c:v>
                </c:pt>
                <c:pt idx="397">
                  <c:v>20.9</c:v>
                </c:pt>
                <c:pt idx="398">
                  <c:v>24.2</c:v>
                </c:pt>
                <c:pt idx="399">
                  <c:v>25.6</c:v>
                </c:pt>
                <c:pt idx="400">
                  <c:v>25.6</c:v>
                </c:pt>
                <c:pt idx="401">
                  <c:v>24.9</c:v>
                </c:pt>
                <c:pt idx="402">
                  <c:v>23.3</c:v>
                </c:pt>
                <c:pt idx="403">
                  <c:v>21.6</c:v>
                </c:pt>
                <c:pt idx="404">
                  <c:v>20.2</c:v>
                </c:pt>
                <c:pt idx="405">
                  <c:v>18.7</c:v>
                </c:pt>
                <c:pt idx="406">
                  <c:v>17</c:v>
                </c:pt>
                <c:pt idx="407">
                  <c:v>15.3</c:v>
                </c:pt>
                <c:pt idx="408">
                  <c:v>14.2</c:v>
                </c:pt>
                <c:pt idx="409">
                  <c:v>13.9</c:v>
                </c:pt>
                <c:pt idx="410">
                  <c:v>14</c:v>
                </c:pt>
                <c:pt idx="411">
                  <c:v>14.2</c:v>
                </c:pt>
                <c:pt idx="412">
                  <c:v>14.5</c:v>
                </c:pt>
                <c:pt idx="413">
                  <c:v>14.9</c:v>
                </c:pt>
                <c:pt idx="414">
                  <c:v>15.9</c:v>
                </c:pt>
                <c:pt idx="415">
                  <c:v>17.399999999999999</c:v>
                </c:pt>
                <c:pt idx="416">
                  <c:v>18.7</c:v>
                </c:pt>
                <c:pt idx="417">
                  <c:v>19.100000000000001</c:v>
                </c:pt>
                <c:pt idx="418">
                  <c:v>18.8</c:v>
                </c:pt>
                <c:pt idx="419">
                  <c:v>17.600000000000001</c:v>
                </c:pt>
                <c:pt idx="420">
                  <c:v>16.600000000000001</c:v>
                </c:pt>
                <c:pt idx="421">
                  <c:v>16.2</c:v>
                </c:pt>
                <c:pt idx="422">
                  <c:v>16.399999999999999</c:v>
                </c:pt>
                <c:pt idx="423">
                  <c:v>17.2</c:v>
                </c:pt>
                <c:pt idx="424">
                  <c:v>19.100000000000001</c:v>
                </c:pt>
                <c:pt idx="425">
                  <c:v>22.6</c:v>
                </c:pt>
                <c:pt idx="426">
                  <c:v>27.4</c:v>
                </c:pt>
                <c:pt idx="427">
                  <c:v>31.6</c:v>
                </c:pt>
                <c:pt idx="428">
                  <c:v>33.4</c:v>
                </c:pt>
                <c:pt idx="429">
                  <c:v>33.5</c:v>
                </c:pt>
                <c:pt idx="430">
                  <c:v>32.799999999999997</c:v>
                </c:pt>
                <c:pt idx="431">
                  <c:v>31.9</c:v>
                </c:pt>
                <c:pt idx="432">
                  <c:v>31.3</c:v>
                </c:pt>
                <c:pt idx="433">
                  <c:v>31.1</c:v>
                </c:pt>
                <c:pt idx="434">
                  <c:v>30.6</c:v>
                </c:pt>
                <c:pt idx="435">
                  <c:v>29.2</c:v>
                </c:pt>
                <c:pt idx="436">
                  <c:v>26.7</c:v>
                </c:pt>
                <c:pt idx="437">
                  <c:v>23</c:v>
                </c:pt>
                <c:pt idx="438">
                  <c:v>18.2</c:v>
                </c:pt>
                <c:pt idx="439">
                  <c:v>12.9</c:v>
                </c:pt>
                <c:pt idx="440">
                  <c:v>7.7</c:v>
                </c:pt>
                <c:pt idx="441">
                  <c:v>3.8</c:v>
                </c:pt>
                <c:pt idx="442">
                  <c:v>1.3</c:v>
                </c:pt>
                <c:pt idx="443">
                  <c:v>0.2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0.5</c:v>
                </c:pt>
                <c:pt idx="512">
                  <c:v>2.5</c:v>
                </c:pt>
                <c:pt idx="513">
                  <c:v>6.6</c:v>
                </c:pt>
                <c:pt idx="514">
                  <c:v>11.8</c:v>
                </c:pt>
                <c:pt idx="515">
                  <c:v>16.8</c:v>
                </c:pt>
                <c:pt idx="516">
                  <c:v>20.5</c:v>
                </c:pt>
                <c:pt idx="517">
                  <c:v>21.9</c:v>
                </c:pt>
                <c:pt idx="518">
                  <c:v>21.9</c:v>
                </c:pt>
                <c:pt idx="519">
                  <c:v>21.3</c:v>
                </c:pt>
                <c:pt idx="520">
                  <c:v>20.3</c:v>
                </c:pt>
                <c:pt idx="521">
                  <c:v>19.2</c:v>
                </c:pt>
                <c:pt idx="522">
                  <c:v>17.8</c:v>
                </c:pt>
                <c:pt idx="523">
                  <c:v>15.5</c:v>
                </c:pt>
                <c:pt idx="524">
                  <c:v>11.9</c:v>
                </c:pt>
                <c:pt idx="525">
                  <c:v>7.6</c:v>
                </c:pt>
                <c:pt idx="526">
                  <c:v>4</c:v>
                </c:pt>
                <c:pt idx="527">
                  <c:v>2</c:v>
                </c:pt>
                <c:pt idx="528">
                  <c:v>1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0.2</c:v>
                </c:pt>
                <c:pt idx="533">
                  <c:v>1.2</c:v>
                </c:pt>
                <c:pt idx="534">
                  <c:v>3.2</c:v>
                </c:pt>
                <c:pt idx="535">
                  <c:v>5.2</c:v>
                </c:pt>
                <c:pt idx="536">
                  <c:v>8.1999999999999993</c:v>
                </c:pt>
                <c:pt idx="537">
                  <c:v>13</c:v>
                </c:pt>
                <c:pt idx="538">
                  <c:v>18.8</c:v>
                </c:pt>
                <c:pt idx="539">
                  <c:v>23.1</c:v>
                </c:pt>
                <c:pt idx="540">
                  <c:v>24.5</c:v>
                </c:pt>
                <c:pt idx="541">
                  <c:v>24.5</c:v>
                </c:pt>
                <c:pt idx="542">
                  <c:v>24.3</c:v>
                </c:pt>
                <c:pt idx="543">
                  <c:v>23.6</c:v>
                </c:pt>
                <c:pt idx="544">
                  <c:v>22.3</c:v>
                </c:pt>
                <c:pt idx="545">
                  <c:v>20.100000000000001</c:v>
                </c:pt>
                <c:pt idx="546">
                  <c:v>18.5</c:v>
                </c:pt>
                <c:pt idx="547">
                  <c:v>17.2</c:v>
                </c:pt>
                <c:pt idx="548">
                  <c:v>16.3</c:v>
                </c:pt>
                <c:pt idx="549">
                  <c:v>15.4</c:v>
                </c:pt>
                <c:pt idx="550">
                  <c:v>14.7</c:v>
                </c:pt>
                <c:pt idx="551">
                  <c:v>14.3</c:v>
                </c:pt>
                <c:pt idx="552">
                  <c:v>13.7</c:v>
                </c:pt>
                <c:pt idx="553">
                  <c:v>13.3</c:v>
                </c:pt>
                <c:pt idx="554">
                  <c:v>13.1</c:v>
                </c:pt>
                <c:pt idx="555">
                  <c:v>13.1</c:v>
                </c:pt>
                <c:pt idx="556">
                  <c:v>13.3</c:v>
                </c:pt>
                <c:pt idx="557">
                  <c:v>13.8</c:v>
                </c:pt>
                <c:pt idx="558">
                  <c:v>14.5</c:v>
                </c:pt>
                <c:pt idx="559">
                  <c:v>16.5</c:v>
                </c:pt>
                <c:pt idx="560">
                  <c:v>17</c:v>
                </c:pt>
                <c:pt idx="561">
                  <c:v>17</c:v>
                </c:pt>
                <c:pt idx="562">
                  <c:v>17</c:v>
                </c:pt>
                <c:pt idx="563">
                  <c:v>15.4</c:v>
                </c:pt>
                <c:pt idx="564">
                  <c:v>10.1</c:v>
                </c:pt>
                <c:pt idx="565">
                  <c:v>4.8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1</c:v>
                </c:pt>
                <c:pt idx="601">
                  <c:v>2.1</c:v>
                </c:pt>
                <c:pt idx="602">
                  <c:v>4.8</c:v>
                </c:pt>
                <c:pt idx="603">
                  <c:v>9.1</c:v>
                </c:pt>
                <c:pt idx="604">
                  <c:v>14.2</c:v>
                </c:pt>
                <c:pt idx="605">
                  <c:v>19.8</c:v>
                </c:pt>
                <c:pt idx="606">
                  <c:v>25.5</c:v>
                </c:pt>
                <c:pt idx="607">
                  <c:v>30.5</c:v>
                </c:pt>
                <c:pt idx="608">
                  <c:v>34.799999999999997</c:v>
                </c:pt>
                <c:pt idx="609">
                  <c:v>38.799999999999997</c:v>
                </c:pt>
                <c:pt idx="610">
                  <c:v>42.9</c:v>
                </c:pt>
                <c:pt idx="611">
                  <c:v>46.4</c:v>
                </c:pt>
                <c:pt idx="612">
                  <c:v>48.3</c:v>
                </c:pt>
                <c:pt idx="613">
                  <c:v>48.7</c:v>
                </c:pt>
                <c:pt idx="614">
                  <c:v>48.5</c:v>
                </c:pt>
                <c:pt idx="615">
                  <c:v>48.4</c:v>
                </c:pt>
                <c:pt idx="616">
                  <c:v>48.2</c:v>
                </c:pt>
                <c:pt idx="617">
                  <c:v>47.8</c:v>
                </c:pt>
                <c:pt idx="618">
                  <c:v>47</c:v>
                </c:pt>
                <c:pt idx="619">
                  <c:v>45.9</c:v>
                </c:pt>
                <c:pt idx="620">
                  <c:v>44.9</c:v>
                </c:pt>
                <c:pt idx="621">
                  <c:v>44.4</c:v>
                </c:pt>
                <c:pt idx="622">
                  <c:v>44.3</c:v>
                </c:pt>
                <c:pt idx="623">
                  <c:v>44.5</c:v>
                </c:pt>
                <c:pt idx="624">
                  <c:v>45.1</c:v>
                </c:pt>
                <c:pt idx="625">
                  <c:v>45.7</c:v>
                </c:pt>
                <c:pt idx="626">
                  <c:v>46</c:v>
                </c:pt>
                <c:pt idx="627">
                  <c:v>46</c:v>
                </c:pt>
                <c:pt idx="628">
                  <c:v>46</c:v>
                </c:pt>
                <c:pt idx="629">
                  <c:v>46.1</c:v>
                </c:pt>
                <c:pt idx="630">
                  <c:v>46.7</c:v>
                </c:pt>
                <c:pt idx="631">
                  <c:v>47.7</c:v>
                </c:pt>
                <c:pt idx="632">
                  <c:v>48.9</c:v>
                </c:pt>
                <c:pt idx="633">
                  <c:v>50.3</c:v>
                </c:pt>
                <c:pt idx="634">
                  <c:v>51.6</c:v>
                </c:pt>
                <c:pt idx="635">
                  <c:v>52.6</c:v>
                </c:pt>
                <c:pt idx="636">
                  <c:v>53</c:v>
                </c:pt>
                <c:pt idx="637">
                  <c:v>53</c:v>
                </c:pt>
                <c:pt idx="638">
                  <c:v>52.9</c:v>
                </c:pt>
                <c:pt idx="639">
                  <c:v>52.7</c:v>
                </c:pt>
                <c:pt idx="640">
                  <c:v>52.6</c:v>
                </c:pt>
                <c:pt idx="641">
                  <c:v>53.1</c:v>
                </c:pt>
                <c:pt idx="642">
                  <c:v>54.3</c:v>
                </c:pt>
                <c:pt idx="643">
                  <c:v>55.2</c:v>
                </c:pt>
                <c:pt idx="644">
                  <c:v>55.5</c:v>
                </c:pt>
                <c:pt idx="645">
                  <c:v>55.9</c:v>
                </c:pt>
                <c:pt idx="646">
                  <c:v>56.3</c:v>
                </c:pt>
                <c:pt idx="647">
                  <c:v>56.7</c:v>
                </c:pt>
                <c:pt idx="648">
                  <c:v>56.9</c:v>
                </c:pt>
                <c:pt idx="649">
                  <c:v>56.8</c:v>
                </c:pt>
                <c:pt idx="650">
                  <c:v>56</c:v>
                </c:pt>
                <c:pt idx="651">
                  <c:v>54.2</c:v>
                </c:pt>
                <c:pt idx="652">
                  <c:v>52.1</c:v>
                </c:pt>
                <c:pt idx="653">
                  <c:v>50.1</c:v>
                </c:pt>
                <c:pt idx="654">
                  <c:v>47.2</c:v>
                </c:pt>
                <c:pt idx="655">
                  <c:v>43.2</c:v>
                </c:pt>
                <c:pt idx="656">
                  <c:v>39.200000000000003</c:v>
                </c:pt>
                <c:pt idx="657">
                  <c:v>36.5</c:v>
                </c:pt>
                <c:pt idx="658">
                  <c:v>34.299999999999997</c:v>
                </c:pt>
                <c:pt idx="659">
                  <c:v>31</c:v>
                </c:pt>
                <c:pt idx="660">
                  <c:v>26</c:v>
                </c:pt>
                <c:pt idx="661">
                  <c:v>20.7</c:v>
                </c:pt>
                <c:pt idx="662">
                  <c:v>15.4</c:v>
                </c:pt>
                <c:pt idx="663">
                  <c:v>13.1</c:v>
                </c:pt>
                <c:pt idx="664">
                  <c:v>12</c:v>
                </c:pt>
                <c:pt idx="665">
                  <c:v>12.5</c:v>
                </c:pt>
                <c:pt idx="666">
                  <c:v>14</c:v>
                </c:pt>
                <c:pt idx="667">
                  <c:v>19</c:v>
                </c:pt>
                <c:pt idx="668">
                  <c:v>23.2</c:v>
                </c:pt>
                <c:pt idx="669">
                  <c:v>28</c:v>
                </c:pt>
                <c:pt idx="670">
                  <c:v>32</c:v>
                </c:pt>
                <c:pt idx="671">
                  <c:v>34</c:v>
                </c:pt>
                <c:pt idx="672">
                  <c:v>36</c:v>
                </c:pt>
                <c:pt idx="673">
                  <c:v>38</c:v>
                </c:pt>
                <c:pt idx="674">
                  <c:v>40</c:v>
                </c:pt>
                <c:pt idx="675">
                  <c:v>40.299999999999997</c:v>
                </c:pt>
                <c:pt idx="676">
                  <c:v>40.5</c:v>
                </c:pt>
                <c:pt idx="677">
                  <c:v>39</c:v>
                </c:pt>
                <c:pt idx="678">
                  <c:v>35.700000000000003</c:v>
                </c:pt>
                <c:pt idx="679">
                  <c:v>31.8</c:v>
                </c:pt>
                <c:pt idx="680">
                  <c:v>27.1</c:v>
                </c:pt>
                <c:pt idx="681">
                  <c:v>22.8</c:v>
                </c:pt>
                <c:pt idx="682">
                  <c:v>21.1</c:v>
                </c:pt>
                <c:pt idx="683">
                  <c:v>18.899999999999999</c:v>
                </c:pt>
                <c:pt idx="684">
                  <c:v>18.899999999999999</c:v>
                </c:pt>
                <c:pt idx="685">
                  <c:v>21.3</c:v>
                </c:pt>
                <c:pt idx="686">
                  <c:v>23.9</c:v>
                </c:pt>
                <c:pt idx="687">
                  <c:v>25.9</c:v>
                </c:pt>
                <c:pt idx="688">
                  <c:v>28.4</c:v>
                </c:pt>
                <c:pt idx="689">
                  <c:v>30.3</c:v>
                </c:pt>
                <c:pt idx="690">
                  <c:v>30.9</c:v>
                </c:pt>
                <c:pt idx="691">
                  <c:v>31.1</c:v>
                </c:pt>
                <c:pt idx="692">
                  <c:v>31.8</c:v>
                </c:pt>
                <c:pt idx="693">
                  <c:v>32.700000000000003</c:v>
                </c:pt>
                <c:pt idx="694">
                  <c:v>33.200000000000003</c:v>
                </c:pt>
                <c:pt idx="695">
                  <c:v>32.4</c:v>
                </c:pt>
                <c:pt idx="696">
                  <c:v>28.3</c:v>
                </c:pt>
                <c:pt idx="697">
                  <c:v>25.8</c:v>
                </c:pt>
                <c:pt idx="698">
                  <c:v>23.1</c:v>
                </c:pt>
                <c:pt idx="699">
                  <c:v>21.8</c:v>
                </c:pt>
                <c:pt idx="700">
                  <c:v>21.2</c:v>
                </c:pt>
                <c:pt idx="701">
                  <c:v>21</c:v>
                </c:pt>
                <c:pt idx="702">
                  <c:v>21</c:v>
                </c:pt>
                <c:pt idx="703">
                  <c:v>20.9</c:v>
                </c:pt>
                <c:pt idx="704">
                  <c:v>19.899999999999999</c:v>
                </c:pt>
                <c:pt idx="705">
                  <c:v>17.899999999999999</c:v>
                </c:pt>
                <c:pt idx="706">
                  <c:v>15.1</c:v>
                </c:pt>
                <c:pt idx="707">
                  <c:v>12.8</c:v>
                </c:pt>
                <c:pt idx="708">
                  <c:v>12</c:v>
                </c:pt>
                <c:pt idx="709">
                  <c:v>13.2</c:v>
                </c:pt>
                <c:pt idx="710">
                  <c:v>17.100000000000001</c:v>
                </c:pt>
                <c:pt idx="711">
                  <c:v>21.1</c:v>
                </c:pt>
                <c:pt idx="712">
                  <c:v>21.8</c:v>
                </c:pt>
                <c:pt idx="713">
                  <c:v>21.2</c:v>
                </c:pt>
                <c:pt idx="714">
                  <c:v>18.5</c:v>
                </c:pt>
                <c:pt idx="715">
                  <c:v>13.9</c:v>
                </c:pt>
                <c:pt idx="716">
                  <c:v>12</c:v>
                </c:pt>
                <c:pt idx="717">
                  <c:v>12</c:v>
                </c:pt>
                <c:pt idx="718">
                  <c:v>13</c:v>
                </c:pt>
                <c:pt idx="719">
                  <c:v>16</c:v>
                </c:pt>
                <c:pt idx="720">
                  <c:v>18.5</c:v>
                </c:pt>
                <c:pt idx="721">
                  <c:v>20.6</c:v>
                </c:pt>
                <c:pt idx="722">
                  <c:v>22.5</c:v>
                </c:pt>
                <c:pt idx="723">
                  <c:v>24</c:v>
                </c:pt>
                <c:pt idx="724">
                  <c:v>26.6</c:v>
                </c:pt>
                <c:pt idx="725">
                  <c:v>29.9</c:v>
                </c:pt>
                <c:pt idx="726">
                  <c:v>34.799999999999997</c:v>
                </c:pt>
                <c:pt idx="727">
                  <c:v>37.799999999999997</c:v>
                </c:pt>
                <c:pt idx="728">
                  <c:v>40.200000000000003</c:v>
                </c:pt>
                <c:pt idx="729">
                  <c:v>41.6</c:v>
                </c:pt>
                <c:pt idx="730">
                  <c:v>41.9</c:v>
                </c:pt>
                <c:pt idx="731">
                  <c:v>42</c:v>
                </c:pt>
                <c:pt idx="732">
                  <c:v>42.2</c:v>
                </c:pt>
                <c:pt idx="733">
                  <c:v>42.4</c:v>
                </c:pt>
                <c:pt idx="734">
                  <c:v>42.7</c:v>
                </c:pt>
                <c:pt idx="735">
                  <c:v>43.1</c:v>
                </c:pt>
                <c:pt idx="736">
                  <c:v>43.7</c:v>
                </c:pt>
                <c:pt idx="737">
                  <c:v>44</c:v>
                </c:pt>
                <c:pt idx="738">
                  <c:v>44.1</c:v>
                </c:pt>
                <c:pt idx="739">
                  <c:v>45.3</c:v>
                </c:pt>
                <c:pt idx="740">
                  <c:v>46.4</c:v>
                </c:pt>
                <c:pt idx="741">
                  <c:v>47.2</c:v>
                </c:pt>
                <c:pt idx="742">
                  <c:v>47.3</c:v>
                </c:pt>
                <c:pt idx="743">
                  <c:v>47.4</c:v>
                </c:pt>
                <c:pt idx="744">
                  <c:v>47.4</c:v>
                </c:pt>
                <c:pt idx="745">
                  <c:v>47.5</c:v>
                </c:pt>
                <c:pt idx="746">
                  <c:v>47.9</c:v>
                </c:pt>
                <c:pt idx="747">
                  <c:v>48.6</c:v>
                </c:pt>
                <c:pt idx="748">
                  <c:v>49.4</c:v>
                </c:pt>
                <c:pt idx="749">
                  <c:v>49.8</c:v>
                </c:pt>
                <c:pt idx="750">
                  <c:v>49.8</c:v>
                </c:pt>
                <c:pt idx="751">
                  <c:v>49.7</c:v>
                </c:pt>
                <c:pt idx="752">
                  <c:v>49.3</c:v>
                </c:pt>
                <c:pt idx="753">
                  <c:v>48.5</c:v>
                </c:pt>
                <c:pt idx="754">
                  <c:v>47.6</c:v>
                </c:pt>
                <c:pt idx="755">
                  <c:v>46.3</c:v>
                </c:pt>
                <c:pt idx="756">
                  <c:v>43.7</c:v>
                </c:pt>
                <c:pt idx="757">
                  <c:v>39.299999999999997</c:v>
                </c:pt>
                <c:pt idx="758">
                  <c:v>34.1</c:v>
                </c:pt>
                <c:pt idx="759">
                  <c:v>29</c:v>
                </c:pt>
                <c:pt idx="760">
                  <c:v>23.7</c:v>
                </c:pt>
                <c:pt idx="761">
                  <c:v>18.399999999999999</c:v>
                </c:pt>
                <c:pt idx="762">
                  <c:v>14.3</c:v>
                </c:pt>
                <c:pt idx="763">
                  <c:v>12</c:v>
                </c:pt>
                <c:pt idx="764">
                  <c:v>12.8</c:v>
                </c:pt>
                <c:pt idx="765">
                  <c:v>16</c:v>
                </c:pt>
                <c:pt idx="766">
                  <c:v>19.100000000000001</c:v>
                </c:pt>
                <c:pt idx="767">
                  <c:v>22.4</c:v>
                </c:pt>
                <c:pt idx="768">
                  <c:v>25.6</c:v>
                </c:pt>
                <c:pt idx="769">
                  <c:v>30.1</c:v>
                </c:pt>
                <c:pt idx="770">
                  <c:v>35.299999999999997</c:v>
                </c:pt>
                <c:pt idx="771">
                  <c:v>39.9</c:v>
                </c:pt>
                <c:pt idx="772">
                  <c:v>44.5</c:v>
                </c:pt>
                <c:pt idx="773">
                  <c:v>47.5</c:v>
                </c:pt>
                <c:pt idx="774">
                  <c:v>50.9</c:v>
                </c:pt>
                <c:pt idx="775">
                  <c:v>54.1</c:v>
                </c:pt>
                <c:pt idx="776">
                  <c:v>56.3</c:v>
                </c:pt>
                <c:pt idx="777">
                  <c:v>58.1</c:v>
                </c:pt>
                <c:pt idx="778">
                  <c:v>59.8</c:v>
                </c:pt>
                <c:pt idx="779">
                  <c:v>61.1</c:v>
                </c:pt>
                <c:pt idx="780">
                  <c:v>62.1</c:v>
                </c:pt>
                <c:pt idx="781">
                  <c:v>62.8</c:v>
                </c:pt>
                <c:pt idx="782">
                  <c:v>63.3</c:v>
                </c:pt>
                <c:pt idx="783">
                  <c:v>63.6</c:v>
                </c:pt>
                <c:pt idx="784">
                  <c:v>64</c:v>
                </c:pt>
                <c:pt idx="785">
                  <c:v>64.7</c:v>
                </c:pt>
                <c:pt idx="786">
                  <c:v>65.2</c:v>
                </c:pt>
                <c:pt idx="787">
                  <c:v>65.3</c:v>
                </c:pt>
                <c:pt idx="788">
                  <c:v>65.3</c:v>
                </c:pt>
                <c:pt idx="789">
                  <c:v>65.400000000000006</c:v>
                </c:pt>
                <c:pt idx="790">
                  <c:v>65.7</c:v>
                </c:pt>
                <c:pt idx="791">
                  <c:v>66</c:v>
                </c:pt>
                <c:pt idx="792">
                  <c:v>65.599999999999994</c:v>
                </c:pt>
                <c:pt idx="793">
                  <c:v>63.5</c:v>
                </c:pt>
                <c:pt idx="794">
                  <c:v>59.7</c:v>
                </c:pt>
                <c:pt idx="795">
                  <c:v>54.6</c:v>
                </c:pt>
                <c:pt idx="796">
                  <c:v>49.3</c:v>
                </c:pt>
                <c:pt idx="797">
                  <c:v>44.9</c:v>
                </c:pt>
                <c:pt idx="798">
                  <c:v>42.3</c:v>
                </c:pt>
                <c:pt idx="799">
                  <c:v>41.4</c:v>
                </c:pt>
                <c:pt idx="800">
                  <c:v>41.3</c:v>
                </c:pt>
                <c:pt idx="801">
                  <c:v>42.1</c:v>
                </c:pt>
                <c:pt idx="802">
                  <c:v>44.7</c:v>
                </c:pt>
                <c:pt idx="803">
                  <c:v>48.4</c:v>
                </c:pt>
                <c:pt idx="804">
                  <c:v>51.4</c:v>
                </c:pt>
                <c:pt idx="805">
                  <c:v>52.7</c:v>
                </c:pt>
                <c:pt idx="806">
                  <c:v>53</c:v>
                </c:pt>
                <c:pt idx="807">
                  <c:v>52.5</c:v>
                </c:pt>
                <c:pt idx="808">
                  <c:v>51.3</c:v>
                </c:pt>
                <c:pt idx="809">
                  <c:v>49.7</c:v>
                </c:pt>
                <c:pt idx="810">
                  <c:v>47.4</c:v>
                </c:pt>
                <c:pt idx="811">
                  <c:v>43.7</c:v>
                </c:pt>
                <c:pt idx="812">
                  <c:v>39.700000000000003</c:v>
                </c:pt>
                <c:pt idx="813">
                  <c:v>35.5</c:v>
                </c:pt>
                <c:pt idx="814">
                  <c:v>31.1</c:v>
                </c:pt>
                <c:pt idx="815">
                  <c:v>26.3</c:v>
                </c:pt>
                <c:pt idx="816">
                  <c:v>21.9</c:v>
                </c:pt>
                <c:pt idx="817">
                  <c:v>18</c:v>
                </c:pt>
                <c:pt idx="818">
                  <c:v>17</c:v>
                </c:pt>
                <c:pt idx="819">
                  <c:v>18</c:v>
                </c:pt>
                <c:pt idx="820">
                  <c:v>21.4</c:v>
                </c:pt>
                <c:pt idx="821">
                  <c:v>24.8</c:v>
                </c:pt>
                <c:pt idx="822">
                  <c:v>27.9</c:v>
                </c:pt>
                <c:pt idx="823">
                  <c:v>30.8</c:v>
                </c:pt>
                <c:pt idx="824">
                  <c:v>33</c:v>
                </c:pt>
                <c:pt idx="825">
                  <c:v>35.1</c:v>
                </c:pt>
                <c:pt idx="826">
                  <c:v>37.1</c:v>
                </c:pt>
                <c:pt idx="827">
                  <c:v>38.9</c:v>
                </c:pt>
                <c:pt idx="828">
                  <c:v>41.4</c:v>
                </c:pt>
                <c:pt idx="829">
                  <c:v>44</c:v>
                </c:pt>
                <c:pt idx="830">
                  <c:v>46.3</c:v>
                </c:pt>
                <c:pt idx="831">
                  <c:v>47.7</c:v>
                </c:pt>
                <c:pt idx="832">
                  <c:v>48.2</c:v>
                </c:pt>
                <c:pt idx="833">
                  <c:v>48.7</c:v>
                </c:pt>
                <c:pt idx="834">
                  <c:v>49.3</c:v>
                </c:pt>
                <c:pt idx="835">
                  <c:v>49.8</c:v>
                </c:pt>
                <c:pt idx="836">
                  <c:v>50.2</c:v>
                </c:pt>
                <c:pt idx="837">
                  <c:v>50.9</c:v>
                </c:pt>
                <c:pt idx="838">
                  <c:v>51.8</c:v>
                </c:pt>
                <c:pt idx="839">
                  <c:v>52.5</c:v>
                </c:pt>
                <c:pt idx="840">
                  <c:v>53.3</c:v>
                </c:pt>
                <c:pt idx="841">
                  <c:v>54.5</c:v>
                </c:pt>
                <c:pt idx="842">
                  <c:v>55.7</c:v>
                </c:pt>
                <c:pt idx="843">
                  <c:v>56.5</c:v>
                </c:pt>
                <c:pt idx="844">
                  <c:v>56.8</c:v>
                </c:pt>
                <c:pt idx="845">
                  <c:v>57</c:v>
                </c:pt>
                <c:pt idx="846">
                  <c:v>57.2</c:v>
                </c:pt>
                <c:pt idx="847">
                  <c:v>57.7</c:v>
                </c:pt>
                <c:pt idx="848">
                  <c:v>58.7</c:v>
                </c:pt>
                <c:pt idx="849">
                  <c:v>60.1</c:v>
                </c:pt>
                <c:pt idx="850">
                  <c:v>61.1</c:v>
                </c:pt>
                <c:pt idx="851">
                  <c:v>61.7</c:v>
                </c:pt>
                <c:pt idx="852">
                  <c:v>62.3</c:v>
                </c:pt>
                <c:pt idx="853">
                  <c:v>62.9</c:v>
                </c:pt>
                <c:pt idx="854">
                  <c:v>63.3</c:v>
                </c:pt>
                <c:pt idx="855">
                  <c:v>63.4</c:v>
                </c:pt>
                <c:pt idx="856">
                  <c:v>63.5</c:v>
                </c:pt>
                <c:pt idx="857">
                  <c:v>64.5</c:v>
                </c:pt>
                <c:pt idx="858">
                  <c:v>65.8</c:v>
                </c:pt>
                <c:pt idx="859">
                  <c:v>66.8</c:v>
                </c:pt>
                <c:pt idx="860">
                  <c:v>67.400000000000006</c:v>
                </c:pt>
                <c:pt idx="861">
                  <c:v>68.8</c:v>
                </c:pt>
                <c:pt idx="862">
                  <c:v>71.099999999999994</c:v>
                </c:pt>
                <c:pt idx="863">
                  <c:v>72.3</c:v>
                </c:pt>
                <c:pt idx="864">
                  <c:v>72.8</c:v>
                </c:pt>
                <c:pt idx="865">
                  <c:v>73.400000000000006</c:v>
                </c:pt>
                <c:pt idx="866">
                  <c:v>74.599999999999994</c:v>
                </c:pt>
                <c:pt idx="867">
                  <c:v>76</c:v>
                </c:pt>
                <c:pt idx="868">
                  <c:v>76.599999999999994</c:v>
                </c:pt>
                <c:pt idx="869">
                  <c:v>76.5</c:v>
                </c:pt>
                <c:pt idx="870">
                  <c:v>76.2</c:v>
                </c:pt>
                <c:pt idx="871">
                  <c:v>75.8</c:v>
                </c:pt>
                <c:pt idx="872">
                  <c:v>75.400000000000006</c:v>
                </c:pt>
                <c:pt idx="873">
                  <c:v>74.8</c:v>
                </c:pt>
                <c:pt idx="874">
                  <c:v>73.900000000000006</c:v>
                </c:pt>
                <c:pt idx="875">
                  <c:v>72.7</c:v>
                </c:pt>
                <c:pt idx="876">
                  <c:v>71.3</c:v>
                </c:pt>
                <c:pt idx="877">
                  <c:v>70.400000000000006</c:v>
                </c:pt>
                <c:pt idx="878">
                  <c:v>70</c:v>
                </c:pt>
                <c:pt idx="879">
                  <c:v>70</c:v>
                </c:pt>
                <c:pt idx="880">
                  <c:v>69</c:v>
                </c:pt>
                <c:pt idx="881">
                  <c:v>68</c:v>
                </c:pt>
                <c:pt idx="882">
                  <c:v>68</c:v>
                </c:pt>
                <c:pt idx="883">
                  <c:v>68</c:v>
                </c:pt>
                <c:pt idx="884">
                  <c:v>68.099999999999994</c:v>
                </c:pt>
                <c:pt idx="885">
                  <c:v>68.400000000000006</c:v>
                </c:pt>
                <c:pt idx="886">
                  <c:v>68.599999999999994</c:v>
                </c:pt>
                <c:pt idx="887">
                  <c:v>68.7</c:v>
                </c:pt>
                <c:pt idx="888">
                  <c:v>68.5</c:v>
                </c:pt>
                <c:pt idx="889">
                  <c:v>68.099999999999994</c:v>
                </c:pt>
                <c:pt idx="890">
                  <c:v>67.3</c:v>
                </c:pt>
                <c:pt idx="891">
                  <c:v>66.2</c:v>
                </c:pt>
                <c:pt idx="892">
                  <c:v>64.8</c:v>
                </c:pt>
                <c:pt idx="893">
                  <c:v>63.6</c:v>
                </c:pt>
                <c:pt idx="894">
                  <c:v>62.6</c:v>
                </c:pt>
                <c:pt idx="895">
                  <c:v>62.1</c:v>
                </c:pt>
                <c:pt idx="896">
                  <c:v>61.9</c:v>
                </c:pt>
                <c:pt idx="897">
                  <c:v>61.9</c:v>
                </c:pt>
                <c:pt idx="898">
                  <c:v>61.8</c:v>
                </c:pt>
                <c:pt idx="899">
                  <c:v>61.5</c:v>
                </c:pt>
                <c:pt idx="900">
                  <c:v>60.9</c:v>
                </c:pt>
                <c:pt idx="901">
                  <c:v>59.7</c:v>
                </c:pt>
                <c:pt idx="902">
                  <c:v>54.6</c:v>
                </c:pt>
                <c:pt idx="903">
                  <c:v>49.3</c:v>
                </c:pt>
                <c:pt idx="904">
                  <c:v>44.9</c:v>
                </c:pt>
                <c:pt idx="905">
                  <c:v>42.3</c:v>
                </c:pt>
                <c:pt idx="906">
                  <c:v>41.4</c:v>
                </c:pt>
                <c:pt idx="907">
                  <c:v>41.3</c:v>
                </c:pt>
                <c:pt idx="908">
                  <c:v>42.1</c:v>
                </c:pt>
                <c:pt idx="909">
                  <c:v>44.7</c:v>
                </c:pt>
                <c:pt idx="910">
                  <c:v>48.4</c:v>
                </c:pt>
                <c:pt idx="911">
                  <c:v>51.4</c:v>
                </c:pt>
                <c:pt idx="912">
                  <c:v>52.7</c:v>
                </c:pt>
                <c:pt idx="913">
                  <c:v>54</c:v>
                </c:pt>
                <c:pt idx="914">
                  <c:v>57</c:v>
                </c:pt>
                <c:pt idx="915">
                  <c:v>58.1</c:v>
                </c:pt>
                <c:pt idx="916">
                  <c:v>59.2</c:v>
                </c:pt>
                <c:pt idx="917">
                  <c:v>59</c:v>
                </c:pt>
                <c:pt idx="918">
                  <c:v>59.1</c:v>
                </c:pt>
                <c:pt idx="919">
                  <c:v>59.5</c:v>
                </c:pt>
                <c:pt idx="920">
                  <c:v>60.5</c:v>
                </c:pt>
                <c:pt idx="921">
                  <c:v>62.3</c:v>
                </c:pt>
                <c:pt idx="922">
                  <c:v>63.9</c:v>
                </c:pt>
                <c:pt idx="923">
                  <c:v>65.099999999999994</c:v>
                </c:pt>
                <c:pt idx="924">
                  <c:v>64.099999999999994</c:v>
                </c:pt>
                <c:pt idx="925">
                  <c:v>62.7</c:v>
                </c:pt>
                <c:pt idx="926">
                  <c:v>62</c:v>
                </c:pt>
                <c:pt idx="927">
                  <c:v>61.3</c:v>
                </c:pt>
                <c:pt idx="928">
                  <c:v>60.9</c:v>
                </c:pt>
                <c:pt idx="929">
                  <c:v>60.5</c:v>
                </c:pt>
                <c:pt idx="930">
                  <c:v>60.2</c:v>
                </c:pt>
                <c:pt idx="931">
                  <c:v>59.8</c:v>
                </c:pt>
                <c:pt idx="932">
                  <c:v>59.4</c:v>
                </c:pt>
                <c:pt idx="933">
                  <c:v>58.6</c:v>
                </c:pt>
                <c:pt idx="934">
                  <c:v>57.5</c:v>
                </c:pt>
                <c:pt idx="935">
                  <c:v>56.6</c:v>
                </c:pt>
                <c:pt idx="936">
                  <c:v>56</c:v>
                </c:pt>
                <c:pt idx="937">
                  <c:v>55.5</c:v>
                </c:pt>
                <c:pt idx="938">
                  <c:v>55</c:v>
                </c:pt>
                <c:pt idx="939">
                  <c:v>54.4</c:v>
                </c:pt>
                <c:pt idx="940">
                  <c:v>54.1</c:v>
                </c:pt>
                <c:pt idx="941">
                  <c:v>54</c:v>
                </c:pt>
                <c:pt idx="942">
                  <c:v>53.9</c:v>
                </c:pt>
                <c:pt idx="943">
                  <c:v>53.9</c:v>
                </c:pt>
                <c:pt idx="944">
                  <c:v>54</c:v>
                </c:pt>
                <c:pt idx="945">
                  <c:v>54.2</c:v>
                </c:pt>
                <c:pt idx="946">
                  <c:v>55</c:v>
                </c:pt>
                <c:pt idx="947">
                  <c:v>55.8</c:v>
                </c:pt>
                <c:pt idx="948">
                  <c:v>56.2</c:v>
                </c:pt>
                <c:pt idx="949">
                  <c:v>56.1</c:v>
                </c:pt>
                <c:pt idx="950">
                  <c:v>55.1</c:v>
                </c:pt>
                <c:pt idx="951">
                  <c:v>52.7</c:v>
                </c:pt>
                <c:pt idx="952">
                  <c:v>48.4</c:v>
                </c:pt>
                <c:pt idx="953">
                  <c:v>43.1</c:v>
                </c:pt>
                <c:pt idx="954">
                  <c:v>37.799999999999997</c:v>
                </c:pt>
                <c:pt idx="955">
                  <c:v>32.5</c:v>
                </c:pt>
                <c:pt idx="956">
                  <c:v>27.2</c:v>
                </c:pt>
                <c:pt idx="957">
                  <c:v>25.1</c:v>
                </c:pt>
                <c:pt idx="958">
                  <c:v>26</c:v>
                </c:pt>
                <c:pt idx="959">
                  <c:v>29.3</c:v>
                </c:pt>
                <c:pt idx="960">
                  <c:v>34.6</c:v>
                </c:pt>
                <c:pt idx="961">
                  <c:v>40.4</c:v>
                </c:pt>
                <c:pt idx="962">
                  <c:v>45.3</c:v>
                </c:pt>
                <c:pt idx="963">
                  <c:v>49</c:v>
                </c:pt>
                <c:pt idx="964">
                  <c:v>51.1</c:v>
                </c:pt>
                <c:pt idx="965">
                  <c:v>52.1</c:v>
                </c:pt>
                <c:pt idx="966">
                  <c:v>52.2</c:v>
                </c:pt>
                <c:pt idx="967">
                  <c:v>52.1</c:v>
                </c:pt>
                <c:pt idx="968">
                  <c:v>51.7</c:v>
                </c:pt>
                <c:pt idx="969">
                  <c:v>50.9</c:v>
                </c:pt>
                <c:pt idx="970">
                  <c:v>49.2</c:v>
                </c:pt>
                <c:pt idx="971">
                  <c:v>45.9</c:v>
                </c:pt>
                <c:pt idx="972">
                  <c:v>40.6</c:v>
                </c:pt>
                <c:pt idx="973">
                  <c:v>35.299999999999997</c:v>
                </c:pt>
                <c:pt idx="974">
                  <c:v>30</c:v>
                </c:pt>
                <c:pt idx="975">
                  <c:v>24.7</c:v>
                </c:pt>
                <c:pt idx="976">
                  <c:v>19.3</c:v>
                </c:pt>
                <c:pt idx="977">
                  <c:v>16</c:v>
                </c:pt>
                <c:pt idx="978">
                  <c:v>13.2</c:v>
                </c:pt>
                <c:pt idx="979">
                  <c:v>10.7</c:v>
                </c:pt>
                <c:pt idx="980">
                  <c:v>8.8000000000000007</c:v>
                </c:pt>
                <c:pt idx="981">
                  <c:v>7.2</c:v>
                </c:pt>
                <c:pt idx="982">
                  <c:v>5.5</c:v>
                </c:pt>
                <c:pt idx="983">
                  <c:v>3.2</c:v>
                </c:pt>
                <c:pt idx="984">
                  <c:v>1.1000000000000001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0.8</c:v>
                </c:pt>
                <c:pt idx="1027">
                  <c:v>3.6</c:v>
                </c:pt>
                <c:pt idx="1028">
                  <c:v>8.6</c:v>
                </c:pt>
                <c:pt idx="1029">
                  <c:v>14.6</c:v>
                </c:pt>
                <c:pt idx="1030">
                  <c:v>20</c:v>
                </c:pt>
                <c:pt idx="1031">
                  <c:v>24.4</c:v>
                </c:pt>
                <c:pt idx="1032">
                  <c:v>28.2</c:v>
                </c:pt>
                <c:pt idx="1033">
                  <c:v>31.7</c:v>
                </c:pt>
                <c:pt idx="1034">
                  <c:v>35</c:v>
                </c:pt>
                <c:pt idx="1035">
                  <c:v>37.6</c:v>
                </c:pt>
                <c:pt idx="1036">
                  <c:v>39.700000000000003</c:v>
                </c:pt>
                <c:pt idx="1037">
                  <c:v>41.5</c:v>
                </c:pt>
                <c:pt idx="1038">
                  <c:v>43.6</c:v>
                </c:pt>
                <c:pt idx="1039">
                  <c:v>46</c:v>
                </c:pt>
                <c:pt idx="1040">
                  <c:v>48.4</c:v>
                </c:pt>
                <c:pt idx="1041">
                  <c:v>50.5</c:v>
                </c:pt>
                <c:pt idx="1042">
                  <c:v>51.9</c:v>
                </c:pt>
                <c:pt idx="1043">
                  <c:v>52.6</c:v>
                </c:pt>
                <c:pt idx="1044">
                  <c:v>52.8</c:v>
                </c:pt>
                <c:pt idx="1045">
                  <c:v>52.9</c:v>
                </c:pt>
                <c:pt idx="1046">
                  <c:v>53.1</c:v>
                </c:pt>
                <c:pt idx="1047">
                  <c:v>53.3</c:v>
                </c:pt>
                <c:pt idx="1048">
                  <c:v>53.1</c:v>
                </c:pt>
                <c:pt idx="1049">
                  <c:v>52.3</c:v>
                </c:pt>
                <c:pt idx="1050">
                  <c:v>50.7</c:v>
                </c:pt>
                <c:pt idx="1051">
                  <c:v>48.8</c:v>
                </c:pt>
                <c:pt idx="1052">
                  <c:v>46.5</c:v>
                </c:pt>
                <c:pt idx="1053">
                  <c:v>43.8</c:v>
                </c:pt>
                <c:pt idx="1054">
                  <c:v>40.299999999999997</c:v>
                </c:pt>
                <c:pt idx="1055">
                  <c:v>36</c:v>
                </c:pt>
                <c:pt idx="1056">
                  <c:v>30.7</c:v>
                </c:pt>
                <c:pt idx="1057">
                  <c:v>25.4</c:v>
                </c:pt>
                <c:pt idx="1058">
                  <c:v>21</c:v>
                </c:pt>
                <c:pt idx="1059">
                  <c:v>16.7</c:v>
                </c:pt>
                <c:pt idx="1060">
                  <c:v>13.4</c:v>
                </c:pt>
                <c:pt idx="1061">
                  <c:v>12</c:v>
                </c:pt>
                <c:pt idx="1062">
                  <c:v>12.1</c:v>
                </c:pt>
                <c:pt idx="1063">
                  <c:v>12.8</c:v>
                </c:pt>
                <c:pt idx="1064">
                  <c:v>15.6</c:v>
                </c:pt>
                <c:pt idx="1065">
                  <c:v>19.899999999999999</c:v>
                </c:pt>
                <c:pt idx="1066">
                  <c:v>23.4</c:v>
                </c:pt>
                <c:pt idx="1067">
                  <c:v>24.6</c:v>
                </c:pt>
                <c:pt idx="1068">
                  <c:v>25.2</c:v>
                </c:pt>
                <c:pt idx="1069">
                  <c:v>26.4</c:v>
                </c:pt>
                <c:pt idx="1070">
                  <c:v>28.8</c:v>
                </c:pt>
                <c:pt idx="1071">
                  <c:v>31.8</c:v>
                </c:pt>
                <c:pt idx="1072">
                  <c:v>35.299999999999997</c:v>
                </c:pt>
                <c:pt idx="1073">
                  <c:v>39.5</c:v>
                </c:pt>
                <c:pt idx="1074">
                  <c:v>44.5</c:v>
                </c:pt>
                <c:pt idx="1075">
                  <c:v>49.3</c:v>
                </c:pt>
                <c:pt idx="1076">
                  <c:v>53.3</c:v>
                </c:pt>
                <c:pt idx="1077">
                  <c:v>56.4</c:v>
                </c:pt>
                <c:pt idx="1078">
                  <c:v>58.9</c:v>
                </c:pt>
                <c:pt idx="1079">
                  <c:v>61.2</c:v>
                </c:pt>
                <c:pt idx="1080">
                  <c:v>62.6</c:v>
                </c:pt>
                <c:pt idx="1081">
                  <c:v>63</c:v>
                </c:pt>
                <c:pt idx="1082">
                  <c:v>62.5</c:v>
                </c:pt>
                <c:pt idx="1083">
                  <c:v>60.9</c:v>
                </c:pt>
                <c:pt idx="1084">
                  <c:v>59.3</c:v>
                </c:pt>
                <c:pt idx="1085">
                  <c:v>58.6</c:v>
                </c:pt>
                <c:pt idx="1086">
                  <c:v>58.6</c:v>
                </c:pt>
                <c:pt idx="1087">
                  <c:v>58.7</c:v>
                </c:pt>
                <c:pt idx="1088">
                  <c:v>58.8</c:v>
                </c:pt>
                <c:pt idx="1089">
                  <c:v>58.8</c:v>
                </c:pt>
                <c:pt idx="1090">
                  <c:v>58.8</c:v>
                </c:pt>
                <c:pt idx="1091">
                  <c:v>59.1</c:v>
                </c:pt>
                <c:pt idx="1092">
                  <c:v>60.1</c:v>
                </c:pt>
                <c:pt idx="1093">
                  <c:v>61.7</c:v>
                </c:pt>
                <c:pt idx="1094">
                  <c:v>63</c:v>
                </c:pt>
                <c:pt idx="1095">
                  <c:v>63.7</c:v>
                </c:pt>
                <c:pt idx="1096">
                  <c:v>63.9</c:v>
                </c:pt>
                <c:pt idx="1097">
                  <c:v>63.5</c:v>
                </c:pt>
                <c:pt idx="1098">
                  <c:v>62.3</c:v>
                </c:pt>
                <c:pt idx="1099">
                  <c:v>60.3</c:v>
                </c:pt>
                <c:pt idx="1100">
                  <c:v>58.9</c:v>
                </c:pt>
                <c:pt idx="1101">
                  <c:v>58.4</c:v>
                </c:pt>
                <c:pt idx="1102">
                  <c:v>58.8</c:v>
                </c:pt>
                <c:pt idx="1103">
                  <c:v>60.2</c:v>
                </c:pt>
                <c:pt idx="1104">
                  <c:v>62.3</c:v>
                </c:pt>
                <c:pt idx="1105">
                  <c:v>63.9</c:v>
                </c:pt>
                <c:pt idx="1106">
                  <c:v>64.5</c:v>
                </c:pt>
                <c:pt idx="1107">
                  <c:v>64.400000000000006</c:v>
                </c:pt>
                <c:pt idx="1108">
                  <c:v>63.5</c:v>
                </c:pt>
                <c:pt idx="1109">
                  <c:v>62</c:v>
                </c:pt>
                <c:pt idx="1110">
                  <c:v>61.2</c:v>
                </c:pt>
                <c:pt idx="1111">
                  <c:v>61.3</c:v>
                </c:pt>
                <c:pt idx="1112">
                  <c:v>62.6</c:v>
                </c:pt>
                <c:pt idx="1113">
                  <c:v>65.3</c:v>
                </c:pt>
                <c:pt idx="1114">
                  <c:v>68</c:v>
                </c:pt>
                <c:pt idx="1115">
                  <c:v>69.400000000000006</c:v>
                </c:pt>
                <c:pt idx="1116">
                  <c:v>69.7</c:v>
                </c:pt>
                <c:pt idx="1117">
                  <c:v>69.3</c:v>
                </c:pt>
                <c:pt idx="1118">
                  <c:v>68.099999999999994</c:v>
                </c:pt>
                <c:pt idx="1119">
                  <c:v>66.900000000000006</c:v>
                </c:pt>
                <c:pt idx="1120">
                  <c:v>66.2</c:v>
                </c:pt>
                <c:pt idx="1121">
                  <c:v>65.7</c:v>
                </c:pt>
                <c:pt idx="1122">
                  <c:v>64.900000000000006</c:v>
                </c:pt>
                <c:pt idx="1123">
                  <c:v>63.2</c:v>
                </c:pt>
                <c:pt idx="1124">
                  <c:v>60.3</c:v>
                </c:pt>
                <c:pt idx="1125">
                  <c:v>55.8</c:v>
                </c:pt>
                <c:pt idx="1126">
                  <c:v>50.5</c:v>
                </c:pt>
                <c:pt idx="1127">
                  <c:v>45.2</c:v>
                </c:pt>
                <c:pt idx="1128">
                  <c:v>40.1</c:v>
                </c:pt>
                <c:pt idx="1129">
                  <c:v>36.200000000000003</c:v>
                </c:pt>
                <c:pt idx="1130">
                  <c:v>32.9</c:v>
                </c:pt>
                <c:pt idx="1131">
                  <c:v>29.8</c:v>
                </c:pt>
                <c:pt idx="1132">
                  <c:v>26.6</c:v>
                </c:pt>
                <c:pt idx="1133">
                  <c:v>23</c:v>
                </c:pt>
                <c:pt idx="1134">
                  <c:v>19.399999999999999</c:v>
                </c:pt>
                <c:pt idx="1135">
                  <c:v>16.3</c:v>
                </c:pt>
                <c:pt idx="1136">
                  <c:v>14.6</c:v>
                </c:pt>
                <c:pt idx="1137">
                  <c:v>14.2</c:v>
                </c:pt>
                <c:pt idx="1138">
                  <c:v>14.3</c:v>
                </c:pt>
                <c:pt idx="1139">
                  <c:v>14.6</c:v>
                </c:pt>
                <c:pt idx="1140">
                  <c:v>15.1</c:v>
                </c:pt>
                <c:pt idx="1141">
                  <c:v>16.399999999999999</c:v>
                </c:pt>
                <c:pt idx="1142">
                  <c:v>19.100000000000001</c:v>
                </c:pt>
                <c:pt idx="1143">
                  <c:v>22.5</c:v>
                </c:pt>
                <c:pt idx="1144">
                  <c:v>24.4</c:v>
                </c:pt>
                <c:pt idx="1145">
                  <c:v>24.8</c:v>
                </c:pt>
                <c:pt idx="1146">
                  <c:v>22.7</c:v>
                </c:pt>
                <c:pt idx="1147">
                  <c:v>17.399999999999999</c:v>
                </c:pt>
                <c:pt idx="1148">
                  <c:v>13.8</c:v>
                </c:pt>
                <c:pt idx="1149">
                  <c:v>12</c:v>
                </c:pt>
                <c:pt idx="1150">
                  <c:v>12</c:v>
                </c:pt>
                <c:pt idx="1151">
                  <c:v>12</c:v>
                </c:pt>
                <c:pt idx="1152">
                  <c:v>13.9</c:v>
                </c:pt>
                <c:pt idx="1153">
                  <c:v>18.8</c:v>
                </c:pt>
                <c:pt idx="1154">
                  <c:v>25.1</c:v>
                </c:pt>
                <c:pt idx="1155">
                  <c:v>29.8</c:v>
                </c:pt>
                <c:pt idx="1156">
                  <c:v>33.799999999999997</c:v>
                </c:pt>
                <c:pt idx="1157">
                  <c:v>38.200000000000003</c:v>
                </c:pt>
                <c:pt idx="1158">
                  <c:v>43.4</c:v>
                </c:pt>
                <c:pt idx="1159">
                  <c:v>48.9</c:v>
                </c:pt>
                <c:pt idx="1160">
                  <c:v>53.8</c:v>
                </c:pt>
                <c:pt idx="1161">
                  <c:v>57.8</c:v>
                </c:pt>
                <c:pt idx="1162">
                  <c:v>61.5</c:v>
                </c:pt>
                <c:pt idx="1163">
                  <c:v>65</c:v>
                </c:pt>
                <c:pt idx="1164">
                  <c:v>68.400000000000006</c:v>
                </c:pt>
                <c:pt idx="1165">
                  <c:v>71.599999999999994</c:v>
                </c:pt>
                <c:pt idx="1166">
                  <c:v>73</c:v>
                </c:pt>
                <c:pt idx="1167">
                  <c:v>74.3</c:v>
                </c:pt>
                <c:pt idx="1168">
                  <c:v>76.2</c:v>
                </c:pt>
                <c:pt idx="1169">
                  <c:v>77.900000000000006</c:v>
                </c:pt>
                <c:pt idx="1170">
                  <c:v>79.5</c:v>
                </c:pt>
                <c:pt idx="1171">
                  <c:v>81</c:v>
                </c:pt>
                <c:pt idx="1172">
                  <c:v>82.3</c:v>
                </c:pt>
                <c:pt idx="1173">
                  <c:v>83.5</c:v>
                </c:pt>
                <c:pt idx="1174">
                  <c:v>84.6</c:v>
                </c:pt>
                <c:pt idx="1175">
                  <c:v>85.5</c:v>
                </c:pt>
                <c:pt idx="1176">
                  <c:v>86.3</c:v>
                </c:pt>
                <c:pt idx="1177">
                  <c:v>87.1</c:v>
                </c:pt>
                <c:pt idx="1178">
                  <c:v>88.1</c:v>
                </c:pt>
                <c:pt idx="1179">
                  <c:v>89.1</c:v>
                </c:pt>
                <c:pt idx="1180">
                  <c:v>90.1</c:v>
                </c:pt>
                <c:pt idx="1181">
                  <c:v>91</c:v>
                </c:pt>
                <c:pt idx="1182">
                  <c:v>91.7</c:v>
                </c:pt>
                <c:pt idx="1183">
                  <c:v>92.3</c:v>
                </c:pt>
                <c:pt idx="1184">
                  <c:v>92.8</c:v>
                </c:pt>
                <c:pt idx="1185">
                  <c:v>93.1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93.2</c:v>
                </c:pt>
                <c:pt idx="1196">
                  <c:v>93.2</c:v>
                </c:pt>
                <c:pt idx="1197">
                  <c:v>93.3</c:v>
                </c:pt>
                <c:pt idx="1198">
                  <c:v>93.7</c:v>
                </c:pt>
                <c:pt idx="1199">
                  <c:v>94.2</c:v>
                </c:pt>
                <c:pt idx="1200">
                  <c:v>95</c:v>
                </c:pt>
                <c:pt idx="1201">
                  <c:v>95.8</c:v>
                </c:pt>
                <c:pt idx="1202">
                  <c:v>96.4</c:v>
                </c:pt>
                <c:pt idx="1203">
                  <c:v>96.8</c:v>
                </c:pt>
                <c:pt idx="1204">
                  <c:v>97</c:v>
                </c:pt>
                <c:pt idx="1205">
                  <c:v>97.1</c:v>
                </c:pt>
                <c:pt idx="1206">
                  <c:v>97.2</c:v>
                </c:pt>
                <c:pt idx="1207">
                  <c:v>97.3</c:v>
                </c:pt>
                <c:pt idx="1208">
                  <c:v>97.4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97.3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97.2</c:v>
                </c:pt>
                <c:pt idx="1217">
                  <c:v>97.1</c:v>
                </c:pt>
                <c:pt idx="1218">
                  <c:v>97</c:v>
                </c:pt>
                <c:pt idx="1219">
                  <c:v>96.9</c:v>
                </c:pt>
                <c:pt idx="1220">
                  <c:v>96.7</c:v>
                </c:pt>
                <c:pt idx="1221">
                  <c:v>96.4</c:v>
                </c:pt>
                <c:pt idx="1222">
                  <c:v>96.1</c:v>
                </c:pt>
                <c:pt idx="1223">
                  <c:v>95.7</c:v>
                </c:pt>
                <c:pt idx="1224">
                  <c:v>95.5</c:v>
                </c:pt>
                <c:pt idx="1225">
                  <c:v>95.3</c:v>
                </c:pt>
                <c:pt idx="1226">
                  <c:v>95.2</c:v>
                </c:pt>
                <c:pt idx="1227">
                  <c:v>95</c:v>
                </c:pt>
                <c:pt idx="1228">
                  <c:v>94.9</c:v>
                </c:pt>
                <c:pt idx="1229">
                  <c:v>94.7</c:v>
                </c:pt>
                <c:pt idx="1230">
                  <c:v>94.5</c:v>
                </c:pt>
                <c:pt idx="1231">
                  <c:v>94.4</c:v>
                </c:pt>
                <c:pt idx="1232">
                  <c:v>94.4</c:v>
                </c:pt>
                <c:pt idx="1233">
                  <c:v>94.3</c:v>
                </c:pt>
                <c:pt idx="1234">
                  <c:v>94.3</c:v>
                </c:pt>
                <c:pt idx="1235">
                  <c:v>94.1</c:v>
                </c:pt>
                <c:pt idx="1236">
                  <c:v>93.9</c:v>
                </c:pt>
                <c:pt idx="1237">
                  <c:v>93.4</c:v>
                </c:pt>
                <c:pt idx="1238">
                  <c:v>92.8</c:v>
                </c:pt>
                <c:pt idx="1239">
                  <c:v>92</c:v>
                </c:pt>
                <c:pt idx="1240">
                  <c:v>91.3</c:v>
                </c:pt>
                <c:pt idx="1241">
                  <c:v>90.6</c:v>
                </c:pt>
                <c:pt idx="1242">
                  <c:v>90</c:v>
                </c:pt>
                <c:pt idx="1243">
                  <c:v>89.3</c:v>
                </c:pt>
                <c:pt idx="1244">
                  <c:v>88.7</c:v>
                </c:pt>
                <c:pt idx="1245">
                  <c:v>88.1</c:v>
                </c:pt>
                <c:pt idx="1246">
                  <c:v>87.4</c:v>
                </c:pt>
                <c:pt idx="1247">
                  <c:v>86.7</c:v>
                </c:pt>
                <c:pt idx="1248">
                  <c:v>86</c:v>
                </c:pt>
                <c:pt idx="1249">
                  <c:v>85.3</c:v>
                </c:pt>
                <c:pt idx="1250">
                  <c:v>84.7</c:v>
                </c:pt>
                <c:pt idx="1251">
                  <c:v>84.1</c:v>
                </c:pt>
                <c:pt idx="1252">
                  <c:v>83.5</c:v>
                </c:pt>
                <c:pt idx="1253">
                  <c:v>82.9</c:v>
                </c:pt>
                <c:pt idx="1254">
                  <c:v>82.3</c:v>
                </c:pt>
                <c:pt idx="1255">
                  <c:v>81.7</c:v>
                </c:pt>
                <c:pt idx="1256">
                  <c:v>81.099999999999994</c:v>
                </c:pt>
                <c:pt idx="1257">
                  <c:v>80.5</c:v>
                </c:pt>
                <c:pt idx="1258">
                  <c:v>79.900000000000006</c:v>
                </c:pt>
                <c:pt idx="1259">
                  <c:v>79.400000000000006</c:v>
                </c:pt>
                <c:pt idx="1260">
                  <c:v>79</c:v>
                </c:pt>
                <c:pt idx="1261">
                  <c:v>78.7</c:v>
                </c:pt>
                <c:pt idx="1262">
                  <c:v>78.7</c:v>
                </c:pt>
                <c:pt idx="1263">
                  <c:v>78.8</c:v>
                </c:pt>
                <c:pt idx="1264">
                  <c:v>79.099999999999994</c:v>
                </c:pt>
                <c:pt idx="1265">
                  <c:v>79.400000000000006</c:v>
                </c:pt>
                <c:pt idx="1266">
                  <c:v>79.599999999999994</c:v>
                </c:pt>
                <c:pt idx="1267">
                  <c:v>79.8</c:v>
                </c:pt>
                <c:pt idx="1268">
                  <c:v>79.8</c:v>
                </c:pt>
                <c:pt idx="1269">
                  <c:v>79.599999999999994</c:v>
                </c:pt>
                <c:pt idx="1270">
                  <c:v>79.3</c:v>
                </c:pt>
                <c:pt idx="1271">
                  <c:v>78.900000000000006</c:v>
                </c:pt>
                <c:pt idx="1272">
                  <c:v>78.5</c:v>
                </c:pt>
                <c:pt idx="1273">
                  <c:v>78.2</c:v>
                </c:pt>
                <c:pt idx="1274">
                  <c:v>77.900000000000006</c:v>
                </c:pt>
                <c:pt idx="1275">
                  <c:v>77.7</c:v>
                </c:pt>
                <c:pt idx="1276">
                  <c:v>77.7</c:v>
                </c:pt>
                <c:pt idx="1277">
                  <c:v>77.8</c:v>
                </c:pt>
                <c:pt idx="1278">
                  <c:v>77.900000000000006</c:v>
                </c:pt>
                <c:pt idx="1279">
                  <c:v>78.099999999999994</c:v>
                </c:pt>
                <c:pt idx="1280">
                  <c:v>78.3</c:v>
                </c:pt>
                <c:pt idx="1281">
                  <c:v>78.3</c:v>
                </c:pt>
                <c:pt idx="1282">
                  <c:v>78.400000000000006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78.2</c:v>
                </c:pt>
                <c:pt idx="1286">
                  <c:v>78</c:v>
                </c:pt>
                <c:pt idx="1287">
                  <c:v>77.7</c:v>
                </c:pt>
                <c:pt idx="1288">
                  <c:v>77.3</c:v>
                </c:pt>
                <c:pt idx="1289">
                  <c:v>76.900000000000006</c:v>
                </c:pt>
                <c:pt idx="1290">
                  <c:v>76.599999999999994</c:v>
                </c:pt>
                <c:pt idx="1291">
                  <c:v>76.2</c:v>
                </c:pt>
                <c:pt idx="1292">
                  <c:v>75.7</c:v>
                </c:pt>
                <c:pt idx="1293">
                  <c:v>75.2</c:v>
                </c:pt>
                <c:pt idx="1294">
                  <c:v>74.7</c:v>
                </c:pt>
                <c:pt idx="1295">
                  <c:v>74.400000000000006</c:v>
                </c:pt>
                <c:pt idx="1296">
                  <c:v>74.3</c:v>
                </c:pt>
                <c:pt idx="1297">
                  <c:v>74.400000000000006</c:v>
                </c:pt>
                <c:pt idx="1298">
                  <c:v>74.599999999999994</c:v>
                </c:pt>
                <c:pt idx="1299">
                  <c:v>74.900000000000006</c:v>
                </c:pt>
                <c:pt idx="1300">
                  <c:v>75.099999999999994</c:v>
                </c:pt>
                <c:pt idx="1301">
                  <c:v>75.3</c:v>
                </c:pt>
                <c:pt idx="1302">
                  <c:v>75.5</c:v>
                </c:pt>
                <c:pt idx="1303">
                  <c:v>75.8</c:v>
                </c:pt>
                <c:pt idx="1304">
                  <c:v>75.900000000000006</c:v>
                </c:pt>
                <c:pt idx="1305">
                  <c:v>76</c:v>
                </c:pt>
                <c:pt idx="1306">
                  <c:v>76</c:v>
                </c:pt>
                <c:pt idx="1307">
                  <c:v>76</c:v>
                </c:pt>
                <c:pt idx="1308">
                  <c:v>75.900000000000006</c:v>
                </c:pt>
                <c:pt idx="1309">
                  <c:v>75.900000000000006</c:v>
                </c:pt>
                <c:pt idx="1310">
                  <c:v>75.8</c:v>
                </c:pt>
                <c:pt idx="1311">
                  <c:v>75.7</c:v>
                </c:pt>
                <c:pt idx="1312">
                  <c:v>75.5</c:v>
                </c:pt>
                <c:pt idx="1313">
                  <c:v>75.2</c:v>
                </c:pt>
                <c:pt idx="1314">
                  <c:v>75</c:v>
                </c:pt>
                <c:pt idx="1315">
                  <c:v>74.7</c:v>
                </c:pt>
                <c:pt idx="1316">
                  <c:v>74.099999999999994</c:v>
                </c:pt>
                <c:pt idx="1317">
                  <c:v>73.7</c:v>
                </c:pt>
                <c:pt idx="1318">
                  <c:v>73.3</c:v>
                </c:pt>
                <c:pt idx="1319">
                  <c:v>73.5</c:v>
                </c:pt>
                <c:pt idx="1320">
                  <c:v>74</c:v>
                </c:pt>
                <c:pt idx="1321">
                  <c:v>74.900000000000006</c:v>
                </c:pt>
                <c:pt idx="1322">
                  <c:v>76.099999999999994</c:v>
                </c:pt>
                <c:pt idx="1323">
                  <c:v>77.7</c:v>
                </c:pt>
                <c:pt idx="1324">
                  <c:v>79.2</c:v>
                </c:pt>
                <c:pt idx="1325">
                  <c:v>80.3</c:v>
                </c:pt>
                <c:pt idx="1326">
                  <c:v>80.8</c:v>
                </c:pt>
                <c:pt idx="1327">
                  <c:v>81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80.900000000000006</c:v>
                </c:pt>
                <c:pt idx="1333">
                  <c:v>80.599999999999994</c:v>
                </c:pt>
                <c:pt idx="1334">
                  <c:v>80.3</c:v>
                </c:pt>
                <c:pt idx="1335">
                  <c:v>80</c:v>
                </c:pt>
                <c:pt idx="1336">
                  <c:v>79.900000000000006</c:v>
                </c:pt>
                <c:pt idx="1337">
                  <c:v>79.8</c:v>
                </c:pt>
                <c:pt idx="1338">
                  <c:v>79.8</c:v>
                </c:pt>
                <c:pt idx="1339">
                  <c:v>79.8</c:v>
                </c:pt>
                <c:pt idx="1340">
                  <c:v>79.900000000000006</c:v>
                </c:pt>
                <c:pt idx="1341">
                  <c:v>80</c:v>
                </c:pt>
                <c:pt idx="1342">
                  <c:v>80.400000000000006</c:v>
                </c:pt>
                <c:pt idx="1343">
                  <c:v>80.8</c:v>
                </c:pt>
                <c:pt idx="1344">
                  <c:v>81.2</c:v>
                </c:pt>
                <c:pt idx="1345">
                  <c:v>81.5</c:v>
                </c:pt>
                <c:pt idx="1346">
                  <c:v>81.599999999999994</c:v>
                </c:pt>
                <c:pt idx="1347">
                  <c:v>81.599999999999994</c:v>
                </c:pt>
                <c:pt idx="1348">
                  <c:v>81.400000000000006</c:v>
                </c:pt>
                <c:pt idx="1349">
                  <c:v>80.7</c:v>
                </c:pt>
                <c:pt idx="1350">
                  <c:v>79.599999999999994</c:v>
                </c:pt>
                <c:pt idx="1351">
                  <c:v>78.2</c:v>
                </c:pt>
                <c:pt idx="1352">
                  <c:v>76.8</c:v>
                </c:pt>
                <c:pt idx="1353">
                  <c:v>75.3</c:v>
                </c:pt>
                <c:pt idx="1354">
                  <c:v>73.8</c:v>
                </c:pt>
                <c:pt idx="1355">
                  <c:v>72.099999999999994</c:v>
                </c:pt>
                <c:pt idx="1356">
                  <c:v>70.2</c:v>
                </c:pt>
                <c:pt idx="1357">
                  <c:v>68.2</c:v>
                </c:pt>
                <c:pt idx="1358">
                  <c:v>66.099999999999994</c:v>
                </c:pt>
                <c:pt idx="1359">
                  <c:v>63.8</c:v>
                </c:pt>
                <c:pt idx="1360">
                  <c:v>61.6</c:v>
                </c:pt>
                <c:pt idx="1361">
                  <c:v>60.2</c:v>
                </c:pt>
                <c:pt idx="1362">
                  <c:v>59.8</c:v>
                </c:pt>
                <c:pt idx="1363">
                  <c:v>60.4</c:v>
                </c:pt>
                <c:pt idx="1364">
                  <c:v>61.8</c:v>
                </c:pt>
                <c:pt idx="1365">
                  <c:v>62.6</c:v>
                </c:pt>
                <c:pt idx="1366">
                  <c:v>62.7</c:v>
                </c:pt>
                <c:pt idx="1367">
                  <c:v>61.9</c:v>
                </c:pt>
                <c:pt idx="1368">
                  <c:v>60</c:v>
                </c:pt>
                <c:pt idx="1369">
                  <c:v>58.4</c:v>
                </c:pt>
                <c:pt idx="1370">
                  <c:v>57.8</c:v>
                </c:pt>
                <c:pt idx="1371">
                  <c:v>57.8</c:v>
                </c:pt>
                <c:pt idx="1372">
                  <c:v>57.8</c:v>
                </c:pt>
                <c:pt idx="1373">
                  <c:v>57.3</c:v>
                </c:pt>
                <c:pt idx="1374">
                  <c:v>56.2</c:v>
                </c:pt>
                <c:pt idx="1375">
                  <c:v>54.3</c:v>
                </c:pt>
                <c:pt idx="1376">
                  <c:v>50.8</c:v>
                </c:pt>
                <c:pt idx="1377">
                  <c:v>45.5</c:v>
                </c:pt>
                <c:pt idx="1378">
                  <c:v>40.200000000000003</c:v>
                </c:pt>
                <c:pt idx="1379">
                  <c:v>34.9</c:v>
                </c:pt>
                <c:pt idx="1380">
                  <c:v>29.6</c:v>
                </c:pt>
                <c:pt idx="1381">
                  <c:v>27.3</c:v>
                </c:pt>
                <c:pt idx="1382">
                  <c:v>29.3</c:v>
                </c:pt>
                <c:pt idx="1383">
                  <c:v>32.9</c:v>
                </c:pt>
                <c:pt idx="1384">
                  <c:v>35.6</c:v>
                </c:pt>
                <c:pt idx="1385">
                  <c:v>36.700000000000003</c:v>
                </c:pt>
                <c:pt idx="1386">
                  <c:v>37.6</c:v>
                </c:pt>
                <c:pt idx="1387">
                  <c:v>39.4</c:v>
                </c:pt>
                <c:pt idx="1388">
                  <c:v>42.5</c:v>
                </c:pt>
                <c:pt idx="1389">
                  <c:v>46.5</c:v>
                </c:pt>
                <c:pt idx="1390">
                  <c:v>50.2</c:v>
                </c:pt>
                <c:pt idx="1391">
                  <c:v>52.8</c:v>
                </c:pt>
                <c:pt idx="1392">
                  <c:v>54.3</c:v>
                </c:pt>
                <c:pt idx="1393">
                  <c:v>54.9</c:v>
                </c:pt>
                <c:pt idx="1394">
                  <c:v>54.9</c:v>
                </c:pt>
                <c:pt idx="1395">
                  <c:v>54.7</c:v>
                </c:pt>
                <c:pt idx="1396">
                  <c:v>54.1</c:v>
                </c:pt>
                <c:pt idx="1397">
                  <c:v>53.2</c:v>
                </c:pt>
                <c:pt idx="1398">
                  <c:v>52.1</c:v>
                </c:pt>
                <c:pt idx="1399">
                  <c:v>50.7</c:v>
                </c:pt>
                <c:pt idx="1400">
                  <c:v>49.1</c:v>
                </c:pt>
                <c:pt idx="1401">
                  <c:v>47.4</c:v>
                </c:pt>
                <c:pt idx="1402">
                  <c:v>45.2</c:v>
                </c:pt>
                <c:pt idx="1403">
                  <c:v>41.8</c:v>
                </c:pt>
                <c:pt idx="1404">
                  <c:v>36.5</c:v>
                </c:pt>
                <c:pt idx="1405">
                  <c:v>31.2</c:v>
                </c:pt>
                <c:pt idx="1406">
                  <c:v>27.6</c:v>
                </c:pt>
                <c:pt idx="1407">
                  <c:v>26.9</c:v>
                </c:pt>
                <c:pt idx="1408">
                  <c:v>27.3</c:v>
                </c:pt>
                <c:pt idx="1409">
                  <c:v>27.5</c:v>
                </c:pt>
                <c:pt idx="1410">
                  <c:v>27.4</c:v>
                </c:pt>
                <c:pt idx="1411">
                  <c:v>27.1</c:v>
                </c:pt>
                <c:pt idx="1412">
                  <c:v>26.7</c:v>
                </c:pt>
                <c:pt idx="1413">
                  <c:v>26.8</c:v>
                </c:pt>
                <c:pt idx="1414">
                  <c:v>28.2</c:v>
                </c:pt>
                <c:pt idx="1415">
                  <c:v>31.1</c:v>
                </c:pt>
                <c:pt idx="1416">
                  <c:v>34.799999999999997</c:v>
                </c:pt>
                <c:pt idx="1417">
                  <c:v>38.4</c:v>
                </c:pt>
                <c:pt idx="1418">
                  <c:v>40.9</c:v>
                </c:pt>
                <c:pt idx="1419">
                  <c:v>41.7</c:v>
                </c:pt>
                <c:pt idx="1420">
                  <c:v>40.9</c:v>
                </c:pt>
                <c:pt idx="1421">
                  <c:v>38.299999999999997</c:v>
                </c:pt>
                <c:pt idx="1422">
                  <c:v>35.299999999999997</c:v>
                </c:pt>
                <c:pt idx="1423">
                  <c:v>34.299999999999997</c:v>
                </c:pt>
                <c:pt idx="1424">
                  <c:v>34.6</c:v>
                </c:pt>
                <c:pt idx="1425">
                  <c:v>36.299999999999997</c:v>
                </c:pt>
                <c:pt idx="1426">
                  <c:v>39.5</c:v>
                </c:pt>
                <c:pt idx="1427">
                  <c:v>41.8</c:v>
                </c:pt>
                <c:pt idx="1428">
                  <c:v>42.5</c:v>
                </c:pt>
                <c:pt idx="1429">
                  <c:v>41.9</c:v>
                </c:pt>
                <c:pt idx="1430">
                  <c:v>40.1</c:v>
                </c:pt>
                <c:pt idx="1431">
                  <c:v>36.6</c:v>
                </c:pt>
                <c:pt idx="1432">
                  <c:v>31.3</c:v>
                </c:pt>
                <c:pt idx="1433">
                  <c:v>26</c:v>
                </c:pt>
                <c:pt idx="1434">
                  <c:v>20.6</c:v>
                </c:pt>
                <c:pt idx="1435">
                  <c:v>19.100000000000001</c:v>
                </c:pt>
                <c:pt idx="1436">
                  <c:v>19.7</c:v>
                </c:pt>
                <c:pt idx="1437">
                  <c:v>21.1</c:v>
                </c:pt>
                <c:pt idx="1438">
                  <c:v>22</c:v>
                </c:pt>
                <c:pt idx="1439">
                  <c:v>22.1</c:v>
                </c:pt>
                <c:pt idx="1440">
                  <c:v>21.4</c:v>
                </c:pt>
                <c:pt idx="1441">
                  <c:v>19.600000000000001</c:v>
                </c:pt>
                <c:pt idx="1442">
                  <c:v>18.3</c:v>
                </c:pt>
                <c:pt idx="1443">
                  <c:v>18</c:v>
                </c:pt>
                <c:pt idx="1444">
                  <c:v>18.3</c:v>
                </c:pt>
                <c:pt idx="1445">
                  <c:v>18.5</c:v>
                </c:pt>
                <c:pt idx="1446">
                  <c:v>17.899999999999999</c:v>
                </c:pt>
                <c:pt idx="1447">
                  <c:v>15</c:v>
                </c:pt>
                <c:pt idx="1448">
                  <c:v>9.9</c:v>
                </c:pt>
                <c:pt idx="1449">
                  <c:v>4.5999999999999996</c:v>
                </c:pt>
                <c:pt idx="1450">
                  <c:v>1.2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2.2000000000000002</c:v>
                </c:pt>
                <c:pt idx="1479">
                  <c:v>4.4000000000000004</c:v>
                </c:pt>
                <c:pt idx="1480">
                  <c:v>6.3</c:v>
                </c:pt>
                <c:pt idx="1481">
                  <c:v>7.9</c:v>
                </c:pt>
                <c:pt idx="1482">
                  <c:v>9.1999999999999993</c:v>
                </c:pt>
                <c:pt idx="1483">
                  <c:v>10.4</c:v>
                </c:pt>
                <c:pt idx="1484">
                  <c:v>11.5</c:v>
                </c:pt>
                <c:pt idx="1485">
                  <c:v>12.9</c:v>
                </c:pt>
                <c:pt idx="1486">
                  <c:v>14.7</c:v>
                </c:pt>
                <c:pt idx="1487">
                  <c:v>17</c:v>
                </c:pt>
                <c:pt idx="1488">
                  <c:v>19.8</c:v>
                </c:pt>
                <c:pt idx="1489">
                  <c:v>23.1</c:v>
                </c:pt>
                <c:pt idx="1490">
                  <c:v>26.7</c:v>
                </c:pt>
                <c:pt idx="1491">
                  <c:v>30.5</c:v>
                </c:pt>
                <c:pt idx="1492">
                  <c:v>34.1</c:v>
                </c:pt>
                <c:pt idx="1493">
                  <c:v>37.5</c:v>
                </c:pt>
                <c:pt idx="1494">
                  <c:v>40.6</c:v>
                </c:pt>
                <c:pt idx="1495">
                  <c:v>43.3</c:v>
                </c:pt>
                <c:pt idx="1496">
                  <c:v>45.7</c:v>
                </c:pt>
                <c:pt idx="1497">
                  <c:v>47.7</c:v>
                </c:pt>
                <c:pt idx="1498">
                  <c:v>49.3</c:v>
                </c:pt>
                <c:pt idx="1499">
                  <c:v>50.5</c:v>
                </c:pt>
                <c:pt idx="1500">
                  <c:v>51.3</c:v>
                </c:pt>
                <c:pt idx="1501">
                  <c:v>52.1</c:v>
                </c:pt>
                <c:pt idx="1502">
                  <c:v>52.7</c:v>
                </c:pt>
                <c:pt idx="1503">
                  <c:v>53.4</c:v>
                </c:pt>
                <c:pt idx="1504">
                  <c:v>54</c:v>
                </c:pt>
                <c:pt idx="1505">
                  <c:v>54.5</c:v>
                </c:pt>
                <c:pt idx="1506">
                  <c:v>55</c:v>
                </c:pt>
                <c:pt idx="1507">
                  <c:v>55.6</c:v>
                </c:pt>
                <c:pt idx="1508">
                  <c:v>56.3</c:v>
                </c:pt>
                <c:pt idx="1509">
                  <c:v>57.2</c:v>
                </c:pt>
                <c:pt idx="1510">
                  <c:v>58.5</c:v>
                </c:pt>
                <c:pt idx="1511">
                  <c:v>60.2</c:v>
                </c:pt>
                <c:pt idx="1512">
                  <c:v>62.3</c:v>
                </c:pt>
                <c:pt idx="1513">
                  <c:v>64.7</c:v>
                </c:pt>
                <c:pt idx="1514">
                  <c:v>67.099999999999994</c:v>
                </c:pt>
                <c:pt idx="1515">
                  <c:v>69.2</c:v>
                </c:pt>
                <c:pt idx="1516">
                  <c:v>70.7</c:v>
                </c:pt>
                <c:pt idx="1517">
                  <c:v>71.900000000000006</c:v>
                </c:pt>
                <c:pt idx="1518">
                  <c:v>72.7</c:v>
                </c:pt>
                <c:pt idx="1519">
                  <c:v>73.400000000000006</c:v>
                </c:pt>
                <c:pt idx="1520">
                  <c:v>73.8</c:v>
                </c:pt>
                <c:pt idx="1521">
                  <c:v>74.099999999999994</c:v>
                </c:pt>
                <c:pt idx="1522">
                  <c:v>74</c:v>
                </c:pt>
                <c:pt idx="1523">
                  <c:v>73.599999999999994</c:v>
                </c:pt>
                <c:pt idx="1524">
                  <c:v>72.5</c:v>
                </c:pt>
                <c:pt idx="1525">
                  <c:v>70.8</c:v>
                </c:pt>
                <c:pt idx="1526">
                  <c:v>68.599999999999994</c:v>
                </c:pt>
                <c:pt idx="1527">
                  <c:v>66.2</c:v>
                </c:pt>
                <c:pt idx="1528">
                  <c:v>64</c:v>
                </c:pt>
                <c:pt idx="1529">
                  <c:v>62.2</c:v>
                </c:pt>
                <c:pt idx="1530">
                  <c:v>60.9</c:v>
                </c:pt>
                <c:pt idx="1531">
                  <c:v>60.2</c:v>
                </c:pt>
                <c:pt idx="1532">
                  <c:v>60</c:v>
                </c:pt>
                <c:pt idx="1533">
                  <c:v>60.4</c:v>
                </c:pt>
                <c:pt idx="1534">
                  <c:v>61.4</c:v>
                </c:pt>
                <c:pt idx="1535">
                  <c:v>63.2</c:v>
                </c:pt>
                <c:pt idx="1536">
                  <c:v>65.599999999999994</c:v>
                </c:pt>
                <c:pt idx="1537">
                  <c:v>68.400000000000006</c:v>
                </c:pt>
                <c:pt idx="1538">
                  <c:v>71.599999999999994</c:v>
                </c:pt>
                <c:pt idx="1539">
                  <c:v>74.900000000000006</c:v>
                </c:pt>
                <c:pt idx="1540">
                  <c:v>78.400000000000006</c:v>
                </c:pt>
                <c:pt idx="1541">
                  <c:v>81.8</c:v>
                </c:pt>
                <c:pt idx="1542">
                  <c:v>84.9</c:v>
                </c:pt>
                <c:pt idx="1543">
                  <c:v>87.4</c:v>
                </c:pt>
                <c:pt idx="1544">
                  <c:v>89</c:v>
                </c:pt>
                <c:pt idx="1545">
                  <c:v>90</c:v>
                </c:pt>
                <c:pt idx="1546">
                  <c:v>90.6</c:v>
                </c:pt>
                <c:pt idx="1547">
                  <c:v>91</c:v>
                </c:pt>
                <c:pt idx="1548">
                  <c:v>91.5</c:v>
                </c:pt>
                <c:pt idx="1549">
                  <c:v>92</c:v>
                </c:pt>
                <c:pt idx="1550">
                  <c:v>92.7</c:v>
                </c:pt>
                <c:pt idx="1551">
                  <c:v>93.4</c:v>
                </c:pt>
                <c:pt idx="1552">
                  <c:v>94.2</c:v>
                </c:pt>
                <c:pt idx="1553">
                  <c:v>94.9</c:v>
                </c:pt>
                <c:pt idx="1554">
                  <c:v>95.7</c:v>
                </c:pt>
                <c:pt idx="1555">
                  <c:v>96.6</c:v>
                </c:pt>
                <c:pt idx="1556">
                  <c:v>97.7</c:v>
                </c:pt>
                <c:pt idx="1557">
                  <c:v>98.9</c:v>
                </c:pt>
                <c:pt idx="1558">
                  <c:v>100.4</c:v>
                </c:pt>
                <c:pt idx="1559">
                  <c:v>102</c:v>
                </c:pt>
                <c:pt idx="1560">
                  <c:v>103.6</c:v>
                </c:pt>
                <c:pt idx="1561">
                  <c:v>105.2</c:v>
                </c:pt>
                <c:pt idx="1562">
                  <c:v>106.8</c:v>
                </c:pt>
                <c:pt idx="1563">
                  <c:v>108.5</c:v>
                </c:pt>
                <c:pt idx="1564">
                  <c:v>110.2</c:v>
                </c:pt>
                <c:pt idx="1565">
                  <c:v>111.9</c:v>
                </c:pt>
                <c:pt idx="1566">
                  <c:v>113.7</c:v>
                </c:pt>
                <c:pt idx="1567">
                  <c:v>115.3</c:v>
                </c:pt>
                <c:pt idx="1568">
                  <c:v>116.8</c:v>
                </c:pt>
                <c:pt idx="1569">
                  <c:v>118.2</c:v>
                </c:pt>
                <c:pt idx="1570">
                  <c:v>119.5</c:v>
                </c:pt>
                <c:pt idx="1571">
                  <c:v>120.7</c:v>
                </c:pt>
                <c:pt idx="1572">
                  <c:v>121.8</c:v>
                </c:pt>
                <c:pt idx="1573">
                  <c:v>122.6</c:v>
                </c:pt>
                <c:pt idx="1574">
                  <c:v>123.2</c:v>
                </c:pt>
                <c:pt idx="1575">
                  <c:v>123.6</c:v>
                </c:pt>
                <c:pt idx="1576">
                  <c:v>123.7</c:v>
                </c:pt>
                <c:pt idx="1577">
                  <c:v>123.6</c:v>
                </c:pt>
                <c:pt idx="1578">
                  <c:v>123.3</c:v>
                </c:pt>
                <c:pt idx="1579">
                  <c:v>123</c:v>
                </c:pt>
                <c:pt idx="1580">
                  <c:v>122.5</c:v>
                </c:pt>
                <c:pt idx="1581">
                  <c:v>122.1</c:v>
                </c:pt>
                <c:pt idx="1582">
                  <c:v>121.5</c:v>
                </c:pt>
                <c:pt idx="1583">
                  <c:v>120.8</c:v>
                </c:pt>
                <c:pt idx="1584">
                  <c:v>120</c:v>
                </c:pt>
                <c:pt idx="1585">
                  <c:v>119.1</c:v>
                </c:pt>
                <c:pt idx="1586">
                  <c:v>118.1</c:v>
                </c:pt>
                <c:pt idx="1587">
                  <c:v>117.1</c:v>
                </c:pt>
                <c:pt idx="1588">
                  <c:v>116.2</c:v>
                </c:pt>
                <c:pt idx="1589">
                  <c:v>115.5</c:v>
                </c:pt>
                <c:pt idx="1590">
                  <c:v>114.9</c:v>
                </c:pt>
                <c:pt idx="1591">
                  <c:v>114.5</c:v>
                </c:pt>
                <c:pt idx="1592">
                  <c:v>114.1</c:v>
                </c:pt>
                <c:pt idx="1593">
                  <c:v>113.9</c:v>
                </c:pt>
                <c:pt idx="1594">
                  <c:v>113.7</c:v>
                </c:pt>
                <c:pt idx="1595">
                  <c:v>113.3</c:v>
                </c:pt>
                <c:pt idx="1596">
                  <c:v>112.9</c:v>
                </c:pt>
                <c:pt idx="1597">
                  <c:v>112.2</c:v>
                </c:pt>
                <c:pt idx="1598">
                  <c:v>111.4</c:v>
                </c:pt>
                <c:pt idx="1599">
                  <c:v>110.5</c:v>
                </c:pt>
                <c:pt idx="1600">
                  <c:v>109.5</c:v>
                </c:pt>
                <c:pt idx="1601">
                  <c:v>108.5</c:v>
                </c:pt>
                <c:pt idx="1602">
                  <c:v>107.7</c:v>
                </c:pt>
                <c:pt idx="1603">
                  <c:v>107.1</c:v>
                </c:pt>
                <c:pt idx="1604">
                  <c:v>106.6</c:v>
                </c:pt>
                <c:pt idx="1605">
                  <c:v>106.4</c:v>
                </c:pt>
                <c:pt idx="1606">
                  <c:v>106.2</c:v>
                </c:pt>
                <c:pt idx="1607">
                  <c:v>106.2</c:v>
                </c:pt>
                <c:pt idx="1608">
                  <c:v>106.2</c:v>
                </c:pt>
                <c:pt idx="1609">
                  <c:v>106.4</c:v>
                </c:pt>
                <c:pt idx="1610">
                  <c:v>106.5</c:v>
                </c:pt>
                <c:pt idx="1611">
                  <c:v>106.8</c:v>
                </c:pt>
                <c:pt idx="1612">
                  <c:v>107.2</c:v>
                </c:pt>
                <c:pt idx="1613">
                  <c:v>107.8</c:v>
                </c:pt>
                <c:pt idx="1614">
                  <c:v>108.5</c:v>
                </c:pt>
                <c:pt idx="1615">
                  <c:v>109.4</c:v>
                </c:pt>
                <c:pt idx="1616">
                  <c:v>110.5</c:v>
                </c:pt>
                <c:pt idx="1617">
                  <c:v>111.7</c:v>
                </c:pt>
                <c:pt idx="1618">
                  <c:v>113</c:v>
                </c:pt>
                <c:pt idx="1619">
                  <c:v>114.1</c:v>
                </c:pt>
                <c:pt idx="1620">
                  <c:v>115.1</c:v>
                </c:pt>
                <c:pt idx="1621">
                  <c:v>115.9</c:v>
                </c:pt>
                <c:pt idx="1622">
                  <c:v>116.5</c:v>
                </c:pt>
                <c:pt idx="1623">
                  <c:v>116.7</c:v>
                </c:pt>
                <c:pt idx="1624">
                  <c:v>116.6</c:v>
                </c:pt>
                <c:pt idx="1625">
                  <c:v>116.2</c:v>
                </c:pt>
                <c:pt idx="1626">
                  <c:v>115.2</c:v>
                </c:pt>
                <c:pt idx="1627">
                  <c:v>113.8</c:v>
                </c:pt>
                <c:pt idx="1628">
                  <c:v>112</c:v>
                </c:pt>
                <c:pt idx="1629">
                  <c:v>110.1</c:v>
                </c:pt>
                <c:pt idx="1630">
                  <c:v>108.3</c:v>
                </c:pt>
                <c:pt idx="1631">
                  <c:v>107</c:v>
                </c:pt>
                <c:pt idx="1632">
                  <c:v>106.1</c:v>
                </c:pt>
                <c:pt idx="1633">
                  <c:v>105.8</c:v>
                </c:pt>
                <c:pt idx="1634">
                  <c:v>105.7</c:v>
                </c:pt>
                <c:pt idx="1635">
                  <c:v>105.7</c:v>
                </c:pt>
                <c:pt idx="1636">
                  <c:v>105.6</c:v>
                </c:pt>
                <c:pt idx="1637">
                  <c:v>105.3</c:v>
                </c:pt>
                <c:pt idx="1638">
                  <c:v>104.9</c:v>
                </c:pt>
                <c:pt idx="1639">
                  <c:v>104.4</c:v>
                </c:pt>
                <c:pt idx="1640">
                  <c:v>104</c:v>
                </c:pt>
                <c:pt idx="1641">
                  <c:v>103.8</c:v>
                </c:pt>
                <c:pt idx="1642">
                  <c:v>103.9</c:v>
                </c:pt>
                <c:pt idx="1643">
                  <c:v>104.4</c:v>
                </c:pt>
                <c:pt idx="1644">
                  <c:v>105.1</c:v>
                </c:pt>
                <c:pt idx="1645">
                  <c:v>106.1</c:v>
                </c:pt>
                <c:pt idx="1646">
                  <c:v>107.2</c:v>
                </c:pt>
                <c:pt idx="1647">
                  <c:v>108.5</c:v>
                </c:pt>
                <c:pt idx="1648">
                  <c:v>109.9</c:v>
                </c:pt>
                <c:pt idx="1649">
                  <c:v>111.3</c:v>
                </c:pt>
                <c:pt idx="1650">
                  <c:v>112.7</c:v>
                </c:pt>
                <c:pt idx="1651">
                  <c:v>113.9</c:v>
                </c:pt>
                <c:pt idx="1652">
                  <c:v>115</c:v>
                </c:pt>
                <c:pt idx="1653">
                  <c:v>116</c:v>
                </c:pt>
                <c:pt idx="1654">
                  <c:v>116.8</c:v>
                </c:pt>
                <c:pt idx="1655">
                  <c:v>117.6</c:v>
                </c:pt>
                <c:pt idx="1656">
                  <c:v>118.4</c:v>
                </c:pt>
                <c:pt idx="1657">
                  <c:v>119.2</c:v>
                </c:pt>
                <c:pt idx="1658">
                  <c:v>120</c:v>
                </c:pt>
                <c:pt idx="1659">
                  <c:v>120.8</c:v>
                </c:pt>
                <c:pt idx="1660">
                  <c:v>121.6</c:v>
                </c:pt>
                <c:pt idx="1661">
                  <c:v>122.3</c:v>
                </c:pt>
                <c:pt idx="1662">
                  <c:v>123.1</c:v>
                </c:pt>
                <c:pt idx="1663">
                  <c:v>123.8</c:v>
                </c:pt>
                <c:pt idx="1664">
                  <c:v>124.4</c:v>
                </c:pt>
                <c:pt idx="1665">
                  <c:v>125</c:v>
                </c:pt>
                <c:pt idx="1666">
                  <c:v>125.4</c:v>
                </c:pt>
                <c:pt idx="1667">
                  <c:v>125.8</c:v>
                </c:pt>
                <c:pt idx="1668">
                  <c:v>126.1</c:v>
                </c:pt>
                <c:pt idx="1669">
                  <c:v>126.4</c:v>
                </c:pt>
                <c:pt idx="1670">
                  <c:v>126.6</c:v>
                </c:pt>
                <c:pt idx="1671">
                  <c:v>126.7</c:v>
                </c:pt>
                <c:pt idx="1672">
                  <c:v>126.8</c:v>
                </c:pt>
                <c:pt idx="1673">
                  <c:v>126.9</c:v>
                </c:pt>
                <c:pt idx="1674">
                  <c:v>126.9</c:v>
                </c:pt>
                <c:pt idx="1675">
                  <c:v>126.9</c:v>
                </c:pt>
                <c:pt idx="1676">
                  <c:v>126.8</c:v>
                </c:pt>
                <c:pt idx="1677">
                  <c:v>126.6</c:v>
                </c:pt>
                <c:pt idx="1678">
                  <c:v>126.3</c:v>
                </c:pt>
                <c:pt idx="1679">
                  <c:v>126</c:v>
                </c:pt>
                <c:pt idx="1680">
                  <c:v>125.7</c:v>
                </c:pt>
                <c:pt idx="1681">
                  <c:v>125.6</c:v>
                </c:pt>
                <c:pt idx="1682">
                  <c:v>125.6</c:v>
                </c:pt>
                <c:pt idx="1683">
                  <c:v>125.8</c:v>
                </c:pt>
                <c:pt idx="1684">
                  <c:v>126.2</c:v>
                </c:pt>
                <c:pt idx="1685">
                  <c:v>126.6</c:v>
                </c:pt>
                <c:pt idx="1686">
                  <c:v>127</c:v>
                </c:pt>
                <c:pt idx="1687">
                  <c:v>127.4</c:v>
                </c:pt>
                <c:pt idx="1688">
                  <c:v>127.6</c:v>
                </c:pt>
                <c:pt idx="1689">
                  <c:v>127.8</c:v>
                </c:pt>
                <c:pt idx="1690">
                  <c:v>127.9</c:v>
                </c:pt>
                <c:pt idx="1691">
                  <c:v>128</c:v>
                </c:pt>
                <c:pt idx="1692">
                  <c:v>128.1</c:v>
                </c:pt>
                <c:pt idx="1693">
                  <c:v>128.19999999999999</c:v>
                </c:pt>
                <c:pt idx="1694">
                  <c:v>128.30000000000001</c:v>
                </c:pt>
                <c:pt idx="1695">
                  <c:v>128.4</c:v>
                </c:pt>
                <c:pt idx="1696">
                  <c:v>128.5</c:v>
                </c:pt>
                <c:pt idx="1697">
                  <c:v>128.6</c:v>
                </c:pt>
                <c:pt idx="1698">
                  <c:v>128.6</c:v>
                </c:pt>
                <c:pt idx="1699">
                  <c:v>128.5</c:v>
                </c:pt>
                <c:pt idx="1700">
                  <c:v>128.30000000000001</c:v>
                </c:pt>
                <c:pt idx="1701">
                  <c:v>128.1</c:v>
                </c:pt>
                <c:pt idx="1702">
                  <c:v>127.9</c:v>
                </c:pt>
                <c:pt idx="1703">
                  <c:v>127.6</c:v>
                </c:pt>
                <c:pt idx="1704">
                  <c:v>127.4</c:v>
                </c:pt>
                <c:pt idx="1705">
                  <c:v>127.2</c:v>
                </c:pt>
                <c:pt idx="1706">
                  <c:v>127</c:v>
                </c:pt>
                <c:pt idx="1707">
                  <c:v>126.9</c:v>
                </c:pt>
                <c:pt idx="1708">
                  <c:v>126.8</c:v>
                </c:pt>
                <c:pt idx="1709">
                  <c:v>126.7</c:v>
                </c:pt>
                <c:pt idx="1710">
                  <c:v>126.8</c:v>
                </c:pt>
                <c:pt idx="1711">
                  <c:v>126.9</c:v>
                </c:pt>
                <c:pt idx="1712">
                  <c:v>127.1</c:v>
                </c:pt>
                <c:pt idx="1713">
                  <c:v>127.4</c:v>
                </c:pt>
                <c:pt idx="1714">
                  <c:v>127.7</c:v>
                </c:pt>
                <c:pt idx="1715">
                  <c:v>128.1</c:v>
                </c:pt>
                <c:pt idx="1716">
                  <c:v>128.5</c:v>
                </c:pt>
                <c:pt idx="1717">
                  <c:v>129</c:v>
                </c:pt>
                <c:pt idx="1718">
                  <c:v>129.5</c:v>
                </c:pt>
                <c:pt idx="1719">
                  <c:v>130.1</c:v>
                </c:pt>
                <c:pt idx="1720">
                  <c:v>130.6</c:v>
                </c:pt>
                <c:pt idx="1721">
                  <c:v>131</c:v>
                </c:pt>
                <c:pt idx="1722">
                  <c:v>131.19999999999999</c:v>
                </c:pt>
                <c:pt idx="1723">
                  <c:v>131.30000000000001</c:v>
                </c:pt>
                <c:pt idx="1724">
                  <c:v>131.19999999999999</c:v>
                </c:pt>
                <c:pt idx="1725">
                  <c:v>130.69999999999999</c:v>
                </c:pt>
                <c:pt idx="1726">
                  <c:v>129.80000000000001</c:v>
                </c:pt>
                <c:pt idx="1727">
                  <c:v>128.4</c:v>
                </c:pt>
                <c:pt idx="1728">
                  <c:v>126.5</c:v>
                </c:pt>
                <c:pt idx="1729">
                  <c:v>124.1</c:v>
                </c:pt>
                <c:pt idx="1730">
                  <c:v>121.6</c:v>
                </c:pt>
                <c:pt idx="1731">
                  <c:v>119</c:v>
                </c:pt>
                <c:pt idx="1732">
                  <c:v>116.5</c:v>
                </c:pt>
                <c:pt idx="1733">
                  <c:v>114.1</c:v>
                </c:pt>
                <c:pt idx="1734">
                  <c:v>111.8</c:v>
                </c:pt>
                <c:pt idx="1735">
                  <c:v>109.5</c:v>
                </c:pt>
                <c:pt idx="1736">
                  <c:v>107.1</c:v>
                </c:pt>
                <c:pt idx="1737">
                  <c:v>104.8</c:v>
                </c:pt>
                <c:pt idx="1738">
                  <c:v>102.5</c:v>
                </c:pt>
                <c:pt idx="1739">
                  <c:v>100.4</c:v>
                </c:pt>
                <c:pt idx="1740">
                  <c:v>98.6</c:v>
                </c:pt>
                <c:pt idx="1741">
                  <c:v>97.2</c:v>
                </c:pt>
                <c:pt idx="1742">
                  <c:v>95.9</c:v>
                </c:pt>
                <c:pt idx="1743">
                  <c:v>94.8</c:v>
                </c:pt>
                <c:pt idx="1744">
                  <c:v>93.8</c:v>
                </c:pt>
                <c:pt idx="1745">
                  <c:v>92.8</c:v>
                </c:pt>
                <c:pt idx="1746">
                  <c:v>91.8</c:v>
                </c:pt>
                <c:pt idx="1747">
                  <c:v>91</c:v>
                </c:pt>
                <c:pt idx="1748">
                  <c:v>90.2</c:v>
                </c:pt>
                <c:pt idx="1749">
                  <c:v>89.6</c:v>
                </c:pt>
                <c:pt idx="1750">
                  <c:v>89.1</c:v>
                </c:pt>
                <c:pt idx="1751">
                  <c:v>88.6</c:v>
                </c:pt>
                <c:pt idx="1752">
                  <c:v>88.1</c:v>
                </c:pt>
                <c:pt idx="1753">
                  <c:v>87.6</c:v>
                </c:pt>
                <c:pt idx="1754">
                  <c:v>87.1</c:v>
                </c:pt>
                <c:pt idx="1755">
                  <c:v>86.6</c:v>
                </c:pt>
                <c:pt idx="1756">
                  <c:v>86.1</c:v>
                </c:pt>
                <c:pt idx="1757">
                  <c:v>85.5</c:v>
                </c:pt>
                <c:pt idx="1758">
                  <c:v>85</c:v>
                </c:pt>
                <c:pt idx="1759">
                  <c:v>84.4</c:v>
                </c:pt>
                <c:pt idx="1760">
                  <c:v>83.8</c:v>
                </c:pt>
                <c:pt idx="1761">
                  <c:v>83.2</c:v>
                </c:pt>
                <c:pt idx="1762">
                  <c:v>82.6</c:v>
                </c:pt>
                <c:pt idx="1763">
                  <c:v>82</c:v>
                </c:pt>
                <c:pt idx="1764">
                  <c:v>81.3</c:v>
                </c:pt>
                <c:pt idx="1765">
                  <c:v>80.400000000000006</c:v>
                </c:pt>
                <c:pt idx="1766">
                  <c:v>79.099999999999994</c:v>
                </c:pt>
                <c:pt idx="1767">
                  <c:v>77.400000000000006</c:v>
                </c:pt>
                <c:pt idx="1768">
                  <c:v>75.099999999999994</c:v>
                </c:pt>
                <c:pt idx="1769">
                  <c:v>72.3</c:v>
                </c:pt>
                <c:pt idx="1770">
                  <c:v>69.099999999999994</c:v>
                </c:pt>
                <c:pt idx="1771">
                  <c:v>65.900000000000006</c:v>
                </c:pt>
                <c:pt idx="1772">
                  <c:v>62.7</c:v>
                </c:pt>
                <c:pt idx="1773">
                  <c:v>59.7</c:v>
                </c:pt>
                <c:pt idx="1774">
                  <c:v>57</c:v>
                </c:pt>
                <c:pt idx="1775">
                  <c:v>54.6</c:v>
                </c:pt>
                <c:pt idx="1776">
                  <c:v>52.2</c:v>
                </c:pt>
                <c:pt idx="1777">
                  <c:v>49.7</c:v>
                </c:pt>
                <c:pt idx="1778">
                  <c:v>46.8</c:v>
                </c:pt>
                <c:pt idx="1779">
                  <c:v>43.5</c:v>
                </c:pt>
                <c:pt idx="1780">
                  <c:v>39.9</c:v>
                </c:pt>
                <c:pt idx="1781">
                  <c:v>36.4</c:v>
                </c:pt>
                <c:pt idx="1782">
                  <c:v>33.200000000000003</c:v>
                </c:pt>
                <c:pt idx="1783">
                  <c:v>30.5</c:v>
                </c:pt>
                <c:pt idx="1784">
                  <c:v>28.3</c:v>
                </c:pt>
                <c:pt idx="1785">
                  <c:v>26.3</c:v>
                </c:pt>
                <c:pt idx="1786">
                  <c:v>24.4</c:v>
                </c:pt>
                <c:pt idx="1787">
                  <c:v>22.5</c:v>
                </c:pt>
                <c:pt idx="1788">
                  <c:v>20.5</c:v>
                </c:pt>
                <c:pt idx="1789">
                  <c:v>18.2</c:v>
                </c:pt>
                <c:pt idx="1790">
                  <c:v>15.5</c:v>
                </c:pt>
                <c:pt idx="1791">
                  <c:v>12.3</c:v>
                </c:pt>
                <c:pt idx="1792">
                  <c:v>8.6999999999999993</c:v>
                </c:pt>
                <c:pt idx="1793">
                  <c:v>5.2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AFE-4F27-A391-6EA157DEC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69"/>
        <c:overlap val="-27"/>
        <c:axId val="1422763743"/>
        <c:axId val="1418782191"/>
      </c:barChart>
      <c:lineChart>
        <c:grouping val="standard"/>
        <c:varyColors val="0"/>
        <c:ser>
          <c:idx val="1"/>
          <c:order val="1"/>
          <c:tx>
            <c:v>Braking Energy (J)</c:v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WLTC_class_3!$AD$9:$AD$1808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992.48137993959051</c:v>
                </c:pt>
                <c:pt idx="37">
                  <c:v>5779.2365604275183</c:v>
                </c:pt>
                <c:pt idx="38">
                  <c:v>7957.5244389196941</c:v>
                </c:pt>
                <c:pt idx="39">
                  <c:v>6760.5955677788179</c:v>
                </c:pt>
                <c:pt idx="40">
                  <c:v>5423.3766595579045</c:v>
                </c:pt>
                <c:pt idx="41">
                  <c:v>6394.6034617111418</c:v>
                </c:pt>
                <c:pt idx="42">
                  <c:v>7855.544494741066</c:v>
                </c:pt>
                <c:pt idx="43">
                  <c:v>6377.8263028921956</c:v>
                </c:pt>
                <c:pt idx="44">
                  <c:v>3067.9076777513392</c:v>
                </c:pt>
                <c:pt idx="45">
                  <c:v>644.09183695748004</c:v>
                </c:pt>
                <c:pt idx="46">
                  <c:v>264.87604513153707</c:v>
                </c:pt>
                <c:pt idx="47">
                  <c:v>782.01660935520715</c:v>
                </c:pt>
                <c:pt idx="48">
                  <c:v>494.4565217605064</c:v>
                </c:pt>
                <c:pt idx="49">
                  <c:v>0</c:v>
                </c:pt>
                <c:pt idx="50">
                  <c:v>0</c:v>
                </c:pt>
                <c:pt idx="51">
                  <c:v>783.30556330851675</c:v>
                </c:pt>
                <c:pt idx="52">
                  <c:v>2261.4160846092846</c:v>
                </c:pt>
                <c:pt idx="53">
                  <c:v>1480.8755304032161</c:v>
                </c:pt>
                <c:pt idx="54">
                  <c:v>12.230835863977493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791.81356792545989</c:v>
                </c:pt>
                <c:pt idx="82">
                  <c:v>451.11939839861475</c:v>
                </c:pt>
                <c:pt idx="83">
                  <c:v>0</c:v>
                </c:pt>
                <c:pt idx="84">
                  <c:v>0</c:v>
                </c:pt>
                <c:pt idx="85">
                  <c:v>293.39357313814855</c:v>
                </c:pt>
                <c:pt idx="86">
                  <c:v>138.41796245876833</c:v>
                </c:pt>
                <c:pt idx="87">
                  <c:v>0</c:v>
                </c:pt>
                <c:pt idx="88">
                  <c:v>2296.84036379491</c:v>
                </c:pt>
                <c:pt idx="89">
                  <c:v>8180.6404297827748</c:v>
                </c:pt>
                <c:pt idx="90">
                  <c:v>10716.735161329947</c:v>
                </c:pt>
                <c:pt idx="91">
                  <c:v>9062.7377940062452</c:v>
                </c:pt>
                <c:pt idx="92">
                  <c:v>5114.377673279997</c:v>
                </c:pt>
                <c:pt idx="93">
                  <c:v>2494.8649237409577</c:v>
                </c:pt>
                <c:pt idx="94">
                  <c:v>2165.9929166915554</c:v>
                </c:pt>
                <c:pt idx="95">
                  <c:v>2094.7518189381462</c:v>
                </c:pt>
                <c:pt idx="96">
                  <c:v>1154.5215574887923</c:v>
                </c:pt>
                <c:pt idx="97">
                  <c:v>410.10729925067187</c:v>
                </c:pt>
                <c:pt idx="98">
                  <c:v>250.71962542054948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1892.0498740384746</c:v>
                </c:pt>
                <c:pt idx="152">
                  <c:v>6894.9575772116514</c:v>
                </c:pt>
                <c:pt idx="153">
                  <c:v>8900.9545730704504</c:v>
                </c:pt>
                <c:pt idx="154">
                  <c:v>6367.9959158166512</c:v>
                </c:pt>
                <c:pt idx="155">
                  <c:v>2517.5812997953799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2800.1201960977496</c:v>
                </c:pt>
                <c:pt idx="172">
                  <c:v>8172.3274270928969</c:v>
                </c:pt>
                <c:pt idx="173">
                  <c:v>9489.5418495963968</c:v>
                </c:pt>
                <c:pt idx="174">
                  <c:v>5532.8800995486363</c:v>
                </c:pt>
                <c:pt idx="175">
                  <c:v>978.36912031303143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46.828078736171292</c:v>
                </c:pt>
                <c:pt idx="183">
                  <c:v>2466.0566472691744</c:v>
                </c:pt>
                <c:pt idx="184">
                  <c:v>4165.294382069018</c:v>
                </c:pt>
                <c:pt idx="185">
                  <c:v>4206.0495991821199</c:v>
                </c:pt>
                <c:pt idx="186">
                  <c:v>3379.2000329748266</c:v>
                </c:pt>
                <c:pt idx="187">
                  <c:v>2371.595150163645</c:v>
                </c:pt>
                <c:pt idx="188">
                  <c:v>1614.7587895715844</c:v>
                </c:pt>
                <c:pt idx="189">
                  <c:v>1063.8670876957062</c:v>
                </c:pt>
                <c:pt idx="190">
                  <c:v>595.09098873306596</c:v>
                </c:pt>
                <c:pt idx="191">
                  <c:v>318.08136350229734</c:v>
                </c:pt>
                <c:pt idx="192">
                  <c:v>69.497718908089183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384.27124774170704</c:v>
                </c:pt>
                <c:pt idx="233">
                  <c:v>4606.7099239601339</c:v>
                </c:pt>
                <c:pt idx="234">
                  <c:v>5925.9105854448117</c:v>
                </c:pt>
                <c:pt idx="235">
                  <c:v>3937.9347526339934</c:v>
                </c:pt>
                <c:pt idx="236">
                  <c:v>973.68352404624784</c:v>
                </c:pt>
                <c:pt idx="237">
                  <c:v>95.047779835734346</c:v>
                </c:pt>
                <c:pt idx="238">
                  <c:v>2068.8253564056872</c:v>
                </c:pt>
                <c:pt idx="239">
                  <c:v>5829.5015710089392</c:v>
                </c:pt>
                <c:pt idx="240">
                  <c:v>8148.2456648950219</c:v>
                </c:pt>
                <c:pt idx="241">
                  <c:v>6570.9707282289228</c:v>
                </c:pt>
                <c:pt idx="242">
                  <c:v>5757.884493125408</c:v>
                </c:pt>
                <c:pt idx="243">
                  <c:v>6096.5369258035125</c:v>
                </c:pt>
                <c:pt idx="244">
                  <c:v>5423.3766595579045</c:v>
                </c:pt>
                <c:pt idx="245">
                  <c:v>6394.6034617111418</c:v>
                </c:pt>
                <c:pt idx="246">
                  <c:v>7855.544494741066</c:v>
                </c:pt>
                <c:pt idx="247">
                  <c:v>6377.8263028921956</c:v>
                </c:pt>
                <c:pt idx="248">
                  <c:v>3067.9076777513392</c:v>
                </c:pt>
                <c:pt idx="249">
                  <c:v>644.09183695748004</c:v>
                </c:pt>
                <c:pt idx="250">
                  <c:v>264.87604513153707</c:v>
                </c:pt>
                <c:pt idx="251">
                  <c:v>782.01660935520715</c:v>
                </c:pt>
                <c:pt idx="252">
                  <c:v>494.4565217605064</c:v>
                </c:pt>
                <c:pt idx="253">
                  <c:v>0</c:v>
                </c:pt>
                <c:pt idx="254">
                  <c:v>0</c:v>
                </c:pt>
                <c:pt idx="255">
                  <c:v>783.30556330851675</c:v>
                </c:pt>
                <c:pt idx="256">
                  <c:v>1275.1992636216298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1195.8466727722268</c:v>
                </c:pt>
                <c:pt idx="274">
                  <c:v>6285.9169732369037</c:v>
                </c:pt>
                <c:pt idx="275">
                  <c:v>8120.6784758671265</c:v>
                </c:pt>
                <c:pt idx="276">
                  <c:v>8803.1170796226379</c:v>
                </c:pt>
                <c:pt idx="277">
                  <c:v>9099.0155318044308</c:v>
                </c:pt>
                <c:pt idx="278">
                  <c:v>10707.787133124453</c:v>
                </c:pt>
                <c:pt idx="279">
                  <c:v>9565.8379488246192</c:v>
                </c:pt>
                <c:pt idx="280">
                  <c:v>4017.6802965862448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757.31166872461722</c:v>
                </c:pt>
                <c:pt idx="293">
                  <c:v>1200.4037301708909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992.04384994484587</c:v>
                </c:pt>
                <c:pt idx="304">
                  <c:v>2399.8496801757365</c:v>
                </c:pt>
                <c:pt idx="305">
                  <c:v>3322.4580304495034</c:v>
                </c:pt>
                <c:pt idx="306">
                  <c:v>2299.0230867092178</c:v>
                </c:pt>
                <c:pt idx="307">
                  <c:v>431.95625364489956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964.55855249336344</c:v>
                </c:pt>
                <c:pt idx="313">
                  <c:v>2128.8825417767653</c:v>
                </c:pt>
                <c:pt idx="314">
                  <c:v>2877.2280840053336</c:v>
                </c:pt>
                <c:pt idx="315">
                  <c:v>2770.7161490883805</c:v>
                </c:pt>
                <c:pt idx="316">
                  <c:v>2230.9222943544155</c:v>
                </c:pt>
                <c:pt idx="317">
                  <c:v>2584.4413331939477</c:v>
                </c:pt>
                <c:pt idx="318">
                  <c:v>3405.4391033981465</c:v>
                </c:pt>
                <c:pt idx="319">
                  <c:v>3447.5840075178248</c:v>
                </c:pt>
                <c:pt idx="320">
                  <c:v>1471.8186876245729</c:v>
                </c:pt>
                <c:pt idx="321">
                  <c:v>68.901353591444533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2063.5031081243069</c:v>
                </c:pt>
                <c:pt idx="329">
                  <c:v>4312.880364416058</c:v>
                </c:pt>
                <c:pt idx="330">
                  <c:v>1965.2772784919473</c:v>
                </c:pt>
                <c:pt idx="331">
                  <c:v>0</c:v>
                </c:pt>
                <c:pt idx="332">
                  <c:v>0</c:v>
                </c:pt>
                <c:pt idx="333">
                  <c:v>6.7439385372078062</c:v>
                </c:pt>
                <c:pt idx="334">
                  <c:v>0</c:v>
                </c:pt>
                <c:pt idx="335">
                  <c:v>8.6622779710646718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181.13339023387752</c:v>
                </c:pt>
                <c:pt idx="359">
                  <c:v>2234.8259817215107</c:v>
                </c:pt>
                <c:pt idx="360">
                  <c:v>2875.7731318962183</c:v>
                </c:pt>
                <c:pt idx="361">
                  <c:v>2055.241697801257</c:v>
                </c:pt>
                <c:pt idx="362">
                  <c:v>964.5296497966815</c:v>
                </c:pt>
                <c:pt idx="363">
                  <c:v>81.238781633968728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2211.481682838335</c:v>
                </c:pt>
                <c:pt idx="373">
                  <c:v>4763.9723878803643</c:v>
                </c:pt>
                <c:pt idx="374">
                  <c:v>4607.8387240473176</c:v>
                </c:pt>
                <c:pt idx="375">
                  <c:v>3046.4385964874518</c:v>
                </c:pt>
                <c:pt idx="376">
                  <c:v>1667.5546541433728</c:v>
                </c:pt>
                <c:pt idx="377">
                  <c:v>882.25107253959038</c:v>
                </c:pt>
                <c:pt idx="378">
                  <c:v>451.5597319036562</c:v>
                </c:pt>
                <c:pt idx="379">
                  <c:v>227.09199589214819</c:v>
                </c:pt>
                <c:pt idx="380">
                  <c:v>269.47664956093166</c:v>
                </c:pt>
                <c:pt idx="381">
                  <c:v>338.27861009230918</c:v>
                </c:pt>
                <c:pt idx="382">
                  <c:v>294.0743546337514</c:v>
                </c:pt>
                <c:pt idx="383">
                  <c:v>255.46961547055668</c:v>
                </c:pt>
                <c:pt idx="384">
                  <c:v>179.55162329674479</c:v>
                </c:pt>
                <c:pt idx="385">
                  <c:v>50.09059017926397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1300.8278167789304</c:v>
                </c:pt>
                <c:pt idx="403">
                  <c:v>2272.591842692204</c:v>
                </c:pt>
                <c:pt idx="404">
                  <c:v>1922.0378048118198</c:v>
                </c:pt>
                <c:pt idx="405">
                  <c:v>1622.7090757744554</c:v>
                </c:pt>
                <c:pt idx="406">
                  <c:v>1759.9413269427732</c:v>
                </c:pt>
                <c:pt idx="407">
                  <c:v>1758.1894016750573</c:v>
                </c:pt>
                <c:pt idx="408">
                  <c:v>1175.1068785016737</c:v>
                </c:pt>
                <c:pt idx="409">
                  <c:v>201.17047929651352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334.95634060702207</c:v>
                </c:pt>
                <c:pt idx="420">
                  <c:v>870.59891408675367</c:v>
                </c:pt>
                <c:pt idx="421">
                  <c:v>228.40532311282584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600.91427975928798</c:v>
                </c:pt>
                <c:pt idx="432">
                  <c:v>451.53626311610117</c:v>
                </c:pt>
                <c:pt idx="433">
                  <c:v>0</c:v>
                </c:pt>
                <c:pt idx="434">
                  <c:v>0</c:v>
                </c:pt>
                <c:pt idx="435">
                  <c:v>996.03816968005617</c:v>
                </c:pt>
                <c:pt idx="436">
                  <c:v>3584.2864120695085</c:v>
                </c:pt>
                <c:pt idx="437">
                  <c:v>6053.3809428802006</c:v>
                </c:pt>
                <c:pt idx="438">
                  <c:v>7611.4042180411134</c:v>
                </c:pt>
                <c:pt idx="439">
                  <c:v>7349.3628579866499</c:v>
                </c:pt>
                <c:pt idx="440">
                  <c:v>5452.4109133525335</c:v>
                </c:pt>
                <c:pt idx="441">
                  <c:v>2775.4017857779727</c:v>
                </c:pt>
                <c:pt idx="442">
                  <c:v>910.2643496074005</c:v>
                </c:pt>
                <c:pt idx="443">
                  <c:v>148.17508484447285</c:v>
                </c:pt>
                <c:pt idx="444">
                  <c:v>2.1583259515176056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463.29530454702723</c:v>
                </c:pt>
                <c:pt idx="521">
                  <c:v>901.61922081192938</c:v>
                </c:pt>
                <c:pt idx="522">
                  <c:v>1201.9554122500931</c:v>
                </c:pt>
                <c:pt idx="523">
                  <c:v>2077.7949005996202</c:v>
                </c:pt>
                <c:pt idx="524">
                  <c:v>3345.8884424264015</c:v>
                </c:pt>
                <c:pt idx="525">
                  <c:v>3643.129114019916</c:v>
                </c:pt>
                <c:pt idx="526">
                  <c:v>2330.2180172295743</c:v>
                </c:pt>
                <c:pt idx="527">
                  <c:v>814.5583467087406</c:v>
                </c:pt>
                <c:pt idx="528">
                  <c:v>174.09360275217284</c:v>
                </c:pt>
                <c:pt idx="529">
                  <c:v>42.19451554463889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923.44620412039058</c:v>
                </c:pt>
                <c:pt idx="545">
                  <c:v>2380.7775301338934</c:v>
                </c:pt>
                <c:pt idx="546">
                  <c:v>2426.7995782869589</c:v>
                </c:pt>
                <c:pt idx="547">
                  <c:v>1492.8553504862434</c:v>
                </c:pt>
                <c:pt idx="548">
                  <c:v>852.13270551876326</c:v>
                </c:pt>
                <c:pt idx="549">
                  <c:v>517.70933100780121</c:v>
                </c:pt>
                <c:pt idx="550">
                  <c:v>353.35070937192154</c:v>
                </c:pt>
                <c:pt idx="551">
                  <c:v>9.2112102964756382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385.20329056394706</c:v>
                </c:pt>
                <c:pt idx="564">
                  <c:v>4015.5443822114271</c:v>
                </c:pt>
                <c:pt idx="565">
                  <c:v>4317.8457740165604</c:v>
                </c:pt>
                <c:pt idx="566">
                  <c:v>1946.4503611867779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1200.0610885742221</c:v>
                </c:pt>
                <c:pt idx="620">
                  <c:v>1609.7328695451818</c:v>
                </c:pt>
                <c:pt idx="621">
                  <c:v>388.37545802558981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2902.4868873030973</c:v>
                </c:pt>
                <c:pt idx="652">
                  <c:v>6029.9294547224299</c:v>
                </c:pt>
                <c:pt idx="653">
                  <c:v>6327.9574600268807</c:v>
                </c:pt>
                <c:pt idx="654">
                  <c:v>7939.8477150940735</c:v>
                </c:pt>
                <c:pt idx="655">
                  <c:v>11789.307826790284</c:v>
                </c:pt>
                <c:pt idx="656">
                  <c:v>13008.51197182788</c:v>
                </c:pt>
                <c:pt idx="657">
                  <c:v>9588.7444453202806</c:v>
                </c:pt>
                <c:pt idx="658">
                  <c:v>6021.5473334208691</c:v>
                </c:pt>
                <c:pt idx="659">
                  <c:v>6611.4629424631848</c:v>
                </c:pt>
                <c:pt idx="660">
                  <c:v>9906.821942188988</c:v>
                </c:pt>
                <c:pt idx="661">
                  <c:v>10682.983530474343</c:v>
                </c:pt>
                <c:pt idx="662">
                  <c:v>8812.1834388825264</c:v>
                </c:pt>
                <c:pt idx="663">
                  <c:v>4499.2303390015504</c:v>
                </c:pt>
                <c:pt idx="664">
                  <c:v>1363.3192032427228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70.789085429463697</c:v>
                </c:pt>
                <c:pt idx="678">
                  <c:v>6218.4053702120236</c:v>
                </c:pt>
                <c:pt idx="679">
                  <c:v>9585.1171952043824</c:v>
                </c:pt>
                <c:pt idx="680">
                  <c:v>10581.721488853222</c:v>
                </c:pt>
                <c:pt idx="681">
                  <c:v>9545.4993125115998</c:v>
                </c:pt>
                <c:pt idx="682">
                  <c:v>4988.846487420712</c:v>
                </c:pt>
                <c:pt idx="683">
                  <c:v>2637.415864967305</c:v>
                </c:pt>
                <c:pt idx="684">
                  <c:v>929.95973349698272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5395.6201537398902</c:v>
                </c:pt>
                <c:pt idx="697">
                  <c:v>6910.3139775160862</c:v>
                </c:pt>
                <c:pt idx="698">
                  <c:v>4698.440222561012</c:v>
                </c:pt>
                <c:pt idx="699">
                  <c:v>2979.795528968195</c:v>
                </c:pt>
                <c:pt idx="700">
                  <c:v>765.02259381833358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1689.2183836011768</c:v>
                </c:pt>
                <c:pt idx="706">
                  <c:v>2972.5827655992762</c:v>
                </c:pt>
                <c:pt idx="707">
                  <c:v>2718.5465803358693</c:v>
                </c:pt>
                <c:pt idx="708">
                  <c:v>1160.3502346310286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2078.6895313337391</c:v>
                </c:pt>
                <c:pt idx="715">
                  <c:v>5145.1778813504361</c:v>
                </c:pt>
                <c:pt idx="716">
                  <c:v>3378.3176439266226</c:v>
                </c:pt>
                <c:pt idx="717">
                  <c:v>443.02995372859277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764.82563668810792</c:v>
                </c:pt>
                <c:pt idx="755">
                  <c:v>1841.2108806079311</c:v>
                </c:pt>
                <c:pt idx="756">
                  <c:v>5353.7140825341321</c:v>
                </c:pt>
                <c:pt idx="757">
                  <c:v>11187.836340520853</c:v>
                </c:pt>
                <c:pt idx="758">
                  <c:v>14725.204731997957</c:v>
                </c:pt>
                <c:pt idx="759">
                  <c:v>13919.613878264965</c:v>
                </c:pt>
                <c:pt idx="760">
                  <c:v>12019.3716552349</c:v>
                </c:pt>
                <c:pt idx="761">
                  <c:v>10071.905363774349</c:v>
                </c:pt>
                <c:pt idx="762">
                  <c:v>6851.4719538592717</c:v>
                </c:pt>
                <c:pt idx="763">
                  <c:v>3410.4836008328998</c:v>
                </c:pt>
                <c:pt idx="764">
                  <c:v>227.65958335822222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2683.4780973335451</c:v>
                </c:pt>
                <c:pt idx="794">
                  <c:v>12379.676190852339</c:v>
                </c:pt>
                <c:pt idx="795">
                  <c:v>19828.957492416954</c:v>
                </c:pt>
                <c:pt idx="796">
                  <c:v>21985.275747121075</c:v>
                </c:pt>
                <c:pt idx="797">
                  <c:v>18452.438834818749</c:v>
                </c:pt>
                <c:pt idx="798">
                  <c:v>11468.732325309538</c:v>
                </c:pt>
                <c:pt idx="799">
                  <c:v>4214.6673150567203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710.95684335663304</c:v>
                </c:pt>
                <c:pt idx="809">
                  <c:v>3261.8869517661342</c:v>
                </c:pt>
                <c:pt idx="810">
                  <c:v>5657.4144720988106</c:v>
                </c:pt>
                <c:pt idx="811">
                  <c:v>9920.2135555651475</c:v>
                </c:pt>
                <c:pt idx="812">
                  <c:v>12560.37376336035</c:v>
                </c:pt>
                <c:pt idx="813">
                  <c:v>12374.353033035797</c:v>
                </c:pt>
                <c:pt idx="814">
                  <c:v>11764.187093753395</c:v>
                </c:pt>
                <c:pt idx="815">
                  <c:v>11193.593023407291</c:v>
                </c:pt>
                <c:pt idx="816">
                  <c:v>9505.9183120346697</c:v>
                </c:pt>
                <c:pt idx="817">
                  <c:v>7056.819001648536</c:v>
                </c:pt>
                <c:pt idx="818">
                  <c:v>3069.5969618895542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1224.8940891009286</c:v>
                </c:pt>
                <c:pt idx="876">
                  <c:v>2906.5037335953298</c:v>
                </c:pt>
                <c:pt idx="877">
                  <c:v>1970.0437969051075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1100.4768685915644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857.37874961582384</c:v>
                </c:pt>
                <c:pt idx="892">
                  <c:v>2679.1569558130354</c:v>
                </c:pt>
                <c:pt idx="893">
                  <c:v>2978.7755299191085</c:v>
                </c:pt>
                <c:pt idx="894">
                  <c:v>1836.1822423072224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778.10194525538418</c:v>
                </c:pt>
                <c:pt idx="902">
                  <c:v>12864.418140565102</c:v>
                </c:pt>
                <c:pt idx="903">
                  <c:v>21985.275747121075</c:v>
                </c:pt>
                <c:pt idx="904">
                  <c:v>18452.438834818749</c:v>
                </c:pt>
                <c:pt idx="905">
                  <c:v>11468.732325309538</c:v>
                </c:pt>
                <c:pt idx="906">
                  <c:v>4214.6673150567203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2403.2693003578515</c:v>
                </c:pt>
                <c:pt idx="926">
                  <c:v>1568.1682700741496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1100.4528676158359</c:v>
                </c:pt>
                <c:pt idx="935">
                  <c:v>1378.2811104032116</c:v>
                </c:pt>
                <c:pt idx="936">
                  <c:v>118.96767475835999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4864.0355474398029</c:v>
                </c:pt>
                <c:pt idx="952">
                  <c:v>12530.487487843346</c:v>
                </c:pt>
                <c:pt idx="953">
                  <c:v>17921.879368751357</c:v>
                </c:pt>
                <c:pt idx="954">
                  <c:v>18008.451312855992</c:v>
                </c:pt>
                <c:pt idx="955">
                  <c:v>15883.31954297584</c:v>
                </c:pt>
                <c:pt idx="956">
                  <c:v>13723.060540567656</c:v>
                </c:pt>
                <c:pt idx="957">
                  <c:v>7627.2168364709123</c:v>
                </c:pt>
                <c:pt idx="958">
                  <c:v>71.063957213182078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2562.7791663536605</c:v>
                </c:pt>
                <c:pt idx="971">
                  <c:v>8042.2144465024039</c:v>
                </c:pt>
                <c:pt idx="972">
                  <c:v>14996.347452878515</c:v>
                </c:pt>
                <c:pt idx="973">
                  <c:v>17010.720133470735</c:v>
                </c:pt>
                <c:pt idx="974">
                  <c:v>14868.405230977292</c:v>
                </c:pt>
                <c:pt idx="975">
                  <c:v>12693.286325620367</c:v>
                </c:pt>
                <c:pt idx="976">
                  <c:v>10601.114667375239</c:v>
                </c:pt>
                <c:pt idx="977">
                  <c:v>6576.8097535619918</c:v>
                </c:pt>
                <c:pt idx="978">
                  <c:v>3596.0111029396553</c:v>
                </c:pt>
                <c:pt idx="979">
                  <c:v>2498.8449889868311</c:v>
                </c:pt>
                <c:pt idx="980">
                  <c:v>1597.0171820964281</c:v>
                </c:pt>
                <c:pt idx="981">
                  <c:v>959.87129234726376</c:v>
                </c:pt>
                <c:pt idx="982">
                  <c:v>721.75442733870955</c:v>
                </c:pt>
                <c:pt idx="983">
                  <c:v>724.73990549083817</c:v>
                </c:pt>
                <c:pt idx="984">
                  <c:v>479.45201099635682</c:v>
                </c:pt>
                <c:pt idx="985">
                  <c:v>105.63954526861811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2356.9404444237184</c:v>
                </c:pt>
                <c:pt idx="1051">
                  <c:v>4833.2392689160097</c:v>
                </c:pt>
                <c:pt idx="1052">
                  <c:v>6235.6992104722267</c:v>
                </c:pt>
                <c:pt idx="1053">
                  <c:v>7667.1221769943259</c:v>
                </c:pt>
                <c:pt idx="1054">
                  <c:v>9639.1209381882891</c:v>
                </c:pt>
                <c:pt idx="1055">
                  <c:v>11827.419620209883</c:v>
                </c:pt>
                <c:pt idx="1056">
                  <c:v>13538.061417338664</c:v>
                </c:pt>
                <c:pt idx="1057">
                  <c:v>12982.2705995898</c:v>
                </c:pt>
                <c:pt idx="1058">
                  <c:v>9756.9713548935633</c:v>
                </c:pt>
                <c:pt idx="1059">
                  <c:v>7148.1815144563043</c:v>
                </c:pt>
                <c:pt idx="1060">
                  <c:v>4875.1929963752264</c:v>
                </c:pt>
                <c:pt idx="1061">
                  <c:v>2175.5678402400308</c:v>
                </c:pt>
                <c:pt idx="1062">
                  <c:v>119.97439817303744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1571.7951984170081</c:v>
                </c:pt>
                <c:pt idx="1084">
                  <c:v>4603.6181489591027</c:v>
                </c:pt>
                <c:pt idx="1085">
                  <c:v>2150.9022079344049</c:v>
                </c:pt>
                <c:pt idx="1086">
                  <c:v>0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128.24293467952947</c:v>
                </c:pt>
                <c:pt idx="1099">
                  <c:v>4650.2001454232604</c:v>
                </c:pt>
                <c:pt idx="1100">
                  <c:v>5123.5583581922947</c:v>
                </c:pt>
                <c:pt idx="1101">
                  <c:v>1094.6387450684194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2407.579354432627</c:v>
                </c:pt>
                <c:pt idx="1110">
                  <c:v>2136.8747134378436</c:v>
                </c:pt>
                <c:pt idx="1111">
                  <c:v>0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2354.6811595475374</c:v>
                </c:pt>
                <c:pt idx="1120">
                  <c:v>872.08391731880351</c:v>
                </c:pt>
                <c:pt idx="1121">
                  <c:v>0</c:v>
                </c:pt>
                <c:pt idx="1122">
                  <c:v>0</c:v>
                </c:pt>
                <c:pt idx="1123">
                  <c:v>2687.5324796823738</c:v>
                </c:pt>
                <c:pt idx="1124">
                  <c:v>8648.0120621626829</c:v>
                </c:pt>
                <c:pt idx="1125">
                  <c:v>15945.919469303428</c:v>
                </c:pt>
                <c:pt idx="1126">
                  <c:v>20925.500335290628</c:v>
                </c:pt>
                <c:pt idx="1127">
                  <c:v>20907.526955773654</c:v>
                </c:pt>
                <c:pt idx="1128">
                  <c:v>18434.065695057441</c:v>
                </c:pt>
                <c:pt idx="1129">
                  <c:v>13931.366038708433</c:v>
                </c:pt>
                <c:pt idx="1130">
                  <c:v>9712.1869606702785</c:v>
                </c:pt>
                <c:pt idx="1131">
                  <c:v>7687.2397013763311</c:v>
                </c:pt>
                <c:pt idx="1132">
                  <c:v>6861.1380584381286</c:v>
                </c:pt>
                <c:pt idx="1133">
                  <c:v>6747.597317807481</c:v>
                </c:pt>
                <c:pt idx="1134">
                  <c:v>6269.8262859423512</c:v>
                </c:pt>
                <c:pt idx="1135">
                  <c:v>4869.5620309085325</c:v>
                </c:pt>
                <c:pt idx="1136">
                  <c:v>2711.794979155949</c:v>
                </c:pt>
                <c:pt idx="1137">
                  <c:v>664.46929386980014</c:v>
                </c:pt>
                <c:pt idx="1138">
                  <c:v>0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628.63506654891034</c:v>
                </c:pt>
                <c:pt idx="1147">
                  <c:v>6393.4663993248087</c:v>
                </c:pt>
                <c:pt idx="1148">
                  <c:v>6092.1851929381437</c:v>
                </c:pt>
                <c:pt idx="1149">
                  <c:v>2673.1151737635464</c:v>
                </c:pt>
                <c:pt idx="1150">
                  <c:v>389.18736113600039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0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2363.9825905987827</c:v>
                </c:pt>
                <c:pt idx="1352">
                  <c:v>3470.2833839620166</c:v>
                </c:pt>
                <c:pt idx="1353">
                  <c:v>3844.6385321541215</c:v>
                </c:pt>
                <c:pt idx="1354">
                  <c:v>4202.1352003114889</c:v>
                </c:pt>
                <c:pt idx="1355">
                  <c:v>4871.6981354178461</c:v>
                </c:pt>
                <c:pt idx="1356">
                  <c:v>6152.0970804054705</c:v>
                </c:pt>
                <c:pt idx="1357">
                  <c:v>7039.5640750765206</c:v>
                </c:pt>
                <c:pt idx="1358">
                  <c:v>7555.1052430950667</c:v>
                </c:pt>
                <c:pt idx="1359">
                  <c:v>8315.0077079698622</c:v>
                </c:pt>
                <c:pt idx="1360">
                  <c:v>8417.0447706695704</c:v>
                </c:pt>
                <c:pt idx="1361">
                  <c:v>5732.9763319016602</c:v>
                </c:pt>
                <c:pt idx="1362">
                  <c:v>797.29589456453414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3248.6090429599371</c:v>
                </c:pt>
                <c:pt idx="1369">
                  <c:v>5379.2205123703698</c:v>
                </c:pt>
                <c:pt idx="1370">
                  <c:v>1890.3338138400018</c:v>
                </c:pt>
                <c:pt idx="1371">
                  <c:v>0</c:v>
                </c:pt>
                <c:pt idx="1372">
                  <c:v>0</c:v>
                </c:pt>
                <c:pt idx="1373">
                  <c:v>0</c:v>
                </c:pt>
                <c:pt idx="1374">
                  <c:v>352.34753890574922</c:v>
                </c:pt>
                <c:pt idx="1375">
                  <c:v>3914.5505687293571</c:v>
                </c:pt>
                <c:pt idx="1376">
                  <c:v>9692.3722891371854</c:v>
                </c:pt>
                <c:pt idx="1377">
                  <c:v>16920.412296555915</c:v>
                </c:pt>
                <c:pt idx="1378">
                  <c:v>18957.89565739172</c:v>
                </c:pt>
                <c:pt idx="1379">
                  <c:v>16850.290682777148</c:v>
                </c:pt>
                <c:pt idx="1380">
                  <c:v>14705.328175156552</c:v>
                </c:pt>
                <c:pt idx="1381">
                  <c:v>8543.5815295669508</c:v>
                </c:pt>
                <c:pt idx="1382">
                  <c:v>0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196.26614321071256</c:v>
                </c:pt>
                <c:pt idx="1398">
                  <c:v>1414.8390480153937</c:v>
                </c:pt>
                <c:pt idx="1399">
                  <c:v>2587.6920279281126</c:v>
                </c:pt>
                <c:pt idx="1400">
                  <c:v>3695.8145003974914</c:v>
                </c:pt>
                <c:pt idx="1401">
                  <c:v>4283.3287197898944</c:v>
                </c:pt>
                <c:pt idx="1402">
                  <c:v>5453.9705000095901</c:v>
                </c:pt>
                <c:pt idx="1403">
                  <c:v>8699.324954316704</c:v>
                </c:pt>
                <c:pt idx="1404">
                  <c:v>13927.228333622805</c:v>
                </c:pt>
                <c:pt idx="1405">
                  <c:v>15356.506824161601</c:v>
                </c:pt>
                <c:pt idx="1406">
                  <c:v>10808.541315918927</c:v>
                </c:pt>
                <c:pt idx="1407">
                  <c:v>3897.0691475157878</c:v>
                </c:pt>
                <c:pt idx="1408">
                  <c:v>0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3917.9290836865689</c:v>
                </c:pt>
                <c:pt idx="1422">
                  <c:v>7493.0006521131036</c:v>
                </c:pt>
                <c:pt idx="1423">
                  <c:v>4414.8658791254393</c:v>
                </c:pt>
                <c:pt idx="1424">
                  <c:v>0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2114.5890582312668</c:v>
                </c:pt>
                <c:pt idx="1431">
                  <c:v>7274.1781529059572</c:v>
                </c:pt>
                <c:pt idx="1432">
                  <c:v>12441.145923457319</c:v>
                </c:pt>
                <c:pt idx="1433">
                  <c:v>13229.575737258523</c:v>
                </c:pt>
                <c:pt idx="1434">
                  <c:v>11149.619332943479</c:v>
                </c:pt>
                <c:pt idx="1435">
                  <c:v>5350.1795992865318</c:v>
                </c:pt>
                <c:pt idx="1436">
                  <c:v>0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1329.1401731294548</c:v>
                </c:pt>
                <c:pt idx="1442">
                  <c:v>1752.976310757625</c:v>
                </c:pt>
                <c:pt idx="1443">
                  <c:v>410.02961508494406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1928.4851575745859</c:v>
                </c:pt>
                <c:pt idx="1448">
                  <c:v>4652.5858890821755</c:v>
                </c:pt>
                <c:pt idx="1449">
                  <c:v>4143.7219452670133</c:v>
                </c:pt>
                <c:pt idx="1450">
                  <c:v>1576.4406990282794</c:v>
                </c:pt>
                <c:pt idx="1451">
                  <c:v>190.62124812039522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3560.7145484233611</c:v>
                </c:pt>
                <c:pt idx="1526">
                  <c:v>7066.7055334727829</c:v>
                </c:pt>
                <c:pt idx="1527">
                  <c:v>9117.7199128536122</c:v>
                </c:pt>
                <c:pt idx="1528">
                  <c:v>8916.8213076648681</c:v>
                </c:pt>
                <c:pt idx="1529">
                  <c:v>6998.6083659156538</c:v>
                </c:pt>
                <c:pt idx="1530">
                  <c:v>4367.9216480608166</c:v>
                </c:pt>
                <c:pt idx="1531">
                  <c:v>1324.6042600702065</c:v>
                </c:pt>
                <c:pt idx="1532">
                  <c:v>0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0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0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2803.6669450170061</c:v>
                </c:pt>
                <c:pt idx="1629">
                  <c:v>5522.9691971903367</c:v>
                </c:pt>
                <c:pt idx="1630">
                  <c:v>5685.452078541849</c:v>
                </c:pt>
                <c:pt idx="1631">
                  <c:v>2911.6739740474736</c:v>
                </c:pt>
                <c:pt idx="1632">
                  <c:v>0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1236.0169237400291</c:v>
                </c:pt>
                <c:pt idx="1729">
                  <c:v>7231.4362829561815</c:v>
                </c:pt>
                <c:pt idx="1730">
                  <c:v>10846.7130640328</c:v>
                </c:pt>
                <c:pt idx="1731">
                  <c:v>12131.254819247541</c:v>
                </c:pt>
                <c:pt idx="1732">
                  <c:v>12282.323990594465</c:v>
                </c:pt>
                <c:pt idx="1733">
                  <c:v>11357.034774797494</c:v>
                </c:pt>
                <c:pt idx="1734">
                  <c:v>10447.344688145249</c:v>
                </c:pt>
                <c:pt idx="1735">
                  <c:v>10055.400004247846</c:v>
                </c:pt>
                <c:pt idx="1736">
                  <c:v>10647.156483844734</c:v>
                </c:pt>
                <c:pt idx="1737">
                  <c:v>10720.77289829618</c:v>
                </c:pt>
                <c:pt idx="1738">
                  <c:v>10301.939952866553</c:v>
                </c:pt>
                <c:pt idx="1739">
                  <c:v>9425.500428550451</c:v>
                </c:pt>
                <c:pt idx="1740">
                  <c:v>7215.8537338659407</c:v>
                </c:pt>
                <c:pt idx="1741">
                  <c:v>4184.3778078709684</c:v>
                </c:pt>
                <c:pt idx="1742">
                  <c:v>2091.2513509769251</c:v>
                </c:pt>
                <c:pt idx="1743">
                  <c:v>905.14320474490751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0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1248.7617233282601</c:v>
                </c:pt>
                <c:pt idx="1767">
                  <c:v>4158.3032538447087</c:v>
                </c:pt>
                <c:pt idx="1768">
                  <c:v>7655.3222980362261</c:v>
                </c:pt>
                <c:pt idx="1769">
                  <c:v>11279.692547006251</c:v>
                </c:pt>
                <c:pt idx="1770">
                  <c:v>13943.288528481238</c:v>
                </c:pt>
                <c:pt idx="1771">
                  <c:v>14738.728335610422</c:v>
                </c:pt>
                <c:pt idx="1772">
                  <c:v>14213.15290171436</c:v>
                </c:pt>
                <c:pt idx="1773">
                  <c:v>13102.597668222321</c:v>
                </c:pt>
                <c:pt idx="1774">
                  <c:v>11257.216751676231</c:v>
                </c:pt>
                <c:pt idx="1775">
                  <c:v>9312.6106471986423</c:v>
                </c:pt>
                <c:pt idx="1776">
                  <c:v>8266.183154528464</c:v>
                </c:pt>
                <c:pt idx="1777">
                  <c:v>8210.8235204410357</c:v>
                </c:pt>
                <c:pt idx="1778">
                  <c:v>9002.3855369136436</c:v>
                </c:pt>
                <c:pt idx="1779">
                  <c:v>10229.198142615276</c:v>
                </c:pt>
                <c:pt idx="1780">
                  <c:v>10945.637001348332</c:v>
                </c:pt>
                <c:pt idx="1781">
                  <c:v>10463.897124104875</c:v>
                </c:pt>
                <c:pt idx="1782">
                  <c:v>8946.3186126586334</c:v>
                </c:pt>
                <c:pt idx="1783">
                  <c:v>7008.8835534211094</c:v>
                </c:pt>
                <c:pt idx="1784">
                  <c:v>5099.3083479584138</c:v>
                </c:pt>
                <c:pt idx="1785">
                  <c:v>3862.8232367753499</c:v>
                </c:pt>
                <c:pt idx="1786">
                  <c:v>3251.6524941334346</c:v>
                </c:pt>
                <c:pt idx="1787">
                  <c:v>2920.222166278164</c:v>
                </c:pt>
                <c:pt idx="1788">
                  <c:v>2804.8376621106754</c:v>
                </c:pt>
                <c:pt idx="1789">
                  <c:v>2933.1639292308741</c:v>
                </c:pt>
                <c:pt idx="1790">
                  <c:v>3184.6383209496139</c:v>
                </c:pt>
                <c:pt idx="1791">
                  <c:v>3345.8884424263997</c:v>
                </c:pt>
                <c:pt idx="1792">
                  <c:v>3157.8555117509059</c:v>
                </c:pt>
                <c:pt idx="1793">
                  <c:v>2354.3392779367123</c:v>
                </c:pt>
                <c:pt idx="1794">
                  <c:v>1781.8948096758934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AFE-4F27-A391-6EA157DEC3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22779103"/>
        <c:axId val="1418798063"/>
      </c:lineChart>
      <c:catAx>
        <c:axId val="142276374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none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18782191"/>
        <c:crosses val="autoZero"/>
        <c:auto val="1"/>
        <c:lblAlgn val="ctr"/>
        <c:lblOffset val="100"/>
        <c:noMultiLvlLbl val="0"/>
      </c:catAx>
      <c:valAx>
        <c:axId val="1418782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63743"/>
        <c:crosses val="autoZero"/>
        <c:crossBetween val="between"/>
      </c:valAx>
      <c:valAx>
        <c:axId val="141879806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22779103"/>
        <c:crosses val="max"/>
        <c:crossBetween val="between"/>
      </c:valAx>
      <c:catAx>
        <c:axId val="1422779103"/>
        <c:scaling>
          <c:orientation val="minMax"/>
        </c:scaling>
        <c:delete val="1"/>
        <c:axPos val="b"/>
        <c:majorTickMark val="out"/>
        <c:minorTickMark val="none"/>
        <c:tickLblPos val="nextTo"/>
        <c:crossAx val="141879806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GB"/>
              <a:t>(Phase: All) Recoverable Braking Energy From Cummulative Braking Energy (70%)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349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val>
            <c:numRef>
              <c:f>WLTC_class_3!$AI$9:$AI$1808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694.73696595771332</c:v>
                </c:pt>
                <c:pt idx="37">
                  <c:v>5037.946972238853</c:v>
                </c:pt>
                <c:pt idx="38">
                  <c:v>12341.985047610895</c:v>
                </c:pt>
                <c:pt idx="39">
                  <c:v>19461.659276731974</c:v>
                </c:pt>
                <c:pt idx="40">
                  <c:v>25286.201608756153</c:v>
                </c:pt>
                <c:pt idx="41">
                  <c:v>31389.437029821325</c:v>
                </c:pt>
                <c:pt idx="42">
                  <c:v>38806.69921465341</c:v>
                </c:pt>
                <c:pt idx="43">
                  <c:v>45627.840975100269</c:v>
                </c:pt>
                <c:pt idx="44">
                  <c:v>49688.724240393858</c:v>
                </c:pt>
                <c:pt idx="45">
                  <c:v>51059.960829589501</c:v>
                </c:pt>
                <c:pt idx="46">
                  <c:v>51438.601612268816</c:v>
                </c:pt>
                <c:pt idx="47">
                  <c:v>52065.476052356928</c:v>
                </c:pt>
                <c:pt idx="48">
                  <c:v>52646.200600395845</c:v>
                </c:pt>
                <c:pt idx="49">
                  <c:v>52794.537556923999</c:v>
                </c:pt>
                <c:pt idx="50">
                  <c:v>52794.537556923999</c:v>
                </c:pt>
                <c:pt idx="51">
                  <c:v>53342.851451239963</c:v>
                </c:pt>
                <c:pt idx="52">
                  <c:v>55160.834379459018</c:v>
                </c:pt>
                <c:pt idx="53">
                  <c:v>56875.872076124055</c:v>
                </c:pt>
                <c:pt idx="54">
                  <c:v>57328.696320349802</c:v>
                </c:pt>
                <c:pt idx="55">
                  <c:v>57332.365571108996</c:v>
                </c:pt>
                <c:pt idx="56">
                  <c:v>57332.365571108996</c:v>
                </c:pt>
                <c:pt idx="57">
                  <c:v>57332.365571108996</c:v>
                </c:pt>
                <c:pt idx="58">
                  <c:v>57332.365571108996</c:v>
                </c:pt>
                <c:pt idx="59">
                  <c:v>57332.365571108996</c:v>
                </c:pt>
                <c:pt idx="60">
                  <c:v>57332.365571108996</c:v>
                </c:pt>
                <c:pt idx="61">
                  <c:v>57332.365571108996</c:v>
                </c:pt>
                <c:pt idx="62">
                  <c:v>57332.365571108996</c:v>
                </c:pt>
                <c:pt idx="63">
                  <c:v>57332.365571108996</c:v>
                </c:pt>
                <c:pt idx="64">
                  <c:v>57332.365571108996</c:v>
                </c:pt>
                <c:pt idx="65">
                  <c:v>57332.365571108996</c:v>
                </c:pt>
                <c:pt idx="66">
                  <c:v>57332.365571108996</c:v>
                </c:pt>
                <c:pt idx="67">
                  <c:v>57332.365571108996</c:v>
                </c:pt>
                <c:pt idx="68">
                  <c:v>57332.365571108996</c:v>
                </c:pt>
                <c:pt idx="69">
                  <c:v>57332.365571108996</c:v>
                </c:pt>
                <c:pt idx="70">
                  <c:v>57332.365571108996</c:v>
                </c:pt>
                <c:pt idx="71">
                  <c:v>57332.365571108996</c:v>
                </c:pt>
                <c:pt idx="72">
                  <c:v>57332.365571108996</c:v>
                </c:pt>
                <c:pt idx="73">
                  <c:v>57332.365571108996</c:v>
                </c:pt>
                <c:pt idx="74">
                  <c:v>57332.365571108996</c:v>
                </c:pt>
                <c:pt idx="75">
                  <c:v>57332.365571108996</c:v>
                </c:pt>
                <c:pt idx="76">
                  <c:v>57332.365571108996</c:v>
                </c:pt>
                <c:pt idx="77">
                  <c:v>57332.365571108996</c:v>
                </c:pt>
                <c:pt idx="78">
                  <c:v>57332.365571108996</c:v>
                </c:pt>
                <c:pt idx="79">
                  <c:v>57332.365571108996</c:v>
                </c:pt>
                <c:pt idx="80">
                  <c:v>57332.365571108996</c:v>
                </c:pt>
                <c:pt idx="81">
                  <c:v>57886.635068656818</c:v>
                </c:pt>
                <c:pt idx="82">
                  <c:v>58439.962717913491</c:v>
                </c:pt>
                <c:pt idx="83">
                  <c:v>58575.298537433075</c:v>
                </c:pt>
                <c:pt idx="84">
                  <c:v>58575.298537433075</c:v>
                </c:pt>
                <c:pt idx="85">
                  <c:v>58780.674038629775</c:v>
                </c:pt>
                <c:pt idx="86">
                  <c:v>58965.584684292364</c:v>
                </c:pt>
                <c:pt idx="87">
                  <c:v>59007.110073029995</c:v>
                </c:pt>
                <c:pt idx="88">
                  <c:v>60614.898327686431</c:v>
                </c:pt>
                <c:pt idx="89">
                  <c:v>67030.398737672847</c:v>
                </c:pt>
                <c:pt idx="90">
                  <c:v>76986.305479538627</c:v>
                </c:pt>
                <c:pt idx="91">
                  <c:v>86545.242483741982</c:v>
                </c:pt>
                <c:pt idx="92">
                  <c:v>92844.128193239856</c:v>
                </c:pt>
                <c:pt idx="93">
                  <c:v>96124.846941842523</c:v>
                </c:pt>
                <c:pt idx="94">
                  <c:v>98389.501460648899</c:v>
                </c:pt>
                <c:pt idx="95">
                  <c:v>100505.62560891308</c:v>
                </c:pt>
                <c:pt idx="96">
                  <c:v>101942.21624483667</c:v>
                </c:pt>
                <c:pt idx="97">
                  <c:v>102575.64782155878</c:v>
                </c:pt>
                <c:pt idx="98">
                  <c:v>102874.18374912837</c:v>
                </c:pt>
                <c:pt idx="99">
                  <c:v>102949.39963675453</c:v>
                </c:pt>
                <c:pt idx="100">
                  <c:v>102949.39963675453</c:v>
                </c:pt>
                <c:pt idx="101">
                  <c:v>102949.39963675453</c:v>
                </c:pt>
                <c:pt idx="102">
                  <c:v>102949.39963675453</c:v>
                </c:pt>
                <c:pt idx="103">
                  <c:v>102949.39963675453</c:v>
                </c:pt>
                <c:pt idx="104">
                  <c:v>102949.39963675453</c:v>
                </c:pt>
                <c:pt idx="105">
                  <c:v>102949.39963675453</c:v>
                </c:pt>
                <c:pt idx="106">
                  <c:v>102949.39963675453</c:v>
                </c:pt>
                <c:pt idx="107">
                  <c:v>102949.39963675453</c:v>
                </c:pt>
                <c:pt idx="108">
                  <c:v>102949.39963675453</c:v>
                </c:pt>
                <c:pt idx="109">
                  <c:v>102949.39963675453</c:v>
                </c:pt>
                <c:pt idx="110">
                  <c:v>102949.39963675453</c:v>
                </c:pt>
                <c:pt idx="111">
                  <c:v>102949.39963675453</c:v>
                </c:pt>
                <c:pt idx="112">
                  <c:v>102949.39963675453</c:v>
                </c:pt>
                <c:pt idx="113">
                  <c:v>102949.39963675453</c:v>
                </c:pt>
                <c:pt idx="114">
                  <c:v>102949.39963675453</c:v>
                </c:pt>
                <c:pt idx="115">
                  <c:v>102949.39963675453</c:v>
                </c:pt>
                <c:pt idx="116">
                  <c:v>102949.39963675453</c:v>
                </c:pt>
                <c:pt idx="117">
                  <c:v>102949.39963675453</c:v>
                </c:pt>
                <c:pt idx="118">
                  <c:v>102949.39963675453</c:v>
                </c:pt>
                <c:pt idx="119">
                  <c:v>102949.39963675453</c:v>
                </c:pt>
                <c:pt idx="120">
                  <c:v>102949.39963675453</c:v>
                </c:pt>
                <c:pt idx="121">
                  <c:v>102949.39963675453</c:v>
                </c:pt>
                <c:pt idx="122">
                  <c:v>102949.39963675453</c:v>
                </c:pt>
                <c:pt idx="123">
                  <c:v>102949.39963675453</c:v>
                </c:pt>
                <c:pt idx="124">
                  <c:v>102949.39963675453</c:v>
                </c:pt>
                <c:pt idx="125">
                  <c:v>102949.39963675453</c:v>
                </c:pt>
                <c:pt idx="126">
                  <c:v>102949.39963675453</c:v>
                </c:pt>
                <c:pt idx="127">
                  <c:v>102949.39963675453</c:v>
                </c:pt>
                <c:pt idx="128">
                  <c:v>102949.39963675453</c:v>
                </c:pt>
                <c:pt idx="129">
                  <c:v>102949.39963675453</c:v>
                </c:pt>
                <c:pt idx="130">
                  <c:v>102949.39963675453</c:v>
                </c:pt>
                <c:pt idx="131">
                  <c:v>102949.39963675453</c:v>
                </c:pt>
                <c:pt idx="132">
                  <c:v>102949.39963675453</c:v>
                </c:pt>
                <c:pt idx="133">
                  <c:v>102949.39963675453</c:v>
                </c:pt>
                <c:pt idx="134">
                  <c:v>102949.39963675453</c:v>
                </c:pt>
                <c:pt idx="135">
                  <c:v>102949.39963675453</c:v>
                </c:pt>
                <c:pt idx="136">
                  <c:v>102949.39963675453</c:v>
                </c:pt>
                <c:pt idx="137">
                  <c:v>102949.39963675453</c:v>
                </c:pt>
                <c:pt idx="138">
                  <c:v>102949.39963675453</c:v>
                </c:pt>
                <c:pt idx="139">
                  <c:v>102949.39963675453</c:v>
                </c:pt>
                <c:pt idx="140">
                  <c:v>102949.39963675453</c:v>
                </c:pt>
                <c:pt idx="141">
                  <c:v>102949.39963675453</c:v>
                </c:pt>
                <c:pt idx="142">
                  <c:v>102949.39963675453</c:v>
                </c:pt>
                <c:pt idx="143">
                  <c:v>102949.39963675453</c:v>
                </c:pt>
                <c:pt idx="144">
                  <c:v>102949.39963675453</c:v>
                </c:pt>
                <c:pt idx="145">
                  <c:v>102949.39963675453</c:v>
                </c:pt>
                <c:pt idx="146">
                  <c:v>102949.39963675453</c:v>
                </c:pt>
                <c:pt idx="147">
                  <c:v>102949.39963675453</c:v>
                </c:pt>
                <c:pt idx="148">
                  <c:v>102949.39963675453</c:v>
                </c:pt>
                <c:pt idx="149">
                  <c:v>102949.39963675453</c:v>
                </c:pt>
                <c:pt idx="150">
                  <c:v>102949.39963675453</c:v>
                </c:pt>
                <c:pt idx="151">
                  <c:v>104273.83454858146</c:v>
                </c:pt>
                <c:pt idx="152">
                  <c:v>109667.91981484117</c:v>
                </c:pt>
                <c:pt idx="153">
                  <c:v>117967.07528915397</c:v>
                </c:pt>
                <c:pt idx="154">
                  <c:v>125094.95880214678</c:v>
                </c:pt>
                <c:pt idx="155">
                  <c:v>128767.66448674853</c:v>
                </c:pt>
                <c:pt idx="156">
                  <c:v>129522.93887668714</c:v>
                </c:pt>
                <c:pt idx="157">
                  <c:v>129522.93887668714</c:v>
                </c:pt>
                <c:pt idx="158">
                  <c:v>129522.93887668714</c:v>
                </c:pt>
                <c:pt idx="159">
                  <c:v>129522.93887668714</c:v>
                </c:pt>
                <c:pt idx="160">
                  <c:v>129522.93887668714</c:v>
                </c:pt>
                <c:pt idx="161">
                  <c:v>129522.93887668714</c:v>
                </c:pt>
                <c:pt idx="162">
                  <c:v>129522.93887668714</c:v>
                </c:pt>
                <c:pt idx="163">
                  <c:v>129522.93887668714</c:v>
                </c:pt>
                <c:pt idx="164">
                  <c:v>129522.93887668714</c:v>
                </c:pt>
                <c:pt idx="165">
                  <c:v>129522.93887668714</c:v>
                </c:pt>
                <c:pt idx="166">
                  <c:v>129522.93887668714</c:v>
                </c:pt>
                <c:pt idx="167">
                  <c:v>129522.93887668714</c:v>
                </c:pt>
                <c:pt idx="168">
                  <c:v>129522.93887668714</c:v>
                </c:pt>
                <c:pt idx="169">
                  <c:v>129522.93887668714</c:v>
                </c:pt>
                <c:pt idx="170">
                  <c:v>129522.93887668714</c:v>
                </c:pt>
                <c:pt idx="171">
                  <c:v>131483.02301395556</c:v>
                </c:pt>
                <c:pt idx="172">
                  <c:v>138043.68827174994</c:v>
                </c:pt>
                <c:pt idx="173">
                  <c:v>147138.06579459528</c:v>
                </c:pt>
                <c:pt idx="174">
                  <c:v>153857.94441915824</c:v>
                </c:pt>
                <c:pt idx="175">
                  <c:v>156202.66683324196</c:v>
                </c:pt>
                <c:pt idx="176">
                  <c:v>156496.17756933588</c:v>
                </c:pt>
                <c:pt idx="177">
                  <c:v>156496.17756933588</c:v>
                </c:pt>
                <c:pt idx="178">
                  <c:v>156496.17756933588</c:v>
                </c:pt>
                <c:pt idx="179">
                  <c:v>156496.17756933588</c:v>
                </c:pt>
                <c:pt idx="180">
                  <c:v>156496.17756933588</c:v>
                </c:pt>
                <c:pt idx="181">
                  <c:v>156496.17756933588</c:v>
                </c:pt>
                <c:pt idx="182">
                  <c:v>156528.95722445121</c:v>
                </c:pt>
                <c:pt idx="183">
                  <c:v>158269.24530116047</c:v>
                </c:pt>
                <c:pt idx="184">
                  <c:v>161924.76836278953</c:v>
                </c:pt>
                <c:pt idx="185">
                  <c:v>166118.59139683773</c:v>
                </c:pt>
                <c:pt idx="186">
                  <c:v>169745.84629967474</c:v>
                </c:pt>
                <c:pt idx="187">
                  <c:v>172419.72291468174</c:v>
                </c:pt>
                <c:pt idx="188">
                  <c:v>174261.53261243098</c:v>
                </c:pt>
                <c:pt idx="189">
                  <c:v>175490.66721068943</c:v>
                </c:pt>
                <c:pt idx="190">
                  <c:v>176226.39102911131</c:v>
                </c:pt>
                <c:pt idx="191">
                  <c:v>176627.57528018285</c:v>
                </c:pt>
                <c:pt idx="192">
                  <c:v>176771.6480924692</c:v>
                </c:pt>
                <c:pt idx="193">
                  <c:v>176792.49740814164</c:v>
                </c:pt>
                <c:pt idx="194">
                  <c:v>176792.49740814164</c:v>
                </c:pt>
                <c:pt idx="195">
                  <c:v>176792.49740814164</c:v>
                </c:pt>
                <c:pt idx="196">
                  <c:v>176792.49740814164</c:v>
                </c:pt>
                <c:pt idx="197">
                  <c:v>176792.49740814164</c:v>
                </c:pt>
                <c:pt idx="198">
                  <c:v>176792.49740814164</c:v>
                </c:pt>
                <c:pt idx="199">
                  <c:v>176792.49740814164</c:v>
                </c:pt>
                <c:pt idx="200">
                  <c:v>176792.49740814164</c:v>
                </c:pt>
                <c:pt idx="201">
                  <c:v>176792.49740814164</c:v>
                </c:pt>
                <c:pt idx="202">
                  <c:v>176792.49740814164</c:v>
                </c:pt>
                <c:pt idx="203">
                  <c:v>176792.49740814164</c:v>
                </c:pt>
                <c:pt idx="204">
                  <c:v>176792.49740814164</c:v>
                </c:pt>
                <c:pt idx="205">
                  <c:v>176792.49740814164</c:v>
                </c:pt>
                <c:pt idx="206">
                  <c:v>176792.49740814164</c:v>
                </c:pt>
                <c:pt idx="207">
                  <c:v>176792.49740814164</c:v>
                </c:pt>
                <c:pt idx="208">
                  <c:v>176792.49740814164</c:v>
                </c:pt>
                <c:pt idx="209">
                  <c:v>176792.49740814164</c:v>
                </c:pt>
                <c:pt idx="210">
                  <c:v>176792.49740814164</c:v>
                </c:pt>
                <c:pt idx="211">
                  <c:v>176792.49740814164</c:v>
                </c:pt>
                <c:pt idx="212">
                  <c:v>176792.49740814164</c:v>
                </c:pt>
                <c:pt idx="213">
                  <c:v>176792.49740814164</c:v>
                </c:pt>
                <c:pt idx="214">
                  <c:v>176792.49740814164</c:v>
                </c:pt>
                <c:pt idx="215">
                  <c:v>176792.49740814164</c:v>
                </c:pt>
                <c:pt idx="216">
                  <c:v>176792.49740814164</c:v>
                </c:pt>
                <c:pt idx="217">
                  <c:v>176792.49740814164</c:v>
                </c:pt>
                <c:pt idx="218">
                  <c:v>176792.49740814164</c:v>
                </c:pt>
                <c:pt idx="219">
                  <c:v>176792.49740814164</c:v>
                </c:pt>
                <c:pt idx="220">
                  <c:v>176792.49740814164</c:v>
                </c:pt>
                <c:pt idx="221">
                  <c:v>176792.49740814164</c:v>
                </c:pt>
                <c:pt idx="222">
                  <c:v>176792.49740814164</c:v>
                </c:pt>
                <c:pt idx="223">
                  <c:v>176792.49740814164</c:v>
                </c:pt>
                <c:pt idx="224">
                  <c:v>176792.49740814164</c:v>
                </c:pt>
                <c:pt idx="225">
                  <c:v>176792.49740814164</c:v>
                </c:pt>
                <c:pt idx="226">
                  <c:v>176792.49740814164</c:v>
                </c:pt>
                <c:pt idx="227">
                  <c:v>176792.49740814164</c:v>
                </c:pt>
                <c:pt idx="228">
                  <c:v>176792.49740814164</c:v>
                </c:pt>
                <c:pt idx="229">
                  <c:v>176792.49740814164</c:v>
                </c:pt>
                <c:pt idx="230">
                  <c:v>176792.49740814164</c:v>
                </c:pt>
                <c:pt idx="231">
                  <c:v>176792.49740814164</c:v>
                </c:pt>
                <c:pt idx="232">
                  <c:v>177061.48728156084</c:v>
                </c:pt>
                <c:pt idx="233">
                  <c:v>180401.46560265546</c:v>
                </c:pt>
                <c:pt idx="234">
                  <c:v>185931.61598965485</c:v>
                </c:pt>
                <c:pt idx="235">
                  <c:v>190465.94349213206</c:v>
                </c:pt>
                <c:pt idx="236">
                  <c:v>192328.90238475465</c:v>
                </c:pt>
                <c:pt idx="237">
                  <c:v>192687.54088785354</c:v>
                </c:pt>
                <c:pt idx="238">
                  <c:v>194164.23297128823</c:v>
                </c:pt>
                <c:pt idx="239">
                  <c:v>198865.53167791618</c:v>
                </c:pt>
                <c:pt idx="240">
                  <c:v>206318.15411464538</c:v>
                </c:pt>
                <c:pt idx="241">
                  <c:v>213362.30732387415</c:v>
                </c:pt>
                <c:pt idx="242">
                  <c:v>219364.11768753058</c:v>
                </c:pt>
                <c:pt idx="243">
                  <c:v>225359.05888353067</c:v>
                </c:pt>
                <c:pt idx="244">
                  <c:v>230984.38362296225</c:v>
                </c:pt>
                <c:pt idx="245">
                  <c:v>237087.61904402741</c:v>
                </c:pt>
                <c:pt idx="246">
                  <c:v>244504.88122885951</c:v>
                </c:pt>
                <c:pt idx="247">
                  <c:v>251326.02298930637</c:v>
                </c:pt>
                <c:pt idx="248">
                  <c:v>255386.90625459998</c:v>
                </c:pt>
                <c:pt idx="249">
                  <c:v>256758.14284379559</c:v>
                </c:pt>
                <c:pt idx="250">
                  <c:v>257136.78362647493</c:v>
                </c:pt>
                <c:pt idx="251">
                  <c:v>257763.65806656305</c:v>
                </c:pt>
                <c:pt idx="252">
                  <c:v>258344.38261460196</c:v>
                </c:pt>
                <c:pt idx="253">
                  <c:v>258492.71957113009</c:v>
                </c:pt>
                <c:pt idx="254">
                  <c:v>258492.71957113009</c:v>
                </c:pt>
                <c:pt idx="255">
                  <c:v>259041.03346544606</c:v>
                </c:pt>
                <c:pt idx="256">
                  <c:v>260168.66461897374</c:v>
                </c:pt>
                <c:pt idx="257">
                  <c:v>260551.22439806021</c:v>
                </c:pt>
                <c:pt idx="258">
                  <c:v>260551.22439806021</c:v>
                </c:pt>
                <c:pt idx="259">
                  <c:v>260551.22439806021</c:v>
                </c:pt>
                <c:pt idx="260">
                  <c:v>260551.22439806021</c:v>
                </c:pt>
                <c:pt idx="261">
                  <c:v>260551.22439806021</c:v>
                </c:pt>
                <c:pt idx="262">
                  <c:v>260551.22439806021</c:v>
                </c:pt>
                <c:pt idx="263">
                  <c:v>260551.22439806021</c:v>
                </c:pt>
                <c:pt idx="264">
                  <c:v>260551.22439806021</c:v>
                </c:pt>
                <c:pt idx="265">
                  <c:v>260551.22439806021</c:v>
                </c:pt>
                <c:pt idx="266">
                  <c:v>260551.22439806021</c:v>
                </c:pt>
                <c:pt idx="267">
                  <c:v>260551.22439806021</c:v>
                </c:pt>
                <c:pt idx="268">
                  <c:v>260551.22439806021</c:v>
                </c:pt>
                <c:pt idx="269">
                  <c:v>260551.22439806021</c:v>
                </c:pt>
                <c:pt idx="270">
                  <c:v>260551.22439806021</c:v>
                </c:pt>
                <c:pt idx="271">
                  <c:v>260551.22439806021</c:v>
                </c:pt>
                <c:pt idx="272">
                  <c:v>260551.22439806021</c:v>
                </c:pt>
                <c:pt idx="273">
                  <c:v>261388.31706900077</c:v>
                </c:pt>
                <c:pt idx="274">
                  <c:v>266147.21295209829</c:v>
                </c:pt>
                <c:pt idx="275">
                  <c:v>273717.4629771763</c:v>
                </c:pt>
                <c:pt idx="276">
                  <c:v>282315.8484756723</c:v>
                </c:pt>
                <c:pt idx="277">
                  <c:v>291326.0944718222</c:v>
                </c:pt>
                <c:pt idx="278">
                  <c:v>301551.25012455066</c:v>
                </c:pt>
                <c:pt idx="279">
                  <c:v>311459.67282866518</c:v>
                </c:pt>
                <c:pt idx="280">
                  <c:v>317141.80042092293</c:v>
                </c:pt>
                <c:pt idx="281">
                  <c:v>318347.10450989881</c:v>
                </c:pt>
                <c:pt idx="282">
                  <c:v>318347.10450989881</c:v>
                </c:pt>
                <c:pt idx="283">
                  <c:v>318347.10450989881</c:v>
                </c:pt>
                <c:pt idx="284">
                  <c:v>318347.10450989881</c:v>
                </c:pt>
                <c:pt idx="285">
                  <c:v>318347.10450989881</c:v>
                </c:pt>
                <c:pt idx="286">
                  <c:v>318347.10450989881</c:v>
                </c:pt>
                <c:pt idx="287">
                  <c:v>318347.10450989881</c:v>
                </c:pt>
                <c:pt idx="288">
                  <c:v>318347.10450989881</c:v>
                </c:pt>
                <c:pt idx="289">
                  <c:v>318347.10450989881</c:v>
                </c:pt>
                <c:pt idx="290">
                  <c:v>318347.10450989881</c:v>
                </c:pt>
                <c:pt idx="291">
                  <c:v>318347.10450989881</c:v>
                </c:pt>
                <c:pt idx="292">
                  <c:v>318877.22267800604</c:v>
                </c:pt>
                <c:pt idx="293">
                  <c:v>319944.69878974307</c:v>
                </c:pt>
                <c:pt idx="294">
                  <c:v>320304.81990879436</c:v>
                </c:pt>
                <c:pt idx="295">
                  <c:v>320304.81990879436</c:v>
                </c:pt>
                <c:pt idx="296">
                  <c:v>320304.81990879436</c:v>
                </c:pt>
                <c:pt idx="297">
                  <c:v>320304.81990879436</c:v>
                </c:pt>
                <c:pt idx="298">
                  <c:v>320304.81990879436</c:v>
                </c:pt>
                <c:pt idx="299">
                  <c:v>320304.81990879436</c:v>
                </c:pt>
                <c:pt idx="300">
                  <c:v>320304.81990879436</c:v>
                </c:pt>
                <c:pt idx="301">
                  <c:v>320304.81990879436</c:v>
                </c:pt>
                <c:pt idx="302">
                  <c:v>320304.81990879436</c:v>
                </c:pt>
                <c:pt idx="303">
                  <c:v>320999.25060375576</c:v>
                </c:pt>
                <c:pt idx="304">
                  <c:v>322976.75853486219</c:v>
                </c:pt>
                <c:pt idx="305">
                  <c:v>326022.43406022957</c:v>
                </c:pt>
                <c:pt idx="306">
                  <c:v>328628.48763006087</c:v>
                </c:pt>
                <c:pt idx="307">
                  <c:v>329620.56393362506</c:v>
                </c:pt>
                <c:pt idx="308">
                  <c:v>329750.15080971853</c:v>
                </c:pt>
                <c:pt idx="309">
                  <c:v>329750.15080971853</c:v>
                </c:pt>
                <c:pt idx="310">
                  <c:v>329750.15080971853</c:v>
                </c:pt>
                <c:pt idx="311">
                  <c:v>329750.15080971853</c:v>
                </c:pt>
                <c:pt idx="312">
                  <c:v>330425.34179646388</c:v>
                </c:pt>
                <c:pt idx="313">
                  <c:v>332204.92714145558</c:v>
                </c:pt>
                <c:pt idx="314">
                  <c:v>334857.65156279237</c:v>
                </c:pt>
                <c:pt idx="315">
                  <c:v>337660.32129235583</c:v>
                </c:pt>
                <c:pt idx="316">
                  <c:v>340053.1817431305</c:v>
                </c:pt>
                <c:pt idx="317">
                  <c:v>342531.56736467255</c:v>
                </c:pt>
                <c:pt idx="318">
                  <c:v>345690.70713700948</c:v>
                </c:pt>
                <c:pt idx="319">
                  <c:v>349125.64767329139</c:v>
                </c:pt>
                <c:pt idx="320">
                  <c:v>351190.19595688395</c:v>
                </c:pt>
                <c:pt idx="321">
                  <c:v>351679.97251068533</c:v>
                </c:pt>
                <c:pt idx="322">
                  <c:v>351700.64291676279</c:v>
                </c:pt>
                <c:pt idx="323">
                  <c:v>351700.64291676279</c:v>
                </c:pt>
                <c:pt idx="324">
                  <c:v>351700.64291676279</c:v>
                </c:pt>
                <c:pt idx="325">
                  <c:v>351700.64291676279</c:v>
                </c:pt>
                <c:pt idx="326">
                  <c:v>351700.64291676279</c:v>
                </c:pt>
                <c:pt idx="327">
                  <c:v>351700.64291676279</c:v>
                </c:pt>
                <c:pt idx="328">
                  <c:v>353145.0950924498</c:v>
                </c:pt>
                <c:pt idx="329">
                  <c:v>356783.16227997834</c:v>
                </c:pt>
                <c:pt idx="330">
                  <c:v>359452.72048424749</c:v>
                </c:pt>
                <c:pt idx="331">
                  <c:v>360042.30366779509</c:v>
                </c:pt>
                <c:pt idx="332">
                  <c:v>360042.30366779509</c:v>
                </c:pt>
                <c:pt idx="333">
                  <c:v>360047.02442477114</c:v>
                </c:pt>
                <c:pt idx="334">
                  <c:v>360049.04760633229</c:v>
                </c:pt>
                <c:pt idx="335">
                  <c:v>360055.11120091204</c:v>
                </c:pt>
                <c:pt idx="336">
                  <c:v>360057.70988430333</c:v>
                </c:pt>
                <c:pt idx="337">
                  <c:v>360057.70988430333</c:v>
                </c:pt>
                <c:pt idx="338">
                  <c:v>360057.70988430333</c:v>
                </c:pt>
                <c:pt idx="339">
                  <c:v>360057.70988430333</c:v>
                </c:pt>
                <c:pt idx="340">
                  <c:v>360057.70988430333</c:v>
                </c:pt>
                <c:pt idx="341">
                  <c:v>360057.70988430333</c:v>
                </c:pt>
                <c:pt idx="342">
                  <c:v>360057.70988430333</c:v>
                </c:pt>
                <c:pt idx="343">
                  <c:v>360057.70988430333</c:v>
                </c:pt>
                <c:pt idx="344">
                  <c:v>360057.70988430333</c:v>
                </c:pt>
                <c:pt idx="345">
                  <c:v>360057.70988430333</c:v>
                </c:pt>
                <c:pt idx="346">
                  <c:v>360057.70988430333</c:v>
                </c:pt>
                <c:pt idx="347">
                  <c:v>360057.70988430333</c:v>
                </c:pt>
                <c:pt idx="348">
                  <c:v>360057.70988430333</c:v>
                </c:pt>
                <c:pt idx="349">
                  <c:v>360057.70988430333</c:v>
                </c:pt>
                <c:pt idx="350">
                  <c:v>360057.70988430333</c:v>
                </c:pt>
                <c:pt idx="351">
                  <c:v>360057.70988430333</c:v>
                </c:pt>
                <c:pt idx="352">
                  <c:v>360057.70988430333</c:v>
                </c:pt>
                <c:pt idx="353">
                  <c:v>360057.70988430333</c:v>
                </c:pt>
                <c:pt idx="354">
                  <c:v>360057.70988430333</c:v>
                </c:pt>
                <c:pt idx="355">
                  <c:v>360057.70988430333</c:v>
                </c:pt>
                <c:pt idx="356">
                  <c:v>360057.70988430333</c:v>
                </c:pt>
                <c:pt idx="357">
                  <c:v>360057.70988430333</c:v>
                </c:pt>
                <c:pt idx="358">
                  <c:v>360184.50325746706</c:v>
                </c:pt>
                <c:pt idx="359">
                  <c:v>361803.22146174224</c:v>
                </c:pt>
                <c:pt idx="360">
                  <c:v>364486.71044858603</c:v>
                </c:pt>
                <c:pt idx="361">
                  <c:v>366788.11157661577</c:v>
                </c:pt>
                <c:pt idx="362">
                  <c:v>368079.85484081384</c:v>
                </c:pt>
                <c:pt idx="363">
                  <c:v>368426.08088289661</c:v>
                </c:pt>
                <c:pt idx="364">
                  <c:v>368450.45251738682</c:v>
                </c:pt>
                <c:pt idx="365">
                  <c:v>368450.45251738682</c:v>
                </c:pt>
                <c:pt idx="366">
                  <c:v>368450.45251738682</c:v>
                </c:pt>
                <c:pt idx="367">
                  <c:v>368450.45251738682</c:v>
                </c:pt>
                <c:pt idx="368">
                  <c:v>368450.45251738682</c:v>
                </c:pt>
                <c:pt idx="369">
                  <c:v>368450.45251738682</c:v>
                </c:pt>
                <c:pt idx="370">
                  <c:v>368450.45251738682</c:v>
                </c:pt>
                <c:pt idx="371">
                  <c:v>368450.45251738682</c:v>
                </c:pt>
                <c:pt idx="372">
                  <c:v>369998.48969537363</c:v>
                </c:pt>
                <c:pt idx="373">
                  <c:v>373996.71487174142</c:v>
                </c:pt>
                <c:pt idx="374">
                  <c:v>378651.39369493868</c:v>
                </c:pt>
                <c:pt idx="375">
                  <c:v>382166.25232969405</c:v>
                </c:pt>
                <c:pt idx="376">
                  <c:v>384247.47216654063</c:v>
                </c:pt>
                <c:pt idx="377">
                  <c:v>385365.31431356142</c:v>
                </c:pt>
                <c:pt idx="378">
                  <c:v>385946.08144765586</c:v>
                </c:pt>
                <c:pt idx="379">
                  <c:v>386240.51376435143</c:v>
                </c:pt>
                <c:pt idx="380">
                  <c:v>386497.2750178118</c:v>
                </c:pt>
                <c:pt idx="381">
                  <c:v>386814.91303974466</c:v>
                </c:pt>
                <c:pt idx="382">
                  <c:v>387122.24867101596</c:v>
                </c:pt>
                <c:pt idx="383">
                  <c:v>387389.29970823549</c:v>
                </c:pt>
                <c:pt idx="384">
                  <c:v>387591.62672918435</c:v>
                </c:pt>
                <c:pt idx="385">
                  <c:v>387680.55562929885</c:v>
                </c:pt>
                <c:pt idx="386">
                  <c:v>387695.58280635264</c:v>
                </c:pt>
                <c:pt idx="387">
                  <c:v>387695.58280635264</c:v>
                </c:pt>
                <c:pt idx="388">
                  <c:v>387695.58280635264</c:v>
                </c:pt>
                <c:pt idx="389">
                  <c:v>387695.58280635264</c:v>
                </c:pt>
                <c:pt idx="390">
                  <c:v>387695.58280635264</c:v>
                </c:pt>
                <c:pt idx="391">
                  <c:v>387695.58280635264</c:v>
                </c:pt>
                <c:pt idx="392">
                  <c:v>387695.58280635264</c:v>
                </c:pt>
                <c:pt idx="393">
                  <c:v>387695.58280635264</c:v>
                </c:pt>
                <c:pt idx="394">
                  <c:v>387695.58280635264</c:v>
                </c:pt>
                <c:pt idx="395">
                  <c:v>387695.58280635264</c:v>
                </c:pt>
                <c:pt idx="396">
                  <c:v>387695.58280635264</c:v>
                </c:pt>
                <c:pt idx="397">
                  <c:v>387695.58280635264</c:v>
                </c:pt>
                <c:pt idx="398">
                  <c:v>387695.58280635264</c:v>
                </c:pt>
                <c:pt idx="399">
                  <c:v>387695.58280635264</c:v>
                </c:pt>
                <c:pt idx="400">
                  <c:v>387695.58280635264</c:v>
                </c:pt>
                <c:pt idx="401">
                  <c:v>387695.58280635264</c:v>
                </c:pt>
                <c:pt idx="402">
                  <c:v>388606.16227809788</c:v>
                </c:pt>
                <c:pt idx="403">
                  <c:v>390587.22491301608</c:v>
                </c:pt>
                <c:pt idx="404">
                  <c:v>392614.42892919207</c:v>
                </c:pt>
                <c:pt idx="405">
                  <c:v>394326.93662367773</c:v>
                </c:pt>
                <c:pt idx="406">
                  <c:v>396045.70827527007</c:v>
                </c:pt>
                <c:pt idx="407">
                  <c:v>397804.42325452541</c:v>
                </c:pt>
                <c:pt idx="408">
                  <c:v>399154.4548899791</c:v>
                </c:pt>
                <c:pt idx="409">
                  <c:v>399647.80628903717</c:v>
                </c:pt>
                <c:pt idx="410">
                  <c:v>399708.15743282612</c:v>
                </c:pt>
                <c:pt idx="411">
                  <c:v>399708.15743282612</c:v>
                </c:pt>
                <c:pt idx="412">
                  <c:v>399708.15743282612</c:v>
                </c:pt>
                <c:pt idx="413">
                  <c:v>399708.15743282612</c:v>
                </c:pt>
                <c:pt idx="414">
                  <c:v>399708.15743282612</c:v>
                </c:pt>
                <c:pt idx="415">
                  <c:v>399708.15743282612</c:v>
                </c:pt>
                <c:pt idx="416">
                  <c:v>399708.15743282612</c:v>
                </c:pt>
                <c:pt idx="417">
                  <c:v>399708.15743282612</c:v>
                </c:pt>
                <c:pt idx="418">
                  <c:v>399708.15743282612</c:v>
                </c:pt>
                <c:pt idx="419">
                  <c:v>399942.62687125104</c:v>
                </c:pt>
                <c:pt idx="420">
                  <c:v>400652.53301329387</c:v>
                </c:pt>
                <c:pt idx="421">
                  <c:v>401073.59641369886</c:v>
                </c:pt>
                <c:pt idx="422">
                  <c:v>401142.11801063275</c:v>
                </c:pt>
                <c:pt idx="423">
                  <c:v>401142.11801063275</c:v>
                </c:pt>
                <c:pt idx="424">
                  <c:v>401142.11801063275</c:v>
                </c:pt>
                <c:pt idx="425">
                  <c:v>401142.11801063275</c:v>
                </c:pt>
                <c:pt idx="426">
                  <c:v>401142.11801063275</c:v>
                </c:pt>
                <c:pt idx="427">
                  <c:v>401142.11801063275</c:v>
                </c:pt>
                <c:pt idx="428">
                  <c:v>401142.11801063275</c:v>
                </c:pt>
                <c:pt idx="429">
                  <c:v>401142.11801063275</c:v>
                </c:pt>
                <c:pt idx="430">
                  <c:v>401142.11801063275</c:v>
                </c:pt>
                <c:pt idx="431">
                  <c:v>401562.75800646428</c:v>
                </c:pt>
                <c:pt idx="432">
                  <c:v>402059.10767457332</c:v>
                </c:pt>
                <c:pt idx="433">
                  <c:v>402194.56855350814</c:v>
                </c:pt>
                <c:pt idx="434">
                  <c:v>402194.56855350814</c:v>
                </c:pt>
                <c:pt idx="435">
                  <c:v>402891.79527228419</c:v>
                </c:pt>
                <c:pt idx="436">
                  <c:v>405699.60721163685</c:v>
                </c:pt>
                <c:pt idx="437">
                  <c:v>411012.25979527383</c:v>
                </c:pt>
                <c:pt idx="438">
                  <c:v>418156.25703076669</c:v>
                </c:pt>
                <c:pt idx="439">
                  <c:v>425584.23229676962</c:v>
                </c:pt>
                <c:pt idx="440">
                  <c:v>431605.72879351239</c:v>
                </c:pt>
                <c:pt idx="441">
                  <c:v>435184.23331756273</c:v>
                </c:pt>
                <c:pt idx="442">
                  <c:v>436654.03889802133</c:v>
                </c:pt>
                <c:pt idx="443">
                  <c:v>437030.84076229465</c:v>
                </c:pt>
                <c:pt idx="444">
                  <c:v>437076.80411591404</c:v>
                </c:pt>
                <c:pt idx="445">
                  <c:v>437077.45161369955</c:v>
                </c:pt>
                <c:pt idx="446">
                  <c:v>437077.45161369955</c:v>
                </c:pt>
                <c:pt idx="447">
                  <c:v>437077.45161369955</c:v>
                </c:pt>
                <c:pt idx="448">
                  <c:v>437077.45161369955</c:v>
                </c:pt>
                <c:pt idx="449">
                  <c:v>437077.45161369955</c:v>
                </c:pt>
                <c:pt idx="450">
                  <c:v>437077.45161369955</c:v>
                </c:pt>
                <c:pt idx="451">
                  <c:v>437077.45161369955</c:v>
                </c:pt>
                <c:pt idx="452">
                  <c:v>437077.45161369955</c:v>
                </c:pt>
                <c:pt idx="453">
                  <c:v>437077.45161369955</c:v>
                </c:pt>
                <c:pt idx="454">
                  <c:v>437077.45161369955</c:v>
                </c:pt>
                <c:pt idx="455">
                  <c:v>437077.45161369955</c:v>
                </c:pt>
                <c:pt idx="456">
                  <c:v>437077.45161369955</c:v>
                </c:pt>
                <c:pt idx="457">
                  <c:v>437077.45161369955</c:v>
                </c:pt>
                <c:pt idx="458">
                  <c:v>437077.45161369955</c:v>
                </c:pt>
                <c:pt idx="459">
                  <c:v>437077.45161369955</c:v>
                </c:pt>
                <c:pt idx="460">
                  <c:v>437077.45161369955</c:v>
                </c:pt>
                <c:pt idx="461">
                  <c:v>437077.45161369955</c:v>
                </c:pt>
                <c:pt idx="462">
                  <c:v>437077.45161369955</c:v>
                </c:pt>
                <c:pt idx="463">
                  <c:v>437077.45161369955</c:v>
                </c:pt>
                <c:pt idx="464">
                  <c:v>437077.45161369955</c:v>
                </c:pt>
                <c:pt idx="465">
                  <c:v>437077.45161369955</c:v>
                </c:pt>
                <c:pt idx="466">
                  <c:v>437077.45161369955</c:v>
                </c:pt>
                <c:pt idx="467">
                  <c:v>437077.45161369955</c:v>
                </c:pt>
                <c:pt idx="468">
                  <c:v>437077.45161369955</c:v>
                </c:pt>
                <c:pt idx="469">
                  <c:v>437077.45161369955</c:v>
                </c:pt>
                <c:pt idx="470">
                  <c:v>437077.45161369955</c:v>
                </c:pt>
                <c:pt idx="471">
                  <c:v>437077.45161369955</c:v>
                </c:pt>
                <c:pt idx="472">
                  <c:v>437077.45161369955</c:v>
                </c:pt>
                <c:pt idx="473">
                  <c:v>437077.45161369955</c:v>
                </c:pt>
                <c:pt idx="474">
                  <c:v>437077.45161369955</c:v>
                </c:pt>
                <c:pt idx="475">
                  <c:v>437077.45161369955</c:v>
                </c:pt>
                <c:pt idx="476">
                  <c:v>437077.45161369955</c:v>
                </c:pt>
                <c:pt idx="477">
                  <c:v>437077.45161369955</c:v>
                </c:pt>
                <c:pt idx="478">
                  <c:v>437077.45161369955</c:v>
                </c:pt>
                <c:pt idx="479">
                  <c:v>437077.45161369955</c:v>
                </c:pt>
                <c:pt idx="480">
                  <c:v>437077.45161369955</c:v>
                </c:pt>
                <c:pt idx="481">
                  <c:v>437077.45161369955</c:v>
                </c:pt>
                <c:pt idx="482">
                  <c:v>437077.45161369955</c:v>
                </c:pt>
                <c:pt idx="483">
                  <c:v>437077.45161369955</c:v>
                </c:pt>
                <c:pt idx="484">
                  <c:v>437077.45161369955</c:v>
                </c:pt>
                <c:pt idx="485">
                  <c:v>437077.45161369955</c:v>
                </c:pt>
                <c:pt idx="486">
                  <c:v>437077.45161369955</c:v>
                </c:pt>
                <c:pt idx="487">
                  <c:v>437077.45161369955</c:v>
                </c:pt>
                <c:pt idx="488">
                  <c:v>437077.45161369955</c:v>
                </c:pt>
                <c:pt idx="489">
                  <c:v>437077.45161369955</c:v>
                </c:pt>
                <c:pt idx="490">
                  <c:v>437077.45161369955</c:v>
                </c:pt>
                <c:pt idx="491">
                  <c:v>437077.45161369955</c:v>
                </c:pt>
                <c:pt idx="492">
                  <c:v>437077.45161369955</c:v>
                </c:pt>
                <c:pt idx="493">
                  <c:v>437077.45161369955</c:v>
                </c:pt>
                <c:pt idx="494">
                  <c:v>437077.45161369955</c:v>
                </c:pt>
                <c:pt idx="495">
                  <c:v>437077.45161369955</c:v>
                </c:pt>
                <c:pt idx="496">
                  <c:v>437077.45161369955</c:v>
                </c:pt>
                <c:pt idx="497">
                  <c:v>437077.45161369955</c:v>
                </c:pt>
                <c:pt idx="498">
                  <c:v>437077.45161369955</c:v>
                </c:pt>
                <c:pt idx="499">
                  <c:v>437077.45161369955</c:v>
                </c:pt>
                <c:pt idx="500">
                  <c:v>437077.45161369955</c:v>
                </c:pt>
                <c:pt idx="501">
                  <c:v>437077.45161369955</c:v>
                </c:pt>
                <c:pt idx="502">
                  <c:v>437077.45161369955</c:v>
                </c:pt>
                <c:pt idx="503">
                  <c:v>437077.45161369955</c:v>
                </c:pt>
                <c:pt idx="504">
                  <c:v>437077.45161369955</c:v>
                </c:pt>
                <c:pt idx="505">
                  <c:v>437077.45161369955</c:v>
                </c:pt>
                <c:pt idx="506">
                  <c:v>437077.45161369955</c:v>
                </c:pt>
                <c:pt idx="507">
                  <c:v>437077.45161369955</c:v>
                </c:pt>
                <c:pt idx="508">
                  <c:v>437077.45161369955</c:v>
                </c:pt>
                <c:pt idx="509">
                  <c:v>437077.45161369955</c:v>
                </c:pt>
                <c:pt idx="510">
                  <c:v>437077.45161369955</c:v>
                </c:pt>
                <c:pt idx="511">
                  <c:v>437077.45161369955</c:v>
                </c:pt>
                <c:pt idx="512">
                  <c:v>437077.45161369955</c:v>
                </c:pt>
                <c:pt idx="513">
                  <c:v>437077.45161369955</c:v>
                </c:pt>
                <c:pt idx="514">
                  <c:v>437077.45161369955</c:v>
                </c:pt>
                <c:pt idx="515">
                  <c:v>437077.45161369955</c:v>
                </c:pt>
                <c:pt idx="516">
                  <c:v>437077.45161369955</c:v>
                </c:pt>
                <c:pt idx="517">
                  <c:v>437077.45161369955</c:v>
                </c:pt>
                <c:pt idx="518">
                  <c:v>437077.45161369955</c:v>
                </c:pt>
                <c:pt idx="519">
                  <c:v>437077.45161369955</c:v>
                </c:pt>
                <c:pt idx="520">
                  <c:v>437401.7583268825</c:v>
                </c:pt>
                <c:pt idx="521">
                  <c:v>438171.88037281489</c:v>
                </c:pt>
                <c:pt idx="522">
                  <c:v>439283.73492763354</c:v>
                </c:pt>
                <c:pt idx="523">
                  <c:v>441098.77798172832</c:v>
                </c:pt>
                <c:pt idx="524">
                  <c:v>444064.23836160667</c:v>
                </c:pt>
                <c:pt idx="525">
                  <c:v>447618.19527414854</c:v>
                </c:pt>
                <c:pt idx="526">
                  <c:v>450342.28662041522</c:v>
                </c:pt>
                <c:pt idx="527">
                  <c:v>451611.5428682802</c:v>
                </c:pt>
                <c:pt idx="528">
                  <c:v>451977.77589421935</c:v>
                </c:pt>
                <c:pt idx="529">
                  <c:v>452059.54013592622</c:v>
                </c:pt>
                <c:pt idx="530">
                  <c:v>452072.19849058962</c:v>
                </c:pt>
                <c:pt idx="531">
                  <c:v>452072.19849058962</c:v>
                </c:pt>
                <c:pt idx="532">
                  <c:v>452072.19849058962</c:v>
                </c:pt>
                <c:pt idx="533">
                  <c:v>452072.19849058962</c:v>
                </c:pt>
                <c:pt idx="534">
                  <c:v>452072.19849058962</c:v>
                </c:pt>
                <c:pt idx="535">
                  <c:v>452072.19849058962</c:v>
                </c:pt>
                <c:pt idx="536">
                  <c:v>452072.19849058962</c:v>
                </c:pt>
                <c:pt idx="537">
                  <c:v>452072.19849058962</c:v>
                </c:pt>
                <c:pt idx="538">
                  <c:v>452072.19849058962</c:v>
                </c:pt>
                <c:pt idx="539">
                  <c:v>452072.19849058962</c:v>
                </c:pt>
                <c:pt idx="540">
                  <c:v>452072.19849058962</c:v>
                </c:pt>
                <c:pt idx="541">
                  <c:v>452072.19849058962</c:v>
                </c:pt>
                <c:pt idx="542">
                  <c:v>452072.19849058962</c:v>
                </c:pt>
                <c:pt idx="543">
                  <c:v>452072.19849058962</c:v>
                </c:pt>
                <c:pt idx="544">
                  <c:v>452718.61083347391</c:v>
                </c:pt>
                <c:pt idx="545">
                  <c:v>454662.18896580377</c:v>
                </c:pt>
                <c:pt idx="546">
                  <c:v>457075.18192964478</c:v>
                </c:pt>
                <c:pt idx="547">
                  <c:v>458848.22054847126</c:v>
                </c:pt>
                <c:pt idx="548">
                  <c:v>459892.57004748023</c:v>
                </c:pt>
                <c:pt idx="549">
                  <c:v>460510.60639084131</c:v>
                </c:pt>
                <c:pt idx="550">
                  <c:v>460913.26468670397</c:v>
                </c:pt>
                <c:pt idx="551">
                  <c:v>461025.71774672309</c:v>
                </c:pt>
                <c:pt idx="552">
                  <c:v>461028.48110981204</c:v>
                </c:pt>
                <c:pt idx="553">
                  <c:v>461028.48110981204</c:v>
                </c:pt>
                <c:pt idx="554">
                  <c:v>461028.48110981204</c:v>
                </c:pt>
                <c:pt idx="555">
                  <c:v>461028.48110981204</c:v>
                </c:pt>
                <c:pt idx="556">
                  <c:v>461028.48110981204</c:v>
                </c:pt>
                <c:pt idx="557">
                  <c:v>461028.48110981204</c:v>
                </c:pt>
                <c:pt idx="558">
                  <c:v>461028.48110981204</c:v>
                </c:pt>
                <c:pt idx="559">
                  <c:v>461028.48110981204</c:v>
                </c:pt>
                <c:pt idx="560">
                  <c:v>461028.48110981204</c:v>
                </c:pt>
                <c:pt idx="561">
                  <c:v>461028.48110981204</c:v>
                </c:pt>
                <c:pt idx="562">
                  <c:v>461028.48110981204</c:v>
                </c:pt>
                <c:pt idx="563">
                  <c:v>461298.12341320678</c:v>
                </c:pt>
                <c:pt idx="564">
                  <c:v>464224.565467924</c:v>
                </c:pt>
                <c:pt idx="565">
                  <c:v>468451.72082439897</c:v>
                </c:pt>
                <c:pt idx="566">
                  <c:v>471109.58980943472</c:v>
                </c:pt>
                <c:pt idx="567">
                  <c:v>471693.52491779072</c:v>
                </c:pt>
                <c:pt idx="568">
                  <c:v>471693.52491779072</c:v>
                </c:pt>
                <c:pt idx="569">
                  <c:v>471693.52491779072</c:v>
                </c:pt>
                <c:pt idx="570">
                  <c:v>471693.52491779072</c:v>
                </c:pt>
                <c:pt idx="571">
                  <c:v>471693.52491779072</c:v>
                </c:pt>
                <c:pt idx="572">
                  <c:v>471693.52491779072</c:v>
                </c:pt>
                <c:pt idx="573">
                  <c:v>471693.52491779072</c:v>
                </c:pt>
                <c:pt idx="574">
                  <c:v>471693.52491779072</c:v>
                </c:pt>
                <c:pt idx="575">
                  <c:v>471693.52491779072</c:v>
                </c:pt>
                <c:pt idx="576">
                  <c:v>471693.52491779072</c:v>
                </c:pt>
                <c:pt idx="577">
                  <c:v>471693.52491779072</c:v>
                </c:pt>
                <c:pt idx="578">
                  <c:v>471693.52491779072</c:v>
                </c:pt>
                <c:pt idx="579">
                  <c:v>471693.52491779072</c:v>
                </c:pt>
                <c:pt idx="580">
                  <c:v>471693.52491779072</c:v>
                </c:pt>
                <c:pt idx="581">
                  <c:v>471693.52491779072</c:v>
                </c:pt>
                <c:pt idx="582">
                  <c:v>471693.52491779072</c:v>
                </c:pt>
                <c:pt idx="583">
                  <c:v>471693.52491779072</c:v>
                </c:pt>
                <c:pt idx="584">
                  <c:v>471693.52491779072</c:v>
                </c:pt>
                <c:pt idx="585">
                  <c:v>471693.52491779072</c:v>
                </c:pt>
                <c:pt idx="586">
                  <c:v>471693.52491779072</c:v>
                </c:pt>
                <c:pt idx="587">
                  <c:v>471693.52491779072</c:v>
                </c:pt>
                <c:pt idx="588">
                  <c:v>471693.52491779072</c:v>
                </c:pt>
                <c:pt idx="589">
                  <c:v>471693.52491779072</c:v>
                </c:pt>
                <c:pt idx="590">
                  <c:v>471693.52491779072</c:v>
                </c:pt>
                <c:pt idx="591">
                  <c:v>471693.52491779072</c:v>
                </c:pt>
                <c:pt idx="592">
                  <c:v>471693.52491779072</c:v>
                </c:pt>
                <c:pt idx="593">
                  <c:v>471693.52491779072</c:v>
                </c:pt>
                <c:pt idx="594">
                  <c:v>471693.52491779072</c:v>
                </c:pt>
                <c:pt idx="595">
                  <c:v>471693.52491779072</c:v>
                </c:pt>
                <c:pt idx="596">
                  <c:v>471693.52491779072</c:v>
                </c:pt>
                <c:pt idx="597">
                  <c:v>471693.52491779072</c:v>
                </c:pt>
                <c:pt idx="598">
                  <c:v>471693.52491779072</c:v>
                </c:pt>
                <c:pt idx="599">
                  <c:v>471693.52491779072</c:v>
                </c:pt>
                <c:pt idx="600">
                  <c:v>471693.52491779072</c:v>
                </c:pt>
                <c:pt idx="601">
                  <c:v>471693.52491779072</c:v>
                </c:pt>
                <c:pt idx="602">
                  <c:v>471693.52491779072</c:v>
                </c:pt>
                <c:pt idx="603">
                  <c:v>471693.52491779072</c:v>
                </c:pt>
                <c:pt idx="604">
                  <c:v>471693.52491779072</c:v>
                </c:pt>
                <c:pt idx="605">
                  <c:v>471693.52491779072</c:v>
                </c:pt>
                <c:pt idx="606">
                  <c:v>471693.52491779072</c:v>
                </c:pt>
                <c:pt idx="607">
                  <c:v>471693.52491779072</c:v>
                </c:pt>
                <c:pt idx="608">
                  <c:v>471693.52491779072</c:v>
                </c:pt>
                <c:pt idx="609">
                  <c:v>471693.52491779072</c:v>
                </c:pt>
                <c:pt idx="610">
                  <c:v>471693.52491779072</c:v>
                </c:pt>
                <c:pt idx="611">
                  <c:v>471693.52491779072</c:v>
                </c:pt>
                <c:pt idx="612">
                  <c:v>471693.52491779072</c:v>
                </c:pt>
                <c:pt idx="613">
                  <c:v>471693.52491779072</c:v>
                </c:pt>
                <c:pt idx="614">
                  <c:v>471693.52491779072</c:v>
                </c:pt>
                <c:pt idx="615">
                  <c:v>471693.52491779072</c:v>
                </c:pt>
                <c:pt idx="616">
                  <c:v>471693.52491779072</c:v>
                </c:pt>
                <c:pt idx="617">
                  <c:v>471693.52491779072</c:v>
                </c:pt>
                <c:pt idx="618">
                  <c:v>471693.52491779072</c:v>
                </c:pt>
                <c:pt idx="619">
                  <c:v>472533.5676797927</c:v>
                </c:pt>
                <c:pt idx="620">
                  <c:v>474020.3990150466</c:v>
                </c:pt>
                <c:pt idx="621">
                  <c:v>474775.18169652804</c:v>
                </c:pt>
                <c:pt idx="622">
                  <c:v>474891.69433393574</c:v>
                </c:pt>
                <c:pt idx="623">
                  <c:v>474891.69433393574</c:v>
                </c:pt>
                <c:pt idx="624">
                  <c:v>474891.69433393574</c:v>
                </c:pt>
                <c:pt idx="625">
                  <c:v>474891.69433393574</c:v>
                </c:pt>
                <c:pt idx="626">
                  <c:v>474891.69433393574</c:v>
                </c:pt>
                <c:pt idx="627">
                  <c:v>474891.69433393574</c:v>
                </c:pt>
                <c:pt idx="628">
                  <c:v>474891.69433393574</c:v>
                </c:pt>
                <c:pt idx="629">
                  <c:v>474891.69433393574</c:v>
                </c:pt>
                <c:pt idx="630">
                  <c:v>474891.69433393574</c:v>
                </c:pt>
                <c:pt idx="631">
                  <c:v>474891.69433393574</c:v>
                </c:pt>
                <c:pt idx="632">
                  <c:v>474891.69433393574</c:v>
                </c:pt>
                <c:pt idx="633">
                  <c:v>474891.69433393574</c:v>
                </c:pt>
                <c:pt idx="634">
                  <c:v>474891.69433393574</c:v>
                </c:pt>
                <c:pt idx="635">
                  <c:v>474891.69433393574</c:v>
                </c:pt>
                <c:pt idx="636">
                  <c:v>474891.69433393574</c:v>
                </c:pt>
                <c:pt idx="637">
                  <c:v>474891.69433393574</c:v>
                </c:pt>
                <c:pt idx="638">
                  <c:v>474891.69433393574</c:v>
                </c:pt>
                <c:pt idx="639">
                  <c:v>474891.69433393574</c:v>
                </c:pt>
                <c:pt idx="640">
                  <c:v>474891.69433393574</c:v>
                </c:pt>
                <c:pt idx="641">
                  <c:v>474891.69433393574</c:v>
                </c:pt>
                <c:pt idx="642">
                  <c:v>474891.69433393574</c:v>
                </c:pt>
                <c:pt idx="643">
                  <c:v>474891.69433393574</c:v>
                </c:pt>
                <c:pt idx="644">
                  <c:v>474891.69433393574</c:v>
                </c:pt>
                <c:pt idx="645">
                  <c:v>474891.69433393574</c:v>
                </c:pt>
                <c:pt idx="646">
                  <c:v>474891.69433393574</c:v>
                </c:pt>
                <c:pt idx="647">
                  <c:v>474891.69433393574</c:v>
                </c:pt>
                <c:pt idx="648">
                  <c:v>474891.69433393574</c:v>
                </c:pt>
                <c:pt idx="649">
                  <c:v>474891.69433393574</c:v>
                </c:pt>
                <c:pt idx="650">
                  <c:v>474891.69433393574</c:v>
                </c:pt>
                <c:pt idx="651">
                  <c:v>476923.43515504792</c:v>
                </c:pt>
                <c:pt idx="652">
                  <c:v>482015.13183954457</c:v>
                </c:pt>
                <c:pt idx="653">
                  <c:v>488253.68089798011</c:v>
                </c:pt>
                <c:pt idx="654">
                  <c:v>495709.96153655404</c:v>
                </c:pt>
                <c:pt idx="655">
                  <c:v>506344.43132983544</c:v>
                </c:pt>
                <c:pt idx="656">
                  <c:v>518987.18205815204</c:v>
                </c:pt>
                <c:pt idx="657">
                  <c:v>529601.85676142457</c:v>
                </c:pt>
                <c:pt idx="658">
                  <c:v>536693.56322841533</c:v>
                </c:pt>
                <c:pt idx="659">
                  <c:v>543128.05148816574</c:v>
                </c:pt>
                <c:pt idx="660">
                  <c:v>552046.26573043712</c:v>
                </c:pt>
                <c:pt idx="661">
                  <c:v>562496.40078442579</c:v>
                </c:pt>
                <c:pt idx="662">
                  <c:v>571869.82425078598</c:v>
                </c:pt>
                <c:pt idx="663">
                  <c:v>577662.94051975186</c:v>
                </c:pt>
                <c:pt idx="664">
                  <c:v>579967.03306372219</c:v>
                </c:pt>
                <c:pt idx="665">
                  <c:v>580376.02882469504</c:v>
                </c:pt>
                <c:pt idx="666">
                  <c:v>580376.02882469504</c:v>
                </c:pt>
                <c:pt idx="667">
                  <c:v>580376.02882469504</c:v>
                </c:pt>
                <c:pt idx="668">
                  <c:v>580376.02882469504</c:v>
                </c:pt>
                <c:pt idx="669">
                  <c:v>580376.02882469504</c:v>
                </c:pt>
                <c:pt idx="670">
                  <c:v>580376.02882469504</c:v>
                </c:pt>
                <c:pt idx="671">
                  <c:v>580376.02882469504</c:v>
                </c:pt>
                <c:pt idx="672">
                  <c:v>580376.02882469504</c:v>
                </c:pt>
                <c:pt idx="673">
                  <c:v>580376.02882469504</c:v>
                </c:pt>
                <c:pt idx="674">
                  <c:v>580376.02882469504</c:v>
                </c:pt>
                <c:pt idx="675">
                  <c:v>580376.02882469504</c:v>
                </c:pt>
                <c:pt idx="676">
                  <c:v>580376.02882469504</c:v>
                </c:pt>
                <c:pt idx="677">
                  <c:v>580425.58118449571</c:v>
                </c:pt>
                <c:pt idx="678">
                  <c:v>584799.70166927297</c:v>
                </c:pt>
                <c:pt idx="679">
                  <c:v>593374.80531697965</c:v>
                </c:pt>
                <c:pt idx="680">
                  <c:v>603657.54551773821</c:v>
                </c:pt>
                <c:pt idx="681">
                  <c:v>613513.9114831523</c:v>
                </c:pt>
                <c:pt idx="682">
                  <c:v>619869.75381810032</c:v>
                </c:pt>
                <c:pt idx="683">
                  <c:v>623212.59886980371</c:v>
                </c:pt>
                <c:pt idx="684">
                  <c:v>624654.79544274171</c:v>
                </c:pt>
                <c:pt idx="685">
                  <c:v>624933.78336279083</c:v>
                </c:pt>
                <c:pt idx="686">
                  <c:v>624933.78336279083</c:v>
                </c:pt>
                <c:pt idx="687">
                  <c:v>624933.78336279083</c:v>
                </c:pt>
                <c:pt idx="688">
                  <c:v>624933.78336279083</c:v>
                </c:pt>
                <c:pt idx="689">
                  <c:v>624933.78336279083</c:v>
                </c:pt>
                <c:pt idx="690">
                  <c:v>624933.78336279083</c:v>
                </c:pt>
                <c:pt idx="691">
                  <c:v>624933.78336279083</c:v>
                </c:pt>
                <c:pt idx="692">
                  <c:v>624933.78336279083</c:v>
                </c:pt>
                <c:pt idx="693">
                  <c:v>624933.78336279083</c:v>
                </c:pt>
                <c:pt idx="694">
                  <c:v>624933.78336279083</c:v>
                </c:pt>
                <c:pt idx="695">
                  <c:v>624933.78336279083</c:v>
                </c:pt>
                <c:pt idx="696">
                  <c:v>628710.71747040877</c:v>
                </c:pt>
                <c:pt idx="697">
                  <c:v>635166.62330079207</c:v>
                </c:pt>
                <c:pt idx="698">
                  <c:v>640528.62564983964</c:v>
                </c:pt>
                <c:pt idx="699">
                  <c:v>644024.01458688569</c:v>
                </c:pt>
                <c:pt idx="700">
                  <c:v>645453.46906124894</c:v>
                </c:pt>
                <c:pt idx="701">
                  <c:v>645682.97583939449</c:v>
                </c:pt>
                <c:pt idx="702">
                  <c:v>645682.97583939449</c:v>
                </c:pt>
                <c:pt idx="703">
                  <c:v>645682.97583939449</c:v>
                </c:pt>
                <c:pt idx="704">
                  <c:v>645682.97583939449</c:v>
                </c:pt>
                <c:pt idx="705">
                  <c:v>646865.42870791536</c:v>
                </c:pt>
                <c:pt idx="706">
                  <c:v>649453.00215891516</c:v>
                </c:pt>
                <c:pt idx="707">
                  <c:v>652247.75959482999</c:v>
                </c:pt>
                <c:pt idx="708">
                  <c:v>653875.56873317249</c:v>
                </c:pt>
                <c:pt idx="709">
                  <c:v>654223.67380356172</c:v>
                </c:pt>
                <c:pt idx="710">
                  <c:v>654223.67380356172</c:v>
                </c:pt>
                <c:pt idx="711">
                  <c:v>654223.67380356172</c:v>
                </c:pt>
                <c:pt idx="712">
                  <c:v>654223.67380356172</c:v>
                </c:pt>
                <c:pt idx="713">
                  <c:v>654223.67380356172</c:v>
                </c:pt>
                <c:pt idx="714">
                  <c:v>655678.75647549529</c:v>
                </c:pt>
                <c:pt idx="715">
                  <c:v>659903.98785184079</c:v>
                </c:pt>
                <c:pt idx="716">
                  <c:v>663812.36356699443</c:v>
                </c:pt>
                <c:pt idx="717">
                  <c:v>665135.97982778249</c:v>
                </c:pt>
                <c:pt idx="718">
                  <c:v>665268.88881390099</c:v>
                </c:pt>
                <c:pt idx="719">
                  <c:v>665268.88881390099</c:v>
                </c:pt>
                <c:pt idx="720">
                  <c:v>665268.88881390099</c:v>
                </c:pt>
                <c:pt idx="721">
                  <c:v>665268.88881390099</c:v>
                </c:pt>
                <c:pt idx="722">
                  <c:v>665268.88881390099</c:v>
                </c:pt>
                <c:pt idx="723">
                  <c:v>665268.88881390099</c:v>
                </c:pt>
                <c:pt idx="724">
                  <c:v>665268.88881390099</c:v>
                </c:pt>
                <c:pt idx="725">
                  <c:v>665268.88881390099</c:v>
                </c:pt>
                <c:pt idx="726">
                  <c:v>665268.88881390099</c:v>
                </c:pt>
                <c:pt idx="727">
                  <c:v>665268.88881390099</c:v>
                </c:pt>
                <c:pt idx="728">
                  <c:v>665268.88881390099</c:v>
                </c:pt>
                <c:pt idx="729">
                  <c:v>665268.88881390099</c:v>
                </c:pt>
                <c:pt idx="730">
                  <c:v>665268.88881390099</c:v>
                </c:pt>
                <c:pt idx="731">
                  <c:v>665268.88881390099</c:v>
                </c:pt>
                <c:pt idx="732">
                  <c:v>665268.88881390099</c:v>
                </c:pt>
                <c:pt idx="733">
                  <c:v>665268.88881390099</c:v>
                </c:pt>
                <c:pt idx="734">
                  <c:v>665268.88881390099</c:v>
                </c:pt>
                <c:pt idx="735">
                  <c:v>665268.88881390099</c:v>
                </c:pt>
                <c:pt idx="736">
                  <c:v>665268.88881390099</c:v>
                </c:pt>
                <c:pt idx="737">
                  <c:v>665268.88881390099</c:v>
                </c:pt>
                <c:pt idx="738">
                  <c:v>665268.88881390099</c:v>
                </c:pt>
                <c:pt idx="739">
                  <c:v>665268.88881390099</c:v>
                </c:pt>
                <c:pt idx="740">
                  <c:v>665268.88881390099</c:v>
                </c:pt>
                <c:pt idx="741">
                  <c:v>665268.88881390099</c:v>
                </c:pt>
                <c:pt idx="742">
                  <c:v>665268.88881390099</c:v>
                </c:pt>
                <c:pt idx="743">
                  <c:v>665268.88881390099</c:v>
                </c:pt>
                <c:pt idx="744">
                  <c:v>665268.88881390099</c:v>
                </c:pt>
                <c:pt idx="745">
                  <c:v>665268.88881390099</c:v>
                </c:pt>
                <c:pt idx="746">
                  <c:v>665268.88881390099</c:v>
                </c:pt>
                <c:pt idx="747">
                  <c:v>665268.88881390099</c:v>
                </c:pt>
                <c:pt idx="748">
                  <c:v>665268.88881390099</c:v>
                </c:pt>
                <c:pt idx="749">
                  <c:v>665268.88881390099</c:v>
                </c:pt>
                <c:pt idx="750">
                  <c:v>665268.88881390099</c:v>
                </c:pt>
                <c:pt idx="751">
                  <c:v>665268.88881390099</c:v>
                </c:pt>
                <c:pt idx="752">
                  <c:v>665268.88881390099</c:v>
                </c:pt>
                <c:pt idx="753">
                  <c:v>665268.88881390099</c:v>
                </c:pt>
                <c:pt idx="754">
                  <c:v>665804.26675958268</c:v>
                </c:pt>
                <c:pt idx="755">
                  <c:v>667322.56206701475</c:v>
                </c:pt>
                <c:pt idx="756">
                  <c:v>671622.52518897096</c:v>
                </c:pt>
                <c:pt idx="757">
                  <c:v>681060.12485209573</c:v>
                </c:pt>
                <c:pt idx="758">
                  <c:v>694724.11906665063</c:v>
                </c:pt>
                <c:pt idx="759">
                  <c:v>708885.41020103544</c:v>
                </c:pt>
                <c:pt idx="760">
                  <c:v>721474.85452317947</c:v>
                </c:pt>
                <c:pt idx="761">
                  <c:v>732130.999774392</c:v>
                </c:pt>
                <c:pt idx="762">
                  <c:v>739948.60175122588</c:v>
                </c:pt>
                <c:pt idx="763">
                  <c:v>744391.38185796665</c:v>
                </c:pt>
                <c:pt idx="764">
                  <c:v>745573.88864656724</c:v>
                </c:pt>
                <c:pt idx="765">
                  <c:v>745642.18652157474</c:v>
                </c:pt>
                <c:pt idx="766">
                  <c:v>745642.18652157474</c:v>
                </c:pt>
                <c:pt idx="767">
                  <c:v>745642.18652157474</c:v>
                </c:pt>
                <c:pt idx="768">
                  <c:v>745642.18652157474</c:v>
                </c:pt>
                <c:pt idx="769">
                  <c:v>745642.18652157474</c:v>
                </c:pt>
                <c:pt idx="770">
                  <c:v>745642.18652157474</c:v>
                </c:pt>
                <c:pt idx="771">
                  <c:v>745642.18652157474</c:v>
                </c:pt>
                <c:pt idx="772">
                  <c:v>745642.18652157474</c:v>
                </c:pt>
                <c:pt idx="773">
                  <c:v>745642.18652157474</c:v>
                </c:pt>
                <c:pt idx="774">
                  <c:v>745642.18652157474</c:v>
                </c:pt>
                <c:pt idx="775">
                  <c:v>745642.18652157474</c:v>
                </c:pt>
                <c:pt idx="776">
                  <c:v>745642.18652157474</c:v>
                </c:pt>
                <c:pt idx="777">
                  <c:v>745642.18652157474</c:v>
                </c:pt>
                <c:pt idx="778">
                  <c:v>745642.18652157474</c:v>
                </c:pt>
                <c:pt idx="779">
                  <c:v>745642.18652157474</c:v>
                </c:pt>
                <c:pt idx="780">
                  <c:v>745642.18652157474</c:v>
                </c:pt>
                <c:pt idx="781">
                  <c:v>745642.18652157474</c:v>
                </c:pt>
                <c:pt idx="782">
                  <c:v>745642.18652157474</c:v>
                </c:pt>
                <c:pt idx="783">
                  <c:v>745642.18652157474</c:v>
                </c:pt>
                <c:pt idx="784">
                  <c:v>745642.18652157474</c:v>
                </c:pt>
                <c:pt idx="785">
                  <c:v>745642.18652157474</c:v>
                </c:pt>
                <c:pt idx="786">
                  <c:v>745642.18652157474</c:v>
                </c:pt>
                <c:pt idx="787">
                  <c:v>745642.18652157474</c:v>
                </c:pt>
                <c:pt idx="788">
                  <c:v>745642.18652157474</c:v>
                </c:pt>
                <c:pt idx="789">
                  <c:v>745642.18652157474</c:v>
                </c:pt>
                <c:pt idx="790">
                  <c:v>745642.18652157474</c:v>
                </c:pt>
                <c:pt idx="791">
                  <c:v>745642.18652157474</c:v>
                </c:pt>
                <c:pt idx="792">
                  <c:v>745642.18652157474</c:v>
                </c:pt>
                <c:pt idx="793">
                  <c:v>747520.62118970824</c:v>
                </c:pt>
                <c:pt idx="794">
                  <c:v>756991.43795250496</c:v>
                </c:pt>
                <c:pt idx="795">
                  <c:v>774585.61105445249</c:v>
                </c:pt>
                <c:pt idx="796">
                  <c:v>795923.99132516235</c:v>
                </c:pt>
                <c:pt idx="797">
                  <c:v>815436.28123367182</c:v>
                </c:pt>
                <c:pt idx="798">
                  <c:v>829000.12551183405</c:v>
                </c:pt>
                <c:pt idx="799">
                  <c:v>835391.01232996664</c:v>
                </c:pt>
                <c:pt idx="800">
                  <c:v>836655.41252448363</c:v>
                </c:pt>
                <c:pt idx="801">
                  <c:v>836655.41252448363</c:v>
                </c:pt>
                <c:pt idx="802">
                  <c:v>836655.41252448363</c:v>
                </c:pt>
                <c:pt idx="803">
                  <c:v>836655.41252448363</c:v>
                </c:pt>
                <c:pt idx="804">
                  <c:v>836655.41252448363</c:v>
                </c:pt>
                <c:pt idx="805">
                  <c:v>836655.41252448363</c:v>
                </c:pt>
                <c:pt idx="806">
                  <c:v>836655.41252448363</c:v>
                </c:pt>
                <c:pt idx="807">
                  <c:v>836655.41252448363</c:v>
                </c:pt>
                <c:pt idx="808">
                  <c:v>837153.0823148333</c:v>
                </c:pt>
                <c:pt idx="809">
                  <c:v>839649.69023407658</c:v>
                </c:pt>
                <c:pt idx="810">
                  <c:v>844588.44645007548</c:v>
                </c:pt>
                <c:pt idx="811">
                  <c:v>853229.82028060069</c:v>
                </c:pt>
                <c:pt idx="812">
                  <c:v>864998.14598162251</c:v>
                </c:pt>
                <c:pt idx="813">
                  <c:v>877428.30523375561</c:v>
                </c:pt>
                <c:pt idx="814">
                  <c:v>889375.54210929375</c:v>
                </c:pt>
                <c:pt idx="815">
                  <c:v>900740.31335380476</c:v>
                </c:pt>
                <c:pt idx="816">
                  <c:v>910752.53407925123</c:v>
                </c:pt>
                <c:pt idx="817">
                  <c:v>918544.08287401567</c:v>
                </c:pt>
                <c:pt idx="818">
                  <c:v>922809.84644783288</c:v>
                </c:pt>
                <c:pt idx="819">
                  <c:v>923730.72553639975</c:v>
                </c:pt>
                <c:pt idx="820">
                  <c:v>923730.72553639975</c:v>
                </c:pt>
                <c:pt idx="821">
                  <c:v>923730.72553639975</c:v>
                </c:pt>
                <c:pt idx="822">
                  <c:v>923730.72553639975</c:v>
                </c:pt>
                <c:pt idx="823">
                  <c:v>923730.72553639975</c:v>
                </c:pt>
                <c:pt idx="824">
                  <c:v>923730.72553639975</c:v>
                </c:pt>
                <c:pt idx="825">
                  <c:v>923730.72553639975</c:v>
                </c:pt>
                <c:pt idx="826">
                  <c:v>923730.72553639975</c:v>
                </c:pt>
                <c:pt idx="827">
                  <c:v>923730.72553639975</c:v>
                </c:pt>
                <c:pt idx="828">
                  <c:v>923730.72553639975</c:v>
                </c:pt>
                <c:pt idx="829">
                  <c:v>923730.72553639975</c:v>
                </c:pt>
                <c:pt idx="830">
                  <c:v>923730.72553639975</c:v>
                </c:pt>
                <c:pt idx="831">
                  <c:v>923730.72553639975</c:v>
                </c:pt>
                <c:pt idx="832">
                  <c:v>923730.72553639975</c:v>
                </c:pt>
                <c:pt idx="833">
                  <c:v>923730.72553639975</c:v>
                </c:pt>
                <c:pt idx="834">
                  <c:v>923730.72553639975</c:v>
                </c:pt>
                <c:pt idx="835">
                  <c:v>923730.72553639975</c:v>
                </c:pt>
                <c:pt idx="836">
                  <c:v>923730.72553639975</c:v>
                </c:pt>
                <c:pt idx="837">
                  <c:v>923730.72553639975</c:v>
                </c:pt>
                <c:pt idx="838">
                  <c:v>923730.72553639975</c:v>
                </c:pt>
                <c:pt idx="839">
                  <c:v>923730.72553639975</c:v>
                </c:pt>
                <c:pt idx="840">
                  <c:v>923730.72553639975</c:v>
                </c:pt>
                <c:pt idx="841">
                  <c:v>923730.72553639975</c:v>
                </c:pt>
                <c:pt idx="842">
                  <c:v>923730.72553639975</c:v>
                </c:pt>
                <c:pt idx="843">
                  <c:v>923730.72553639975</c:v>
                </c:pt>
                <c:pt idx="844">
                  <c:v>923730.72553639975</c:v>
                </c:pt>
                <c:pt idx="845">
                  <c:v>923730.72553639975</c:v>
                </c:pt>
                <c:pt idx="846">
                  <c:v>923730.72553639975</c:v>
                </c:pt>
                <c:pt idx="847">
                  <c:v>923730.72553639975</c:v>
                </c:pt>
                <c:pt idx="848">
                  <c:v>923730.72553639975</c:v>
                </c:pt>
                <c:pt idx="849">
                  <c:v>923730.72553639975</c:v>
                </c:pt>
                <c:pt idx="850">
                  <c:v>923730.72553639975</c:v>
                </c:pt>
                <c:pt idx="851">
                  <c:v>923730.72553639975</c:v>
                </c:pt>
                <c:pt idx="852">
                  <c:v>923730.72553639975</c:v>
                </c:pt>
                <c:pt idx="853">
                  <c:v>923730.72553639975</c:v>
                </c:pt>
                <c:pt idx="854">
                  <c:v>923730.72553639975</c:v>
                </c:pt>
                <c:pt idx="855">
                  <c:v>923730.72553639975</c:v>
                </c:pt>
                <c:pt idx="856">
                  <c:v>923730.72553639975</c:v>
                </c:pt>
                <c:pt idx="857">
                  <c:v>923730.72553639975</c:v>
                </c:pt>
                <c:pt idx="858">
                  <c:v>923730.72553639975</c:v>
                </c:pt>
                <c:pt idx="859">
                  <c:v>923730.72553639975</c:v>
                </c:pt>
                <c:pt idx="860">
                  <c:v>923730.72553639975</c:v>
                </c:pt>
                <c:pt idx="861">
                  <c:v>923730.72553639975</c:v>
                </c:pt>
                <c:pt idx="862">
                  <c:v>923730.72553639975</c:v>
                </c:pt>
                <c:pt idx="863">
                  <c:v>923730.72553639975</c:v>
                </c:pt>
                <c:pt idx="864">
                  <c:v>923730.72553639975</c:v>
                </c:pt>
                <c:pt idx="865">
                  <c:v>923730.72553639975</c:v>
                </c:pt>
                <c:pt idx="866">
                  <c:v>923730.72553639975</c:v>
                </c:pt>
                <c:pt idx="867">
                  <c:v>923730.72553639975</c:v>
                </c:pt>
                <c:pt idx="868">
                  <c:v>923730.72553639975</c:v>
                </c:pt>
                <c:pt idx="869">
                  <c:v>923730.72553639975</c:v>
                </c:pt>
                <c:pt idx="870">
                  <c:v>923730.72553639975</c:v>
                </c:pt>
                <c:pt idx="871">
                  <c:v>923730.72553639975</c:v>
                </c:pt>
                <c:pt idx="872">
                  <c:v>923730.72553639975</c:v>
                </c:pt>
                <c:pt idx="873">
                  <c:v>923730.72553639975</c:v>
                </c:pt>
                <c:pt idx="874">
                  <c:v>923730.72553639975</c:v>
                </c:pt>
                <c:pt idx="875">
                  <c:v>924588.15139877039</c:v>
                </c:pt>
                <c:pt idx="876">
                  <c:v>926990.17223901732</c:v>
                </c:pt>
                <c:pt idx="877">
                  <c:v>929241.15401692956</c:v>
                </c:pt>
                <c:pt idx="878">
                  <c:v>929832.16715600109</c:v>
                </c:pt>
                <c:pt idx="879">
                  <c:v>929832.16715600109</c:v>
                </c:pt>
                <c:pt idx="880">
                  <c:v>929832.16715600109</c:v>
                </c:pt>
                <c:pt idx="881">
                  <c:v>930602.50096401514</c:v>
                </c:pt>
                <c:pt idx="882">
                  <c:v>930932.64402459271</c:v>
                </c:pt>
                <c:pt idx="883">
                  <c:v>930932.64402459271</c:v>
                </c:pt>
                <c:pt idx="884">
                  <c:v>930932.64402459271</c:v>
                </c:pt>
                <c:pt idx="885">
                  <c:v>930932.64402459271</c:v>
                </c:pt>
                <c:pt idx="886">
                  <c:v>930932.64402459271</c:v>
                </c:pt>
                <c:pt idx="887">
                  <c:v>930932.64402459271</c:v>
                </c:pt>
                <c:pt idx="888">
                  <c:v>930932.64402459271</c:v>
                </c:pt>
                <c:pt idx="889">
                  <c:v>930932.64402459271</c:v>
                </c:pt>
                <c:pt idx="890">
                  <c:v>930932.64402459271</c:v>
                </c:pt>
                <c:pt idx="891">
                  <c:v>931532.80914932373</c:v>
                </c:pt>
                <c:pt idx="892">
                  <c:v>933665.43264327769</c:v>
                </c:pt>
                <c:pt idx="893">
                  <c:v>936554.32260096504</c:v>
                </c:pt>
                <c:pt idx="894">
                  <c:v>938733.2828295558</c:v>
                </c:pt>
                <c:pt idx="895">
                  <c:v>939284.13750224793</c:v>
                </c:pt>
                <c:pt idx="896">
                  <c:v>939284.13750224793</c:v>
                </c:pt>
                <c:pt idx="897">
                  <c:v>939284.13750224793</c:v>
                </c:pt>
                <c:pt idx="898">
                  <c:v>939284.13750224793</c:v>
                </c:pt>
                <c:pt idx="899">
                  <c:v>939284.13750224793</c:v>
                </c:pt>
                <c:pt idx="900">
                  <c:v>939284.13750224793</c:v>
                </c:pt>
                <c:pt idx="901">
                  <c:v>939828.80886392668</c:v>
                </c:pt>
                <c:pt idx="902">
                  <c:v>949067.33214589895</c:v>
                </c:pt>
                <c:pt idx="903">
                  <c:v>968316.35061105317</c:v>
                </c:pt>
                <c:pt idx="904">
                  <c:v>987828.64051956264</c:v>
                </c:pt>
                <c:pt idx="905">
                  <c:v>1001392.4847977249</c:v>
                </c:pt>
                <c:pt idx="906">
                  <c:v>1007783.3716158575</c:v>
                </c:pt>
                <c:pt idx="907">
                  <c:v>1009047.7718103745</c:v>
                </c:pt>
                <c:pt idx="908">
                  <c:v>1009047.7718103745</c:v>
                </c:pt>
                <c:pt idx="909">
                  <c:v>1009047.7718103745</c:v>
                </c:pt>
                <c:pt idx="910">
                  <c:v>1009047.7718103745</c:v>
                </c:pt>
                <c:pt idx="911">
                  <c:v>1009047.7718103745</c:v>
                </c:pt>
                <c:pt idx="912">
                  <c:v>1009047.7718103745</c:v>
                </c:pt>
                <c:pt idx="913">
                  <c:v>1009047.7718103745</c:v>
                </c:pt>
                <c:pt idx="914">
                  <c:v>1009047.7718103745</c:v>
                </c:pt>
                <c:pt idx="915">
                  <c:v>1009047.7718103745</c:v>
                </c:pt>
                <c:pt idx="916">
                  <c:v>1009047.7718103745</c:v>
                </c:pt>
                <c:pt idx="917">
                  <c:v>1009047.7718103745</c:v>
                </c:pt>
                <c:pt idx="918">
                  <c:v>1009047.7718103745</c:v>
                </c:pt>
                <c:pt idx="919">
                  <c:v>1009047.7718103745</c:v>
                </c:pt>
                <c:pt idx="920">
                  <c:v>1009047.7718103745</c:v>
                </c:pt>
                <c:pt idx="921">
                  <c:v>1009047.7718103745</c:v>
                </c:pt>
                <c:pt idx="922">
                  <c:v>1009047.7718103745</c:v>
                </c:pt>
                <c:pt idx="923">
                  <c:v>1009047.7718103745</c:v>
                </c:pt>
                <c:pt idx="924">
                  <c:v>1009047.7718103745</c:v>
                </c:pt>
                <c:pt idx="925">
                  <c:v>1010730.060320625</c:v>
                </c:pt>
                <c:pt idx="926">
                  <c:v>1012548.7588997843</c:v>
                </c:pt>
                <c:pt idx="927">
                  <c:v>1013019.2093808065</c:v>
                </c:pt>
                <c:pt idx="928">
                  <c:v>1013019.2093808065</c:v>
                </c:pt>
                <c:pt idx="929">
                  <c:v>1013019.2093808065</c:v>
                </c:pt>
                <c:pt idx="930">
                  <c:v>1013019.2093808065</c:v>
                </c:pt>
                <c:pt idx="931">
                  <c:v>1013019.2093808065</c:v>
                </c:pt>
                <c:pt idx="932">
                  <c:v>1013019.2093808065</c:v>
                </c:pt>
                <c:pt idx="933">
                  <c:v>1013019.2093808065</c:v>
                </c:pt>
                <c:pt idx="934">
                  <c:v>1013789.5263881376</c:v>
                </c:pt>
                <c:pt idx="935">
                  <c:v>1015084.4590257047</c:v>
                </c:pt>
                <c:pt idx="936">
                  <c:v>1015581.2207311565</c:v>
                </c:pt>
                <c:pt idx="937">
                  <c:v>1015616.911033584</c:v>
                </c:pt>
                <c:pt idx="938">
                  <c:v>1015616.911033584</c:v>
                </c:pt>
                <c:pt idx="939">
                  <c:v>1015616.911033584</c:v>
                </c:pt>
                <c:pt idx="940">
                  <c:v>1015616.911033584</c:v>
                </c:pt>
                <c:pt idx="941">
                  <c:v>1015616.911033584</c:v>
                </c:pt>
                <c:pt idx="942">
                  <c:v>1015616.911033584</c:v>
                </c:pt>
                <c:pt idx="943">
                  <c:v>1015616.911033584</c:v>
                </c:pt>
                <c:pt idx="944">
                  <c:v>1015616.911033584</c:v>
                </c:pt>
                <c:pt idx="945">
                  <c:v>1015616.911033584</c:v>
                </c:pt>
                <c:pt idx="946">
                  <c:v>1015616.911033584</c:v>
                </c:pt>
                <c:pt idx="947">
                  <c:v>1015616.911033584</c:v>
                </c:pt>
                <c:pt idx="948">
                  <c:v>1015616.911033584</c:v>
                </c:pt>
                <c:pt idx="949">
                  <c:v>1015616.911033584</c:v>
                </c:pt>
                <c:pt idx="950">
                  <c:v>1015616.911033584</c:v>
                </c:pt>
                <c:pt idx="951">
                  <c:v>1019021.7359167919</c:v>
                </c:pt>
                <c:pt idx="952">
                  <c:v>1029252.2878225142</c:v>
                </c:pt>
                <c:pt idx="953">
                  <c:v>1045556.7496269932</c:v>
                </c:pt>
                <c:pt idx="954">
                  <c:v>1063539.2293566177</c:v>
                </c:pt>
                <c:pt idx="955">
                  <c:v>1080060.0884305576</c:v>
                </c:pt>
                <c:pt idx="956">
                  <c:v>1094431.2266718477</c:v>
                </c:pt>
                <c:pt idx="957">
                  <c:v>1103887.1966195477</c:v>
                </c:pt>
                <c:pt idx="958">
                  <c:v>1106225.1064405381</c:v>
                </c:pt>
                <c:pt idx="959">
                  <c:v>1106246.4256277021</c:v>
                </c:pt>
                <c:pt idx="960">
                  <c:v>1106246.4256277021</c:v>
                </c:pt>
                <c:pt idx="961">
                  <c:v>1106246.4256277021</c:v>
                </c:pt>
                <c:pt idx="962">
                  <c:v>1106246.4256277021</c:v>
                </c:pt>
                <c:pt idx="963">
                  <c:v>1106246.4256277021</c:v>
                </c:pt>
                <c:pt idx="964">
                  <c:v>1106246.4256277021</c:v>
                </c:pt>
                <c:pt idx="965">
                  <c:v>1106246.4256277021</c:v>
                </c:pt>
                <c:pt idx="966">
                  <c:v>1106246.4256277021</c:v>
                </c:pt>
                <c:pt idx="967">
                  <c:v>1106246.4256277021</c:v>
                </c:pt>
                <c:pt idx="968">
                  <c:v>1106246.4256277021</c:v>
                </c:pt>
                <c:pt idx="969">
                  <c:v>1106246.4256277021</c:v>
                </c:pt>
                <c:pt idx="970">
                  <c:v>1108040.3710441496</c:v>
                </c:pt>
                <c:pt idx="971">
                  <c:v>1114438.7549066076</c:v>
                </c:pt>
                <c:pt idx="972">
                  <c:v>1127348.8624575732</c:v>
                </c:pt>
                <c:pt idx="973">
                  <c:v>1143755.2707868663</c:v>
                </c:pt>
                <c:pt idx="974">
                  <c:v>1159266.3704885917</c:v>
                </c:pt>
                <c:pt idx="975">
                  <c:v>1172612.1924858191</c:v>
                </c:pt>
                <c:pt idx="976">
                  <c:v>1183840.9586506679</c:v>
                </c:pt>
                <c:pt idx="977">
                  <c:v>1191625.059878374</c:v>
                </c:pt>
                <c:pt idx="978">
                  <c:v>1196115.3105765004</c:v>
                </c:pt>
                <c:pt idx="979">
                  <c:v>1198943.3053996731</c:v>
                </c:pt>
                <c:pt idx="980">
                  <c:v>1200810.8709238367</c:v>
                </c:pt>
                <c:pt idx="981">
                  <c:v>1201961.8859831088</c:v>
                </c:pt>
                <c:pt idx="982">
                  <c:v>1202755.07546995</c:v>
                </c:pt>
                <c:pt idx="983">
                  <c:v>1203478.9197319951</c:v>
                </c:pt>
                <c:pt idx="984">
                  <c:v>1204031.9581113399</c:v>
                </c:pt>
                <c:pt idx="985">
                  <c:v>1204249.7413963268</c:v>
                </c:pt>
                <c:pt idx="986">
                  <c:v>1204281.4332599074</c:v>
                </c:pt>
                <c:pt idx="987">
                  <c:v>1204281.4332599074</c:v>
                </c:pt>
                <c:pt idx="988">
                  <c:v>1204281.4332599074</c:v>
                </c:pt>
                <c:pt idx="989">
                  <c:v>1204281.4332599074</c:v>
                </c:pt>
                <c:pt idx="990">
                  <c:v>1204281.4332599074</c:v>
                </c:pt>
                <c:pt idx="991">
                  <c:v>1204281.4332599074</c:v>
                </c:pt>
                <c:pt idx="992">
                  <c:v>1204281.4332599074</c:v>
                </c:pt>
                <c:pt idx="993">
                  <c:v>1204281.4332599074</c:v>
                </c:pt>
                <c:pt idx="994">
                  <c:v>1204281.4332599074</c:v>
                </c:pt>
                <c:pt idx="995">
                  <c:v>1204281.4332599074</c:v>
                </c:pt>
                <c:pt idx="996">
                  <c:v>1204281.4332599074</c:v>
                </c:pt>
                <c:pt idx="997">
                  <c:v>1204281.4332599074</c:v>
                </c:pt>
                <c:pt idx="998">
                  <c:v>1204281.4332599074</c:v>
                </c:pt>
                <c:pt idx="999">
                  <c:v>1204281.4332599074</c:v>
                </c:pt>
                <c:pt idx="1000">
                  <c:v>1204281.4332599074</c:v>
                </c:pt>
                <c:pt idx="1001">
                  <c:v>1204281.4332599074</c:v>
                </c:pt>
                <c:pt idx="1002">
                  <c:v>1204281.4332599074</c:v>
                </c:pt>
                <c:pt idx="1003">
                  <c:v>1204281.4332599074</c:v>
                </c:pt>
                <c:pt idx="1004">
                  <c:v>1204281.4332599074</c:v>
                </c:pt>
                <c:pt idx="1005">
                  <c:v>1204281.4332599074</c:v>
                </c:pt>
                <c:pt idx="1006">
                  <c:v>1204281.4332599074</c:v>
                </c:pt>
                <c:pt idx="1007">
                  <c:v>1204281.4332599074</c:v>
                </c:pt>
                <c:pt idx="1008">
                  <c:v>1204281.4332599074</c:v>
                </c:pt>
                <c:pt idx="1009">
                  <c:v>1204281.4332599074</c:v>
                </c:pt>
                <c:pt idx="1010">
                  <c:v>1204281.4332599074</c:v>
                </c:pt>
                <c:pt idx="1011">
                  <c:v>1204281.4332599074</c:v>
                </c:pt>
                <c:pt idx="1012">
                  <c:v>1204281.4332599074</c:v>
                </c:pt>
                <c:pt idx="1013">
                  <c:v>1204281.4332599074</c:v>
                </c:pt>
                <c:pt idx="1014">
                  <c:v>1204281.4332599074</c:v>
                </c:pt>
                <c:pt idx="1015">
                  <c:v>1204281.4332599074</c:v>
                </c:pt>
                <c:pt idx="1016">
                  <c:v>1204281.4332599074</c:v>
                </c:pt>
                <c:pt idx="1017">
                  <c:v>1204281.4332599074</c:v>
                </c:pt>
                <c:pt idx="1018">
                  <c:v>1204281.4332599074</c:v>
                </c:pt>
                <c:pt idx="1019">
                  <c:v>1204281.4332599074</c:v>
                </c:pt>
                <c:pt idx="1020">
                  <c:v>1204281.4332599074</c:v>
                </c:pt>
                <c:pt idx="1021">
                  <c:v>1204281.4332599074</c:v>
                </c:pt>
                <c:pt idx="1022">
                  <c:v>1204281.4332599074</c:v>
                </c:pt>
                <c:pt idx="1023">
                  <c:v>1204281.4332599074</c:v>
                </c:pt>
                <c:pt idx="1024">
                  <c:v>1204281.4332599074</c:v>
                </c:pt>
                <c:pt idx="1025">
                  <c:v>1204281.4332599074</c:v>
                </c:pt>
                <c:pt idx="1026">
                  <c:v>1204281.4332599074</c:v>
                </c:pt>
                <c:pt idx="1027">
                  <c:v>1204281.4332599074</c:v>
                </c:pt>
                <c:pt idx="1028">
                  <c:v>1204281.4332599074</c:v>
                </c:pt>
                <c:pt idx="1029">
                  <c:v>1204281.4332599074</c:v>
                </c:pt>
                <c:pt idx="1030">
                  <c:v>1204281.4332599074</c:v>
                </c:pt>
                <c:pt idx="1031">
                  <c:v>1204281.4332599074</c:v>
                </c:pt>
                <c:pt idx="1032">
                  <c:v>1204281.4332599074</c:v>
                </c:pt>
                <c:pt idx="1033">
                  <c:v>1204281.4332599074</c:v>
                </c:pt>
                <c:pt idx="1034">
                  <c:v>1204281.4332599074</c:v>
                </c:pt>
                <c:pt idx="1035">
                  <c:v>1204281.4332599074</c:v>
                </c:pt>
                <c:pt idx="1036">
                  <c:v>1204281.4332599074</c:v>
                </c:pt>
                <c:pt idx="1037">
                  <c:v>1204281.4332599074</c:v>
                </c:pt>
                <c:pt idx="1038">
                  <c:v>1204281.4332599074</c:v>
                </c:pt>
                <c:pt idx="1039">
                  <c:v>1204281.4332599074</c:v>
                </c:pt>
                <c:pt idx="1040">
                  <c:v>1204281.4332599074</c:v>
                </c:pt>
                <c:pt idx="1041">
                  <c:v>1204281.4332599074</c:v>
                </c:pt>
                <c:pt idx="1042">
                  <c:v>1204281.4332599074</c:v>
                </c:pt>
                <c:pt idx="1043">
                  <c:v>1204281.4332599074</c:v>
                </c:pt>
                <c:pt idx="1044">
                  <c:v>1204281.4332599074</c:v>
                </c:pt>
                <c:pt idx="1045">
                  <c:v>1204281.4332599074</c:v>
                </c:pt>
                <c:pt idx="1046">
                  <c:v>1204281.4332599074</c:v>
                </c:pt>
                <c:pt idx="1047">
                  <c:v>1204281.4332599074</c:v>
                </c:pt>
                <c:pt idx="1048">
                  <c:v>1204281.4332599074</c:v>
                </c:pt>
                <c:pt idx="1049">
                  <c:v>1204281.4332599074</c:v>
                </c:pt>
                <c:pt idx="1050">
                  <c:v>1205931.2915710041</c:v>
                </c:pt>
                <c:pt idx="1051">
                  <c:v>1210021.6411925724</c:v>
                </c:pt>
                <c:pt idx="1052">
                  <c:v>1215836.6024205778</c:v>
                </c:pt>
                <c:pt idx="1053">
                  <c:v>1223074.2977076154</c:v>
                </c:pt>
                <c:pt idx="1054">
                  <c:v>1232121.8190174454</c:v>
                </c:pt>
                <c:pt idx="1055">
                  <c:v>1243292.749033049</c:v>
                </c:pt>
                <c:pt idx="1056">
                  <c:v>1256317.6179112489</c:v>
                </c:pt>
                <c:pt idx="1057">
                  <c:v>1269466.6257561634</c:v>
                </c:pt>
                <c:pt idx="1058">
                  <c:v>1280191.1868844661</c:v>
                </c:pt>
                <c:pt idx="1059">
                  <c:v>1288122.0053510536</c:v>
                </c:pt>
                <c:pt idx="1060">
                  <c:v>1293679.0949028532</c:v>
                </c:pt>
                <c:pt idx="1061">
                  <c:v>1296664.5502899338</c:v>
                </c:pt>
                <c:pt idx="1062">
                  <c:v>1297401.2027207268</c:v>
                </c:pt>
                <c:pt idx="1063">
                  <c:v>1297437.1950401787</c:v>
                </c:pt>
                <c:pt idx="1064">
                  <c:v>1297437.1950401787</c:v>
                </c:pt>
                <c:pt idx="1065">
                  <c:v>1297437.1950401787</c:v>
                </c:pt>
                <c:pt idx="1066">
                  <c:v>1297437.1950401787</c:v>
                </c:pt>
                <c:pt idx="1067">
                  <c:v>1297437.1950401787</c:v>
                </c:pt>
                <c:pt idx="1068">
                  <c:v>1297437.1950401787</c:v>
                </c:pt>
                <c:pt idx="1069">
                  <c:v>1297437.1950401787</c:v>
                </c:pt>
                <c:pt idx="1070">
                  <c:v>1297437.1950401787</c:v>
                </c:pt>
                <c:pt idx="1071">
                  <c:v>1297437.1950401787</c:v>
                </c:pt>
                <c:pt idx="1072">
                  <c:v>1297437.1950401787</c:v>
                </c:pt>
                <c:pt idx="1073">
                  <c:v>1297437.1950401787</c:v>
                </c:pt>
                <c:pt idx="1074">
                  <c:v>1297437.1950401787</c:v>
                </c:pt>
                <c:pt idx="1075">
                  <c:v>1297437.1950401787</c:v>
                </c:pt>
                <c:pt idx="1076">
                  <c:v>1297437.1950401787</c:v>
                </c:pt>
                <c:pt idx="1077">
                  <c:v>1297437.1950401787</c:v>
                </c:pt>
                <c:pt idx="1078">
                  <c:v>1297437.1950401787</c:v>
                </c:pt>
                <c:pt idx="1079">
                  <c:v>1297437.1950401787</c:v>
                </c:pt>
                <c:pt idx="1080">
                  <c:v>1297437.1950401787</c:v>
                </c:pt>
                <c:pt idx="1081">
                  <c:v>1297437.1950401787</c:v>
                </c:pt>
                <c:pt idx="1082">
                  <c:v>1297437.1950401787</c:v>
                </c:pt>
                <c:pt idx="1083">
                  <c:v>1298537.4516790707</c:v>
                </c:pt>
                <c:pt idx="1084">
                  <c:v>1302231.5229428671</c:v>
                </c:pt>
                <c:pt idx="1085">
                  <c:v>1305118.2399331089</c:v>
                </c:pt>
                <c:pt idx="1086">
                  <c:v>1305763.5105954891</c:v>
                </c:pt>
                <c:pt idx="1087">
                  <c:v>1305763.5105954891</c:v>
                </c:pt>
                <c:pt idx="1088">
                  <c:v>1305763.5105954891</c:v>
                </c:pt>
                <c:pt idx="1089">
                  <c:v>1305763.5105954891</c:v>
                </c:pt>
                <c:pt idx="1090">
                  <c:v>1305763.5105954891</c:v>
                </c:pt>
                <c:pt idx="1091">
                  <c:v>1305763.5105954891</c:v>
                </c:pt>
                <c:pt idx="1092">
                  <c:v>1305763.5105954891</c:v>
                </c:pt>
                <c:pt idx="1093">
                  <c:v>1305763.5105954891</c:v>
                </c:pt>
                <c:pt idx="1094">
                  <c:v>1305763.5105954891</c:v>
                </c:pt>
                <c:pt idx="1095">
                  <c:v>1305763.5105954891</c:v>
                </c:pt>
                <c:pt idx="1096">
                  <c:v>1305763.5105954891</c:v>
                </c:pt>
                <c:pt idx="1097">
                  <c:v>1305763.5105954891</c:v>
                </c:pt>
                <c:pt idx="1098">
                  <c:v>1305853.2806497647</c:v>
                </c:pt>
                <c:pt idx="1099">
                  <c:v>1309146.8936319649</c:v>
                </c:pt>
                <c:pt idx="1100">
                  <c:v>1314128.4445263264</c:v>
                </c:pt>
                <c:pt idx="1101">
                  <c:v>1316431.7591553319</c:v>
                </c:pt>
                <c:pt idx="1102">
                  <c:v>1316760.1507788524</c:v>
                </c:pt>
                <c:pt idx="1103">
                  <c:v>1316760.1507788524</c:v>
                </c:pt>
                <c:pt idx="1104">
                  <c:v>1316760.1507788524</c:v>
                </c:pt>
                <c:pt idx="1105">
                  <c:v>1316760.1507788524</c:v>
                </c:pt>
                <c:pt idx="1106">
                  <c:v>1316760.1507788524</c:v>
                </c:pt>
                <c:pt idx="1107">
                  <c:v>1316760.1507788524</c:v>
                </c:pt>
                <c:pt idx="1108">
                  <c:v>1316760.1507788524</c:v>
                </c:pt>
                <c:pt idx="1109">
                  <c:v>1318445.4563269552</c:v>
                </c:pt>
                <c:pt idx="1110">
                  <c:v>1320663.5424326914</c:v>
                </c:pt>
                <c:pt idx="1111">
                  <c:v>1321304.6048467229</c:v>
                </c:pt>
                <c:pt idx="1112">
                  <c:v>1321304.6048467229</c:v>
                </c:pt>
                <c:pt idx="1113">
                  <c:v>1321304.6048467229</c:v>
                </c:pt>
                <c:pt idx="1114">
                  <c:v>1321304.6048467229</c:v>
                </c:pt>
                <c:pt idx="1115">
                  <c:v>1321304.6048467229</c:v>
                </c:pt>
                <c:pt idx="1116">
                  <c:v>1321304.6048467229</c:v>
                </c:pt>
                <c:pt idx="1117">
                  <c:v>1321304.6048467229</c:v>
                </c:pt>
                <c:pt idx="1118">
                  <c:v>1321304.6048467229</c:v>
                </c:pt>
                <c:pt idx="1119">
                  <c:v>1322952.8816584062</c:v>
                </c:pt>
                <c:pt idx="1120">
                  <c:v>1324269.7447483935</c:v>
                </c:pt>
                <c:pt idx="1121">
                  <c:v>1324531.3699235893</c:v>
                </c:pt>
                <c:pt idx="1122">
                  <c:v>1324531.3699235893</c:v>
                </c:pt>
                <c:pt idx="1123">
                  <c:v>1326412.6426593671</c:v>
                </c:pt>
                <c:pt idx="1124">
                  <c:v>1333272.5108467857</c:v>
                </c:pt>
                <c:pt idx="1125">
                  <c:v>1347029.0580939469</c:v>
                </c:pt>
                <c:pt idx="1126">
                  <c:v>1366460.6841694412</c:v>
                </c:pt>
                <c:pt idx="1127">
                  <c:v>1387373.6031390699</c:v>
                </c:pt>
                <c:pt idx="1128">
                  <c:v>1406549.7072123422</c:v>
                </c:pt>
                <c:pt idx="1129">
                  <c:v>1421831.8831479552</c:v>
                </c:pt>
                <c:pt idx="1130">
                  <c:v>1432809.8238320372</c:v>
                </c:pt>
                <c:pt idx="1131">
                  <c:v>1441104.5477112015</c:v>
                </c:pt>
                <c:pt idx="1132">
                  <c:v>1448213.516262521</c:v>
                </c:pt>
                <c:pt idx="1133">
                  <c:v>1454995.1758025177</c:v>
                </c:pt>
                <c:pt idx="1134">
                  <c:v>1461408.3333980194</c:v>
                </c:pt>
                <c:pt idx="1135">
                  <c:v>1466697.9747054384</c:v>
                </c:pt>
                <c:pt idx="1136">
                  <c:v>1470057.0998001199</c:v>
                </c:pt>
                <c:pt idx="1137">
                  <c:v>1471335.7667995756</c:v>
                </c:pt>
                <c:pt idx="1138">
                  <c:v>1471535.1075877366</c:v>
                </c:pt>
                <c:pt idx="1139">
                  <c:v>1471535.1075877366</c:v>
                </c:pt>
                <c:pt idx="1140">
                  <c:v>1471535.1075877366</c:v>
                </c:pt>
                <c:pt idx="1141">
                  <c:v>1471535.1075877366</c:v>
                </c:pt>
                <c:pt idx="1142">
                  <c:v>1471535.1075877366</c:v>
                </c:pt>
                <c:pt idx="1143">
                  <c:v>1471535.1075877366</c:v>
                </c:pt>
                <c:pt idx="1144">
                  <c:v>1471535.1075877366</c:v>
                </c:pt>
                <c:pt idx="1145">
                  <c:v>1471535.1075877366</c:v>
                </c:pt>
                <c:pt idx="1146">
                  <c:v>1471975.1521343207</c:v>
                </c:pt>
                <c:pt idx="1147">
                  <c:v>1476639.1691338127</c:v>
                </c:pt>
                <c:pt idx="1148">
                  <c:v>1482821.7386886668</c:v>
                </c:pt>
                <c:pt idx="1149">
                  <c:v>1486520.5748681829</c:v>
                </c:pt>
                <c:pt idx="1150">
                  <c:v>1487594.9405731072</c:v>
                </c:pt>
                <c:pt idx="1151">
                  <c:v>1487711.6967814481</c:v>
                </c:pt>
                <c:pt idx="1152">
                  <c:v>1487711.6967814481</c:v>
                </c:pt>
                <c:pt idx="1153">
                  <c:v>1487711.6967814481</c:v>
                </c:pt>
                <c:pt idx="1154">
                  <c:v>1487711.6967814481</c:v>
                </c:pt>
                <c:pt idx="1155">
                  <c:v>1487711.6967814481</c:v>
                </c:pt>
                <c:pt idx="1156">
                  <c:v>1487711.6967814481</c:v>
                </c:pt>
                <c:pt idx="1157">
                  <c:v>1487711.6967814481</c:v>
                </c:pt>
                <c:pt idx="1158">
                  <c:v>1487711.6967814481</c:v>
                </c:pt>
                <c:pt idx="1159">
                  <c:v>1487711.6967814481</c:v>
                </c:pt>
                <c:pt idx="1160">
                  <c:v>1487711.6967814481</c:v>
                </c:pt>
                <c:pt idx="1161">
                  <c:v>1487711.6967814481</c:v>
                </c:pt>
                <c:pt idx="1162">
                  <c:v>1487711.6967814481</c:v>
                </c:pt>
                <c:pt idx="1163">
                  <c:v>1487711.6967814481</c:v>
                </c:pt>
                <c:pt idx="1164">
                  <c:v>1487711.6967814481</c:v>
                </c:pt>
                <c:pt idx="1165">
                  <c:v>1487711.6967814481</c:v>
                </c:pt>
                <c:pt idx="1166">
                  <c:v>1487711.6967814481</c:v>
                </c:pt>
                <c:pt idx="1167">
                  <c:v>1487711.6967814481</c:v>
                </c:pt>
                <c:pt idx="1168">
                  <c:v>1487711.6967814481</c:v>
                </c:pt>
                <c:pt idx="1169">
                  <c:v>1487711.6967814481</c:v>
                </c:pt>
                <c:pt idx="1170">
                  <c:v>1487711.6967814481</c:v>
                </c:pt>
                <c:pt idx="1171">
                  <c:v>1487711.6967814481</c:v>
                </c:pt>
                <c:pt idx="1172">
                  <c:v>1487711.6967814481</c:v>
                </c:pt>
                <c:pt idx="1173">
                  <c:v>1487711.6967814481</c:v>
                </c:pt>
                <c:pt idx="1174">
                  <c:v>1487711.6967814481</c:v>
                </c:pt>
                <c:pt idx="1175">
                  <c:v>1487711.6967814481</c:v>
                </c:pt>
                <c:pt idx="1176">
                  <c:v>1487711.6967814481</c:v>
                </c:pt>
                <c:pt idx="1177">
                  <c:v>1487711.6967814481</c:v>
                </c:pt>
                <c:pt idx="1178">
                  <c:v>1487711.6967814481</c:v>
                </c:pt>
                <c:pt idx="1179">
                  <c:v>1487711.6967814481</c:v>
                </c:pt>
                <c:pt idx="1180">
                  <c:v>1487711.6967814481</c:v>
                </c:pt>
                <c:pt idx="1181">
                  <c:v>1487711.6967814481</c:v>
                </c:pt>
                <c:pt idx="1182">
                  <c:v>1487711.6967814481</c:v>
                </c:pt>
                <c:pt idx="1183">
                  <c:v>1487711.6967814481</c:v>
                </c:pt>
                <c:pt idx="1184">
                  <c:v>1487711.6967814481</c:v>
                </c:pt>
                <c:pt idx="1185">
                  <c:v>1487711.6967814481</c:v>
                </c:pt>
                <c:pt idx="1186">
                  <c:v>1487711.6967814481</c:v>
                </c:pt>
                <c:pt idx="1187">
                  <c:v>1487711.6967814481</c:v>
                </c:pt>
                <c:pt idx="1188">
                  <c:v>1487711.6967814481</c:v>
                </c:pt>
                <c:pt idx="1189">
                  <c:v>1487711.6967814481</c:v>
                </c:pt>
                <c:pt idx="1190">
                  <c:v>1487711.6967814481</c:v>
                </c:pt>
                <c:pt idx="1191">
                  <c:v>1487711.6967814481</c:v>
                </c:pt>
                <c:pt idx="1192">
                  <c:v>1487711.6967814481</c:v>
                </c:pt>
                <c:pt idx="1193">
                  <c:v>1487711.6967814481</c:v>
                </c:pt>
                <c:pt idx="1194">
                  <c:v>1487711.6967814481</c:v>
                </c:pt>
                <c:pt idx="1195">
                  <c:v>1487711.6967814481</c:v>
                </c:pt>
                <c:pt idx="1196">
                  <c:v>1487711.6967814481</c:v>
                </c:pt>
                <c:pt idx="1197">
                  <c:v>1487711.6967814481</c:v>
                </c:pt>
                <c:pt idx="1198">
                  <c:v>1487711.6967814481</c:v>
                </c:pt>
                <c:pt idx="1199">
                  <c:v>1487711.6967814481</c:v>
                </c:pt>
                <c:pt idx="1200">
                  <c:v>1487711.6967814481</c:v>
                </c:pt>
                <c:pt idx="1201">
                  <c:v>1487711.6967814481</c:v>
                </c:pt>
                <c:pt idx="1202">
                  <c:v>1487711.6967814481</c:v>
                </c:pt>
                <c:pt idx="1203">
                  <c:v>1487711.6967814481</c:v>
                </c:pt>
                <c:pt idx="1204">
                  <c:v>1487711.6967814481</c:v>
                </c:pt>
                <c:pt idx="1205">
                  <c:v>1487711.6967814481</c:v>
                </c:pt>
                <c:pt idx="1206">
                  <c:v>1487711.6967814481</c:v>
                </c:pt>
                <c:pt idx="1207">
                  <c:v>1487711.6967814481</c:v>
                </c:pt>
                <c:pt idx="1208">
                  <c:v>1487711.6967814481</c:v>
                </c:pt>
                <c:pt idx="1209">
                  <c:v>1487711.6967814481</c:v>
                </c:pt>
                <c:pt idx="1210">
                  <c:v>1487711.6967814481</c:v>
                </c:pt>
                <c:pt idx="1211">
                  <c:v>1487711.6967814481</c:v>
                </c:pt>
                <c:pt idx="1212">
                  <c:v>1487711.6967814481</c:v>
                </c:pt>
                <c:pt idx="1213">
                  <c:v>1487711.6967814481</c:v>
                </c:pt>
                <c:pt idx="1214">
                  <c:v>1487711.6967814481</c:v>
                </c:pt>
                <c:pt idx="1215">
                  <c:v>1487711.6967814481</c:v>
                </c:pt>
                <c:pt idx="1216">
                  <c:v>1487711.6967814481</c:v>
                </c:pt>
                <c:pt idx="1217">
                  <c:v>1487711.6967814481</c:v>
                </c:pt>
                <c:pt idx="1218">
                  <c:v>1487711.6967814481</c:v>
                </c:pt>
                <c:pt idx="1219">
                  <c:v>1487711.6967814481</c:v>
                </c:pt>
                <c:pt idx="1220">
                  <c:v>1487711.6967814481</c:v>
                </c:pt>
                <c:pt idx="1221">
                  <c:v>1487711.6967814481</c:v>
                </c:pt>
                <c:pt idx="1222">
                  <c:v>1487711.6967814481</c:v>
                </c:pt>
                <c:pt idx="1223">
                  <c:v>1487711.6967814481</c:v>
                </c:pt>
                <c:pt idx="1224">
                  <c:v>1487711.6967814481</c:v>
                </c:pt>
                <c:pt idx="1225">
                  <c:v>1487711.6967814481</c:v>
                </c:pt>
                <c:pt idx="1226">
                  <c:v>1487711.6967814481</c:v>
                </c:pt>
                <c:pt idx="1227">
                  <c:v>1487711.6967814481</c:v>
                </c:pt>
                <c:pt idx="1228">
                  <c:v>1487711.6967814481</c:v>
                </c:pt>
                <c:pt idx="1229">
                  <c:v>1487711.6967814481</c:v>
                </c:pt>
                <c:pt idx="1230">
                  <c:v>1487711.6967814481</c:v>
                </c:pt>
                <c:pt idx="1231">
                  <c:v>1487711.6967814481</c:v>
                </c:pt>
                <c:pt idx="1232">
                  <c:v>1487711.6967814481</c:v>
                </c:pt>
                <c:pt idx="1233">
                  <c:v>1487711.6967814481</c:v>
                </c:pt>
                <c:pt idx="1234">
                  <c:v>1487711.6967814481</c:v>
                </c:pt>
                <c:pt idx="1235">
                  <c:v>1487711.6967814481</c:v>
                </c:pt>
                <c:pt idx="1236">
                  <c:v>1487711.6967814481</c:v>
                </c:pt>
                <c:pt idx="1237">
                  <c:v>1487711.6967814481</c:v>
                </c:pt>
                <c:pt idx="1238">
                  <c:v>1487711.6967814481</c:v>
                </c:pt>
                <c:pt idx="1239">
                  <c:v>1487711.6967814481</c:v>
                </c:pt>
                <c:pt idx="1240">
                  <c:v>1487711.6967814481</c:v>
                </c:pt>
                <c:pt idx="1241">
                  <c:v>1487711.6967814481</c:v>
                </c:pt>
                <c:pt idx="1242">
                  <c:v>1487711.6967814481</c:v>
                </c:pt>
                <c:pt idx="1243">
                  <c:v>1487711.6967814481</c:v>
                </c:pt>
                <c:pt idx="1244">
                  <c:v>1487711.6967814481</c:v>
                </c:pt>
                <c:pt idx="1245">
                  <c:v>1487711.6967814481</c:v>
                </c:pt>
                <c:pt idx="1246">
                  <c:v>1487711.6967814481</c:v>
                </c:pt>
                <c:pt idx="1247">
                  <c:v>1487711.6967814481</c:v>
                </c:pt>
                <c:pt idx="1248">
                  <c:v>1487711.6967814481</c:v>
                </c:pt>
                <c:pt idx="1249">
                  <c:v>1487711.6967814481</c:v>
                </c:pt>
                <c:pt idx="1250">
                  <c:v>1487711.6967814481</c:v>
                </c:pt>
                <c:pt idx="1251">
                  <c:v>1487711.6967814481</c:v>
                </c:pt>
                <c:pt idx="1252">
                  <c:v>1487711.6967814481</c:v>
                </c:pt>
                <c:pt idx="1253">
                  <c:v>1487711.6967814481</c:v>
                </c:pt>
                <c:pt idx="1254">
                  <c:v>1487711.6967814481</c:v>
                </c:pt>
                <c:pt idx="1255">
                  <c:v>1487711.6967814481</c:v>
                </c:pt>
                <c:pt idx="1256">
                  <c:v>1487711.6967814481</c:v>
                </c:pt>
                <c:pt idx="1257">
                  <c:v>1487711.6967814481</c:v>
                </c:pt>
                <c:pt idx="1258">
                  <c:v>1487711.6967814481</c:v>
                </c:pt>
                <c:pt idx="1259">
                  <c:v>1487711.6967814481</c:v>
                </c:pt>
                <c:pt idx="1260">
                  <c:v>1487711.6967814481</c:v>
                </c:pt>
                <c:pt idx="1261">
                  <c:v>1487711.6967814481</c:v>
                </c:pt>
                <c:pt idx="1262">
                  <c:v>1487711.6967814481</c:v>
                </c:pt>
                <c:pt idx="1263">
                  <c:v>1487711.6967814481</c:v>
                </c:pt>
                <c:pt idx="1264">
                  <c:v>1487711.6967814481</c:v>
                </c:pt>
                <c:pt idx="1265">
                  <c:v>1487711.6967814481</c:v>
                </c:pt>
                <c:pt idx="1266">
                  <c:v>1487711.6967814481</c:v>
                </c:pt>
                <c:pt idx="1267">
                  <c:v>1487711.6967814481</c:v>
                </c:pt>
                <c:pt idx="1268">
                  <c:v>1487711.6967814481</c:v>
                </c:pt>
                <c:pt idx="1269">
                  <c:v>1487711.6967814481</c:v>
                </c:pt>
                <c:pt idx="1270">
                  <c:v>1487711.6967814481</c:v>
                </c:pt>
                <c:pt idx="1271">
                  <c:v>1487711.6967814481</c:v>
                </c:pt>
                <c:pt idx="1272">
                  <c:v>1487711.6967814481</c:v>
                </c:pt>
                <c:pt idx="1273">
                  <c:v>1487711.6967814481</c:v>
                </c:pt>
                <c:pt idx="1274">
                  <c:v>1487711.6967814481</c:v>
                </c:pt>
                <c:pt idx="1275">
                  <c:v>1487711.6967814481</c:v>
                </c:pt>
                <c:pt idx="1276">
                  <c:v>1487711.6967814481</c:v>
                </c:pt>
                <c:pt idx="1277">
                  <c:v>1487711.6967814481</c:v>
                </c:pt>
                <c:pt idx="1278">
                  <c:v>1487711.6967814481</c:v>
                </c:pt>
                <c:pt idx="1279">
                  <c:v>1487711.6967814481</c:v>
                </c:pt>
                <c:pt idx="1280">
                  <c:v>1487711.6967814481</c:v>
                </c:pt>
                <c:pt idx="1281">
                  <c:v>1487711.6967814481</c:v>
                </c:pt>
                <c:pt idx="1282">
                  <c:v>1487711.6967814481</c:v>
                </c:pt>
                <c:pt idx="1283">
                  <c:v>1487711.6967814481</c:v>
                </c:pt>
                <c:pt idx="1284">
                  <c:v>1487711.6967814481</c:v>
                </c:pt>
                <c:pt idx="1285">
                  <c:v>1487711.6967814481</c:v>
                </c:pt>
                <c:pt idx="1286">
                  <c:v>1487711.6967814481</c:v>
                </c:pt>
                <c:pt idx="1287">
                  <c:v>1487711.6967814481</c:v>
                </c:pt>
                <c:pt idx="1288">
                  <c:v>1487711.6967814481</c:v>
                </c:pt>
                <c:pt idx="1289">
                  <c:v>1487711.6967814481</c:v>
                </c:pt>
                <c:pt idx="1290">
                  <c:v>1487711.6967814481</c:v>
                </c:pt>
                <c:pt idx="1291">
                  <c:v>1487711.6967814481</c:v>
                </c:pt>
                <c:pt idx="1292">
                  <c:v>1487711.6967814481</c:v>
                </c:pt>
                <c:pt idx="1293">
                  <c:v>1487711.6967814481</c:v>
                </c:pt>
                <c:pt idx="1294">
                  <c:v>1487711.6967814481</c:v>
                </c:pt>
                <c:pt idx="1295">
                  <c:v>1487711.6967814481</c:v>
                </c:pt>
                <c:pt idx="1296">
                  <c:v>1487711.6967814481</c:v>
                </c:pt>
                <c:pt idx="1297">
                  <c:v>1487711.6967814481</c:v>
                </c:pt>
                <c:pt idx="1298">
                  <c:v>1487711.6967814481</c:v>
                </c:pt>
                <c:pt idx="1299">
                  <c:v>1487711.6967814481</c:v>
                </c:pt>
                <c:pt idx="1300">
                  <c:v>1487711.6967814481</c:v>
                </c:pt>
                <c:pt idx="1301">
                  <c:v>1487711.6967814481</c:v>
                </c:pt>
                <c:pt idx="1302">
                  <c:v>1487711.6967814481</c:v>
                </c:pt>
                <c:pt idx="1303">
                  <c:v>1487711.6967814481</c:v>
                </c:pt>
                <c:pt idx="1304">
                  <c:v>1487711.6967814481</c:v>
                </c:pt>
                <c:pt idx="1305">
                  <c:v>1487711.6967814481</c:v>
                </c:pt>
                <c:pt idx="1306">
                  <c:v>1487711.6967814481</c:v>
                </c:pt>
                <c:pt idx="1307">
                  <c:v>1487711.6967814481</c:v>
                </c:pt>
                <c:pt idx="1308">
                  <c:v>1487711.6967814481</c:v>
                </c:pt>
                <c:pt idx="1309">
                  <c:v>1487711.6967814481</c:v>
                </c:pt>
                <c:pt idx="1310">
                  <c:v>1487711.6967814481</c:v>
                </c:pt>
                <c:pt idx="1311">
                  <c:v>1487711.6967814481</c:v>
                </c:pt>
                <c:pt idx="1312">
                  <c:v>1487711.6967814481</c:v>
                </c:pt>
                <c:pt idx="1313">
                  <c:v>1487711.6967814481</c:v>
                </c:pt>
                <c:pt idx="1314">
                  <c:v>1487711.6967814481</c:v>
                </c:pt>
                <c:pt idx="1315">
                  <c:v>1487711.6967814481</c:v>
                </c:pt>
                <c:pt idx="1316">
                  <c:v>1487711.6967814481</c:v>
                </c:pt>
                <c:pt idx="1317">
                  <c:v>1487711.6967814481</c:v>
                </c:pt>
                <c:pt idx="1318">
                  <c:v>1487711.6967814481</c:v>
                </c:pt>
                <c:pt idx="1319">
                  <c:v>1487711.6967814481</c:v>
                </c:pt>
                <c:pt idx="1320">
                  <c:v>1487711.6967814481</c:v>
                </c:pt>
                <c:pt idx="1321">
                  <c:v>1487711.6967814481</c:v>
                </c:pt>
                <c:pt idx="1322">
                  <c:v>1487711.6967814481</c:v>
                </c:pt>
                <c:pt idx="1323">
                  <c:v>1487711.6967814481</c:v>
                </c:pt>
                <c:pt idx="1324">
                  <c:v>1487711.6967814481</c:v>
                </c:pt>
                <c:pt idx="1325">
                  <c:v>1487711.6967814481</c:v>
                </c:pt>
                <c:pt idx="1326">
                  <c:v>1487711.6967814481</c:v>
                </c:pt>
                <c:pt idx="1327">
                  <c:v>1487711.6967814481</c:v>
                </c:pt>
                <c:pt idx="1328">
                  <c:v>1487711.6967814481</c:v>
                </c:pt>
                <c:pt idx="1329">
                  <c:v>1487711.6967814481</c:v>
                </c:pt>
                <c:pt idx="1330">
                  <c:v>1487711.6967814481</c:v>
                </c:pt>
                <c:pt idx="1331">
                  <c:v>1487711.6967814481</c:v>
                </c:pt>
                <c:pt idx="1332">
                  <c:v>1487711.6967814481</c:v>
                </c:pt>
                <c:pt idx="1333">
                  <c:v>1487711.6967814481</c:v>
                </c:pt>
                <c:pt idx="1334">
                  <c:v>1487711.6967814481</c:v>
                </c:pt>
                <c:pt idx="1335">
                  <c:v>1487711.6967814481</c:v>
                </c:pt>
                <c:pt idx="1336">
                  <c:v>1487711.6967814481</c:v>
                </c:pt>
                <c:pt idx="1337">
                  <c:v>1487711.6967814481</c:v>
                </c:pt>
                <c:pt idx="1338">
                  <c:v>1487711.6967814481</c:v>
                </c:pt>
                <c:pt idx="1339">
                  <c:v>1487711.6967814481</c:v>
                </c:pt>
                <c:pt idx="1340">
                  <c:v>1487711.6967814481</c:v>
                </c:pt>
                <c:pt idx="1341">
                  <c:v>1487711.6967814481</c:v>
                </c:pt>
                <c:pt idx="1342">
                  <c:v>1487711.6967814481</c:v>
                </c:pt>
                <c:pt idx="1343">
                  <c:v>1487711.6967814481</c:v>
                </c:pt>
                <c:pt idx="1344">
                  <c:v>1487711.6967814481</c:v>
                </c:pt>
                <c:pt idx="1345">
                  <c:v>1487711.6967814481</c:v>
                </c:pt>
                <c:pt idx="1346">
                  <c:v>1487711.6967814481</c:v>
                </c:pt>
                <c:pt idx="1347">
                  <c:v>1487711.6967814481</c:v>
                </c:pt>
                <c:pt idx="1348">
                  <c:v>1487711.6967814481</c:v>
                </c:pt>
                <c:pt idx="1349">
                  <c:v>1487711.6967814481</c:v>
                </c:pt>
                <c:pt idx="1350">
                  <c:v>1487711.6967814481</c:v>
                </c:pt>
                <c:pt idx="1351">
                  <c:v>1489366.4845948673</c:v>
                </c:pt>
                <c:pt idx="1352">
                  <c:v>1492504.8777408202</c:v>
                </c:pt>
                <c:pt idx="1353">
                  <c:v>1496237.2097285166</c:v>
                </c:pt>
                <c:pt idx="1354">
                  <c:v>1500332.095928381</c:v>
                </c:pt>
                <c:pt idx="1355">
                  <c:v>1505002.9251832669</c:v>
                </c:pt>
                <c:pt idx="1356">
                  <c:v>1510770.902580176</c:v>
                </c:pt>
                <c:pt idx="1357">
                  <c:v>1517544.2265568513</c:v>
                </c:pt>
                <c:pt idx="1358">
                  <c:v>1524944.6694495408</c:v>
                </c:pt>
                <c:pt idx="1359">
                  <c:v>1533031.7064180481</c:v>
                </c:pt>
                <c:pt idx="1360">
                  <c:v>1541418.1400699078</c:v>
                </c:pt>
                <c:pt idx="1361">
                  <c:v>1547956.3369334398</c:v>
                </c:pt>
                <c:pt idx="1362">
                  <c:v>1550234.3369592056</c:v>
                </c:pt>
                <c:pt idx="1363">
                  <c:v>1550473.5257275749</c:v>
                </c:pt>
                <c:pt idx="1364">
                  <c:v>1550473.5257275749</c:v>
                </c:pt>
                <c:pt idx="1365">
                  <c:v>1550473.5257275749</c:v>
                </c:pt>
                <c:pt idx="1366">
                  <c:v>1550473.5257275749</c:v>
                </c:pt>
                <c:pt idx="1367">
                  <c:v>1550473.5257275749</c:v>
                </c:pt>
                <c:pt idx="1368">
                  <c:v>1552747.5520576469</c:v>
                </c:pt>
                <c:pt idx="1369">
                  <c:v>1557487.5891291942</c:v>
                </c:pt>
                <c:pt idx="1370">
                  <c:v>1560424.5889525933</c:v>
                </c:pt>
                <c:pt idx="1371">
                  <c:v>1560991.6890967453</c:v>
                </c:pt>
                <c:pt idx="1372">
                  <c:v>1560991.6890967453</c:v>
                </c:pt>
                <c:pt idx="1373">
                  <c:v>1560991.6890967453</c:v>
                </c:pt>
                <c:pt idx="1374">
                  <c:v>1561238.3323739793</c:v>
                </c:pt>
                <c:pt idx="1375">
                  <c:v>1564084.2220337617</c:v>
                </c:pt>
                <c:pt idx="1376">
                  <c:v>1572043.2478067765</c:v>
                </c:pt>
                <c:pt idx="1377">
                  <c:v>1586795.2481011068</c:v>
                </c:pt>
                <c:pt idx="1378">
                  <c:v>1605141.8987502479</c:v>
                </c:pt>
                <c:pt idx="1379">
                  <c:v>1622624.4709254093</c:v>
                </c:pt>
                <c:pt idx="1380">
                  <c:v>1637973.2878528519</c:v>
                </c:pt>
                <c:pt idx="1381">
                  <c:v>1648365.3933760959</c:v>
                </c:pt>
                <c:pt idx="1382">
                  <c:v>1650928.467834966</c:v>
                </c:pt>
                <c:pt idx="1383">
                  <c:v>1650928.467834966</c:v>
                </c:pt>
                <c:pt idx="1384">
                  <c:v>1650928.467834966</c:v>
                </c:pt>
                <c:pt idx="1385">
                  <c:v>1650928.467834966</c:v>
                </c:pt>
                <c:pt idx="1386">
                  <c:v>1650928.467834966</c:v>
                </c:pt>
                <c:pt idx="1387">
                  <c:v>1650928.467834966</c:v>
                </c:pt>
                <c:pt idx="1388">
                  <c:v>1650928.467834966</c:v>
                </c:pt>
                <c:pt idx="1389">
                  <c:v>1650928.467834966</c:v>
                </c:pt>
                <c:pt idx="1390">
                  <c:v>1650928.467834966</c:v>
                </c:pt>
                <c:pt idx="1391">
                  <c:v>1650928.467834966</c:v>
                </c:pt>
                <c:pt idx="1392">
                  <c:v>1650928.467834966</c:v>
                </c:pt>
                <c:pt idx="1393">
                  <c:v>1650928.467834966</c:v>
                </c:pt>
                <c:pt idx="1394">
                  <c:v>1650928.467834966</c:v>
                </c:pt>
                <c:pt idx="1395">
                  <c:v>1650928.467834966</c:v>
                </c:pt>
                <c:pt idx="1396">
                  <c:v>1650928.467834966</c:v>
                </c:pt>
                <c:pt idx="1397">
                  <c:v>1651065.8541352134</c:v>
                </c:pt>
                <c:pt idx="1398">
                  <c:v>1652115.1213117875</c:v>
                </c:pt>
                <c:pt idx="1399">
                  <c:v>1654350.9574457419</c:v>
                </c:pt>
                <c:pt idx="1400">
                  <c:v>1657714.3352043985</c:v>
                </c:pt>
                <c:pt idx="1401">
                  <c:v>1661821.4096583708</c:v>
                </c:pt>
                <c:pt idx="1402">
                  <c:v>1666924.1876243143</c:v>
                </c:pt>
                <c:pt idx="1403">
                  <c:v>1674649.9062423389</c:v>
                </c:pt>
                <c:pt idx="1404">
                  <c:v>1687008.7635621699</c:v>
                </c:pt>
                <c:pt idx="1405">
                  <c:v>1701936.4868391699</c:v>
                </c:pt>
                <c:pt idx="1406">
                  <c:v>1714109.4178075618</c:v>
                </c:pt>
                <c:pt idx="1407">
                  <c:v>1720079.9286055986</c:v>
                </c:pt>
                <c:pt idx="1408">
                  <c:v>1721249.0493498533</c:v>
                </c:pt>
                <c:pt idx="1409">
                  <c:v>1721249.0493498533</c:v>
                </c:pt>
                <c:pt idx="1410">
                  <c:v>1721249.0493498533</c:v>
                </c:pt>
                <c:pt idx="1411">
                  <c:v>1721249.0493498533</c:v>
                </c:pt>
                <c:pt idx="1412">
                  <c:v>1721249.0493498533</c:v>
                </c:pt>
                <c:pt idx="1413">
                  <c:v>1721249.0493498533</c:v>
                </c:pt>
                <c:pt idx="1414">
                  <c:v>1721249.0493498533</c:v>
                </c:pt>
                <c:pt idx="1415">
                  <c:v>1721249.0493498533</c:v>
                </c:pt>
                <c:pt idx="1416">
                  <c:v>1721249.0493498533</c:v>
                </c:pt>
                <c:pt idx="1417">
                  <c:v>1721249.0493498533</c:v>
                </c:pt>
                <c:pt idx="1418">
                  <c:v>1721249.0493498533</c:v>
                </c:pt>
                <c:pt idx="1419">
                  <c:v>1721249.0493498533</c:v>
                </c:pt>
                <c:pt idx="1420">
                  <c:v>1721249.0493498533</c:v>
                </c:pt>
                <c:pt idx="1421">
                  <c:v>1723991.599708434</c:v>
                </c:pt>
                <c:pt idx="1422">
                  <c:v>1730412.0788900191</c:v>
                </c:pt>
                <c:pt idx="1423">
                  <c:v>1735750.3852010407</c:v>
                </c:pt>
                <c:pt idx="1424">
                  <c:v>1737074.8449647783</c:v>
                </c:pt>
                <c:pt idx="1425">
                  <c:v>1737074.8449647783</c:v>
                </c:pt>
                <c:pt idx="1426">
                  <c:v>1737074.8449647783</c:v>
                </c:pt>
                <c:pt idx="1427">
                  <c:v>1737074.8449647783</c:v>
                </c:pt>
                <c:pt idx="1428">
                  <c:v>1737074.8449647783</c:v>
                </c:pt>
                <c:pt idx="1429">
                  <c:v>1737074.8449647783</c:v>
                </c:pt>
                <c:pt idx="1430">
                  <c:v>1738555.0573055402</c:v>
                </c:pt>
                <c:pt idx="1431">
                  <c:v>1744281.3587300438</c:v>
                </c:pt>
                <c:pt idx="1432">
                  <c:v>1755172.4143223357</c:v>
                </c:pt>
                <c:pt idx="1433">
                  <c:v>1768165.4611154539</c:v>
                </c:pt>
                <c:pt idx="1434">
                  <c:v>1779939.0673696918</c:v>
                </c:pt>
                <c:pt idx="1435">
                  <c:v>1787029.0788890754</c:v>
                </c:pt>
                <c:pt idx="1436">
                  <c:v>1788634.1327688615</c:v>
                </c:pt>
                <c:pt idx="1437">
                  <c:v>1788634.1327688615</c:v>
                </c:pt>
                <c:pt idx="1438">
                  <c:v>1788634.1327688615</c:v>
                </c:pt>
                <c:pt idx="1439">
                  <c:v>1788634.1327688615</c:v>
                </c:pt>
                <c:pt idx="1440">
                  <c:v>1788634.1327688615</c:v>
                </c:pt>
                <c:pt idx="1441">
                  <c:v>1789564.5308900522</c:v>
                </c:pt>
                <c:pt idx="1442">
                  <c:v>1791190.3563595214</c:v>
                </c:pt>
                <c:pt idx="1443">
                  <c:v>1792003.2699833082</c:v>
                </c:pt>
                <c:pt idx="1444">
                  <c:v>1792126.2788678335</c:v>
                </c:pt>
                <c:pt idx="1445">
                  <c:v>1792126.2788678335</c:v>
                </c:pt>
                <c:pt idx="1446">
                  <c:v>1792126.2788678335</c:v>
                </c:pt>
                <c:pt idx="1447">
                  <c:v>1793476.2184781358</c:v>
                </c:pt>
                <c:pt idx="1448">
                  <c:v>1797311.5741477655</c:v>
                </c:pt>
                <c:pt idx="1449">
                  <c:v>1801607.9552761773</c:v>
                </c:pt>
                <c:pt idx="1450">
                  <c:v>1803954.580349077</c:v>
                </c:pt>
                <c:pt idx="1451">
                  <c:v>1804560.9474324698</c:v>
                </c:pt>
                <c:pt idx="1452">
                  <c:v>1804618.1338069059</c:v>
                </c:pt>
                <c:pt idx="1453">
                  <c:v>1804618.1338069059</c:v>
                </c:pt>
                <c:pt idx="1454">
                  <c:v>1804618.1338069059</c:v>
                </c:pt>
                <c:pt idx="1455">
                  <c:v>1804618.1338069059</c:v>
                </c:pt>
                <c:pt idx="1456">
                  <c:v>1804618.1338069059</c:v>
                </c:pt>
                <c:pt idx="1457">
                  <c:v>1804618.1338069059</c:v>
                </c:pt>
                <c:pt idx="1458">
                  <c:v>1804618.1338069059</c:v>
                </c:pt>
                <c:pt idx="1459">
                  <c:v>1804618.1338069059</c:v>
                </c:pt>
                <c:pt idx="1460">
                  <c:v>1804618.1338069059</c:v>
                </c:pt>
                <c:pt idx="1461">
                  <c:v>1804618.1338069059</c:v>
                </c:pt>
                <c:pt idx="1462">
                  <c:v>1804618.1338069059</c:v>
                </c:pt>
                <c:pt idx="1463">
                  <c:v>1804618.1338069059</c:v>
                </c:pt>
                <c:pt idx="1464">
                  <c:v>1804618.1338069059</c:v>
                </c:pt>
                <c:pt idx="1465">
                  <c:v>1804618.1338069059</c:v>
                </c:pt>
                <c:pt idx="1466">
                  <c:v>1804618.1338069059</c:v>
                </c:pt>
                <c:pt idx="1467">
                  <c:v>1804618.1338069059</c:v>
                </c:pt>
                <c:pt idx="1468">
                  <c:v>1804618.1338069059</c:v>
                </c:pt>
                <c:pt idx="1469">
                  <c:v>1804618.1338069059</c:v>
                </c:pt>
                <c:pt idx="1470">
                  <c:v>1804618.1338069059</c:v>
                </c:pt>
                <c:pt idx="1471">
                  <c:v>1804618.1338069059</c:v>
                </c:pt>
                <c:pt idx="1472">
                  <c:v>1804618.1338069059</c:v>
                </c:pt>
                <c:pt idx="1473">
                  <c:v>1804618.1338069059</c:v>
                </c:pt>
                <c:pt idx="1474">
                  <c:v>1804618.1338069059</c:v>
                </c:pt>
                <c:pt idx="1475">
                  <c:v>1804618.1338069059</c:v>
                </c:pt>
                <c:pt idx="1476">
                  <c:v>1804618.1338069059</c:v>
                </c:pt>
                <c:pt idx="1477">
                  <c:v>1804618.1338069059</c:v>
                </c:pt>
                <c:pt idx="1478">
                  <c:v>1804618.1338069059</c:v>
                </c:pt>
                <c:pt idx="1479">
                  <c:v>1804618.1338069059</c:v>
                </c:pt>
                <c:pt idx="1480">
                  <c:v>1804618.1338069059</c:v>
                </c:pt>
                <c:pt idx="1481">
                  <c:v>1804618.1338069059</c:v>
                </c:pt>
                <c:pt idx="1482">
                  <c:v>1804618.1338069059</c:v>
                </c:pt>
                <c:pt idx="1483">
                  <c:v>1804618.1338069059</c:v>
                </c:pt>
                <c:pt idx="1484">
                  <c:v>1804618.1338069059</c:v>
                </c:pt>
                <c:pt idx="1485">
                  <c:v>1804618.1338069059</c:v>
                </c:pt>
                <c:pt idx="1486">
                  <c:v>1804618.1338069059</c:v>
                </c:pt>
                <c:pt idx="1487">
                  <c:v>1804618.1338069059</c:v>
                </c:pt>
                <c:pt idx="1488">
                  <c:v>1804618.1338069059</c:v>
                </c:pt>
                <c:pt idx="1489">
                  <c:v>1804618.1338069059</c:v>
                </c:pt>
                <c:pt idx="1490">
                  <c:v>1804618.1338069059</c:v>
                </c:pt>
                <c:pt idx="1491">
                  <c:v>1804618.1338069059</c:v>
                </c:pt>
                <c:pt idx="1492">
                  <c:v>1804618.1338069059</c:v>
                </c:pt>
                <c:pt idx="1493">
                  <c:v>1804618.1338069059</c:v>
                </c:pt>
                <c:pt idx="1494">
                  <c:v>1804618.1338069059</c:v>
                </c:pt>
                <c:pt idx="1495">
                  <c:v>1804618.1338069059</c:v>
                </c:pt>
                <c:pt idx="1496">
                  <c:v>1804618.1338069059</c:v>
                </c:pt>
                <c:pt idx="1497">
                  <c:v>1804618.1338069059</c:v>
                </c:pt>
                <c:pt idx="1498">
                  <c:v>1804618.1338069059</c:v>
                </c:pt>
                <c:pt idx="1499">
                  <c:v>1804618.1338069059</c:v>
                </c:pt>
                <c:pt idx="1500">
                  <c:v>1804618.1338069059</c:v>
                </c:pt>
                <c:pt idx="1501">
                  <c:v>1804618.1338069059</c:v>
                </c:pt>
                <c:pt idx="1502">
                  <c:v>1804618.1338069059</c:v>
                </c:pt>
                <c:pt idx="1503">
                  <c:v>1804618.1338069059</c:v>
                </c:pt>
                <c:pt idx="1504">
                  <c:v>1804618.1338069059</c:v>
                </c:pt>
                <c:pt idx="1505">
                  <c:v>1804618.1338069059</c:v>
                </c:pt>
                <c:pt idx="1506">
                  <c:v>1804618.1338069059</c:v>
                </c:pt>
                <c:pt idx="1507">
                  <c:v>1804618.1338069059</c:v>
                </c:pt>
                <c:pt idx="1508">
                  <c:v>1804618.1338069059</c:v>
                </c:pt>
                <c:pt idx="1509">
                  <c:v>1804618.1338069059</c:v>
                </c:pt>
                <c:pt idx="1510">
                  <c:v>1804618.1338069059</c:v>
                </c:pt>
                <c:pt idx="1511">
                  <c:v>1804618.1338069059</c:v>
                </c:pt>
                <c:pt idx="1512">
                  <c:v>1804618.1338069059</c:v>
                </c:pt>
                <c:pt idx="1513">
                  <c:v>1804618.1338069059</c:v>
                </c:pt>
                <c:pt idx="1514">
                  <c:v>1804618.1338069059</c:v>
                </c:pt>
                <c:pt idx="1515">
                  <c:v>1804618.1338069059</c:v>
                </c:pt>
                <c:pt idx="1516">
                  <c:v>1804618.1338069059</c:v>
                </c:pt>
                <c:pt idx="1517">
                  <c:v>1804618.1338069059</c:v>
                </c:pt>
                <c:pt idx="1518">
                  <c:v>1804618.1338069059</c:v>
                </c:pt>
                <c:pt idx="1519">
                  <c:v>1804618.1338069059</c:v>
                </c:pt>
                <c:pt idx="1520">
                  <c:v>1804618.1338069059</c:v>
                </c:pt>
                <c:pt idx="1521">
                  <c:v>1804618.1338069059</c:v>
                </c:pt>
                <c:pt idx="1522">
                  <c:v>1804618.1338069059</c:v>
                </c:pt>
                <c:pt idx="1523">
                  <c:v>1804618.1338069059</c:v>
                </c:pt>
                <c:pt idx="1524">
                  <c:v>1804618.1338069059</c:v>
                </c:pt>
                <c:pt idx="1525">
                  <c:v>1807110.6339908023</c:v>
                </c:pt>
                <c:pt idx="1526">
                  <c:v>1813125.5422287602</c:v>
                </c:pt>
                <c:pt idx="1527">
                  <c:v>1821627.9578277997</c:v>
                </c:pt>
                <c:pt idx="1528">
                  <c:v>1830605.0487170212</c:v>
                </c:pt>
                <c:pt idx="1529">
                  <c:v>1838179.1209654617</c:v>
                </c:pt>
                <c:pt idx="1530">
                  <c:v>1843336.248628879</c:v>
                </c:pt>
                <c:pt idx="1531">
                  <c:v>1845573.8481053466</c:v>
                </c:pt>
                <c:pt idx="1532">
                  <c:v>1845971.2293833676</c:v>
                </c:pt>
                <c:pt idx="1533">
                  <c:v>1845971.2293833676</c:v>
                </c:pt>
                <c:pt idx="1534">
                  <c:v>1845971.2293833676</c:v>
                </c:pt>
                <c:pt idx="1535">
                  <c:v>1845971.2293833676</c:v>
                </c:pt>
                <c:pt idx="1536">
                  <c:v>1845971.2293833676</c:v>
                </c:pt>
                <c:pt idx="1537">
                  <c:v>1845971.2293833676</c:v>
                </c:pt>
                <c:pt idx="1538">
                  <c:v>1845971.2293833676</c:v>
                </c:pt>
                <c:pt idx="1539">
                  <c:v>1845971.2293833676</c:v>
                </c:pt>
                <c:pt idx="1540">
                  <c:v>1845971.2293833676</c:v>
                </c:pt>
                <c:pt idx="1541">
                  <c:v>1845971.2293833676</c:v>
                </c:pt>
                <c:pt idx="1542">
                  <c:v>1845971.2293833676</c:v>
                </c:pt>
                <c:pt idx="1543">
                  <c:v>1845971.2293833676</c:v>
                </c:pt>
                <c:pt idx="1544">
                  <c:v>1845971.2293833676</c:v>
                </c:pt>
                <c:pt idx="1545">
                  <c:v>1845971.2293833676</c:v>
                </c:pt>
                <c:pt idx="1546">
                  <c:v>1845971.2293833676</c:v>
                </c:pt>
                <c:pt idx="1547">
                  <c:v>1845971.2293833676</c:v>
                </c:pt>
                <c:pt idx="1548">
                  <c:v>1845971.2293833676</c:v>
                </c:pt>
                <c:pt idx="1549">
                  <c:v>1845971.2293833676</c:v>
                </c:pt>
                <c:pt idx="1550">
                  <c:v>1845971.2293833676</c:v>
                </c:pt>
                <c:pt idx="1551">
                  <c:v>1845971.2293833676</c:v>
                </c:pt>
                <c:pt idx="1552">
                  <c:v>1845971.2293833676</c:v>
                </c:pt>
                <c:pt idx="1553">
                  <c:v>1845971.2293833676</c:v>
                </c:pt>
                <c:pt idx="1554">
                  <c:v>1845971.2293833676</c:v>
                </c:pt>
                <c:pt idx="1555">
                  <c:v>1845971.2293833676</c:v>
                </c:pt>
                <c:pt idx="1556">
                  <c:v>1845971.2293833676</c:v>
                </c:pt>
                <c:pt idx="1557">
                  <c:v>1845971.2293833676</c:v>
                </c:pt>
                <c:pt idx="1558">
                  <c:v>1845971.2293833676</c:v>
                </c:pt>
                <c:pt idx="1559">
                  <c:v>1845971.2293833676</c:v>
                </c:pt>
                <c:pt idx="1560">
                  <c:v>1845971.2293833676</c:v>
                </c:pt>
                <c:pt idx="1561">
                  <c:v>1845971.2293833676</c:v>
                </c:pt>
                <c:pt idx="1562">
                  <c:v>1845971.2293833676</c:v>
                </c:pt>
                <c:pt idx="1563">
                  <c:v>1845971.2293833676</c:v>
                </c:pt>
                <c:pt idx="1564">
                  <c:v>1845971.2293833676</c:v>
                </c:pt>
                <c:pt idx="1565">
                  <c:v>1845971.2293833676</c:v>
                </c:pt>
                <c:pt idx="1566">
                  <c:v>1845971.2293833676</c:v>
                </c:pt>
                <c:pt idx="1567">
                  <c:v>1845971.2293833676</c:v>
                </c:pt>
                <c:pt idx="1568">
                  <c:v>1845971.2293833676</c:v>
                </c:pt>
                <c:pt idx="1569">
                  <c:v>1845971.2293833676</c:v>
                </c:pt>
                <c:pt idx="1570">
                  <c:v>1845971.2293833676</c:v>
                </c:pt>
                <c:pt idx="1571">
                  <c:v>1845971.2293833676</c:v>
                </c:pt>
                <c:pt idx="1572">
                  <c:v>1845971.2293833676</c:v>
                </c:pt>
                <c:pt idx="1573">
                  <c:v>1845971.2293833676</c:v>
                </c:pt>
                <c:pt idx="1574">
                  <c:v>1845971.2293833676</c:v>
                </c:pt>
                <c:pt idx="1575">
                  <c:v>1845971.2293833676</c:v>
                </c:pt>
                <c:pt idx="1576">
                  <c:v>1845971.2293833676</c:v>
                </c:pt>
                <c:pt idx="1577">
                  <c:v>1845971.2293833676</c:v>
                </c:pt>
                <c:pt idx="1578">
                  <c:v>1845971.2293833676</c:v>
                </c:pt>
                <c:pt idx="1579">
                  <c:v>1845971.2293833676</c:v>
                </c:pt>
                <c:pt idx="1580">
                  <c:v>1845971.2293833676</c:v>
                </c:pt>
                <c:pt idx="1581">
                  <c:v>1845971.2293833676</c:v>
                </c:pt>
                <c:pt idx="1582">
                  <c:v>1845971.2293833676</c:v>
                </c:pt>
                <c:pt idx="1583">
                  <c:v>1845971.2293833676</c:v>
                </c:pt>
                <c:pt idx="1584">
                  <c:v>1845971.2293833676</c:v>
                </c:pt>
                <c:pt idx="1585">
                  <c:v>1845971.2293833676</c:v>
                </c:pt>
                <c:pt idx="1586">
                  <c:v>1845971.2293833676</c:v>
                </c:pt>
                <c:pt idx="1587">
                  <c:v>1845971.2293833676</c:v>
                </c:pt>
                <c:pt idx="1588">
                  <c:v>1845971.2293833676</c:v>
                </c:pt>
                <c:pt idx="1589">
                  <c:v>1845971.2293833676</c:v>
                </c:pt>
                <c:pt idx="1590">
                  <c:v>1845971.2293833676</c:v>
                </c:pt>
                <c:pt idx="1591">
                  <c:v>1845971.2293833676</c:v>
                </c:pt>
                <c:pt idx="1592">
                  <c:v>1845971.2293833676</c:v>
                </c:pt>
                <c:pt idx="1593">
                  <c:v>1845971.2293833676</c:v>
                </c:pt>
                <c:pt idx="1594">
                  <c:v>1845971.2293833676</c:v>
                </c:pt>
                <c:pt idx="1595">
                  <c:v>1845971.2293833676</c:v>
                </c:pt>
                <c:pt idx="1596">
                  <c:v>1845971.2293833676</c:v>
                </c:pt>
                <c:pt idx="1597">
                  <c:v>1845971.2293833676</c:v>
                </c:pt>
                <c:pt idx="1598">
                  <c:v>1845971.2293833676</c:v>
                </c:pt>
                <c:pt idx="1599">
                  <c:v>1845971.2293833676</c:v>
                </c:pt>
                <c:pt idx="1600">
                  <c:v>1845971.2293833676</c:v>
                </c:pt>
                <c:pt idx="1601">
                  <c:v>1845971.2293833676</c:v>
                </c:pt>
                <c:pt idx="1602">
                  <c:v>1845971.2293833676</c:v>
                </c:pt>
                <c:pt idx="1603">
                  <c:v>1845971.2293833676</c:v>
                </c:pt>
                <c:pt idx="1604">
                  <c:v>1845971.2293833676</c:v>
                </c:pt>
                <c:pt idx="1605">
                  <c:v>1845971.2293833676</c:v>
                </c:pt>
                <c:pt idx="1606">
                  <c:v>1845971.2293833676</c:v>
                </c:pt>
                <c:pt idx="1607">
                  <c:v>1845971.2293833676</c:v>
                </c:pt>
                <c:pt idx="1608">
                  <c:v>1845971.2293833676</c:v>
                </c:pt>
                <c:pt idx="1609">
                  <c:v>1845971.2293833676</c:v>
                </c:pt>
                <c:pt idx="1610">
                  <c:v>1845971.2293833676</c:v>
                </c:pt>
                <c:pt idx="1611">
                  <c:v>1845971.2293833676</c:v>
                </c:pt>
                <c:pt idx="1612">
                  <c:v>1845971.2293833676</c:v>
                </c:pt>
                <c:pt idx="1613">
                  <c:v>1845971.2293833676</c:v>
                </c:pt>
                <c:pt idx="1614">
                  <c:v>1845971.2293833676</c:v>
                </c:pt>
                <c:pt idx="1615">
                  <c:v>1845971.2293833676</c:v>
                </c:pt>
                <c:pt idx="1616">
                  <c:v>1845971.2293833676</c:v>
                </c:pt>
                <c:pt idx="1617">
                  <c:v>1845971.2293833676</c:v>
                </c:pt>
                <c:pt idx="1618">
                  <c:v>1845971.2293833676</c:v>
                </c:pt>
                <c:pt idx="1619">
                  <c:v>1845971.2293833676</c:v>
                </c:pt>
                <c:pt idx="1620">
                  <c:v>1845971.2293833676</c:v>
                </c:pt>
                <c:pt idx="1621">
                  <c:v>1845971.2293833676</c:v>
                </c:pt>
                <c:pt idx="1622">
                  <c:v>1845971.2293833676</c:v>
                </c:pt>
                <c:pt idx="1623">
                  <c:v>1845971.2293833676</c:v>
                </c:pt>
                <c:pt idx="1624">
                  <c:v>1845971.2293833676</c:v>
                </c:pt>
                <c:pt idx="1625">
                  <c:v>1845971.2293833676</c:v>
                </c:pt>
                <c:pt idx="1626">
                  <c:v>1845971.2293833676</c:v>
                </c:pt>
                <c:pt idx="1627">
                  <c:v>1845971.2293833676</c:v>
                </c:pt>
                <c:pt idx="1628">
                  <c:v>1847933.7962448795</c:v>
                </c:pt>
                <c:pt idx="1629">
                  <c:v>1852640.9747664179</c:v>
                </c:pt>
                <c:pt idx="1630">
                  <c:v>1858277.6819805542</c:v>
                </c:pt>
                <c:pt idx="1631">
                  <c:v>1862021.4893859499</c:v>
                </c:pt>
                <c:pt idx="1632">
                  <c:v>1862894.991578164</c:v>
                </c:pt>
                <c:pt idx="1633">
                  <c:v>1862894.991578164</c:v>
                </c:pt>
                <c:pt idx="1634">
                  <c:v>1862894.991578164</c:v>
                </c:pt>
                <c:pt idx="1635">
                  <c:v>1862894.991578164</c:v>
                </c:pt>
                <c:pt idx="1636">
                  <c:v>1862894.991578164</c:v>
                </c:pt>
                <c:pt idx="1637">
                  <c:v>1862894.991578164</c:v>
                </c:pt>
                <c:pt idx="1638">
                  <c:v>1862894.991578164</c:v>
                </c:pt>
                <c:pt idx="1639">
                  <c:v>1862894.991578164</c:v>
                </c:pt>
                <c:pt idx="1640">
                  <c:v>1862894.991578164</c:v>
                </c:pt>
                <c:pt idx="1641">
                  <c:v>1862894.991578164</c:v>
                </c:pt>
                <c:pt idx="1642">
                  <c:v>1862894.991578164</c:v>
                </c:pt>
                <c:pt idx="1643">
                  <c:v>1862894.991578164</c:v>
                </c:pt>
                <c:pt idx="1644">
                  <c:v>1862894.991578164</c:v>
                </c:pt>
                <c:pt idx="1645">
                  <c:v>1862894.991578164</c:v>
                </c:pt>
                <c:pt idx="1646">
                  <c:v>1862894.991578164</c:v>
                </c:pt>
                <c:pt idx="1647">
                  <c:v>1862894.991578164</c:v>
                </c:pt>
                <c:pt idx="1648">
                  <c:v>1862894.991578164</c:v>
                </c:pt>
                <c:pt idx="1649">
                  <c:v>1862894.991578164</c:v>
                </c:pt>
                <c:pt idx="1650">
                  <c:v>1862894.991578164</c:v>
                </c:pt>
                <c:pt idx="1651">
                  <c:v>1862894.991578164</c:v>
                </c:pt>
                <c:pt idx="1652">
                  <c:v>1862894.991578164</c:v>
                </c:pt>
                <c:pt idx="1653">
                  <c:v>1862894.991578164</c:v>
                </c:pt>
                <c:pt idx="1654">
                  <c:v>1862894.991578164</c:v>
                </c:pt>
                <c:pt idx="1655">
                  <c:v>1862894.991578164</c:v>
                </c:pt>
                <c:pt idx="1656">
                  <c:v>1862894.991578164</c:v>
                </c:pt>
                <c:pt idx="1657">
                  <c:v>1862894.991578164</c:v>
                </c:pt>
                <c:pt idx="1658">
                  <c:v>1862894.991578164</c:v>
                </c:pt>
                <c:pt idx="1659">
                  <c:v>1862894.991578164</c:v>
                </c:pt>
                <c:pt idx="1660">
                  <c:v>1862894.991578164</c:v>
                </c:pt>
                <c:pt idx="1661">
                  <c:v>1862894.991578164</c:v>
                </c:pt>
                <c:pt idx="1662">
                  <c:v>1862894.991578164</c:v>
                </c:pt>
                <c:pt idx="1663">
                  <c:v>1862894.991578164</c:v>
                </c:pt>
                <c:pt idx="1664">
                  <c:v>1862894.991578164</c:v>
                </c:pt>
                <c:pt idx="1665">
                  <c:v>1862894.991578164</c:v>
                </c:pt>
                <c:pt idx="1666">
                  <c:v>1862894.991578164</c:v>
                </c:pt>
                <c:pt idx="1667">
                  <c:v>1862894.991578164</c:v>
                </c:pt>
                <c:pt idx="1668">
                  <c:v>1862894.991578164</c:v>
                </c:pt>
                <c:pt idx="1669">
                  <c:v>1862894.991578164</c:v>
                </c:pt>
                <c:pt idx="1670">
                  <c:v>1862894.991578164</c:v>
                </c:pt>
                <c:pt idx="1671">
                  <c:v>1862894.991578164</c:v>
                </c:pt>
                <c:pt idx="1672">
                  <c:v>1862894.991578164</c:v>
                </c:pt>
                <c:pt idx="1673">
                  <c:v>1862894.991578164</c:v>
                </c:pt>
                <c:pt idx="1674">
                  <c:v>1862894.991578164</c:v>
                </c:pt>
                <c:pt idx="1675">
                  <c:v>1862894.991578164</c:v>
                </c:pt>
                <c:pt idx="1676">
                  <c:v>1862894.991578164</c:v>
                </c:pt>
                <c:pt idx="1677">
                  <c:v>1862894.991578164</c:v>
                </c:pt>
                <c:pt idx="1678">
                  <c:v>1862894.991578164</c:v>
                </c:pt>
                <c:pt idx="1679">
                  <c:v>1862894.991578164</c:v>
                </c:pt>
                <c:pt idx="1680">
                  <c:v>1862894.991578164</c:v>
                </c:pt>
                <c:pt idx="1681">
                  <c:v>1862894.991578164</c:v>
                </c:pt>
                <c:pt idx="1682">
                  <c:v>1862894.991578164</c:v>
                </c:pt>
                <c:pt idx="1683">
                  <c:v>1862894.991578164</c:v>
                </c:pt>
                <c:pt idx="1684">
                  <c:v>1862894.991578164</c:v>
                </c:pt>
                <c:pt idx="1685">
                  <c:v>1862894.991578164</c:v>
                </c:pt>
                <c:pt idx="1686">
                  <c:v>1862894.991578164</c:v>
                </c:pt>
                <c:pt idx="1687">
                  <c:v>1862894.991578164</c:v>
                </c:pt>
                <c:pt idx="1688">
                  <c:v>1862894.991578164</c:v>
                </c:pt>
                <c:pt idx="1689">
                  <c:v>1862894.991578164</c:v>
                </c:pt>
                <c:pt idx="1690">
                  <c:v>1862894.991578164</c:v>
                </c:pt>
                <c:pt idx="1691">
                  <c:v>1862894.991578164</c:v>
                </c:pt>
                <c:pt idx="1692">
                  <c:v>1862894.991578164</c:v>
                </c:pt>
                <c:pt idx="1693">
                  <c:v>1862894.991578164</c:v>
                </c:pt>
                <c:pt idx="1694">
                  <c:v>1862894.991578164</c:v>
                </c:pt>
                <c:pt idx="1695">
                  <c:v>1862894.991578164</c:v>
                </c:pt>
                <c:pt idx="1696">
                  <c:v>1862894.991578164</c:v>
                </c:pt>
                <c:pt idx="1697">
                  <c:v>1862894.991578164</c:v>
                </c:pt>
                <c:pt idx="1698">
                  <c:v>1862894.991578164</c:v>
                </c:pt>
                <c:pt idx="1699">
                  <c:v>1862894.991578164</c:v>
                </c:pt>
                <c:pt idx="1700">
                  <c:v>1862894.991578164</c:v>
                </c:pt>
                <c:pt idx="1701">
                  <c:v>1862894.991578164</c:v>
                </c:pt>
                <c:pt idx="1702">
                  <c:v>1862894.991578164</c:v>
                </c:pt>
                <c:pt idx="1703">
                  <c:v>1862894.991578164</c:v>
                </c:pt>
                <c:pt idx="1704">
                  <c:v>1862894.991578164</c:v>
                </c:pt>
                <c:pt idx="1705">
                  <c:v>1862894.991578164</c:v>
                </c:pt>
                <c:pt idx="1706">
                  <c:v>1862894.991578164</c:v>
                </c:pt>
                <c:pt idx="1707">
                  <c:v>1862894.991578164</c:v>
                </c:pt>
                <c:pt idx="1708">
                  <c:v>1862894.991578164</c:v>
                </c:pt>
                <c:pt idx="1709">
                  <c:v>1862894.991578164</c:v>
                </c:pt>
                <c:pt idx="1710">
                  <c:v>1862894.991578164</c:v>
                </c:pt>
                <c:pt idx="1711">
                  <c:v>1862894.991578164</c:v>
                </c:pt>
                <c:pt idx="1712">
                  <c:v>1862894.991578164</c:v>
                </c:pt>
                <c:pt idx="1713">
                  <c:v>1862894.991578164</c:v>
                </c:pt>
                <c:pt idx="1714">
                  <c:v>1862894.991578164</c:v>
                </c:pt>
                <c:pt idx="1715">
                  <c:v>1862894.991578164</c:v>
                </c:pt>
                <c:pt idx="1716">
                  <c:v>1862894.991578164</c:v>
                </c:pt>
                <c:pt idx="1717">
                  <c:v>1862894.991578164</c:v>
                </c:pt>
                <c:pt idx="1718">
                  <c:v>1862894.991578164</c:v>
                </c:pt>
                <c:pt idx="1719">
                  <c:v>1862894.991578164</c:v>
                </c:pt>
                <c:pt idx="1720">
                  <c:v>1862894.991578164</c:v>
                </c:pt>
                <c:pt idx="1721">
                  <c:v>1862894.991578164</c:v>
                </c:pt>
                <c:pt idx="1722">
                  <c:v>1862894.991578164</c:v>
                </c:pt>
                <c:pt idx="1723">
                  <c:v>1862894.991578164</c:v>
                </c:pt>
                <c:pt idx="1724">
                  <c:v>1862894.991578164</c:v>
                </c:pt>
                <c:pt idx="1725">
                  <c:v>1862894.991578164</c:v>
                </c:pt>
                <c:pt idx="1726">
                  <c:v>1862894.991578164</c:v>
                </c:pt>
                <c:pt idx="1727">
                  <c:v>1862894.991578164</c:v>
                </c:pt>
                <c:pt idx="1728">
                  <c:v>1863760.203424782</c:v>
                </c:pt>
                <c:pt idx="1729">
                  <c:v>1869193.0138999734</c:v>
                </c:pt>
                <c:pt idx="1730">
                  <c:v>1878955.1439296834</c:v>
                </c:pt>
                <c:pt idx="1731">
                  <c:v>1890701.0362223664</c:v>
                </c:pt>
                <c:pt idx="1732">
                  <c:v>1902938.0394615571</c:v>
                </c:pt>
                <c:pt idx="1733">
                  <c:v>1914572.6610010935</c:v>
                </c:pt>
                <c:pt idx="1734">
                  <c:v>1925292.9127152343</c:v>
                </c:pt>
                <c:pt idx="1735">
                  <c:v>1935465.8961246514</c:v>
                </c:pt>
                <c:pt idx="1736">
                  <c:v>1945935.5256646171</c:v>
                </c:pt>
                <c:pt idx="1737">
                  <c:v>1956634.2136385778</c:v>
                </c:pt>
                <c:pt idx="1738">
                  <c:v>1967061.8034750731</c:v>
                </c:pt>
                <c:pt idx="1739">
                  <c:v>1976750.2357609186</c:v>
                </c:pt>
                <c:pt idx="1740">
                  <c:v>1984628.9835031899</c:v>
                </c:pt>
                <c:pt idx="1741">
                  <c:v>1989722.8040888594</c:v>
                </c:pt>
                <c:pt idx="1742">
                  <c:v>1992441.9933769044</c:v>
                </c:pt>
                <c:pt idx="1743">
                  <c:v>1993702.969025519</c:v>
                </c:pt>
                <c:pt idx="1744">
                  <c:v>1993974.5119869425</c:v>
                </c:pt>
                <c:pt idx="1745">
                  <c:v>1993974.5119869425</c:v>
                </c:pt>
                <c:pt idx="1746">
                  <c:v>1993974.5119869425</c:v>
                </c:pt>
                <c:pt idx="1747">
                  <c:v>1993974.5119869425</c:v>
                </c:pt>
                <c:pt idx="1748">
                  <c:v>1993974.5119869425</c:v>
                </c:pt>
                <c:pt idx="1749">
                  <c:v>1993974.5119869425</c:v>
                </c:pt>
                <c:pt idx="1750">
                  <c:v>1993974.5119869425</c:v>
                </c:pt>
                <c:pt idx="1751">
                  <c:v>1993974.5119869425</c:v>
                </c:pt>
                <c:pt idx="1752">
                  <c:v>1993974.5119869425</c:v>
                </c:pt>
                <c:pt idx="1753">
                  <c:v>1993974.5119869425</c:v>
                </c:pt>
                <c:pt idx="1754">
                  <c:v>1993974.5119869425</c:v>
                </c:pt>
                <c:pt idx="1755">
                  <c:v>1993974.5119869425</c:v>
                </c:pt>
                <c:pt idx="1756">
                  <c:v>1993974.5119869425</c:v>
                </c:pt>
                <c:pt idx="1757">
                  <c:v>1993974.5119869425</c:v>
                </c:pt>
                <c:pt idx="1758">
                  <c:v>1993974.5119869425</c:v>
                </c:pt>
                <c:pt idx="1759">
                  <c:v>1993974.5119869425</c:v>
                </c:pt>
                <c:pt idx="1760">
                  <c:v>1993974.5119869425</c:v>
                </c:pt>
                <c:pt idx="1761">
                  <c:v>1993974.5119869425</c:v>
                </c:pt>
                <c:pt idx="1762">
                  <c:v>1993974.5119869425</c:v>
                </c:pt>
                <c:pt idx="1763">
                  <c:v>1993974.5119869425</c:v>
                </c:pt>
                <c:pt idx="1764">
                  <c:v>1993974.5119869425</c:v>
                </c:pt>
                <c:pt idx="1765">
                  <c:v>1993974.5119869425</c:v>
                </c:pt>
                <c:pt idx="1766">
                  <c:v>1994848.6451932723</c:v>
                </c:pt>
                <c:pt idx="1767">
                  <c:v>1998134.0859879619</c:v>
                </c:pt>
                <c:pt idx="1768">
                  <c:v>2004740.3025727407</c:v>
                </c:pt>
                <c:pt idx="1769">
                  <c:v>2014932.6840450559</c:v>
                </c:pt>
                <c:pt idx="1770">
                  <c:v>2028076.8937790946</c:v>
                </c:pt>
                <c:pt idx="1771">
                  <c:v>2042576.9901725664</c:v>
                </c:pt>
                <c:pt idx="1772">
                  <c:v>2056947.8157044493</c:v>
                </c:pt>
                <c:pt idx="1773">
                  <c:v>2070383.5799427195</c:v>
                </c:pt>
                <c:pt idx="1774">
                  <c:v>2082194.4109693596</c:v>
                </c:pt>
                <c:pt idx="1775">
                  <c:v>2092090.4034479016</c:v>
                </c:pt>
                <c:pt idx="1776">
                  <c:v>2100670.5148502314</c:v>
                </c:pt>
                <c:pt idx="1777">
                  <c:v>2108897.9462608984</c:v>
                </c:pt>
                <c:pt idx="1778">
                  <c:v>2117662.8631928703</c:v>
                </c:pt>
                <c:pt idx="1779">
                  <c:v>2127524.0175537751</c:v>
                </c:pt>
                <c:pt idx="1780">
                  <c:v>2138254.7228975035</c:v>
                </c:pt>
                <c:pt idx="1781">
                  <c:v>2148863.1419847813</c:v>
                </c:pt>
                <c:pt idx="1782">
                  <c:v>2158264.7341508735</c:v>
                </c:pt>
                <c:pt idx="1783">
                  <c:v>2165854.8482220657</c:v>
                </c:pt>
                <c:pt idx="1784">
                  <c:v>2171527.0291316626</c:v>
                </c:pt>
                <c:pt idx="1785">
                  <c:v>2175760.7979017934</c:v>
                </c:pt>
                <c:pt idx="1786">
                  <c:v>2179195.801618719</c:v>
                </c:pt>
                <c:pt idx="1787">
                  <c:v>2182215.4528833539</c:v>
                </c:pt>
                <c:pt idx="1788">
                  <c:v>2185054.9058967144</c:v>
                </c:pt>
                <c:pt idx="1789">
                  <c:v>2187949.5719458093</c:v>
                </c:pt>
                <c:pt idx="1790">
                  <c:v>2191058.7679492431</c:v>
                </c:pt>
                <c:pt idx="1791">
                  <c:v>2194356.2813552264</c:v>
                </c:pt>
                <c:pt idx="1792">
                  <c:v>2197570.5467461799</c:v>
                </c:pt>
                <c:pt idx="1793">
                  <c:v>2200165.940894261</c:v>
                </c:pt>
                <c:pt idx="1794">
                  <c:v>2202119.5690444154</c:v>
                </c:pt>
                <c:pt idx="1795">
                  <c:v>2202654.1374873179</c:v>
                </c:pt>
                <c:pt idx="1796">
                  <c:v>2202654.1374873179</c:v>
                </c:pt>
                <c:pt idx="1797">
                  <c:v>2202654.1374873179</c:v>
                </c:pt>
                <c:pt idx="1798">
                  <c:v>2202654.1374873179</c:v>
                </c:pt>
                <c:pt idx="1799">
                  <c:v>2202654.1374873179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ABF-4CA1-BB04-782D1A7900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89545776"/>
        <c:axId val="789545416"/>
      </c:lineChart>
      <c:catAx>
        <c:axId val="78954577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95000"/>
                <a:alpha val="10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9545416"/>
        <c:crosses val="autoZero"/>
        <c:auto val="1"/>
        <c:lblAlgn val="ctr"/>
        <c:lblOffset val="100"/>
        <c:noMultiLvlLbl val="0"/>
      </c:catAx>
      <c:valAx>
        <c:axId val="789545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Braking Energy (J)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8954577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 w="3810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acceleration in m/s²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cap="all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3"/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32974364358301367"/>
          <c:y val="0.11666674998958464"/>
          <c:w val="0.2364103102496804"/>
          <c:h val="9.841269841269841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WLTC_class_3!$E$8:$E$1808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WLTC_class_3!$F$7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WLTC_class_3!$C$8:$C$1808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WLTC_class_3!$F$8:$F$1808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0.2361111111111111</c:v>
                </c:pt>
                <c:pt idx="13">
                  <c:v>0.72222222222222221</c:v>
                </c:pt>
                <c:pt idx="14">
                  <c:v>1.1388888888888891</c:v>
                </c:pt>
                <c:pt idx="15">
                  <c:v>1.0694444444444444</c:v>
                </c:pt>
                <c:pt idx="16">
                  <c:v>0.97222222222222199</c:v>
                </c:pt>
                <c:pt idx="17">
                  <c:v>1.1944444444444444</c:v>
                </c:pt>
                <c:pt idx="18">
                  <c:v>1.2638888888888891</c:v>
                </c:pt>
                <c:pt idx="19">
                  <c:v>0.80555555555555558</c:v>
                </c:pt>
                <c:pt idx="20">
                  <c:v>0.29166666666666685</c:v>
                </c:pt>
                <c:pt idx="21">
                  <c:v>0.1111111111111112</c:v>
                </c:pt>
                <c:pt idx="22">
                  <c:v>9.7222222222222127E-2</c:v>
                </c:pt>
                <c:pt idx="23">
                  <c:v>0.1111111111111112</c:v>
                </c:pt>
                <c:pt idx="24">
                  <c:v>0.27777777777777779</c:v>
                </c:pt>
                <c:pt idx="25">
                  <c:v>0.38888888888888851</c:v>
                </c:pt>
                <c:pt idx="26">
                  <c:v>0.45833333333333343</c:v>
                </c:pt>
                <c:pt idx="27">
                  <c:v>0.65277777777777812</c:v>
                </c:pt>
                <c:pt idx="28">
                  <c:v>0.69444444444444442</c:v>
                </c:pt>
                <c:pt idx="29">
                  <c:v>0.65277777777777712</c:v>
                </c:pt>
                <c:pt idx="30">
                  <c:v>0.47222222222222199</c:v>
                </c:pt>
                <c:pt idx="31">
                  <c:v>0.27777777777777779</c:v>
                </c:pt>
                <c:pt idx="32">
                  <c:v>0.19444444444444425</c:v>
                </c:pt>
                <c:pt idx="33">
                  <c:v>0.15277777777777798</c:v>
                </c:pt>
                <c:pt idx="34">
                  <c:v>8.3333333333333523E-2</c:v>
                </c:pt>
                <c:pt idx="35">
                  <c:v>-2.7777777777777186E-2</c:v>
                </c:pt>
                <c:pt idx="36">
                  <c:v>-0.24999999999999961</c:v>
                </c:pt>
                <c:pt idx="37">
                  <c:v>-0.59722222222222276</c:v>
                </c:pt>
                <c:pt idx="38">
                  <c:v>-0.79166666666666707</c:v>
                </c:pt>
                <c:pt idx="39">
                  <c:v>-0.73611111111111072</c:v>
                </c:pt>
                <c:pt idx="40">
                  <c:v>-0.65277777777777812</c:v>
                </c:pt>
                <c:pt idx="41">
                  <c:v>-0.7777777777777779</c:v>
                </c:pt>
                <c:pt idx="42">
                  <c:v>-0.99999999999999933</c:v>
                </c:pt>
                <c:pt idx="43">
                  <c:v>-0.94444444444444453</c:v>
                </c:pt>
                <c:pt idx="44">
                  <c:v>-0.5833333333333337</c:v>
                </c:pt>
                <c:pt idx="45">
                  <c:v>-0.25000000000000011</c:v>
                </c:pt>
                <c:pt idx="46">
                  <c:v>-0.19444444444444425</c:v>
                </c:pt>
                <c:pt idx="47">
                  <c:v>-0.27777777777777779</c:v>
                </c:pt>
                <c:pt idx="48">
                  <c:v>-0.23611111111111099</c:v>
                </c:pt>
                <c:pt idx="49">
                  <c:v>-8.3333333333333037E-2</c:v>
                </c:pt>
                <c:pt idx="50">
                  <c:v>-5.5555555555555851E-2</c:v>
                </c:pt>
                <c:pt idx="51">
                  <c:v>-0.29166666666666685</c:v>
                </c:pt>
                <c:pt idx="52">
                  <c:v>-0.5972222222222221</c:v>
                </c:pt>
                <c:pt idx="53">
                  <c:v>-0.49999999999999994</c:v>
                </c:pt>
                <c:pt idx="54">
                  <c:v>-0.15277777777777773</c:v>
                </c:pt>
                <c:pt idx="55">
                  <c:v>-1.388888888888884E-2</c:v>
                </c:pt>
                <c:pt idx="56">
                  <c:v>0</c:v>
                </c:pt>
                <c:pt idx="57">
                  <c:v>4.1666666666666761E-2</c:v>
                </c:pt>
                <c:pt idx="58">
                  <c:v>8.3333333333333287E-2</c:v>
                </c:pt>
                <c:pt idx="59">
                  <c:v>0.33333333333333315</c:v>
                </c:pt>
                <c:pt idx="60">
                  <c:v>0.37500000000000011</c:v>
                </c:pt>
                <c:pt idx="61">
                  <c:v>0.16666666666666682</c:v>
                </c:pt>
                <c:pt idx="62">
                  <c:v>0.12499999999999981</c:v>
                </c:pt>
                <c:pt idx="63">
                  <c:v>0.16666666666666682</c:v>
                </c:pt>
                <c:pt idx="64">
                  <c:v>0.2222222222222224</c:v>
                </c:pt>
                <c:pt idx="65">
                  <c:v>0.1388888888888889</c:v>
                </c:pt>
                <c:pt idx="66">
                  <c:v>8.3333333333333037E-2</c:v>
                </c:pt>
                <c:pt idx="67">
                  <c:v>0.30555555555555547</c:v>
                </c:pt>
                <c:pt idx="68">
                  <c:v>0.66666666666666674</c:v>
                </c:pt>
                <c:pt idx="69">
                  <c:v>0.86111111111111094</c:v>
                </c:pt>
                <c:pt idx="70">
                  <c:v>0.91666666666666685</c:v>
                </c:pt>
                <c:pt idx="71">
                  <c:v>0.84722222222222243</c:v>
                </c:pt>
                <c:pt idx="72">
                  <c:v>0.63888888888888862</c:v>
                </c:pt>
                <c:pt idx="73">
                  <c:v>0.40277777777777757</c:v>
                </c:pt>
                <c:pt idx="74">
                  <c:v>0.27777777777777779</c:v>
                </c:pt>
                <c:pt idx="75">
                  <c:v>0.26388888888888867</c:v>
                </c:pt>
                <c:pt idx="76">
                  <c:v>0.29166666666666685</c:v>
                </c:pt>
                <c:pt idx="77">
                  <c:v>0.26388888888888867</c:v>
                </c:pt>
                <c:pt idx="78">
                  <c:v>0.1388888888888889</c:v>
                </c:pt>
                <c:pt idx="79">
                  <c:v>-4.1666666666666269E-2</c:v>
                </c:pt>
                <c:pt idx="80">
                  <c:v>-0.1388888888888889</c:v>
                </c:pt>
                <c:pt idx="81">
                  <c:v>-0.23611111111111149</c:v>
                </c:pt>
                <c:pt idx="82">
                  <c:v>-0.20833333333333331</c:v>
                </c:pt>
                <c:pt idx="83">
                  <c:v>-8.3333333333332538E-2</c:v>
                </c:pt>
                <c:pt idx="84">
                  <c:v>-0.15277777777777798</c:v>
                </c:pt>
                <c:pt idx="85">
                  <c:v>-0.19444444444444522</c:v>
                </c:pt>
                <c:pt idx="86">
                  <c:v>-0.18055555555555516</c:v>
                </c:pt>
                <c:pt idx="87">
                  <c:v>-0.15277777777777699</c:v>
                </c:pt>
                <c:pt idx="88">
                  <c:v>-0.37500000000000039</c:v>
                </c:pt>
                <c:pt idx="89">
                  <c:v>-0.95833333333333359</c:v>
                </c:pt>
                <c:pt idx="90">
                  <c:v>-1.3749999999999998</c:v>
                </c:pt>
                <c:pt idx="91">
                  <c:v>-1.4305555555555556</c:v>
                </c:pt>
                <c:pt idx="92">
                  <c:v>-1.0833333333333335</c:v>
                </c:pt>
                <c:pt idx="93">
                  <c:v>-0.69444444444444442</c:v>
                </c:pt>
                <c:pt idx="94">
                  <c:v>-0.70833333333333326</c:v>
                </c:pt>
                <c:pt idx="95">
                  <c:v>-0.86111111111111116</c:v>
                </c:pt>
                <c:pt idx="96">
                  <c:v>-0.76388888888888884</c:v>
                </c:pt>
                <c:pt idx="97">
                  <c:v>-0.49999999999999994</c:v>
                </c:pt>
                <c:pt idx="98">
                  <c:v>-0.5</c:v>
                </c:pt>
                <c:pt idx="99">
                  <c:v>-0.30555555555555558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2.777777777777778E-2</c:v>
                </c:pt>
                <c:pt idx="138">
                  <c:v>0.2638888888888889</c:v>
                </c:pt>
                <c:pt idx="139">
                  <c:v>0.81944444444444431</c:v>
                </c:pt>
                <c:pt idx="140">
                  <c:v>1.3611111111111109</c:v>
                </c:pt>
                <c:pt idx="141">
                  <c:v>1.4305555555555554</c:v>
                </c:pt>
                <c:pt idx="142">
                  <c:v>0.99999999999999989</c:v>
                </c:pt>
                <c:pt idx="143">
                  <c:v>0.4861111111111111</c:v>
                </c:pt>
                <c:pt idx="144">
                  <c:v>0.26388888888888917</c:v>
                </c:pt>
                <c:pt idx="145">
                  <c:v>0.40277777777777807</c:v>
                </c:pt>
                <c:pt idx="146">
                  <c:v>0.63888888888888862</c:v>
                </c:pt>
                <c:pt idx="147">
                  <c:v>0.68055555555555536</c:v>
                </c:pt>
                <c:pt idx="148">
                  <c:v>0.5277777777777779</c:v>
                </c:pt>
                <c:pt idx="149">
                  <c:v>0.29166666666666685</c:v>
                </c:pt>
                <c:pt idx="150">
                  <c:v>2.7777777777777679E-2</c:v>
                </c:pt>
                <c:pt idx="151">
                  <c:v>-0.36111111111111133</c:v>
                </c:pt>
                <c:pt idx="152">
                  <c:v>-0.94444444444444398</c:v>
                </c:pt>
                <c:pt idx="153">
                  <c:v>-1.3749999999999998</c:v>
                </c:pt>
                <c:pt idx="154">
                  <c:v>-1.2916666666666667</c:v>
                </c:pt>
                <c:pt idx="155">
                  <c:v>-0.73611111111111116</c:v>
                </c:pt>
                <c:pt idx="156">
                  <c:v>-9.7222222222222363E-2</c:v>
                </c:pt>
                <c:pt idx="157">
                  <c:v>0.29166666666666663</c:v>
                </c:pt>
                <c:pt idx="158">
                  <c:v>0.63888888888888884</c:v>
                </c:pt>
                <c:pt idx="159">
                  <c:v>0.83333333333333359</c:v>
                </c:pt>
                <c:pt idx="160">
                  <c:v>0.86111111111111094</c:v>
                </c:pt>
                <c:pt idx="161">
                  <c:v>0.74999999999999978</c:v>
                </c:pt>
                <c:pt idx="162">
                  <c:v>0.5833333333333337</c:v>
                </c:pt>
                <c:pt idx="163">
                  <c:v>0.55555555555555558</c:v>
                </c:pt>
                <c:pt idx="164">
                  <c:v>0.4861111111111111</c:v>
                </c:pt>
                <c:pt idx="165">
                  <c:v>0.36111111111111133</c:v>
                </c:pt>
                <c:pt idx="166">
                  <c:v>0.29166666666666685</c:v>
                </c:pt>
                <c:pt idx="167">
                  <c:v>0.43055555555555575</c:v>
                </c:pt>
                <c:pt idx="168">
                  <c:v>0.55555555555555558</c:v>
                </c:pt>
                <c:pt idx="169">
                  <c:v>0.38888888888888851</c:v>
                </c:pt>
                <c:pt idx="170">
                  <c:v>2.7777777777777186E-2</c:v>
                </c:pt>
                <c:pt idx="171">
                  <c:v>-0.40277777777777757</c:v>
                </c:pt>
                <c:pt idx="172">
                  <c:v>-0.88888888888888862</c:v>
                </c:pt>
                <c:pt idx="173">
                  <c:v>-1.1111111111111112</c:v>
                </c:pt>
                <c:pt idx="174">
                  <c:v>-0.79166666666666652</c:v>
                </c:pt>
                <c:pt idx="175">
                  <c:v>-0.27777777777777779</c:v>
                </c:pt>
                <c:pt idx="176">
                  <c:v>8.3333333333333037E-2</c:v>
                </c:pt>
                <c:pt idx="177">
                  <c:v>0.37499999999999989</c:v>
                </c:pt>
                <c:pt idx="178">
                  <c:v>0.45833333333333343</c:v>
                </c:pt>
                <c:pt idx="179">
                  <c:v>0.25000000000000011</c:v>
                </c:pt>
                <c:pt idx="180">
                  <c:v>4.1666666666666761E-2</c:v>
                </c:pt>
                <c:pt idx="181">
                  <c:v>-5.5555555555555851E-2</c:v>
                </c:pt>
                <c:pt idx="182">
                  <c:v>-0.16666666666666657</c:v>
                </c:pt>
                <c:pt idx="183">
                  <c:v>-0.43055555555555525</c:v>
                </c:pt>
                <c:pt idx="184">
                  <c:v>-0.65277777777777768</c:v>
                </c:pt>
                <c:pt idx="185">
                  <c:v>-0.70833333333333348</c:v>
                </c:pt>
                <c:pt idx="186">
                  <c:v>-0.65277777777777812</c:v>
                </c:pt>
                <c:pt idx="187">
                  <c:v>-0.54166666666666641</c:v>
                </c:pt>
                <c:pt idx="188">
                  <c:v>-0.44444444444444431</c:v>
                </c:pt>
                <c:pt idx="189">
                  <c:v>-0.36111111111111133</c:v>
                </c:pt>
                <c:pt idx="190">
                  <c:v>-0.27777777777777779</c:v>
                </c:pt>
                <c:pt idx="191">
                  <c:v>-0.22222222222222215</c:v>
                </c:pt>
                <c:pt idx="192">
                  <c:v>-0.16666666666666657</c:v>
                </c:pt>
                <c:pt idx="193">
                  <c:v>-9.7222222222222363E-2</c:v>
                </c:pt>
                <c:pt idx="194">
                  <c:v>-6.9444444444444448E-2</c:v>
                </c:pt>
                <c:pt idx="195">
                  <c:v>-2.7777777777777679E-2</c:v>
                </c:pt>
                <c:pt idx="196">
                  <c:v>0</c:v>
                </c:pt>
                <c:pt idx="197">
                  <c:v>0</c:v>
                </c:pt>
                <c:pt idx="198">
                  <c:v>6.9444444444444448E-2</c:v>
                </c:pt>
                <c:pt idx="199">
                  <c:v>0.1388888888888889</c:v>
                </c:pt>
                <c:pt idx="200">
                  <c:v>0.20833333333333331</c:v>
                </c:pt>
                <c:pt idx="201">
                  <c:v>0.27777777777777779</c:v>
                </c:pt>
                <c:pt idx="202">
                  <c:v>0.34722222222222221</c:v>
                </c:pt>
                <c:pt idx="203">
                  <c:v>0.55555555555555558</c:v>
                </c:pt>
                <c:pt idx="204">
                  <c:v>0.65277777777777768</c:v>
                </c:pt>
                <c:pt idx="205">
                  <c:v>0.66666666666666674</c:v>
                </c:pt>
                <c:pt idx="206">
                  <c:v>0.79166666666666652</c:v>
                </c:pt>
                <c:pt idx="207">
                  <c:v>0.80555555555555558</c:v>
                </c:pt>
                <c:pt idx="208">
                  <c:v>0.70833333333333348</c:v>
                </c:pt>
                <c:pt idx="209">
                  <c:v>0.7777777777777779</c:v>
                </c:pt>
                <c:pt idx="210">
                  <c:v>0.76388888888888884</c:v>
                </c:pt>
                <c:pt idx="211">
                  <c:v>0.55555555555555558</c:v>
                </c:pt>
                <c:pt idx="212">
                  <c:v>0.41666666666666663</c:v>
                </c:pt>
                <c:pt idx="213">
                  <c:v>0.33333333333333315</c:v>
                </c:pt>
                <c:pt idx="214">
                  <c:v>0.36111111111111133</c:v>
                </c:pt>
                <c:pt idx="215">
                  <c:v>0.47222222222222199</c:v>
                </c:pt>
                <c:pt idx="216">
                  <c:v>0.55555555555555558</c:v>
                </c:pt>
                <c:pt idx="217">
                  <c:v>0.55555555555555558</c:v>
                </c:pt>
                <c:pt idx="218">
                  <c:v>0.4861111111111111</c:v>
                </c:pt>
                <c:pt idx="219">
                  <c:v>0.38888888888888851</c:v>
                </c:pt>
                <c:pt idx="220">
                  <c:v>0.29166666666666685</c:v>
                </c:pt>
                <c:pt idx="221">
                  <c:v>0.18055555555555614</c:v>
                </c:pt>
                <c:pt idx="222">
                  <c:v>0.11111111111111072</c:v>
                </c:pt>
                <c:pt idx="223">
                  <c:v>9.7222222222221627E-2</c:v>
                </c:pt>
                <c:pt idx="224">
                  <c:v>9.7222222222222612E-2</c:v>
                </c:pt>
                <c:pt idx="225">
                  <c:v>0.1388888888888889</c:v>
                </c:pt>
                <c:pt idx="226">
                  <c:v>0.15277777777777699</c:v>
                </c:pt>
                <c:pt idx="227">
                  <c:v>0.1388888888888889</c:v>
                </c:pt>
                <c:pt idx="228">
                  <c:v>0.12500000000000078</c:v>
                </c:pt>
                <c:pt idx="229">
                  <c:v>9.7222222222222612E-2</c:v>
                </c:pt>
                <c:pt idx="230">
                  <c:v>4.1666666666666269E-2</c:v>
                </c:pt>
                <c:pt idx="231">
                  <c:v>-4.1666666666666269E-2</c:v>
                </c:pt>
                <c:pt idx="232">
                  <c:v>-0.2222222222222224</c:v>
                </c:pt>
                <c:pt idx="233">
                  <c:v>-0.45833333333333393</c:v>
                </c:pt>
                <c:pt idx="234">
                  <c:v>-0.54166666666666641</c:v>
                </c:pt>
                <c:pt idx="235">
                  <c:v>-0.43055555555555575</c:v>
                </c:pt>
                <c:pt idx="236">
                  <c:v>-0.24999999999999961</c:v>
                </c:pt>
                <c:pt idx="237">
                  <c:v>-0.19444444444444425</c:v>
                </c:pt>
                <c:pt idx="238">
                  <c:v>-0.31944444444444503</c:v>
                </c:pt>
                <c:pt idx="239">
                  <c:v>-0.56944444444444464</c:v>
                </c:pt>
                <c:pt idx="240">
                  <c:v>-0.74999999999999978</c:v>
                </c:pt>
                <c:pt idx="241">
                  <c:v>-0.6666666666666663</c:v>
                </c:pt>
                <c:pt idx="242">
                  <c:v>-0.625</c:v>
                </c:pt>
                <c:pt idx="243">
                  <c:v>-0.68055555555555536</c:v>
                </c:pt>
                <c:pt idx="244">
                  <c:v>-0.65277777777777812</c:v>
                </c:pt>
                <c:pt idx="245">
                  <c:v>-0.7777777777777779</c:v>
                </c:pt>
                <c:pt idx="246">
                  <c:v>-0.99999999999999933</c:v>
                </c:pt>
                <c:pt idx="247">
                  <c:v>-0.94444444444444453</c:v>
                </c:pt>
                <c:pt idx="248">
                  <c:v>-0.5833333333333337</c:v>
                </c:pt>
                <c:pt idx="249">
                  <c:v>-0.25000000000000011</c:v>
                </c:pt>
                <c:pt idx="250">
                  <c:v>-0.19444444444444425</c:v>
                </c:pt>
                <c:pt idx="251">
                  <c:v>-0.27777777777777779</c:v>
                </c:pt>
                <c:pt idx="252">
                  <c:v>-0.23611111111111099</c:v>
                </c:pt>
                <c:pt idx="253">
                  <c:v>-8.3333333333333037E-2</c:v>
                </c:pt>
                <c:pt idx="254">
                  <c:v>-5.5555555555555851E-2</c:v>
                </c:pt>
                <c:pt idx="255">
                  <c:v>-0.29166666666666685</c:v>
                </c:pt>
                <c:pt idx="256">
                  <c:v>-0.40277777777777757</c:v>
                </c:pt>
                <c:pt idx="257">
                  <c:v>-4.1666666666666519E-2</c:v>
                </c:pt>
                <c:pt idx="258">
                  <c:v>0.47222222222222199</c:v>
                </c:pt>
                <c:pt idx="259">
                  <c:v>0.72222222222222232</c:v>
                </c:pt>
                <c:pt idx="260">
                  <c:v>0.73611111111111116</c:v>
                </c:pt>
                <c:pt idx="261">
                  <c:v>0.70833333333333304</c:v>
                </c:pt>
                <c:pt idx="262">
                  <c:v>0.76388888888888884</c:v>
                </c:pt>
                <c:pt idx="263">
                  <c:v>0.94444444444444453</c:v>
                </c:pt>
                <c:pt idx="264">
                  <c:v>1.0277777777777781</c:v>
                </c:pt>
                <c:pt idx="265">
                  <c:v>0.90277777777777779</c:v>
                </c:pt>
                <c:pt idx="266">
                  <c:v>0.65277777777777712</c:v>
                </c:pt>
                <c:pt idx="267">
                  <c:v>0.54166666666666641</c:v>
                </c:pt>
                <c:pt idx="268">
                  <c:v>0.50000000000000022</c:v>
                </c:pt>
                <c:pt idx="269">
                  <c:v>0.41666666666666663</c:v>
                </c:pt>
                <c:pt idx="270">
                  <c:v>0.2222222222222224</c:v>
                </c:pt>
                <c:pt idx="271">
                  <c:v>-4.1666666666666269E-2</c:v>
                </c:pt>
                <c:pt idx="272">
                  <c:v>-9.7222222222222612E-2</c:v>
                </c:pt>
                <c:pt idx="273">
                  <c:v>-0.26388888888888867</c:v>
                </c:pt>
                <c:pt idx="274">
                  <c:v>-0.625</c:v>
                </c:pt>
                <c:pt idx="275">
                  <c:v>-0.79166666666666707</c:v>
                </c:pt>
                <c:pt idx="276">
                  <c:v>-0.88888888888888862</c:v>
                </c:pt>
                <c:pt idx="277">
                  <c:v>-0.98611111111111127</c:v>
                </c:pt>
                <c:pt idx="278">
                  <c:v>-1.2361111111111109</c:v>
                </c:pt>
                <c:pt idx="279">
                  <c:v>-1.3194444444444444</c:v>
                </c:pt>
                <c:pt idx="280">
                  <c:v>-0.73611111111111116</c:v>
                </c:pt>
                <c:pt idx="281">
                  <c:v>0.20833333333333331</c:v>
                </c:pt>
                <c:pt idx="282">
                  <c:v>0.88888888888888917</c:v>
                </c:pt>
                <c:pt idx="283">
                  <c:v>1.0138888888888891</c:v>
                </c:pt>
                <c:pt idx="284">
                  <c:v>1.0416666666666667</c:v>
                </c:pt>
                <c:pt idx="285">
                  <c:v>0.99999999999999989</c:v>
                </c:pt>
                <c:pt idx="286">
                  <c:v>0.91666666666666685</c:v>
                </c:pt>
                <c:pt idx="287">
                  <c:v>0.91666666666666685</c:v>
                </c:pt>
                <c:pt idx="288">
                  <c:v>0.91666666666666585</c:v>
                </c:pt>
                <c:pt idx="289">
                  <c:v>0.72222222222222265</c:v>
                </c:pt>
                <c:pt idx="290">
                  <c:v>0.34722222222222221</c:v>
                </c:pt>
                <c:pt idx="291">
                  <c:v>0</c:v>
                </c:pt>
                <c:pt idx="292">
                  <c:v>-0.23611111111111052</c:v>
                </c:pt>
                <c:pt idx="293">
                  <c:v>-0.26388888888888967</c:v>
                </c:pt>
                <c:pt idx="294">
                  <c:v>-0.18055555555555614</c:v>
                </c:pt>
                <c:pt idx="295">
                  <c:v>-8.3333333333332538E-2</c:v>
                </c:pt>
                <c:pt idx="296">
                  <c:v>0</c:v>
                </c:pt>
                <c:pt idx="297">
                  <c:v>5.5555555555555358E-2</c:v>
                </c:pt>
                <c:pt idx="298">
                  <c:v>6.9444444444444448E-2</c:v>
                </c:pt>
                <c:pt idx="299">
                  <c:v>2.7777777777777186E-2</c:v>
                </c:pt>
                <c:pt idx="300">
                  <c:v>-2.7777777777777186E-2</c:v>
                </c:pt>
                <c:pt idx="301">
                  <c:v>-9.7222222222221627E-2</c:v>
                </c:pt>
                <c:pt idx="302">
                  <c:v>-0.18055555555555614</c:v>
                </c:pt>
                <c:pt idx="303">
                  <c:v>-0.25000000000000061</c:v>
                </c:pt>
                <c:pt idx="304">
                  <c:v>-0.34722222222222221</c:v>
                </c:pt>
                <c:pt idx="305">
                  <c:v>-0.41666666666666663</c:v>
                </c:pt>
                <c:pt idx="306">
                  <c:v>-0.34722222222222221</c:v>
                </c:pt>
                <c:pt idx="307">
                  <c:v>-0.20833333333333331</c:v>
                </c:pt>
                <c:pt idx="308">
                  <c:v>-9.7222222222221627E-2</c:v>
                </c:pt>
                <c:pt idx="309">
                  <c:v>-8.3333333333332538E-2</c:v>
                </c:pt>
                <c:pt idx="310">
                  <c:v>-0.12499999999999981</c:v>
                </c:pt>
                <c:pt idx="311">
                  <c:v>-0.16666666666666705</c:v>
                </c:pt>
                <c:pt idx="312">
                  <c:v>-0.25000000000000061</c:v>
                </c:pt>
                <c:pt idx="313">
                  <c:v>-0.34722222222222221</c:v>
                </c:pt>
                <c:pt idx="314">
                  <c:v>-0.41666666666666663</c:v>
                </c:pt>
                <c:pt idx="315">
                  <c:v>-0.41666666666666663</c:v>
                </c:pt>
                <c:pt idx="316">
                  <c:v>-0.37499999999999989</c:v>
                </c:pt>
                <c:pt idx="317">
                  <c:v>-0.41666666666666663</c:v>
                </c:pt>
                <c:pt idx="318">
                  <c:v>-0.51388888888888873</c:v>
                </c:pt>
                <c:pt idx="319">
                  <c:v>-0.54166666666666641</c:v>
                </c:pt>
                <c:pt idx="320">
                  <c:v>-0.33333333333333315</c:v>
                </c:pt>
                <c:pt idx="321">
                  <c:v>-0.16666666666666705</c:v>
                </c:pt>
                <c:pt idx="322">
                  <c:v>-9.7222222222222612E-2</c:v>
                </c:pt>
                <c:pt idx="323">
                  <c:v>-8.3333333333333037E-2</c:v>
                </c:pt>
                <c:pt idx="324">
                  <c:v>-0.1388888888888889</c:v>
                </c:pt>
                <c:pt idx="325">
                  <c:v>-5.5555555555555851E-2</c:v>
                </c:pt>
                <c:pt idx="326">
                  <c:v>-4.1666666666666269E-2</c:v>
                </c:pt>
                <c:pt idx="327">
                  <c:v>-8.3333333333333037E-2</c:v>
                </c:pt>
                <c:pt idx="328">
                  <c:v>-0.43055555555555575</c:v>
                </c:pt>
                <c:pt idx="329">
                  <c:v>-0.80555555555555558</c:v>
                </c:pt>
                <c:pt idx="330">
                  <c:v>-0.50000000000000022</c:v>
                </c:pt>
                <c:pt idx="331">
                  <c:v>-0.1111111111111112</c:v>
                </c:pt>
                <c:pt idx="332">
                  <c:v>-0.13888888888888865</c:v>
                </c:pt>
                <c:pt idx="333">
                  <c:v>-0.15277777777777773</c:v>
                </c:pt>
                <c:pt idx="334">
                  <c:v>-0.12500000000000006</c:v>
                </c:pt>
                <c:pt idx="335">
                  <c:v>-0.15277777777777773</c:v>
                </c:pt>
                <c:pt idx="336">
                  <c:v>-9.7222222222222127E-2</c:v>
                </c:pt>
                <c:pt idx="337">
                  <c:v>0</c:v>
                </c:pt>
                <c:pt idx="338">
                  <c:v>0.15277777777777773</c:v>
                </c:pt>
                <c:pt idx="339">
                  <c:v>0.45833333333333343</c:v>
                </c:pt>
                <c:pt idx="340">
                  <c:v>0.79166666666666674</c:v>
                </c:pt>
                <c:pt idx="341">
                  <c:v>0.87500000000000011</c:v>
                </c:pt>
                <c:pt idx="342">
                  <c:v>0.54166666666666641</c:v>
                </c:pt>
                <c:pt idx="343">
                  <c:v>0.16666666666666657</c:v>
                </c:pt>
                <c:pt idx="344">
                  <c:v>6.9444444444444448E-2</c:v>
                </c:pt>
                <c:pt idx="345">
                  <c:v>0.15277777777777748</c:v>
                </c:pt>
                <c:pt idx="346">
                  <c:v>0.15277777777777798</c:v>
                </c:pt>
                <c:pt idx="347">
                  <c:v>9.7222222222222612E-2</c:v>
                </c:pt>
                <c:pt idx="348">
                  <c:v>0.15277777777777748</c:v>
                </c:pt>
                <c:pt idx="349">
                  <c:v>0.1388888888888889</c:v>
                </c:pt>
                <c:pt idx="350">
                  <c:v>6.9444444444444448E-2</c:v>
                </c:pt>
                <c:pt idx="351">
                  <c:v>0</c:v>
                </c:pt>
                <c:pt idx="352">
                  <c:v>-2.7777777777777679E-2</c:v>
                </c:pt>
                <c:pt idx="353">
                  <c:v>-2.7777777777778172E-2</c:v>
                </c:pt>
                <c:pt idx="354">
                  <c:v>-1.3888888888889086E-2</c:v>
                </c:pt>
                <c:pt idx="355">
                  <c:v>2.7777777777778172E-2</c:v>
                </c:pt>
                <c:pt idx="356">
                  <c:v>4.1666666666666761E-2</c:v>
                </c:pt>
                <c:pt idx="357">
                  <c:v>-1.3888888888889086E-2</c:v>
                </c:pt>
                <c:pt idx="358">
                  <c:v>-0.18055555555555566</c:v>
                </c:pt>
                <c:pt idx="359">
                  <c:v>-0.41666666666666663</c:v>
                </c:pt>
                <c:pt idx="360">
                  <c:v>-0.51388888888888873</c:v>
                </c:pt>
                <c:pt idx="361">
                  <c:v>-0.43055555555555575</c:v>
                </c:pt>
                <c:pt idx="362">
                  <c:v>-0.29166666666666635</c:v>
                </c:pt>
                <c:pt idx="363">
                  <c:v>-0.16666666666666657</c:v>
                </c:pt>
                <c:pt idx="364">
                  <c:v>-5.5555555555555851E-2</c:v>
                </c:pt>
                <c:pt idx="365">
                  <c:v>1.3888888888889086E-2</c:v>
                </c:pt>
                <c:pt idx="366">
                  <c:v>6.9444444444444448E-2</c:v>
                </c:pt>
                <c:pt idx="367">
                  <c:v>0.18055555555555566</c:v>
                </c:pt>
                <c:pt idx="368">
                  <c:v>0.31944444444444453</c:v>
                </c:pt>
                <c:pt idx="369">
                  <c:v>0.30555555555555547</c:v>
                </c:pt>
                <c:pt idx="370">
                  <c:v>0.1388888888888889</c:v>
                </c:pt>
                <c:pt idx="371">
                  <c:v>-6.9444444444444448E-2</c:v>
                </c:pt>
                <c:pt idx="372">
                  <c:v>-0.44444444444444431</c:v>
                </c:pt>
                <c:pt idx="373">
                  <c:v>-0.84722222222222243</c:v>
                </c:pt>
                <c:pt idx="374">
                  <c:v>-0.95833333333333337</c:v>
                </c:pt>
                <c:pt idx="375">
                  <c:v>-0.80555555555555536</c:v>
                </c:pt>
                <c:pt idx="376">
                  <c:v>-0.58333333333333348</c:v>
                </c:pt>
                <c:pt idx="377">
                  <c:v>-0.41666666666666663</c:v>
                </c:pt>
                <c:pt idx="378">
                  <c:v>-0.30555555555555547</c:v>
                </c:pt>
                <c:pt idx="379">
                  <c:v>-0.23611111111111113</c:v>
                </c:pt>
                <c:pt idx="380">
                  <c:v>-0.26388888888888895</c:v>
                </c:pt>
                <c:pt idx="381">
                  <c:v>-0.31944444444444442</c:v>
                </c:pt>
                <c:pt idx="382">
                  <c:v>-0.33333333333333326</c:v>
                </c:pt>
                <c:pt idx="383">
                  <c:v>-0.36111111111111116</c:v>
                </c:pt>
                <c:pt idx="384">
                  <c:v>-0.3888888888888889</c:v>
                </c:pt>
                <c:pt idx="385">
                  <c:v>-0.31944444444444442</c:v>
                </c:pt>
                <c:pt idx="386">
                  <c:v>-0.125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6.9444444444444448E-2</c:v>
                </c:pt>
                <c:pt idx="392">
                  <c:v>0.29166666666666669</c:v>
                </c:pt>
                <c:pt idx="393">
                  <c:v>0.59722222222222221</c:v>
                </c:pt>
                <c:pt idx="394">
                  <c:v>0.86111111111111127</c:v>
                </c:pt>
                <c:pt idx="395">
                  <c:v>1.0416666666666667</c:v>
                </c:pt>
                <c:pt idx="396">
                  <c:v>1.1527777777777779</c:v>
                </c:pt>
                <c:pt idx="397">
                  <c:v>1.1944444444444442</c:v>
                </c:pt>
                <c:pt idx="398">
                  <c:v>1.0555555555555551</c:v>
                </c:pt>
                <c:pt idx="399">
                  <c:v>0.65277777777777812</c:v>
                </c:pt>
                <c:pt idx="400">
                  <c:v>0.19444444444444473</c:v>
                </c:pt>
                <c:pt idx="401">
                  <c:v>-9.7222222222222612E-2</c:v>
                </c:pt>
                <c:pt idx="402">
                  <c:v>-0.31944444444444453</c:v>
                </c:pt>
                <c:pt idx="403">
                  <c:v>-0.45833333333333293</c:v>
                </c:pt>
                <c:pt idx="404">
                  <c:v>-0.43055555555555575</c:v>
                </c:pt>
                <c:pt idx="405">
                  <c:v>-0.40277777777777807</c:v>
                </c:pt>
                <c:pt idx="406">
                  <c:v>-0.44444444444444431</c:v>
                </c:pt>
                <c:pt idx="407">
                  <c:v>-0.47222222222222199</c:v>
                </c:pt>
                <c:pt idx="408">
                  <c:v>-0.38888888888888895</c:v>
                </c:pt>
                <c:pt idx="409">
                  <c:v>-0.19444444444444448</c:v>
                </c:pt>
                <c:pt idx="410">
                  <c:v>-2.7777777777777679E-2</c:v>
                </c:pt>
                <c:pt idx="411">
                  <c:v>4.1666666666666519E-2</c:v>
                </c:pt>
                <c:pt idx="412">
                  <c:v>6.9444444444444448E-2</c:v>
                </c:pt>
                <c:pt idx="413">
                  <c:v>9.7222222222222363E-2</c:v>
                </c:pt>
                <c:pt idx="414">
                  <c:v>0.19444444444444448</c:v>
                </c:pt>
                <c:pt idx="415">
                  <c:v>0.34722222222222199</c:v>
                </c:pt>
                <c:pt idx="416">
                  <c:v>0.38888888888888873</c:v>
                </c:pt>
                <c:pt idx="417">
                  <c:v>0.23611111111111149</c:v>
                </c:pt>
                <c:pt idx="418">
                  <c:v>1.3888888888889086E-2</c:v>
                </c:pt>
                <c:pt idx="419">
                  <c:v>-0.20833333333333331</c:v>
                </c:pt>
                <c:pt idx="420">
                  <c:v>-0.30555555555555547</c:v>
                </c:pt>
                <c:pt idx="421">
                  <c:v>-0.19444444444444473</c:v>
                </c:pt>
                <c:pt idx="422">
                  <c:v>-2.7777777777778172E-2</c:v>
                </c:pt>
                <c:pt idx="423">
                  <c:v>0.1388888888888889</c:v>
                </c:pt>
                <c:pt idx="424">
                  <c:v>0.37500000000000039</c:v>
                </c:pt>
                <c:pt idx="425">
                  <c:v>0.75000000000000022</c:v>
                </c:pt>
                <c:pt idx="426">
                  <c:v>1.1527777777777775</c:v>
                </c:pt>
                <c:pt idx="427">
                  <c:v>1.25</c:v>
                </c:pt>
                <c:pt idx="428">
                  <c:v>0.83333333333333326</c:v>
                </c:pt>
                <c:pt idx="429">
                  <c:v>0.26388888888888867</c:v>
                </c:pt>
                <c:pt idx="430">
                  <c:v>-8.3333333333333523E-2</c:v>
                </c:pt>
                <c:pt idx="431">
                  <c:v>-0.2222222222222224</c:v>
                </c:pt>
                <c:pt idx="432">
                  <c:v>-0.20833333333333284</c:v>
                </c:pt>
                <c:pt idx="433">
                  <c:v>-0.11111111111111072</c:v>
                </c:pt>
                <c:pt idx="434">
                  <c:v>-9.7222222222222127E-2</c:v>
                </c:pt>
                <c:pt idx="435">
                  <c:v>-0.26388888888888917</c:v>
                </c:pt>
                <c:pt idx="436">
                  <c:v>-0.54166666666666696</c:v>
                </c:pt>
                <c:pt idx="437">
                  <c:v>-0.86111111111111094</c:v>
                </c:pt>
                <c:pt idx="438">
                  <c:v>-1.1805555555555556</c:v>
                </c:pt>
                <c:pt idx="439">
                  <c:v>-1.4027777777777777</c:v>
                </c:pt>
                <c:pt idx="440">
                  <c:v>-1.4583333333333333</c:v>
                </c:pt>
                <c:pt idx="441">
                  <c:v>-1.2638888888888891</c:v>
                </c:pt>
                <c:pt idx="442">
                  <c:v>-0.88888888888888895</c:v>
                </c:pt>
                <c:pt idx="443">
                  <c:v>-0.49999999999999994</c:v>
                </c:pt>
                <c:pt idx="444">
                  <c:v>-0.18055555555555555</c:v>
                </c:pt>
                <c:pt idx="445">
                  <c:v>-2.777777777777778E-2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6.9444444444444448E-2</c:v>
                </c:pt>
                <c:pt idx="512">
                  <c:v>0.34722222222222221</c:v>
                </c:pt>
                <c:pt idx="513">
                  <c:v>0.8472222222222221</c:v>
                </c:pt>
                <c:pt idx="514">
                  <c:v>1.2916666666666667</c:v>
                </c:pt>
                <c:pt idx="515">
                  <c:v>1.4166666666666667</c:v>
                </c:pt>
                <c:pt idx="516">
                  <c:v>1.2083333333333333</c:v>
                </c:pt>
                <c:pt idx="517">
                  <c:v>0.70833333333333304</c:v>
                </c:pt>
                <c:pt idx="518">
                  <c:v>0.19444444444444425</c:v>
                </c:pt>
                <c:pt idx="519">
                  <c:v>-8.3333333333333037E-2</c:v>
                </c:pt>
                <c:pt idx="520">
                  <c:v>-0.22222222222222193</c:v>
                </c:pt>
                <c:pt idx="521">
                  <c:v>-0.29166666666666685</c:v>
                </c:pt>
                <c:pt idx="522">
                  <c:v>-0.34722222222222221</c:v>
                </c:pt>
                <c:pt idx="523">
                  <c:v>-0.51388888888888873</c:v>
                </c:pt>
                <c:pt idx="524">
                  <c:v>-0.81944444444444442</c:v>
                </c:pt>
                <c:pt idx="525">
                  <c:v>-1.0972222222222223</c:v>
                </c:pt>
                <c:pt idx="526">
                  <c:v>-1.0972222222222223</c:v>
                </c:pt>
                <c:pt idx="527">
                  <c:v>-0.77777777777777768</c:v>
                </c:pt>
                <c:pt idx="528">
                  <c:v>-0.41666666666666663</c:v>
                </c:pt>
                <c:pt idx="529">
                  <c:v>-0.27777777777777779</c:v>
                </c:pt>
                <c:pt idx="530">
                  <c:v>-0.1388888888888889</c:v>
                </c:pt>
                <c:pt idx="531">
                  <c:v>0</c:v>
                </c:pt>
                <c:pt idx="532">
                  <c:v>2.777777777777778E-2</c:v>
                </c:pt>
                <c:pt idx="533">
                  <c:v>0.16666666666666666</c:v>
                </c:pt>
                <c:pt idx="534">
                  <c:v>0.41666666666666663</c:v>
                </c:pt>
                <c:pt idx="535">
                  <c:v>0.55555555555555558</c:v>
                </c:pt>
                <c:pt idx="536">
                  <c:v>0.69444444444444431</c:v>
                </c:pt>
                <c:pt idx="537">
                  <c:v>1.0833333333333333</c:v>
                </c:pt>
                <c:pt idx="538">
                  <c:v>1.4722222222222223</c:v>
                </c:pt>
                <c:pt idx="539">
                  <c:v>1.4027777777777779</c:v>
                </c:pt>
                <c:pt idx="540">
                  <c:v>0.79166666666666652</c:v>
                </c:pt>
                <c:pt idx="541">
                  <c:v>0.19444444444444425</c:v>
                </c:pt>
                <c:pt idx="542">
                  <c:v>-2.7777777777777679E-2</c:v>
                </c:pt>
                <c:pt idx="543">
                  <c:v>-0.12499999999999981</c:v>
                </c:pt>
                <c:pt idx="544">
                  <c:v>-0.27777777777777779</c:v>
                </c:pt>
                <c:pt idx="545">
                  <c:v>-0.4861111111111111</c:v>
                </c:pt>
                <c:pt idx="546">
                  <c:v>-0.5277777777777779</c:v>
                </c:pt>
                <c:pt idx="547">
                  <c:v>-0.40277777777777807</c:v>
                </c:pt>
                <c:pt idx="548">
                  <c:v>-0.30555555555555547</c:v>
                </c:pt>
                <c:pt idx="549">
                  <c:v>-0.24999999999999983</c:v>
                </c:pt>
                <c:pt idx="550">
                  <c:v>-0.2222222222222224</c:v>
                </c:pt>
                <c:pt idx="551">
                  <c:v>-0.15277777777777773</c:v>
                </c:pt>
                <c:pt idx="552">
                  <c:v>-0.1388888888888889</c:v>
                </c:pt>
                <c:pt idx="553">
                  <c:v>-0.1388888888888889</c:v>
                </c:pt>
                <c:pt idx="554">
                  <c:v>-8.3333333333333287E-2</c:v>
                </c:pt>
                <c:pt idx="555">
                  <c:v>-2.7777777777777925E-2</c:v>
                </c:pt>
                <c:pt idx="556">
                  <c:v>2.7777777777777925E-2</c:v>
                </c:pt>
                <c:pt idx="557">
                  <c:v>9.7222222222222363E-2</c:v>
                </c:pt>
                <c:pt idx="558">
                  <c:v>0.16666666666666657</c:v>
                </c:pt>
                <c:pt idx="559">
                  <c:v>0.37499999999999989</c:v>
                </c:pt>
                <c:pt idx="560">
                  <c:v>0.34722222222222221</c:v>
                </c:pt>
                <c:pt idx="561">
                  <c:v>6.9444444444444448E-2</c:v>
                </c:pt>
                <c:pt idx="562">
                  <c:v>0</c:v>
                </c:pt>
                <c:pt idx="563">
                  <c:v>-0.22222222222222215</c:v>
                </c:pt>
                <c:pt idx="564">
                  <c:v>-0.95833333333333337</c:v>
                </c:pt>
                <c:pt idx="565">
                  <c:v>-1.4722222222222223</c:v>
                </c:pt>
                <c:pt idx="566">
                  <c:v>-1.4027777777777777</c:v>
                </c:pt>
                <c:pt idx="567">
                  <c:v>-0.66666666666666663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0.1388888888888889</c:v>
                </c:pt>
                <c:pt idx="601">
                  <c:v>0.29166666666666669</c:v>
                </c:pt>
                <c:pt idx="602">
                  <c:v>0.52777777777777779</c:v>
                </c:pt>
                <c:pt idx="603">
                  <c:v>0.97222222222222221</c:v>
                </c:pt>
                <c:pt idx="604">
                  <c:v>1.3055555555555554</c:v>
                </c:pt>
                <c:pt idx="605">
                  <c:v>1.4861111111111112</c:v>
                </c:pt>
                <c:pt idx="606">
                  <c:v>1.5694444444444444</c:v>
                </c:pt>
                <c:pt idx="607">
                  <c:v>1.4861111111111109</c:v>
                </c:pt>
                <c:pt idx="608">
                  <c:v>1.2916666666666663</c:v>
                </c:pt>
                <c:pt idx="609">
                  <c:v>1.1527777777777775</c:v>
                </c:pt>
                <c:pt idx="610">
                  <c:v>1.1250000000000002</c:v>
                </c:pt>
                <c:pt idx="611">
                  <c:v>1.0555555555555558</c:v>
                </c:pt>
                <c:pt idx="612">
                  <c:v>0.74999999999999978</c:v>
                </c:pt>
                <c:pt idx="613">
                  <c:v>0.31944444444444503</c:v>
                </c:pt>
                <c:pt idx="614">
                  <c:v>2.7777777777778172E-2</c:v>
                </c:pt>
                <c:pt idx="615">
                  <c:v>-4.1666666666667261E-2</c:v>
                </c:pt>
                <c:pt idx="616">
                  <c:v>-4.1666666666666269E-2</c:v>
                </c:pt>
                <c:pt idx="617">
                  <c:v>-8.3333333333333523E-2</c:v>
                </c:pt>
                <c:pt idx="618">
                  <c:v>-0.16666666666666705</c:v>
                </c:pt>
                <c:pt idx="619">
                  <c:v>-0.26388888888888867</c:v>
                </c:pt>
                <c:pt idx="620">
                  <c:v>-0.29166666666666685</c:v>
                </c:pt>
                <c:pt idx="621">
                  <c:v>-0.20833333333333331</c:v>
                </c:pt>
                <c:pt idx="622">
                  <c:v>-8.3333333333333523E-2</c:v>
                </c:pt>
                <c:pt idx="623">
                  <c:v>1.3888888888889086E-2</c:v>
                </c:pt>
                <c:pt idx="624">
                  <c:v>0.1111111111111117</c:v>
                </c:pt>
                <c:pt idx="625">
                  <c:v>0.16666666666666705</c:v>
                </c:pt>
                <c:pt idx="626">
                  <c:v>0.12499999999999981</c:v>
                </c:pt>
                <c:pt idx="627">
                  <c:v>4.1666666666666269E-2</c:v>
                </c:pt>
                <c:pt idx="628">
                  <c:v>0</c:v>
                </c:pt>
                <c:pt idx="629">
                  <c:v>1.3888888888889086E-2</c:v>
                </c:pt>
                <c:pt idx="630">
                  <c:v>9.7222222222222612E-2</c:v>
                </c:pt>
                <c:pt idx="631">
                  <c:v>0.2222222222222224</c:v>
                </c:pt>
                <c:pt idx="632">
                  <c:v>0.30555555555555497</c:v>
                </c:pt>
                <c:pt idx="633">
                  <c:v>0.36111111111111033</c:v>
                </c:pt>
                <c:pt idx="634">
                  <c:v>0.37500000000000039</c:v>
                </c:pt>
                <c:pt idx="635">
                  <c:v>0.31944444444444503</c:v>
                </c:pt>
                <c:pt idx="636">
                  <c:v>0.19444444444444425</c:v>
                </c:pt>
                <c:pt idx="637">
                  <c:v>5.5555555555555358E-2</c:v>
                </c:pt>
                <c:pt idx="638">
                  <c:v>-1.3888888888889086E-2</c:v>
                </c:pt>
                <c:pt idx="639">
                  <c:v>-4.1666666666666269E-2</c:v>
                </c:pt>
                <c:pt idx="640">
                  <c:v>-4.1666666666666269E-2</c:v>
                </c:pt>
                <c:pt idx="641">
                  <c:v>5.5555555555555358E-2</c:v>
                </c:pt>
                <c:pt idx="642">
                  <c:v>0.23611111111111052</c:v>
                </c:pt>
                <c:pt idx="643">
                  <c:v>0.29166666666666685</c:v>
                </c:pt>
                <c:pt idx="644">
                  <c:v>0.16666666666666705</c:v>
                </c:pt>
                <c:pt idx="645">
                  <c:v>9.7222222222221627E-2</c:v>
                </c:pt>
                <c:pt idx="646">
                  <c:v>0.11111111111111072</c:v>
                </c:pt>
                <c:pt idx="647">
                  <c:v>0.1111111111111117</c:v>
                </c:pt>
                <c:pt idx="648">
                  <c:v>8.3333333333333523E-2</c:v>
                </c:pt>
                <c:pt idx="649">
                  <c:v>1.3888888888888099E-2</c:v>
                </c:pt>
                <c:pt idx="650">
                  <c:v>-0.12499999999999981</c:v>
                </c:pt>
                <c:pt idx="651">
                  <c:v>-0.36111111111111033</c:v>
                </c:pt>
                <c:pt idx="652">
                  <c:v>-0.54166666666666641</c:v>
                </c:pt>
                <c:pt idx="653">
                  <c:v>-0.56944444444444464</c:v>
                </c:pt>
                <c:pt idx="654">
                  <c:v>-0.68055555555555536</c:v>
                </c:pt>
                <c:pt idx="655">
                  <c:v>-0.95833333333333315</c:v>
                </c:pt>
                <c:pt idx="656">
                  <c:v>-1.1111111111111112</c:v>
                </c:pt>
                <c:pt idx="657">
                  <c:v>-0.93055555555555591</c:v>
                </c:pt>
                <c:pt idx="658">
                  <c:v>-0.68055555555555636</c:v>
                </c:pt>
                <c:pt idx="659">
                  <c:v>-0.76388888888888884</c:v>
                </c:pt>
                <c:pt idx="660">
                  <c:v>-1.1527777777777775</c:v>
                </c:pt>
                <c:pt idx="661">
                  <c:v>-1.4305555555555556</c:v>
                </c:pt>
                <c:pt idx="662">
                  <c:v>-1.4722222222222221</c:v>
                </c:pt>
                <c:pt idx="663">
                  <c:v>-1.0555555555555556</c:v>
                </c:pt>
                <c:pt idx="664">
                  <c:v>-0.47222222222222227</c:v>
                </c:pt>
                <c:pt idx="665">
                  <c:v>-8.3333333333333287E-2</c:v>
                </c:pt>
                <c:pt idx="666">
                  <c:v>0.27777777777777779</c:v>
                </c:pt>
                <c:pt idx="667">
                  <c:v>0.90277777777777779</c:v>
                </c:pt>
                <c:pt idx="668">
                  <c:v>1.2777777777777777</c:v>
                </c:pt>
                <c:pt idx="669">
                  <c:v>1.25</c:v>
                </c:pt>
                <c:pt idx="670">
                  <c:v>1.2222222222222223</c:v>
                </c:pt>
                <c:pt idx="671">
                  <c:v>0.83333333333333326</c:v>
                </c:pt>
                <c:pt idx="672">
                  <c:v>0.55555555555555558</c:v>
                </c:pt>
                <c:pt idx="673">
                  <c:v>0.55555555555555558</c:v>
                </c:pt>
                <c:pt idx="674">
                  <c:v>0.55555555555555558</c:v>
                </c:pt>
                <c:pt idx="675">
                  <c:v>0.31944444444444403</c:v>
                </c:pt>
                <c:pt idx="676">
                  <c:v>6.9444444444444448E-2</c:v>
                </c:pt>
                <c:pt idx="677">
                  <c:v>-0.18055555555555516</c:v>
                </c:pt>
                <c:pt idx="678">
                  <c:v>-0.6666666666666663</c:v>
                </c:pt>
                <c:pt idx="679">
                  <c:v>-0.99999999999999989</c:v>
                </c:pt>
                <c:pt idx="680">
                  <c:v>-1.1944444444444446</c:v>
                </c:pt>
                <c:pt idx="681">
                  <c:v>-1.25</c:v>
                </c:pt>
                <c:pt idx="682">
                  <c:v>-0.83333333333333326</c:v>
                </c:pt>
                <c:pt idx="683">
                  <c:v>-0.54166666666666696</c:v>
                </c:pt>
                <c:pt idx="684">
                  <c:v>-0.30555555555555597</c:v>
                </c:pt>
                <c:pt idx="685">
                  <c:v>0.33333333333333365</c:v>
                </c:pt>
                <c:pt idx="686">
                  <c:v>0.69444444444444442</c:v>
                </c:pt>
                <c:pt idx="687">
                  <c:v>0.63888888888888862</c:v>
                </c:pt>
                <c:pt idx="688">
                  <c:v>0.625</c:v>
                </c:pt>
                <c:pt idx="689">
                  <c:v>0.61111111111111138</c:v>
                </c:pt>
                <c:pt idx="690">
                  <c:v>0.34722222222222221</c:v>
                </c:pt>
                <c:pt idx="691">
                  <c:v>0.1111111111111112</c:v>
                </c:pt>
                <c:pt idx="692">
                  <c:v>0.12500000000000031</c:v>
                </c:pt>
                <c:pt idx="693">
                  <c:v>0.2222222222222224</c:v>
                </c:pt>
                <c:pt idx="694">
                  <c:v>0.19444444444444473</c:v>
                </c:pt>
                <c:pt idx="695">
                  <c:v>-4.1666666666667261E-2</c:v>
                </c:pt>
                <c:pt idx="696">
                  <c:v>-0.6805555555555558</c:v>
                </c:pt>
                <c:pt idx="697">
                  <c:v>-0.9166666666666663</c:v>
                </c:pt>
                <c:pt idx="698">
                  <c:v>-0.7222222222222221</c:v>
                </c:pt>
                <c:pt idx="699">
                  <c:v>-0.55555555555555558</c:v>
                </c:pt>
                <c:pt idx="700">
                  <c:v>-0.26388888888888917</c:v>
                </c:pt>
                <c:pt idx="701">
                  <c:v>-0.1111111111111112</c:v>
                </c:pt>
                <c:pt idx="702">
                  <c:v>-2.7777777777777679E-2</c:v>
                </c:pt>
                <c:pt idx="703">
                  <c:v>-1.3888888888889086E-2</c:v>
                </c:pt>
                <c:pt idx="704">
                  <c:v>-0.15277777777777798</c:v>
                </c:pt>
                <c:pt idx="705">
                  <c:v>-0.41666666666666663</c:v>
                </c:pt>
                <c:pt idx="706">
                  <c:v>-0.66666666666666652</c:v>
                </c:pt>
                <c:pt idx="707">
                  <c:v>-0.70833333333333304</c:v>
                </c:pt>
                <c:pt idx="708">
                  <c:v>-0.43055555555555547</c:v>
                </c:pt>
                <c:pt idx="709">
                  <c:v>5.5555555555555358E-2</c:v>
                </c:pt>
                <c:pt idx="710">
                  <c:v>0.70833333333333348</c:v>
                </c:pt>
                <c:pt idx="711">
                  <c:v>1.0972222222222225</c:v>
                </c:pt>
                <c:pt idx="712">
                  <c:v>0.65277777777777768</c:v>
                </c:pt>
                <c:pt idx="713">
                  <c:v>1.3888888888888593E-2</c:v>
                </c:pt>
                <c:pt idx="714">
                  <c:v>-0.45833333333333343</c:v>
                </c:pt>
                <c:pt idx="715">
                  <c:v>-1.0138888888888886</c:v>
                </c:pt>
                <c:pt idx="716">
                  <c:v>-0.90277777777777779</c:v>
                </c:pt>
                <c:pt idx="717">
                  <c:v>-0.26388888888888895</c:v>
                </c:pt>
                <c:pt idx="718">
                  <c:v>0.1388888888888889</c:v>
                </c:pt>
                <c:pt idx="719">
                  <c:v>0.55555555555555558</c:v>
                </c:pt>
                <c:pt idx="720">
                  <c:v>0.76388888888888884</c:v>
                </c:pt>
                <c:pt idx="721">
                  <c:v>0.63888888888888906</c:v>
                </c:pt>
                <c:pt idx="722">
                  <c:v>0.55555555555555558</c:v>
                </c:pt>
                <c:pt idx="723">
                  <c:v>0.47222222222222199</c:v>
                </c:pt>
                <c:pt idx="724">
                  <c:v>0.56944444444444464</c:v>
                </c:pt>
                <c:pt idx="725">
                  <c:v>0.8194444444444442</c:v>
                </c:pt>
                <c:pt idx="726">
                  <c:v>1.1388888888888882</c:v>
                </c:pt>
                <c:pt idx="727">
                  <c:v>1.0972222222222221</c:v>
                </c:pt>
                <c:pt idx="728">
                  <c:v>0.75000000000000078</c:v>
                </c:pt>
                <c:pt idx="729">
                  <c:v>0.52777777777777835</c:v>
                </c:pt>
                <c:pt idx="730">
                  <c:v>0.23611111111111052</c:v>
                </c:pt>
                <c:pt idx="731">
                  <c:v>5.5555555555555358E-2</c:v>
                </c:pt>
                <c:pt idx="732">
                  <c:v>4.1666666666667261E-2</c:v>
                </c:pt>
                <c:pt idx="733">
                  <c:v>5.5555555555555358E-2</c:v>
                </c:pt>
                <c:pt idx="734">
                  <c:v>6.9444444444444448E-2</c:v>
                </c:pt>
                <c:pt idx="735">
                  <c:v>9.7222222222222612E-2</c:v>
                </c:pt>
                <c:pt idx="736">
                  <c:v>0.1388888888888889</c:v>
                </c:pt>
                <c:pt idx="737">
                  <c:v>0.12499999999999981</c:v>
                </c:pt>
                <c:pt idx="738">
                  <c:v>5.5555555555555358E-2</c:v>
                </c:pt>
                <c:pt idx="739">
                  <c:v>0.18055555555555516</c:v>
                </c:pt>
                <c:pt idx="740">
                  <c:v>0.31944444444444403</c:v>
                </c:pt>
                <c:pt idx="741">
                  <c:v>0.26388888888888967</c:v>
                </c:pt>
                <c:pt idx="742">
                  <c:v>0.12499999999999981</c:v>
                </c:pt>
                <c:pt idx="743">
                  <c:v>2.7777777777777186E-2</c:v>
                </c:pt>
                <c:pt idx="744">
                  <c:v>1.3888888888889086E-2</c:v>
                </c:pt>
                <c:pt idx="745">
                  <c:v>1.3888888888889086E-2</c:v>
                </c:pt>
                <c:pt idx="746">
                  <c:v>6.9444444444444448E-2</c:v>
                </c:pt>
                <c:pt idx="747">
                  <c:v>0.15277777777777798</c:v>
                </c:pt>
                <c:pt idx="748">
                  <c:v>0.20833333333333331</c:v>
                </c:pt>
                <c:pt idx="749">
                  <c:v>0.16666666666666607</c:v>
                </c:pt>
                <c:pt idx="750">
                  <c:v>5.5555555555555358E-2</c:v>
                </c:pt>
                <c:pt idx="751">
                  <c:v>-1.3888888888888099E-2</c:v>
                </c:pt>
                <c:pt idx="752">
                  <c:v>-6.9444444444444448E-2</c:v>
                </c:pt>
                <c:pt idx="753">
                  <c:v>-0.16666666666666705</c:v>
                </c:pt>
                <c:pt idx="754">
                  <c:v>-0.23611111111111052</c:v>
                </c:pt>
                <c:pt idx="755">
                  <c:v>-0.30555555555555597</c:v>
                </c:pt>
                <c:pt idx="756">
                  <c:v>-0.54166666666666641</c:v>
                </c:pt>
                <c:pt idx="757">
                  <c:v>-0.97222222222222221</c:v>
                </c:pt>
                <c:pt idx="758">
                  <c:v>-1.3333333333333335</c:v>
                </c:pt>
                <c:pt idx="759">
                  <c:v>-1.4305555555555551</c:v>
                </c:pt>
                <c:pt idx="760">
                  <c:v>-1.4444444444444446</c:v>
                </c:pt>
                <c:pt idx="761">
                  <c:v>-1.4722222222222223</c:v>
                </c:pt>
                <c:pt idx="762">
                  <c:v>-1.3055555555555554</c:v>
                </c:pt>
                <c:pt idx="763">
                  <c:v>-0.88888888888888862</c:v>
                </c:pt>
                <c:pt idx="764">
                  <c:v>-0.20833333333333331</c:v>
                </c:pt>
                <c:pt idx="765">
                  <c:v>0.55555555555555558</c:v>
                </c:pt>
                <c:pt idx="766">
                  <c:v>0.87500000000000011</c:v>
                </c:pt>
                <c:pt idx="767">
                  <c:v>0.88888888888888862</c:v>
                </c:pt>
                <c:pt idx="768">
                  <c:v>0.90277777777777779</c:v>
                </c:pt>
                <c:pt idx="769">
                  <c:v>1.0694444444444449</c:v>
                </c:pt>
                <c:pt idx="770">
                  <c:v>1.3472222222222217</c:v>
                </c:pt>
                <c:pt idx="771">
                  <c:v>1.3611111111111107</c:v>
                </c:pt>
                <c:pt idx="772">
                  <c:v>1.2777777777777781</c:v>
                </c:pt>
                <c:pt idx="773">
                  <c:v>1.0555555555555558</c:v>
                </c:pt>
                <c:pt idx="774">
                  <c:v>0.88888888888888862</c:v>
                </c:pt>
                <c:pt idx="775">
                  <c:v>0.91666666666666685</c:v>
                </c:pt>
                <c:pt idx="776">
                  <c:v>0.74999999999999978</c:v>
                </c:pt>
                <c:pt idx="777">
                  <c:v>0.55555555555555558</c:v>
                </c:pt>
                <c:pt idx="778">
                  <c:v>0.4861111111111111</c:v>
                </c:pt>
                <c:pt idx="779">
                  <c:v>0.41666666666666663</c:v>
                </c:pt>
                <c:pt idx="780">
                  <c:v>0.31944444444444503</c:v>
                </c:pt>
                <c:pt idx="781">
                  <c:v>0.23611111111111052</c:v>
                </c:pt>
                <c:pt idx="782">
                  <c:v>0.16666666666666607</c:v>
                </c:pt>
                <c:pt idx="783">
                  <c:v>0.1111111111111117</c:v>
                </c:pt>
                <c:pt idx="784">
                  <c:v>9.7222222222222612E-2</c:v>
                </c:pt>
                <c:pt idx="785">
                  <c:v>0.15277777777777798</c:v>
                </c:pt>
                <c:pt idx="786">
                  <c:v>0.16666666666666705</c:v>
                </c:pt>
                <c:pt idx="787">
                  <c:v>8.3333333333332538E-2</c:v>
                </c:pt>
                <c:pt idx="788">
                  <c:v>1.3888888888888099E-2</c:v>
                </c:pt>
                <c:pt idx="789">
                  <c:v>1.3888888888890073E-2</c:v>
                </c:pt>
                <c:pt idx="790">
                  <c:v>5.5555555555556344E-2</c:v>
                </c:pt>
                <c:pt idx="791">
                  <c:v>8.3333333333332538E-2</c:v>
                </c:pt>
                <c:pt idx="792">
                  <c:v>-1.3888888888890073E-2</c:v>
                </c:pt>
                <c:pt idx="793">
                  <c:v>-0.34722222222222221</c:v>
                </c:pt>
                <c:pt idx="794">
                  <c:v>-0.8194444444444432</c:v>
                </c:pt>
                <c:pt idx="795">
                  <c:v>-1.2361111111111109</c:v>
                </c:pt>
                <c:pt idx="796">
                  <c:v>-1.4444444444444453</c:v>
                </c:pt>
                <c:pt idx="797">
                  <c:v>-1.3472222222222225</c:v>
                </c:pt>
                <c:pt idx="798">
                  <c:v>-0.97222222222222221</c:v>
                </c:pt>
                <c:pt idx="799">
                  <c:v>-0.4861111111111111</c:v>
                </c:pt>
                <c:pt idx="800">
                  <c:v>-0.1388888888888889</c:v>
                </c:pt>
                <c:pt idx="801">
                  <c:v>9.7222222222222612E-2</c:v>
                </c:pt>
                <c:pt idx="802">
                  <c:v>0.47222222222222299</c:v>
                </c:pt>
                <c:pt idx="803">
                  <c:v>0.87499999999999956</c:v>
                </c:pt>
                <c:pt idx="804">
                  <c:v>0.93055555555555491</c:v>
                </c:pt>
                <c:pt idx="805">
                  <c:v>0.59722222222222276</c:v>
                </c:pt>
                <c:pt idx="806">
                  <c:v>0.2222222222222224</c:v>
                </c:pt>
                <c:pt idx="807">
                  <c:v>-2.7777777777778172E-2</c:v>
                </c:pt>
                <c:pt idx="808">
                  <c:v>-0.23611111111111149</c:v>
                </c:pt>
                <c:pt idx="809">
                  <c:v>-0.38888888888888851</c:v>
                </c:pt>
                <c:pt idx="810">
                  <c:v>-0.54166666666666641</c:v>
                </c:pt>
                <c:pt idx="811">
                  <c:v>-0.83333333333333326</c:v>
                </c:pt>
                <c:pt idx="812">
                  <c:v>-1.0694444444444438</c:v>
                </c:pt>
                <c:pt idx="813">
                  <c:v>-1.1388888888888893</c:v>
                </c:pt>
                <c:pt idx="814">
                  <c:v>-1.1944444444444446</c:v>
                </c:pt>
                <c:pt idx="815">
                  <c:v>-1.2777777777777777</c:v>
                </c:pt>
                <c:pt idx="816">
                  <c:v>-1.2777777777777781</c:v>
                </c:pt>
                <c:pt idx="817">
                  <c:v>-1.1527777777777779</c:v>
                </c:pt>
                <c:pt idx="818">
                  <c:v>-0.68055555555555536</c:v>
                </c:pt>
                <c:pt idx="819">
                  <c:v>0</c:v>
                </c:pt>
                <c:pt idx="820">
                  <c:v>0.61111111111111094</c:v>
                </c:pt>
                <c:pt idx="821">
                  <c:v>0.94444444444444453</c:v>
                </c:pt>
                <c:pt idx="822">
                  <c:v>0.90277777777777779</c:v>
                </c:pt>
                <c:pt idx="823">
                  <c:v>0.83333333333333326</c:v>
                </c:pt>
                <c:pt idx="824">
                  <c:v>0.70833333333333348</c:v>
                </c:pt>
                <c:pt idx="825">
                  <c:v>0.59722222222222232</c:v>
                </c:pt>
                <c:pt idx="826">
                  <c:v>0.56944444444444464</c:v>
                </c:pt>
                <c:pt idx="827">
                  <c:v>0.52777777777777735</c:v>
                </c:pt>
                <c:pt idx="828">
                  <c:v>0.59722222222222177</c:v>
                </c:pt>
                <c:pt idx="829">
                  <c:v>0.70833333333333348</c:v>
                </c:pt>
                <c:pt idx="830">
                  <c:v>0.68055555555555536</c:v>
                </c:pt>
                <c:pt idx="831">
                  <c:v>0.51388888888888928</c:v>
                </c:pt>
                <c:pt idx="832">
                  <c:v>0.26388888888888967</c:v>
                </c:pt>
                <c:pt idx="833">
                  <c:v>0.1388888888888889</c:v>
                </c:pt>
                <c:pt idx="834">
                  <c:v>0.15277777777777699</c:v>
                </c:pt>
                <c:pt idx="835">
                  <c:v>0.15277777777777699</c:v>
                </c:pt>
                <c:pt idx="836">
                  <c:v>0.12500000000000078</c:v>
                </c:pt>
                <c:pt idx="837">
                  <c:v>0.15277777777777798</c:v>
                </c:pt>
                <c:pt idx="838">
                  <c:v>0.22222222222222143</c:v>
                </c:pt>
                <c:pt idx="839">
                  <c:v>0.2222222222222224</c:v>
                </c:pt>
                <c:pt idx="840">
                  <c:v>0.20833333333333331</c:v>
                </c:pt>
                <c:pt idx="841">
                  <c:v>0.27777777777777779</c:v>
                </c:pt>
                <c:pt idx="842">
                  <c:v>0.33333333333333409</c:v>
                </c:pt>
                <c:pt idx="843">
                  <c:v>0.27777777777777779</c:v>
                </c:pt>
                <c:pt idx="844">
                  <c:v>0.15277777777777699</c:v>
                </c:pt>
                <c:pt idx="845">
                  <c:v>6.9444444444444448E-2</c:v>
                </c:pt>
                <c:pt idx="846">
                  <c:v>5.5555555555556344E-2</c:v>
                </c:pt>
                <c:pt idx="847">
                  <c:v>9.7222222222222612E-2</c:v>
                </c:pt>
                <c:pt idx="848">
                  <c:v>0.20833333333333331</c:v>
                </c:pt>
                <c:pt idx="849">
                  <c:v>0.33333333333333315</c:v>
                </c:pt>
                <c:pt idx="850">
                  <c:v>0.33333333333333315</c:v>
                </c:pt>
                <c:pt idx="851">
                  <c:v>0.2222222222222224</c:v>
                </c:pt>
                <c:pt idx="852">
                  <c:v>0.16666666666666607</c:v>
                </c:pt>
                <c:pt idx="853">
                  <c:v>0.16666666666666607</c:v>
                </c:pt>
                <c:pt idx="854">
                  <c:v>0.1388888888888889</c:v>
                </c:pt>
                <c:pt idx="855">
                  <c:v>6.9444444444444448E-2</c:v>
                </c:pt>
                <c:pt idx="856">
                  <c:v>2.7777777777778172E-2</c:v>
                </c:pt>
                <c:pt idx="857">
                  <c:v>0.15277777777777798</c:v>
                </c:pt>
                <c:pt idx="858">
                  <c:v>0.31944444444444403</c:v>
                </c:pt>
                <c:pt idx="859">
                  <c:v>0.31944444444444403</c:v>
                </c:pt>
                <c:pt idx="860">
                  <c:v>0.2222222222222234</c:v>
                </c:pt>
                <c:pt idx="861">
                  <c:v>0.27777777777777779</c:v>
                </c:pt>
                <c:pt idx="862">
                  <c:v>0.51388888888888729</c:v>
                </c:pt>
                <c:pt idx="863">
                  <c:v>0.4861111111111111</c:v>
                </c:pt>
                <c:pt idx="864">
                  <c:v>0.23611111111111149</c:v>
                </c:pt>
                <c:pt idx="865">
                  <c:v>0.15277777777777896</c:v>
                </c:pt>
                <c:pt idx="866">
                  <c:v>0.24999999999999961</c:v>
                </c:pt>
                <c:pt idx="867">
                  <c:v>0.36111111111111033</c:v>
                </c:pt>
                <c:pt idx="868">
                  <c:v>0.27777777777777779</c:v>
                </c:pt>
                <c:pt idx="869">
                  <c:v>6.9444444444444448E-2</c:v>
                </c:pt>
                <c:pt idx="870">
                  <c:v>-5.5555555555554373E-2</c:v>
                </c:pt>
                <c:pt idx="871">
                  <c:v>-9.7222222222222612E-2</c:v>
                </c:pt>
                <c:pt idx="872">
                  <c:v>-0.11111111111111072</c:v>
                </c:pt>
                <c:pt idx="873">
                  <c:v>-0.1388888888888889</c:v>
                </c:pt>
                <c:pt idx="874">
                  <c:v>-0.20833333333333331</c:v>
                </c:pt>
                <c:pt idx="875">
                  <c:v>-0.29166666666666585</c:v>
                </c:pt>
                <c:pt idx="876">
                  <c:v>-0.36111111111111227</c:v>
                </c:pt>
                <c:pt idx="877">
                  <c:v>-0.31944444444444403</c:v>
                </c:pt>
                <c:pt idx="878">
                  <c:v>-0.18055555555555516</c:v>
                </c:pt>
                <c:pt idx="879">
                  <c:v>-5.5555555555556344E-2</c:v>
                </c:pt>
                <c:pt idx="880">
                  <c:v>-0.1388888888888889</c:v>
                </c:pt>
                <c:pt idx="881">
                  <c:v>-0.27777777777777779</c:v>
                </c:pt>
                <c:pt idx="882">
                  <c:v>-0.1388888888888889</c:v>
                </c:pt>
                <c:pt idx="883">
                  <c:v>0</c:v>
                </c:pt>
                <c:pt idx="884">
                  <c:v>1.3888888888888099E-2</c:v>
                </c:pt>
                <c:pt idx="885">
                  <c:v>5.5555555555556344E-2</c:v>
                </c:pt>
                <c:pt idx="886">
                  <c:v>6.9444444444444448E-2</c:v>
                </c:pt>
                <c:pt idx="887">
                  <c:v>4.1666666666666269E-2</c:v>
                </c:pt>
                <c:pt idx="888">
                  <c:v>-1.3888888888888099E-2</c:v>
                </c:pt>
                <c:pt idx="889">
                  <c:v>-8.3333333333334522E-2</c:v>
                </c:pt>
                <c:pt idx="890">
                  <c:v>-0.16666666666666705</c:v>
                </c:pt>
                <c:pt idx="891">
                  <c:v>-0.26388888888888767</c:v>
                </c:pt>
                <c:pt idx="892">
                  <c:v>-0.34722222222222221</c:v>
                </c:pt>
                <c:pt idx="893">
                  <c:v>-0.36111111111111133</c:v>
                </c:pt>
                <c:pt idx="894">
                  <c:v>-0.30555555555555497</c:v>
                </c:pt>
                <c:pt idx="895">
                  <c:v>-0.20833333333333331</c:v>
                </c:pt>
                <c:pt idx="896">
                  <c:v>-9.7222222222222612E-2</c:v>
                </c:pt>
                <c:pt idx="897">
                  <c:v>-2.7777777777778172E-2</c:v>
                </c:pt>
                <c:pt idx="898">
                  <c:v>-1.3888888888889086E-2</c:v>
                </c:pt>
                <c:pt idx="899">
                  <c:v>-5.5555555555555358E-2</c:v>
                </c:pt>
                <c:pt idx="900">
                  <c:v>-0.12499999999999981</c:v>
                </c:pt>
                <c:pt idx="901">
                  <c:v>-0.24999999999999961</c:v>
                </c:pt>
                <c:pt idx="902">
                  <c:v>-0.87499999999999956</c:v>
                </c:pt>
                <c:pt idx="903">
                  <c:v>-1.4444444444444453</c:v>
                </c:pt>
                <c:pt idx="904">
                  <c:v>-1.3472222222222225</c:v>
                </c:pt>
                <c:pt idx="905">
                  <c:v>-0.97222222222222221</c:v>
                </c:pt>
                <c:pt idx="906">
                  <c:v>-0.4861111111111111</c:v>
                </c:pt>
                <c:pt idx="907">
                  <c:v>-0.1388888888888889</c:v>
                </c:pt>
                <c:pt idx="908">
                  <c:v>9.7222222222222612E-2</c:v>
                </c:pt>
                <c:pt idx="909">
                  <c:v>0.47222222222222299</c:v>
                </c:pt>
                <c:pt idx="910">
                  <c:v>0.87499999999999956</c:v>
                </c:pt>
                <c:pt idx="911">
                  <c:v>0.93055555555555491</c:v>
                </c:pt>
                <c:pt idx="912">
                  <c:v>0.59722222222222276</c:v>
                </c:pt>
                <c:pt idx="913">
                  <c:v>0.36111111111111133</c:v>
                </c:pt>
                <c:pt idx="914">
                  <c:v>0.59722222222222177</c:v>
                </c:pt>
                <c:pt idx="915">
                  <c:v>0.56944444444444464</c:v>
                </c:pt>
                <c:pt idx="916">
                  <c:v>0.30555555555555597</c:v>
                </c:pt>
                <c:pt idx="917">
                  <c:v>0.12499999999999981</c:v>
                </c:pt>
                <c:pt idx="918">
                  <c:v>-1.3888888888889086E-2</c:v>
                </c:pt>
                <c:pt idx="919">
                  <c:v>6.9444444444444448E-2</c:v>
                </c:pt>
                <c:pt idx="920">
                  <c:v>0.19444444444444425</c:v>
                </c:pt>
                <c:pt idx="921">
                  <c:v>0.38888888888888851</c:v>
                </c:pt>
                <c:pt idx="922">
                  <c:v>0.47222222222222199</c:v>
                </c:pt>
                <c:pt idx="923">
                  <c:v>0.38888888888888851</c:v>
                </c:pt>
                <c:pt idx="924">
                  <c:v>2.7777777777777186E-2</c:v>
                </c:pt>
                <c:pt idx="925">
                  <c:v>-0.33333333333333215</c:v>
                </c:pt>
                <c:pt idx="926">
                  <c:v>-0.29166666666666585</c:v>
                </c:pt>
                <c:pt idx="927">
                  <c:v>-0.19444444444444522</c:v>
                </c:pt>
                <c:pt idx="928">
                  <c:v>-0.15277777777777798</c:v>
                </c:pt>
                <c:pt idx="929">
                  <c:v>-0.11111111111111072</c:v>
                </c:pt>
                <c:pt idx="930">
                  <c:v>-9.7222222222221627E-2</c:v>
                </c:pt>
                <c:pt idx="931">
                  <c:v>-9.7222222222222612E-2</c:v>
                </c:pt>
                <c:pt idx="932">
                  <c:v>-0.1111111111111117</c:v>
                </c:pt>
                <c:pt idx="933">
                  <c:v>-0.16666666666666607</c:v>
                </c:pt>
                <c:pt idx="934">
                  <c:v>-0.26388888888888867</c:v>
                </c:pt>
                <c:pt idx="935">
                  <c:v>-0.27777777777777779</c:v>
                </c:pt>
                <c:pt idx="936">
                  <c:v>-0.20833333333333331</c:v>
                </c:pt>
                <c:pt idx="937">
                  <c:v>-0.15277777777777798</c:v>
                </c:pt>
                <c:pt idx="938">
                  <c:v>-0.1388888888888889</c:v>
                </c:pt>
                <c:pt idx="939">
                  <c:v>-0.15277777777777798</c:v>
                </c:pt>
                <c:pt idx="940">
                  <c:v>-0.12499999999999981</c:v>
                </c:pt>
                <c:pt idx="941">
                  <c:v>-5.5555555555555358E-2</c:v>
                </c:pt>
                <c:pt idx="942">
                  <c:v>-2.7777777777778172E-2</c:v>
                </c:pt>
                <c:pt idx="943">
                  <c:v>-1.3888888888889086E-2</c:v>
                </c:pt>
                <c:pt idx="944">
                  <c:v>1.3888888888889086E-2</c:v>
                </c:pt>
                <c:pt idx="945">
                  <c:v>4.1666666666667261E-2</c:v>
                </c:pt>
                <c:pt idx="946">
                  <c:v>0.1388888888888889</c:v>
                </c:pt>
                <c:pt idx="947">
                  <c:v>0.22222222222222143</c:v>
                </c:pt>
                <c:pt idx="948">
                  <c:v>0.16666666666666705</c:v>
                </c:pt>
                <c:pt idx="949">
                  <c:v>4.1666666666667261E-2</c:v>
                </c:pt>
                <c:pt idx="950">
                  <c:v>-0.15277777777777798</c:v>
                </c:pt>
                <c:pt idx="951">
                  <c:v>-0.47222222222222199</c:v>
                </c:pt>
                <c:pt idx="952">
                  <c:v>-0.93055555555555591</c:v>
                </c:pt>
                <c:pt idx="953">
                  <c:v>-1.3333333333333335</c:v>
                </c:pt>
                <c:pt idx="954">
                  <c:v>-1.4722222222222223</c:v>
                </c:pt>
                <c:pt idx="955">
                  <c:v>-1.4722222222222223</c:v>
                </c:pt>
                <c:pt idx="956">
                  <c:v>-1.4722222222222219</c:v>
                </c:pt>
                <c:pt idx="957">
                  <c:v>-1.0277777777777775</c:v>
                </c:pt>
                <c:pt idx="958">
                  <c:v>-0.16666666666666657</c:v>
                </c:pt>
                <c:pt idx="959">
                  <c:v>0.58333333333333326</c:v>
                </c:pt>
                <c:pt idx="960">
                  <c:v>1.1944444444444446</c:v>
                </c:pt>
                <c:pt idx="961">
                  <c:v>1.5416666666666663</c:v>
                </c:pt>
                <c:pt idx="962">
                  <c:v>1.4861111111111105</c:v>
                </c:pt>
                <c:pt idx="963">
                  <c:v>1.1944444444444446</c:v>
                </c:pt>
                <c:pt idx="964">
                  <c:v>0.80555555555555614</c:v>
                </c:pt>
                <c:pt idx="965">
                  <c:v>0.43055555555555575</c:v>
                </c:pt>
                <c:pt idx="966">
                  <c:v>0.15277777777777798</c:v>
                </c:pt>
                <c:pt idx="967">
                  <c:v>0</c:v>
                </c:pt>
                <c:pt idx="968">
                  <c:v>-6.9444444444444448E-2</c:v>
                </c:pt>
                <c:pt idx="969">
                  <c:v>-0.16666666666666705</c:v>
                </c:pt>
                <c:pt idx="970">
                  <c:v>-0.34722222222222221</c:v>
                </c:pt>
                <c:pt idx="971">
                  <c:v>-0.69444444444444442</c:v>
                </c:pt>
                <c:pt idx="972">
                  <c:v>-1.1944444444444446</c:v>
                </c:pt>
                <c:pt idx="973">
                  <c:v>-1.4722222222222223</c:v>
                </c:pt>
                <c:pt idx="974">
                  <c:v>-1.4722222222222223</c:v>
                </c:pt>
                <c:pt idx="975">
                  <c:v>-1.4722222222222219</c:v>
                </c:pt>
                <c:pt idx="976">
                  <c:v>-1.4861111111111109</c:v>
                </c:pt>
                <c:pt idx="977">
                  <c:v>-1.2083333333333333</c:v>
                </c:pt>
                <c:pt idx="978">
                  <c:v>-0.84722222222222243</c:v>
                </c:pt>
                <c:pt idx="979">
                  <c:v>-0.73611111111111116</c:v>
                </c:pt>
                <c:pt idx="980">
                  <c:v>-0.61111111111111094</c:v>
                </c:pt>
                <c:pt idx="981">
                  <c:v>-0.48611111111111099</c:v>
                </c:pt>
                <c:pt idx="982">
                  <c:v>-0.45833333333333343</c:v>
                </c:pt>
                <c:pt idx="983">
                  <c:v>-0.55555555555555558</c:v>
                </c:pt>
                <c:pt idx="984">
                  <c:v>-0.61111111111111116</c:v>
                </c:pt>
                <c:pt idx="985">
                  <c:v>-0.44444444444444448</c:v>
                </c:pt>
                <c:pt idx="986">
                  <c:v>-0.15277777777777779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0.11111111111111112</c:v>
                </c:pt>
                <c:pt idx="1027">
                  <c:v>0.5</c:v>
                </c:pt>
                <c:pt idx="1028">
                  <c:v>1.0833333333333333</c:v>
                </c:pt>
                <c:pt idx="1029">
                  <c:v>1.5277777777777777</c:v>
                </c:pt>
                <c:pt idx="1030">
                  <c:v>1.5833333333333333</c:v>
                </c:pt>
                <c:pt idx="1031">
                  <c:v>1.3611111111111109</c:v>
                </c:pt>
                <c:pt idx="1032">
                  <c:v>1.1388888888888888</c:v>
                </c:pt>
                <c:pt idx="1033">
                  <c:v>1.0138888888888891</c:v>
                </c:pt>
                <c:pt idx="1034">
                  <c:v>0.94444444444444453</c:v>
                </c:pt>
                <c:pt idx="1035">
                  <c:v>0.81944444444444475</c:v>
                </c:pt>
                <c:pt idx="1036">
                  <c:v>0.65277777777777812</c:v>
                </c:pt>
                <c:pt idx="1037">
                  <c:v>0.54166666666666641</c:v>
                </c:pt>
                <c:pt idx="1038">
                  <c:v>0.54166666666666641</c:v>
                </c:pt>
                <c:pt idx="1039">
                  <c:v>0.625</c:v>
                </c:pt>
                <c:pt idx="1040">
                  <c:v>0.6666666666666663</c:v>
                </c:pt>
                <c:pt idx="1041">
                  <c:v>0.625</c:v>
                </c:pt>
                <c:pt idx="1042">
                  <c:v>0.4861111111111111</c:v>
                </c:pt>
                <c:pt idx="1043">
                  <c:v>0.29166666666666685</c:v>
                </c:pt>
                <c:pt idx="1044">
                  <c:v>0.12499999999999981</c:v>
                </c:pt>
                <c:pt idx="1045">
                  <c:v>4.1666666666666269E-2</c:v>
                </c:pt>
                <c:pt idx="1046">
                  <c:v>4.1666666666667261E-2</c:v>
                </c:pt>
                <c:pt idx="1047">
                  <c:v>5.5555555555555358E-2</c:v>
                </c:pt>
                <c:pt idx="1048">
                  <c:v>0</c:v>
                </c:pt>
                <c:pt idx="1049">
                  <c:v>-0.1388888888888889</c:v>
                </c:pt>
                <c:pt idx="1050">
                  <c:v>-0.33333333333333315</c:v>
                </c:pt>
                <c:pt idx="1051">
                  <c:v>-0.4861111111111111</c:v>
                </c:pt>
                <c:pt idx="1052">
                  <c:v>-0.5833333333333337</c:v>
                </c:pt>
                <c:pt idx="1053">
                  <c:v>-0.69444444444444442</c:v>
                </c:pt>
                <c:pt idx="1054">
                  <c:v>-0.86111111111111149</c:v>
                </c:pt>
                <c:pt idx="1055">
                  <c:v>-1.0833333333333328</c:v>
                </c:pt>
                <c:pt idx="1056">
                  <c:v>-1.333333333333333</c:v>
                </c:pt>
                <c:pt idx="1057">
                  <c:v>-1.4722222222222223</c:v>
                </c:pt>
                <c:pt idx="1058">
                  <c:v>-1.3472222222222221</c:v>
                </c:pt>
                <c:pt idx="1059">
                  <c:v>-1.2083333333333333</c:v>
                </c:pt>
                <c:pt idx="1060">
                  <c:v>-1.0555555555555556</c:v>
                </c:pt>
                <c:pt idx="1061">
                  <c:v>-0.65277777777777768</c:v>
                </c:pt>
                <c:pt idx="1062">
                  <c:v>-0.18055555555555566</c:v>
                </c:pt>
                <c:pt idx="1063">
                  <c:v>0.1111111111111112</c:v>
                </c:pt>
                <c:pt idx="1064">
                  <c:v>0.4861111111111111</c:v>
                </c:pt>
                <c:pt idx="1065">
                  <c:v>0.98611111111111083</c:v>
                </c:pt>
                <c:pt idx="1066">
                  <c:v>1.0833333333333333</c:v>
                </c:pt>
                <c:pt idx="1067">
                  <c:v>0.65277777777777812</c:v>
                </c:pt>
                <c:pt idx="1068">
                  <c:v>0.25000000000000011</c:v>
                </c:pt>
                <c:pt idx="1069">
                  <c:v>0.24999999999999961</c:v>
                </c:pt>
                <c:pt idx="1070">
                  <c:v>0.50000000000000022</c:v>
                </c:pt>
                <c:pt idx="1071">
                  <c:v>0.75000000000000022</c:v>
                </c:pt>
                <c:pt idx="1072">
                  <c:v>0.90277777777777724</c:v>
                </c:pt>
                <c:pt idx="1073">
                  <c:v>1.0694444444444444</c:v>
                </c:pt>
                <c:pt idx="1074">
                  <c:v>1.2777777777777781</c:v>
                </c:pt>
                <c:pt idx="1075">
                  <c:v>1.3611111111111107</c:v>
                </c:pt>
                <c:pt idx="1076">
                  <c:v>1.2222222222222219</c:v>
                </c:pt>
                <c:pt idx="1077">
                  <c:v>0.98611111111111127</c:v>
                </c:pt>
                <c:pt idx="1078">
                  <c:v>0.7777777777777779</c:v>
                </c:pt>
                <c:pt idx="1079">
                  <c:v>0.6666666666666673</c:v>
                </c:pt>
                <c:pt idx="1080">
                  <c:v>0.51388888888888928</c:v>
                </c:pt>
                <c:pt idx="1081">
                  <c:v>0.24999999999999961</c:v>
                </c:pt>
                <c:pt idx="1082">
                  <c:v>-1.3888888888889086E-2</c:v>
                </c:pt>
                <c:pt idx="1083">
                  <c:v>-0.29166666666666685</c:v>
                </c:pt>
                <c:pt idx="1084">
                  <c:v>-0.44444444444444481</c:v>
                </c:pt>
                <c:pt idx="1085">
                  <c:v>-0.31944444444444403</c:v>
                </c:pt>
                <c:pt idx="1086">
                  <c:v>-9.7222222222221627E-2</c:v>
                </c:pt>
                <c:pt idx="1087">
                  <c:v>1.3888888888889086E-2</c:v>
                </c:pt>
                <c:pt idx="1088">
                  <c:v>2.7777777777777186E-2</c:v>
                </c:pt>
                <c:pt idx="1089">
                  <c:v>1.3888888888888099E-2</c:v>
                </c:pt>
                <c:pt idx="1090">
                  <c:v>0</c:v>
                </c:pt>
                <c:pt idx="1091">
                  <c:v>4.1666666666667261E-2</c:v>
                </c:pt>
                <c:pt idx="1092">
                  <c:v>0.18055555555555614</c:v>
                </c:pt>
                <c:pt idx="1093">
                  <c:v>0.36111111111111133</c:v>
                </c:pt>
                <c:pt idx="1094">
                  <c:v>0.40277777777777757</c:v>
                </c:pt>
                <c:pt idx="1095">
                  <c:v>0.27777777777777779</c:v>
                </c:pt>
                <c:pt idx="1096">
                  <c:v>0.12499999999999981</c:v>
                </c:pt>
                <c:pt idx="1097">
                  <c:v>-2.7777777777778172E-2</c:v>
                </c:pt>
                <c:pt idx="1098">
                  <c:v>-0.2222222222222224</c:v>
                </c:pt>
                <c:pt idx="1099">
                  <c:v>-0.44444444444444481</c:v>
                </c:pt>
                <c:pt idx="1100">
                  <c:v>-0.47222222222222199</c:v>
                </c:pt>
                <c:pt idx="1101">
                  <c:v>-0.26388888888888867</c:v>
                </c:pt>
                <c:pt idx="1102">
                  <c:v>-1.3888888888889086E-2</c:v>
                </c:pt>
                <c:pt idx="1103">
                  <c:v>0.25000000000000061</c:v>
                </c:pt>
                <c:pt idx="1104">
                  <c:v>0.4861111111111111</c:v>
                </c:pt>
                <c:pt idx="1105">
                  <c:v>0.51388888888888828</c:v>
                </c:pt>
                <c:pt idx="1106">
                  <c:v>0.30555555555555597</c:v>
                </c:pt>
                <c:pt idx="1107">
                  <c:v>6.9444444444445433E-2</c:v>
                </c:pt>
                <c:pt idx="1108">
                  <c:v>-0.1388888888888889</c:v>
                </c:pt>
                <c:pt idx="1109">
                  <c:v>-0.33333333333333409</c:v>
                </c:pt>
                <c:pt idx="1110">
                  <c:v>-0.31944444444444403</c:v>
                </c:pt>
                <c:pt idx="1111">
                  <c:v>-9.7222222222222612E-2</c:v>
                </c:pt>
                <c:pt idx="1112">
                  <c:v>0.19444444444444425</c:v>
                </c:pt>
                <c:pt idx="1113">
                  <c:v>0.55555555555555558</c:v>
                </c:pt>
                <c:pt idx="1114">
                  <c:v>0.74999999999999978</c:v>
                </c:pt>
                <c:pt idx="1115">
                  <c:v>0.56944444444444564</c:v>
                </c:pt>
                <c:pt idx="1116">
                  <c:v>0.23611111111111149</c:v>
                </c:pt>
                <c:pt idx="1117">
                  <c:v>-1.3888888888890073E-2</c:v>
                </c:pt>
                <c:pt idx="1118">
                  <c:v>-0.2222222222222234</c:v>
                </c:pt>
                <c:pt idx="1119">
                  <c:v>-0.33333333333333215</c:v>
                </c:pt>
                <c:pt idx="1120">
                  <c:v>-0.26388888888888767</c:v>
                </c:pt>
                <c:pt idx="1121">
                  <c:v>-0.16666666666666705</c:v>
                </c:pt>
                <c:pt idx="1122">
                  <c:v>-0.18055555555555516</c:v>
                </c:pt>
                <c:pt idx="1123">
                  <c:v>-0.34722222222222221</c:v>
                </c:pt>
                <c:pt idx="1124">
                  <c:v>-0.63888888888889006</c:v>
                </c:pt>
                <c:pt idx="1125">
                  <c:v>-1.0277777777777786</c:v>
                </c:pt>
                <c:pt idx="1126">
                  <c:v>-1.3611111111111107</c:v>
                </c:pt>
                <c:pt idx="1127">
                  <c:v>-1.4722222222222214</c:v>
                </c:pt>
                <c:pt idx="1128">
                  <c:v>-1.4444444444444442</c:v>
                </c:pt>
                <c:pt idx="1129">
                  <c:v>-1.25</c:v>
                </c:pt>
                <c:pt idx="1130">
                  <c:v>-1.0000000000000004</c:v>
                </c:pt>
                <c:pt idx="1131">
                  <c:v>-0.88888888888888917</c:v>
                </c:pt>
                <c:pt idx="1132">
                  <c:v>-0.87499999999999956</c:v>
                </c:pt>
                <c:pt idx="1133">
                  <c:v>-0.94444444444444453</c:v>
                </c:pt>
                <c:pt idx="1134">
                  <c:v>-1.0000000000000004</c:v>
                </c:pt>
                <c:pt idx="1135">
                  <c:v>-0.93055555555555547</c:v>
                </c:pt>
                <c:pt idx="1136">
                  <c:v>-0.66666666666666652</c:v>
                </c:pt>
                <c:pt idx="1137">
                  <c:v>-0.29166666666666685</c:v>
                </c:pt>
                <c:pt idx="1138">
                  <c:v>-4.1666666666666519E-2</c:v>
                </c:pt>
                <c:pt idx="1139">
                  <c:v>5.5555555555555601E-2</c:v>
                </c:pt>
                <c:pt idx="1140">
                  <c:v>0.11111111111111097</c:v>
                </c:pt>
                <c:pt idx="1141">
                  <c:v>0.24999999999999983</c:v>
                </c:pt>
                <c:pt idx="1142">
                  <c:v>0.5555555555555558</c:v>
                </c:pt>
                <c:pt idx="1143">
                  <c:v>0.84722222222222243</c:v>
                </c:pt>
                <c:pt idx="1144">
                  <c:v>0.73611111111111072</c:v>
                </c:pt>
                <c:pt idx="1145">
                  <c:v>0.31944444444444453</c:v>
                </c:pt>
                <c:pt idx="1146">
                  <c:v>-0.23611111111111099</c:v>
                </c:pt>
                <c:pt idx="1147">
                  <c:v>-1.0277777777777781</c:v>
                </c:pt>
                <c:pt idx="1148">
                  <c:v>-1.2361111111111109</c:v>
                </c:pt>
                <c:pt idx="1149">
                  <c:v>-0.74999999999999978</c:v>
                </c:pt>
                <c:pt idx="1150">
                  <c:v>-0.25000000000000011</c:v>
                </c:pt>
                <c:pt idx="1151">
                  <c:v>0</c:v>
                </c:pt>
                <c:pt idx="1152">
                  <c:v>0.26388888888888895</c:v>
                </c:pt>
                <c:pt idx="1153">
                  <c:v>0.94444444444444453</c:v>
                </c:pt>
                <c:pt idx="1154">
                  <c:v>1.5555555555555556</c:v>
                </c:pt>
                <c:pt idx="1155">
                  <c:v>1.5277777777777777</c:v>
                </c:pt>
                <c:pt idx="1156">
                  <c:v>1.2083333333333328</c:v>
                </c:pt>
                <c:pt idx="1157">
                  <c:v>1.166666666666667</c:v>
                </c:pt>
                <c:pt idx="1158">
                  <c:v>1.3333333333333335</c:v>
                </c:pt>
                <c:pt idx="1159">
                  <c:v>1.4861111111111105</c:v>
                </c:pt>
                <c:pt idx="1160">
                  <c:v>1.4444444444444442</c:v>
                </c:pt>
                <c:pt idx="1161">
                  <c:v>1.2361111111111109</c:v>
                </c:pt>
                <c:pt idx="1162">
                  <c:v>1.0694444444444449</c:v>
                </c:pt>
                <c:pt idx="1163">
                  <c:v>1.0000000000000004</c:v>
                </c:pt>
                <c:pt idx="1164">
                  <c:v>0.95833333333333415</c:v>
                </c:pt>
                <c:pt idx="1165">
                  <c:v>0.91666666666666585</c:v>
                </c:pt>
                <c:pt idx="1166">
                  <c:v>0.63888888888888806</c:v>
                </c:pt>
                <c:pt idx="1167">
                  <c:v>0.37500000000000039</c:v>
                </c:pt>
                <c:pt idx="1168">
                  <c:v>0.44444444444444481</c:v>
                </c:pt>
                <c:pt idx="1169">
                  <c:v>0.50000000000000122</c:v>
                </c:pt>
                <c:pt idx="1170">
                  <c:v>0.45833333333333293</c:v>
                </c:pt>
                <c:pt idx="1171">
                  <c:v>0.43055555555555475</c:v>
                </c:pt>
                <c:pt idx="1172">
                  <c:v>0.38888888888888851</c:v>
                </c:pt>
                <c:pt idx="1173">
                  <c:v>0.34722222222222221</c:v>
                </c:pt>
                <c:pt idx="1174">
                  <c:v>0.31944444444444403</c:v>
                </c:pt>
                <c:pt idx="1175">
                  <c:v>0.27777777777777779</c:v>
                </c:pt>
                <c:pt idx="1176">
                  <c:v>0.23611111111111149</c:v>
                </c:pt>
                <c:pt idx="1177">
                  <c:v>0.22222222222222143</c:v>
                </c:pt>
                <c:pt idx="1178">
                  <c:v>0.24999999999999961</c:v>
                </c:pt>
                <c:pt idx="1179">
                  <c:v>0.27777777777777779</c:v>
                </c:pt>
                <c:pt idx="1180">
                  <c:v>0.27777777777777779</c:v>
                </c:pt>
                <c:pt idx="1181">
                  <c:v>0.26388888888888967</c:v>
                </c:pt>
                <c:pt idx="1182">
                  <c:v>0.2222222222222234</c:v>
                </c:pt>
                <c:pt idx="1183">
                  <c:v>0.18055555555555516</c:v>
                </c:pt>
                <c:pt idx="1184">
                  <c:v>0.15277777777777699</c:v>
                </c:pt>
                <c:pt idx="1185">
                  <c:v>0.11111111111111072</c:v>
                </c:pt>
                <c:pt idx="1186">
                  <c:v>4.1666666666666269E-2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1.3888888888890073E-2</c:v>
                </c:pt>
                <c:pt idx="1196">
                  <c:v>1.3888888888890073E-2</c:v>
                </c:pt>
                <c:pt idx="1197">
                  <c:v>1.3888888888888099E-2</c:v>
                </c:pt>
                <c:pt idx="1198">
                  <c:v>6.9444444444444448E-2</c:v>
                </c:pt>
                <c:pt idx="1199">
                  <c:v>0.12500000000000078</c:v>
                </c:pt>
                <c:pt idx="1200">
                  <c:v>0.18055555555555516</c:v>
                </c:pt>
                <c:pt idx="1201">
                  <c:v>0.22222222222222143</c:v>
                </c:pt>
                <c:pt idx="1202">
                  <c:v>0.19444444444444522</c:v>
                </c:pt>
                <c:pt idx="1203">
                  <c:v>0.1388888888888889</c:v>
                </c:pt>
                <c:pt idx="1204">
                  <c:v>8.3333333333332538E-2</c:v>
                </c:pt>
                <c:pt idx="1205">
                  <c:v>4.1666666666666269E-2</c:v>
                </c:pt>
                <c:pt idx="1206">
                  <c:v>2.7777777777778172E-2</c:v>
                </c:pt>
                <c:pt idx="1207">
                  <c:v>2.7777777777778172E-2</c:v>
                </c:pt>
                <c:pt idx="1208">
                  <c:v>2.7777777777778172E-2</c:v>
                </c:pt>
                <c:pt idx="1209">
                  <c:v>1.3888888888890073E-2</c:v>
                </c:pt>
                <c:pt idx="1210">
                  <c:v>0</c:v>
                </c:pt>
                <c:pt idx="1211">
                  <c:v>0</c:v>
                </c:pt>
                <c:pt idx="1212">
                  <c:v>-1.3888888888890073E-2</c:v>
                </c:pt>
                <c:pt idx="1213">
                  <c:v>-1.3888888888890073E-2</c:v>
                </c:pt>
                <c:pt idx="1214">
                  <c:v>0</c:v>
                </c:pt>
                <c:pt idx="1215">
                  <c:v>0</c:v>
                </c:pt>
                <c:pt idx="1216">
                  <c:v>-1.3888888888888099E-2</c:v>
                </c:pt>
                <c:pt idx="1217">
                  <c:v>-2.7777777777778172E-2</c:v>
                </c:pt>
                <c:pt idx="1218">
                  <c:v>-2.7777777777778172E-2</c:v>
                </c:pt>
                <c:pt idx="1219">
                  <c:v>-2.7777777777776198E-2</c:v>
                </c:pt>
                <c:pt idx="1220">
                  <c:v>-4.1666666666666269E-2</c:v>
                </c:pt>
                <c:pt idx="1221">
                  <c:v>-6.9444444444444448E-2</c:v>
                </c:pt>
                <c:pt idx="1222">
                  <c:v>-8.3333333333334522E-2</c:v>
                </c:pt>
                <c:pt idx="1223">
                  <c:v>-9.7222222222222612E-2</c:v>
                </c:pt>
                <c:pt idx="1224">
                  <c:v>-8.3333333333332538E-2</c:v>
                </c:pt>
                <c:pt idx="1225">
                  <c:v>-5.5555555555556344E-2</c:v>
                </c:pt>
                <c:pt idx="1226">
                  <c:v>-4.1666666666666269E-2</c:v>
                </c:pt>
                <c:pt idx="1227">
                  <c:v>-4.1666666666666269E-2</c:v>
                </c:pt>
                <c:pt idx="1228">
                  <c:v>-4.1666666666666269E-2</c:v>
                </c:pt>
                <c:pt idx="1229">
                  <c:v>-4.1666666666666269E-2</c:v>
                </c:pt>
                <c:pt idx="1230">
                  <c:v>-5.5555555555556344E-2</c:v>
                </c:pt>
                <c:pt idx="1231">
                  <c:v>-4.1666666666666269E-2</c:v>
                </c:pt>
                <c:pt idx="1232">
                  <c:v>-1.3888888888888099E-2</c:v>
                </c:pt>
                <c:pt idx="1233">
                  <c:v>-1.3888888888890073E-2</c:v>
                </c:pt>
                <c:pt idx="1234">
                  <c:v>-1.3888888888890073E-2</c:v>
                </c:pt>
                <c:pt idx="1235">
                  <c:v>-2.7777777777778172E-2</c:v>
                </c:pt>
                <c:pt idx="1236">
                  <c:v>-5.5555555555554373E-2</c:v>
                </c:pt>
                <c:pt idx="1237">
                  <c:v>-9.7222222222220642E-2</c:v>
                </c:pt>
                <c:pt idx="1238">
                  <c:v>-0.15277777777777896</c:v>
                </c:pt>
                <c:pt idx="1239">
                  <c:v>-0.19444444444444522</c:v>
                </c:pt>
                <c:pt idx="1240">
                  <c:v>-0.20833333333333331</c:v>
                </c:pt>
                <c:pt idx="1241">
                  <c:v>-0.19444444444444522</c:v>
                </c:pt>
                <c:pt idx="1242">
                  <c:v>-0.18055555555555516</c:v>
                </c:pt>
                <c:pt idx="1243">
                  <c:v>-0.18055555555555516</c:v>
                </c:pt>
                <c:pt idx="1244">
                  <c:v>-0.18055555555555516</c:v>
                </c:pt>
                <c:pt idx="1245">
                  <c:v>-0.16666666666666705</c:v>
                </c:pt>
                <c:pt idx="1246">
                  <c:v>-0.18055555555555516</c:v>
                </c:pt>
                <c:pt idx="1247">
                  <c:v>-0.19444444444444325</c:v>
                </c:pt>
                <c:pt idx="1248">
                  <c:v>-0.19444444444444522</c:v>
                </c:pt>
                <c:pt idx="1249">
                  <c:v>-0.19444444444444522</c:v>
                </c:pt>
                <c:pt idx="1250">
                  <c:v>-0.18055555555555516</c:v>
                </c:pt>
                <c:pt idx="1251">
                  <c:v>-0.16666666666666705</c:v>
                </c:pt>
                <c:pt idx="1252">
                  <c:v>-0.16666666666666705</c:v>
                </c:pt>
                <c:pt idx="1253">
                  <c:v>-0.16666666666666508</c:v>
                </c:pt>
                <c:pt idx="1254">
                  <c:v>-0.16666666666666705</c:v>
                </c:pt>
                <c:pt idx="1255">
                  <c:v>-0.16666666666666705</c:v>
                </c:pt>
                <c:pt idx="1256">
                  <c:v>-0.16666666666666705</c:v>
                </c:pt>
                <c:pt idx="1257">
                  <c:v>-0.16666666666666705</c:v>
                </c:pt>
                <c:pt idx="1258">
                  <c:v>-0.16666666666666508</c:v>
                </c:pt>
                <c:pt idx="1259">
                  <c:v>-0.15277777777777699</c:v>
                </c:pt>
                <c:pt idx="1260">
                  <c:v>-0.12500000000000078</c:v>
                </c:pt>
                <c:pt idx="1261">
                  <c:v>-9.7222222222222612E-2</c:v>
                </c:pt>
                <c:pt idx="1262">
                  <c:v>-4.1666666666666269E-2</c:v>
                </c:pt>
                <c:pt idx="1263">
                  <c:v>1.3888888888888099E-2</c:v>
                </c:pt>
                <c:pt idx="1264">
                  <c:v>5.5555555555554373E-2</c:v>
                </c:pt>
                <c:pt idx="1265">
                  <c:v>8.3333333333334522E-2</c:v>
                </c:pt>
                <c:pt idx="1266">
                  <c:v>6.9444444444444448E-2</c:v>
                </c:pt>
                <c:pt idx="1267">
                  <c:v>5.5555555555554373E-2</c:v>
                </c:pt>
                <c:pt idx="1268">
                  <c:v>2.7777777777778172E-2</c:v>
                </c:pt>
                <c:pt idx="1269">
                  <c:v>-2.7777777777778172E-2</c:v>
                </c:pt>
                <c:pt idx="1270">
                  <c:v>-6.9444444444444448E-2</c:v>
                </c:pt>
                <c:pt idx="1271">
                  <c:v>-9.7222222222220642E-2</c:v>
                </c:pt>
                <c:pt idx="1272">
                  <c:v>-0.11111111111111072</c:v>
                </c:pt>
                <c:pt idx="1273">
                  <c:v>-9.7222222222222612E-2</c:v>
                </c:pt>
                <c:pt idx="1274">
                  <c:v>-8.3333333333332538E-2</c:v>
                </c:pt>
                <c:pt idx="1275">
                  <c:v>-6.9444444444444448E-2</c:v>
                </c:pt>
                <c:pt idx="1276">
                  <c:v>-2.7777777777778172E-2</c:v>
                </c:pt>
                <c:pt idx="1277">
                  <c:v>1.3888888888888099E-2</c:v>
                </c:pt>
                <c:pt idx="1278">
                  <c:v>2.7777777777778172E-2</c:v>
                </c:pt>
                <c:pt idx="1279">
                  <c:v>4.1666666666666269E-2</c:v>
                </c:pt>
                <c:pt idx="1280">
                  <c:v>5.5555555555554373E-2</c:v>
                </c:pt>
                <c:pt idx="1281">
                  <c:v>2.7777777777778172E-2</c:v>
                </c:pt>
                <c:pt idx="1282">
                  <c:v>1.3888888888890073E-2</c:v>
                </c:pt>
                <c:pt idx="1283">
                  <c:v>1.3888888888890073E-2</c:v>
                </c:pt>
                <c:pt idx="1284">
                  <c:v>0</c:v>
                </c:pt>
                <c:pt idx="1285">
                  <c:v>-2.7777777777778172E-2</c:v>
                </c:pt>
                <c:pt idx="1286">
                  <c:v>-5.5555555555556344E-2</c:v>
                </c:pt>
                <c:pt idx="1287">
                  <c:v>-6.9444444444444448E-2</c:v>
                </c:pt>
                <c:pt idx="1288">
                  <c:v>-9.7222222222222612E-2</c:v>
                </c:pt>
                <c:pt idx="1289">
                  <c:v>-0.11111111111111072</c:v>
                </c:pt>
                <c:pt idx="1290">
                  <c:v>-9.7222222222222612E-2</c:v>
                </c:pt>
                <c:pt idx="1291">
                  <c:v>-9.7222222222222612E-2</c:v>
                </c:pt>
                <c:pt idx="1292">
                  <c:v>-0.12499999999999881</c:v>
                </c:pt>
                <c:pt idx="1293">
                  <c:v>-0.1388888888888889</c:v>
                </c:pt>
                <c:pt idx="1294">
                  <c:v>-0.1388888888888889</c:v>
                </c:pt>
                <c:pt idx="1295">
                  <c:v>-0.11111111111111072</c:v>
                </c:pt>
                <c:pt idx="1296">
                  <c:v>-5.5555555555556344E-2</c:v>
                </c:pt>
                <c:pt idx="1297">
                  <c:v>0</c:v>
                </c:pt>
                <c:pt idx="1298">
                  <c:v>4.1666666666666269E-2</c:v>
                </c:pt>
                <c:pt idx="1299">
                  <c:v>6.9444444444444448E-2</c:v>
                </c:pt>
                <c:pt idx="1300">
                  <c:v>6.9444444444444448E-2</c:v>
                </c:pt>
                <c:pt idx="1301">
                  <c:v>5.5555555555554373E-2</c:v>
                </c:pt>
                <c:pt idx="1302">
                  <c:v>5.5555555555556344E-2</c:v>
                </c:pt>
                <c:pt idx="1303">
                  <c:v>6.9444444444444448E-2</c:v>
                </c:pt>
                <c:pt idx="1304">
                  <c:v>5.5555555555556344E-2</c:v>
                </c:pt>
                <c:pt idx="1305">
                  <c:v>2.7777777777778172E-2</c:v>
                </c:pt>
                <c:pt idx="1306">
                  <c:v>1.3888888888888099E-2</c:v>
                </c:pt>
                <c:pt idx="1307">
                  <c:v>0</c:v>
                </c:pt>
                <c:pt idx="1308">
                  <c:v>-1.3888888888888099E-2</c:v>
                </c:pt>
                <c:pt idx="1309">
                  <c:v>-1.3888888888888099E-2</c:v>
                </c:pt>
                <c:pt idx="1310">
                  <c:v>-1.3888888888890073E-2</c:v>
                </c:pt>
                <c:pt idx="1311">
                  <c:v>-2.7777777777778172E-2</c:v>
                </c:pt>
                <c:pt idx="1312">
                  <c:v>-4.1666666666666269E-2</c:v>
                </c:pt>
                <c:pt idx="1313">
                  <c:v>-6.9444444444444448E-2</c:v>
                </c:pt>
                <c:pt idx="1314">
                  <c:v>-6.9444444444444448E-2</c:v>
                </c:pt>
                <c:pt idx="1315">
                  <c:v>-6.9444444444444448E-2</c:v>
                </c:pt>
                <c:pt idx="1316">
                  <c:v>-0.12500000000000078</c:v>
                </c:pt>
                <c:pt idx="1317">
                  <c:v>-0.1388888888888889</c:v>
                </c:pt>
                <c:pt idx="1318">
                  <c:v>-0.11111111111111072</c:v>
                </c:pt>
                <c:pt idx="1319">
                  <c:v>-2.7777777777778172E-2</c:v>
                </c:pt>
                <c:pt idx="1320">
                  <c:v>9.7222222222222612E-2</c:v>
                </c:pt>
                <c:pt idx="1321">
                  <c:v>0.19444444444444522</c:v>
                </c:pt>
                <c:pt idx="1322">
                  <c:v>0.29166666666666585</c:v>
                </c:pt>
                <c:pt idx="1323">
                  <c:v>0.38888888888888851</c:v>
                </c:pt>
                <c:pt idx="1324">
                  <c:v>0.43055555555555675</c:v>
                </c:pt>
                <c:pt idx="1325">
                  <c:v>0.36111111111111033</c:v>
                </c:pt>
                <c:pt idx="1326">
                  <c:v>0.22222222222222143</c:v>
                </c:pt>
                <c:pt idx="1327">
                  <c:v>9.7222222222222612E-2</c:v>
                </c:pt>
                <c:pt idx="1328">
                  <c:v>2.7777777777778172E-2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-1.3888888888888099E-2</c:v>
                </c:pt>
                <c:pt idx="1333">
                  <c:v>-5.5555555555556344E-2</c:v>
                </c:pt>
                <c:pt idx="1334">
                  <c:v>-8.3333333333334522E-2</c:v>
                </c:pt>
                <c:pt idx="1335">
                  <c:v>-8.3333333333332538E-2</c:v>
                </c:pt>
                <c:pt idx="1336">
                  <c:v>-5.5555555555554373E-2</c:v>
                </c:pt>
                <c:pt idx="1337">
                  <c:v>-2.7777777777778172E-2</c:v>
                </c:pt>
                <c:pt idx="1338">
                  <c:v>-1.3888888888890073E-2</c:v>
                </c:pt>
                <c:pt idx="1339">
                  <c:v>0</c:v>
                </c:pt>
                <c:pt idx="1340">
                  <c:v>1.3888888888890073E-2</c:v>
                </c:pt>
                <c:pt idx="1341">
                  <c:v>2.7777777777778172E-2</c:v>
                </c:pt>
                <c:pt idx="1342">
                  <c:v>6.9444444444444448E-2</c:v>
                </c:pt>
                <c:pt idx="1343">
                  <c:v>0.11111111111111072</c:v>
                </c:pt>
                <c:pt idx="1344">
                  <c:v>0.11111111111111072</c:v>
                </c:pt>
                <c:pt idx="1345">
                  <c:v>9.7222222222222612E-2</c:v>
                </c:pt>
                <c:pt idx="1346">
                  <c:v>5.5555555555554373E-2</c:v>
                </c:pt>
                <c:pt idx="1347">
                  <c:v>1.3888888888888099E-2</c:v>
                </c:pt>
                <c:pt idx="1348">
                  <c:v>-2.7777777777776198E-2</c:v>
                </c:pt>
                <c:pt idx="1349">
                  <c:v>-0.12499999999999881</c:v>
                </c:pt>
                <c:pt idx="1350">
                  <c:v>-0.25000000000000155</c:v>
                </c:pt>
                <c:pt idx="1351">
                  <c:v>-0.34722222222222221</c:v>
                </c:pt>
                <c:pt idx="1352">
                  <c:v>-0.38888888888888851</c:v>
                </c:pt>
                <c:pt idx="1353">
                  <c:v>-0.40277777777777857</c:v>
                </c:pt>
                <c:pt idx="1354">
                  <c:v>-0.41666666666666663</c:v>
                </c:pt>
                <c:pt idx="1355">
                  <c:v>-0.44444444444444481</c:v>
                </c:pt>
                <c:pt idx="1356">
                  <c:v>-0.49999999999999922</c:v>
                </c:pt>
                <c:pt idx="1357">
                  <c:v>-0.54166666666666552</c:v>
                </c:pt>
                <c:pt idx="1358">
                  <c:v>-0.56944444444444564</c:v>
                </c:pt>
                <c:pt idx="1359">
                  <c:v>-0.61111111111111194</c:v>
                </c:pt>
                <c:pt idx="1360">
                  <c:v>-0.624999999999999</c:v>
                </c:pt>
                <c:pt idx="1361">
                  <c:v>-0.49999999999999922</c:v>
                </c:pt>
                <c:pt idx="1362">
                  <c:v>-0.25000000000000061</c:v>
                </c:pt>
                <c:pt idx="1363">
                  <c:v>2.7777777777777186E-2</c:v>
                </c:pt>
                <c:pt idx="1364">
                  <c:v>0.27777777777777779</c:v>
                </c:pt>
                <c:pt idx="1365">
                  <c:v>0.30555555555555597</c:v>
                </c:pt>
                <c:pt idx="1366">
                  <c:v>0.12500000000000078</c:v>
                </c:pt>
                <c:pt idx="1367">
                  <c:v>-9.7222222222222612E-2</c:v>
                </c:pt>
                <c:pt idx="1368">
                  <c:v>-0.37500000000000039</c:v>
                </c:pt>
                <c:pt idx="1369">
                  <c:v>-0.4861111111111111</c:v>
                </c:pt>
                <c:pt idx="1370">
                  <c:v>-0.30555555555555597</c:v>
                </c:pt>
                <c:pt idx="1371">
                  <c:v>-8.3333333333333523E-2</c:v>
                </c:pt>
                <c:pt idx="1372">
                  <c:v>0</c:v>
                </c:pt>
                <c:pt idx="1373">
                  <c:v>-6.9444444444444448E-2</c:v>
                </c:pt>
                <c:pt idx="1374">
                  <c:v>-0.22222222222222143</c:v>
                </c:pt>
                <c:pt idx="1375">
                  <c:v>-0.41666666666666663</c:v>
                </c:pt>
                <c:pt idx="1376">
                  <c:v>-0.75000000000000078</c:v>
                </c:pt>
                <c:pt idx="1377">
                  <c:v>-1.2222222222222219</c:v>
                </c:pt>
                <c:pt idx="1378">
                  <c:v>-1.4722222222222214</c:v>
                </c:pt>
                <c:pt idx="1379">
                  <c:v>-1.4722222222222223</c:v>
                </c:pt>
                <c:pt idx="1380">
                  <c:v>-1.4722222222222223</c:v>
                </c:pt>
                <c:pt idx="1381">
                  <c:v>-1.0555555555555551</c:v>
                </c:pt>
                <c:pt idx="1382">
                  <c:v>-4.1666666666666761E-2</c:v>
                </c:pt>
                <c:pt idx="1383">
                  <c:v>0.77777777777777746</c:v>
                </c:pt>
                <c:pt idx="1384">
                  <c:v>0.87500000000000011</c:v>
                </c:pt>
                <c:pt idx="1385">
                  <c:v>0.52777777777777835</c:v>
                </c:pt>
                <c:pt idx="1386">
                  <c:v>0.27777777777777779</c:v>
                </c:pt>
                <c:pt idx="1387">
                  <c:v>0.37499999999999939</c:v>
                </c:pt>
                <c:pt idx="1388">
                  <c:v>0.68055555555555536</c:v>
                </c:pt>
                <c:pt idx="1389">
                  <c:v>0.98611111111111127</c:v>
                </c:pt>
                <c:pt idx="1390">
                  <c:v>1.0694444444444449</c:v>
                </c:pt>
                <c:pt idx="1391">
                  <c:v>0.87499999999999956</c:v>
                </c:pt>
                <c:pt idx="1392">
                  <c:v>0.56944444444444364</c:v>
                </c:pt>
                <c:pt idx="1393">
                  <c:v>0.29166666666666685</c:v>
                </c:pt>
                <c:pt idx="1394">
                  <c:v>8.3333333333333523E-2</c:v>
                </c:pt>
                <c:pt idx="1395">
                  <c:v>-2.7777777777777186E-2</c:v>
                </c:pt>
                <c:pt idx="1396">
                  <c:v>-0.11111111111111072</c:v>
                </c:pt>
                <c:pt idx="1397">
                  <c:v>-0.20833333333333331</c:v>
                </c:pt>
                <c:pt idx="1398">
                  <c:v>-0.27777777777777779</c:v>
                </c:pt>
                <c:pt idx="1399">
                  <c:v>-0.34722222222222221</c:v>
                </c:pt>
                <c:pt idx="1400">
                  <c:v>-0.41666666666666663</c:v>
                </c:pt>
                <c:pt idx="1401">
                  <c:v>-0.45833333333333393</c:v>
                </c:pt>
                <c:pt idx="1402">
                  <c:v>-0.54166666666666641</c:v>
                </c:pt>
                <c:pt idx="1403">
                  <c:v>-0.7777777777777779</c:v>
                </c:pt>
                <c:pt idx="1404">
                  <c:v>-1.2083333333333337</c:v>
                </c:pt>
                <c:pt idx="1405">
                  <c:v>-1.4722222222222219</c:v>
                </c:pt>
                <c:pt idx="1406">
                  <c:v>-1.2361111111111109</c:v>
                </c:pt>
                <c:pt idx="1407">
                  <c:v>-0.59722222222222232</c:v>
                </c:pt>
                <c:pt idx="1408">
                  <c:v>-4.1666666666666761E-2</c:v>
                </c:pt>
                <c:pt idx="1409">
                  <c:v>8.3333333333333523E-2</c:v>
                </c:pt>
                <c:pt idx="1410">
                  <c:v>1.3888888888888593E-2</c:v>
                </c:pt>
                <c:pt idx="1411">
                  <c:v>-5.5555555555555358E-2</c:v>
                </c:pt>
                <c:pt idx="1412">
                  <c:v>-9.7222222222222127E-2</c:v>
                </c:pt>
                <c:pt idx="1413">
                  <c:v>-4.1666666666666761E-2</c:v>
                </c:pt>
                <c:pt idx="1414">
                  <c:v>0.20833333333333331</c:v>
                </c:pt>
                <c:pt idx="1415">
                  <c:v>0.59722222222222232</c:v>
                </c:pt>
                <c:pt idx="1416">
                  <c:v>0.9166666666666663</c:v>
                </c:pt>
                <c:pt idx="1417">
                  <c:v>1.0138888888888884</c:v>
                </c:pt>
                <c:pt idx="1418">
                  <c:v>0.84722222222222243</c:v>
                </c:pt>
                <c:pt idx="1419">
                  <c:v>0.45833333333333393</c:v>
                </c:pt>
                <c:pt idx="1420">
                  <c:v>0</c:v>
                </c:pt>
                <c:pt idx="1421">
                  <c:v>-0.47222222222222299</c:v>
                </c:pt>
                <c:pt idx="1422">
                  <c:v>-0.7777777777777779</c:v>
                </c:pt>
                <c:pt idx="1423">
                  <c:v>-0.55555555555555558</c:v>
                </c:pt>
                <c:pt idx="1424">
                  <c:v>-9.7222222222221627E-2</c:v>
                </c:pt>
                <c:pt idx="1425">
                  <c:v>0.27777777777777779</c:v>
                </c:pt>
                <c:pt idx="1426">
                  <c:v>0.68055555555555536</c:v>
                </c:pt>
                <c:pt idx="1427">
                  <c:v>0.76388888888888884</c:v>
                </c:pt>
                <c:pt idx="1428">
                  <c:v>0.41666666666666663</c:v>
                </c:pt>
                <c:pt idx="1429">
                  <c:v>1.3888888888889086E-2</c:v>
                </c:pt>
                <c:pt idx="1430">
                  <c:v>-0.33333333333333315</c:v>
                </c:pt>
                <c:pt idx="1431">
                  <c:v>-0.73611111111111072</c:v>
                </c:pt>
                <c:pt idx="1432">
                  <c:v>-1.2222222222222223</c:v>
                </c:pt>
                <c:pt idx="1433">
                  <c:v>-1.4722222222222223</c:v>
                </c:pt>
                <c:pt idx="1434">
                  <c:v>-1.4861111111111109</c:v>
                </c:pt>
                <c:pt idx="1435">
                  <c:v>-0.95833333333333315</c:v>
                </c:pt>
                <c:pt idx="1436">
                  <c:v>-0.12500000000000031</c:v>
                </c:pt>
                <c:pt idx="1437">
                  <c:v>0.27777777777777779</c:v>
                </c:pt>
                <c:pt idx="1438">
                  <c:v>0.31944444444444453</c:v>
                </c:pt>
                <c:pt idx="1439">
                  <c:v>0.1388888888888889</c:v>
                </c:pt>
                <c:pt idx="1440">
                  <c:v>-8.3333333333333523E-2</c:v>
                </c:pt>
                <c:pt idx="1441">
                  <c:v>-0.34722222222222221</c:v>
                </c:pt>
                <c:pt idx="1442">
                  <c:v>-0.43055555555555525</c:v>
                </c:pt>
                <c:pt idx="1443">
                  <c:v>-0.2222222222222224</c:v>
                </c:pt>
                <c:pt idx="1444">
                  <c:v>0</c:v>
                </c:pt>
                <c:pt idx="1445">
                  <c:v>6.9444444444444448E-2</c:v>
                </c:pt>
                <c:pt idx="1446">
                  <c:v>-5.5555555555555851E-2</c:v>
                </c:pt>
                <c:pt idx="1447">
                  <c:v>-0.4861111111111111</c:v>
                </c:pt>
                <c:pt idx="1448">
                  <c:v>-1.1111111111111109</c:v>
                </c:pt>
                <c:pt idx="1449">
                  <c:v>-1.4444444444444444</c:v>
                </c:pt>
                <c:pt idx="1450">
                  <c:v>-1.2083333333333335</c:v>
                </c:pt>
                <c:pt idx="1451">
                  <c:v>-0.63888888888888884</c:v>
                </c:pt>
                <c:pt idx="1452">
                  <c:v>-0.16666666666666666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0.30555555555555558</c:v>
                </c:pt>
                <c:pt idx="1479">
                  <c:v>0.61111111111111116</c:v>
                </c:pt>
                <c:pt idx="1480">
                  <c:v>0.56944444444444442</c:v>
                </c:pt>
                <c:pt idx="1481">
                  <c:v>0.4861111111111111</c:v>
                </c:pt>
                <c:pt idx="1482">
                  <c:v>0.40277777777777768</c:v>
                </c:pt>
                <c:pt idx="1483">
                  <c:v>0.34722222222222221</c:v>
                </c:pt>
                <c:pt idx="1484">
                  <c:v>0.31944444444444453</c:v>
                </c:pt>
                <c:pt idx="1485">
                  <c:v>0.34722222222222221</c:v>
                </c:pt>
                <c:pt idx="1486">
                  <c:v>0.44444444444444431</c:v>
                </c:pt>
                <c:pt idx="1487">
                  <c:v>0.56944444444444442</c:v>
                </c:pt>
                <c:pt idx="1488">
                  <c:v>0.70833333333333348</c:v>
                </c:pt>
                <c:pt idx="1489">
                  <c:v>0.84722222222222243</c:v>
                </c:pt>
                <c:pt idx="1490">
                  <c:v>0.95833333333333315</c:v>
                </c:pt>
                <c:pt idx="1491">
                  <c:v>1.0277777777777775</c:v>
                </c:pt>
                <c:pt idx="1492">
                  <c:v>1.0277777777777781</c:v>
                </c:pt>
                <c:pt idx="1493">
                  <c:v>0.97222222222222221</c:v>
                </c:pt>
                <c:pt idx="1494">
                  <c:v>0.90277777777777779</c:v>
                </c:pt>
                <c:pt idx="1495">
                  <c:v>0.80555555555555514</c:v>
                </c:pt>
                <c:pt idx="1496">
                  <c:v>0.70833333333333348</c:v>
                </c:pt>
                <c:pt idx="1497">
                  <c:v>0.61111111111111194</c:v>
                </c:pt>
                <c:pt idx="1498">
                  <c:v>0.49999999999999922</c:v>
                </c:pt>
                <c:pt idx="1499">
                  <c:v>0.38888888888888851</c:v>
                </c:pt>
                <c:pt idx="1500">
                  <c:v>0.27777777777777779</c:v>
                </c:pt>
                <c:pt idx="1501">
                  <c:v>0.2222222222222224</c:v>
                </c:pt>
                <c:pt idx="1502">
                  <c:v>0.19444444444444522</c:v>
                </c:pt>
                <c:pt idx="1503">
                  <c:v>0.18055555555555516</c:v>
                </c:pt>
                <c:pt idx="1504">
                  <c:v>0.18055555555555516</c:v>
                </c:pt>
                <c:pt idx="1505">
                  <c:v>0.15277777777777798</c:v>
                </c:pt>
                <c:pt idx="1506">
                  <c:v>0.1388888888888889</c:v>
                </c:pt>
                <c:pt idx="1507">
                  <c:v>0.15277777777777798</c:v>
                </c:pt>
                <c:pt idx="1508">
                  <c:v>0.18055555555555516</c:v>
                </c:pt>
                <c:pt idx="1509">
                  <c:v>0.2222222222222224</c:v>
                </c:pt>
                <c:pt idx="1510">
                  <c:v>0.30555555555555597</c:v>
                </c:pt>
                <c:pt idx="1511">
                  <c:v>0.41666666666666663</c:v>
                </c:pt>
                <c:pt idx="1512">
                  <c:v>0.52777777777777735</c:v>
                </c:pt>
                <c:pt idx="1513">
                  <c:v>0.625</c:v>
                </c:pt>
                <c:pt idx="1514">
                  <c:v>0.6666666666666663</c:v>
                </c:pt>
                <c:pt idx="1515">
                  <c:v>0.625</c:v>
                </c:pt>
                <c:pt idx="1516">
                  <c:v>0.50000000000000122</c:v>
                </c:pt>
                <c:pt idx="1517">
                  <c:v>0.37500000000000039</c:v>
                </c:pt>
                <c:pt idx="1518">
                  <c:v>0.27777777777777779</c:v>
                </c:pt>
                <c:pt idx="1519">
                  <c:v>0.20833333333333331</c:v>
                </c:pt>
                <c:pt idx="1520">
                  <c:v>0.15277777777777699</c:v>
                </c:pt>
                <c:pt idx="1521">
                  <c:v>9.7222222222220642E-2</c:v>
                </c:pt>
                <c:pt idx="1522">
                  <c:v>2.7777777777778172E-2</c:v>
                </c:pt>
                <c:pt idx="1523">
                  <c:v>-6.9444444444444448E-2</c:v>
                </c:pt>
                <c:pt idx="1524">
                  <c:v>-0.20833333333333331</c:v>
                </c:pt>
                <c:pt idx="1525">
                  <c:v>-0.38888888888888851</c:v>
                </c:pt>
                <c:pt idx="1526">
                  <c:v>-0.54166666666666741</c:v>
                </c:pt>
                <c:pt idx="1527">
                  <c:v>-0.63888888888888806</c:v>
                </c:pt>
                <c:pt idx="1528">
                  <c:v>-0.63888888888888806</c:v>
                </c:pt>
                <c:pt idx="1529">
                  <c:v>-0.55555555555555558</c:v>
                </c:pt>
                <c:pt idx="1530">
                  <c:v>-0.43055555555555575</c:v>
                </c:pt>
                <c:pt idx="1531">
                  <c:v>-0.27777777777777779</c:v>
                </c:pt>
                <c:pt idx="1532">
                  <c:v>-0.12499999999999981</c:v>
                </c:pt>
                <c:pt idx="1533">
                  <c:v>2.7777777777777186E-2</c:v>
                </c:pt>
                <c:pt idx="1534">
                  <c:v>0.19444444444444425</c:v>
                </c:pt>
                <c:pt idx="1535">
                  <c:v>0.38888888888888945</c:v>
                </c:pt>
                <c:pt idx="1536">
                  <c:v>0.5833333333333327</c:v>
                </c:pt>
                <c:pt idx="1537">
                  <c:v>0.72222222222222265</c:v>
                </c:pt>
                <c:pt idx="1538">
                  <c:v>0.83333333333333326</c:v>
                </c:pt>
                <c:pt idx="1539">
                  <c:v>0.90277777777777779</c:v>
                </c:pt>
                <c:pt idx="1540">
                  <c:v>0.94444444444444597</c:v>
                </c:pt>
                <c:pt idx="1541">
                  <c:v>0.95833333333333215</c:v>
                </c:pt>
                <c:pt idx="1542">
                  <c:v>0.90277777777777779</c:v>
                </c:pt>
                <c:pt idx="1543">
                  <c:v>0.7777777777777789</c:v>
                </c:pt>
                <c:pt idx="1544">
                  <c:v>0.56944444444444364</c:v>
                </c:pt>
                <c:pt idx="1545">
                  <c:v>0.36111111111111033</c:v>
                </c:pt>
                <c:pt idx="1546">
                  <c:v>0.22222222222222143</c:v>
                </c:pt>
                <c:pt idx="1547">
                  <c:v>0.1388888888888889</c:v>
                </c:pt>
                <c:pt idx="1548">
                  <c:v>0.12500000000000078</c:v>
                </c:pt>
                <c:pt idx="1549">
                  <c:v>0.1388888888888889</c:v>
                </c:pt>
                <c:pt idx="1550">
                  <c:v>0.16666666666666705</c:v>
                </c:pt>
                <c:pt idx="1551">
                  <c:v>0.19444444444444522</c:v>
                </c:pt>
                <c:pt idx="1552">
                  <c:v>0.20833333333333331</c:v>
                </c:pt>
                <c:pt idx="1553">
                  <c:v>0.20833333333333331</c:v>
                </c:pt>
                <c:pt idx="1554">
                  <c:v>0.20833333333333331</c:v>
                </c:pt>
                <c:pt idx="1555">
                  <c:v>0.23611111111110952</c:v>
                </c:pt>
                <c:pt idx="1556">
                  <c:v>0.27777777777777779</c:v>
                </c:pt>
                <c:pt idx="1557">
                  <c:v>0.31944444444444603</c:v>
                </c:pt>
                <c:pt idx="1558">
                  <c:v>0.37500000000000039</c:v>
                </c:pt>
                <c:pt idx="1559">
                  <c:v>0.43055555555555475</c:v>
                </c:pt>
                <c:pt idx="1560">
                  <c:v>0.44444444444444287</c:v>
                </c:pt>
                <c:pt idx="1561">
                  <c:v>0.44444444444444481</c:v>
                </c:pt>
                <c:pt idx="1562">
                  <c:v>0.44444444444444481</c:v>
                </c:pt>
                <c:pt idx="1563">
                  <c:v>0.45833333333333293</c:v>
                </c:pt>
                <c:pt idx="1564">
                  <c:v>0.47222222222222299</c:v>
                </c:pt>
                <c:pt idx="1565">
                  <c:v>0.47222222222222299</c:v>
                </c:pt>
                <c:pt idx="1566">
                  <c:v>0.4861111111111111</c:v>
                </c:pt>
                <c:pt idx="1567">
                  <c:v>0.47222222222222104</c:v>
                </c:pt>
                <c:pt idx="1568">
                  <c:v>0.43055555555555475</c:v>
                </c:pt>
                <c:pt idx="1569">
                  <c:v>0.40277777777777857</c:v>
                </c:pt>
                <c:pt idx="1570">
                  <c:v>0.37500000000000039</c:v>
                </c:pt>
                <c:pt idx="1571">
                  <c:v>0.34722222222222221</c:v>
                </c:pt>
                <c:pt idx="1572">
                  <c:v>0.31944444444444403</c:v>
                </c:pt>
                <c:pt idx="1573">
                  <c:v>0.26388888888888767</c:v>
                </c:pt>
                <c:pt idx="1574">
                  <c:v>0.19444444444444522</c:v>
                </c:pt>
                <c:pt idx="1575">
                  <c:v>0.1388888888888889</c:v>
                </c:pt>
                <c:pt idx="1576">
                  <c:v>6.9444444444444448E-2</c:v>
                </c:pt>
                <c:pt idx="1577">
                  <c:v>0</c:v>
                </c:pt>
                <c:pt idx="1578">
                  <c:v>-5.5555555555556344E-2</c:v>
                </c:pt>
                <c:pt idx="1579">
                  <c:v>-8.3333333333332538E-2</c:v>
                </c:pt>
                <c:pt idx="1580">
                  <c:v>-0.11111111111111072</c:v>
                </c:pt>
                <c:pt idx="1581">
                  <c:v>-0.12500000000000078</c:v>
                </c:pt>
                <c:pt idx="1582">
                  <c:v>-0.1388888888888889</c:v>
                </c:pt>
                <c:pt idx="1583">
                  <c:v>-0.18055555555555516</c:v>
                </c:pt>
                <c:pt idx="1584">
                  <c:v>-0.20833333333333331</c:v>
                </c:pt>
                <c:pt idx="1585">
                  <c:v>-0.23611111111111149</c:v>
                </c:pt>
                <c:pt idx="1586">
                  <c:v>-0.26388888888888967</c:v>
                </c:pt>
                <c:pt idx="1587">
                  <c:v>-0.27777777777777779</c:v>
                </c:pt>
                <c:pt idx="1588">
                  <c:v>-0.26388888888888767</c:v>
                </c:pt>
                <c:pt idx="1589">
                  <c:v>-0.22222222222222143</c:v>
                </c:pt>
                <c:pt idx="1590">
                  <c:v>-0.18055555555555516</c:v>
                </c:pt>
                <c:pt idx="1591">
                  <c:v>-0.1388888888888889</c:v>
                </c:pt>
                <c:pt idx="1592">
                  <c:v>-0.11111111111111269</c:v>
                </c:pt>
                <c:pt idx="1593">
                  <c:v>-8.3333333333332538E-2</c:v>
                </c:pt>
                <c:pt idx="1594">
                  <c:v>-5.5555555555554373E-2</c:v>
                </c:pt>
                <c:pt idx="1595">
                  <c:v>-8.3333333333334522E-2</c:v>
                </c:pt>
                <c:pt idx="1596">
                  <c:v>-0.11111111111111072</c:v>
                </c:pt>
                <c:pt idx="1597">
                  <c:v>-0.15277777777777699</c:v>
                </c:pt>
                <c:pt idx="1598">
                  <c:v>-0.20833333333333331</c:v>
                </c:pt>
                <c:pt idx="1599">
                  <c:v>-0.23611111111111149</c:v>
                </c:pt>
                <c:pt idx="1600">
                  <c:v>-0.26388888888888967</c:v>
                </c:pt>
                <c:pt idx="1601">
                  <c:v>-0.27777777777777779</c:v>
                </c:pt>
                <c:pt idx="1602">
                  <c:v>-0.24999999999999961</c:v>
                </c:pt>
                <c:pt idx="1603">
                  <c:v>-0.19444444444444522</c:v>
                </c:pt>
                <c:pt idx="1604">
                  <c:v>-0.15277777777777896</c:v>
                </c:pt>
                <c:pt idx="1605">
                  <c:v>-9.7222222222220642E-2</c:v>
                </c:pt>
                <c:pt idx="1606">
                  <c:v>-5.5555555555554373E-2</c:v>
                </c:pt>
                <c:pt idx="1607">
                  <c:v>-2.7777777777778172E-2</c:v>
                </c:pt>
                <c:pt idx="1608">
                  <c:v>0</c:v>
                </c:pt>
                <c:pt idx="1609">
                  <c:v>2.7777777777778172E-2</c:v>
                </c:pt>
                <c:pt idx="1610">
                  <c:v>4.1666666666666269E-2</c:v>
                </c:pt>
                <c:pt idx="1611">
                  <c:v>5.5555555555554373E-2</c:v>
                </c:pt>
                <c:pt idx="1612">
                  <c:v>9.7222222222222612E-2</c:v>
                </c:pt>
                <c:pt idx="1613">
                  <c:v>0.1388888888888889</c:v>
                </c:pt>
                <c:pt idx="1614">
                  <c:v>0.18055555555555516</c:v>
                </c:pt>
                <c:pt idx="1615">
                  <c:v>0.2222222222222234</c:v>
                </c:pt>
                <c:pt idx="1616">
                  <c:v>0.27777777777777779</c:v>
                </c:pt>
                <c:pt idx="1617">
                  <c:v>0.31944444444444403</c:v>
                </c:pt>
                <c:pt idx="1618">
                  <c:v>0.34722222222222221</c:v>
                </c:pt>
                <c:pt idx="1619">
                  <c:v>0.33333333333333215</c:v>
                </c:pt>
                <c:pt idx="1620">
                  <c:v>0.29166666666666585</c:v>
                </c:pt>
                <c:pt idx="1621">
                  <c:v>0.25000000000000155</c:v>
                </c:pt>
                <c:pt idx="1622">
                  <c:v>0.19444444444444522</c:v>
                </c:pt>
                <c:pt idx="1623">
                  <c:v>0.11111111111111072</c:v>
                </c:pt>
                <c:pt idx="1624">
                  <c:v>1.3888888888888099E-2</c:v>
                </c:pt>
                <c:pt idx="1625">
                  <c:v>-6.9444444444444448E-2</c:v>
                </c:pt>
                <c:pt idx="1626">
                  <c:v>-0.19444444444444325</c:v>
                </c:pt>
                <c:pt idx="1627">
                  <c:v>-0.33333333333333409</c:v>
                </c:pt>
                <c:pt idx="1628">
                  <c:v>-0.44444444444444481</c:v>
                </c:pt>
                <c:pt idx="1629">
                  <c:v>-0.51388888888888928</c:v>
                </c:pt>
                <c:pt idx="1630">
                  <c:v>-0.51388888888888928</c:v>
                </c:pt>
                <c:pt idx="1631">
                  <c:v>-0.43055555555555475</c:v>
                </c:pt>
                <c:pt idx="1632">
                  <c:v>-0.30555555555555597</c:v>
                </c:pt>
                <c:pt idx="1633">
                  <c:v>-0.16666666666666705</c:v>
                </c:pt>
                <c:pt idx="1634">
                  <c:v>-5.5555555555554373E-2</c:v>
                </c:pt>
                <c:pt idx="1635">
                  <c:v>-1.3888888888888099E-2</c:v>
                </c:pt>
                <c:pt idx="1636">
                  <c:v>-1.3888888888890073E-2</c:v>
                </c:pt>
                <c:pt idx="1637">
                  <c:v>-5.5555555555556344E-2</c:v>
                </c:pt>
                <c:pt idx="1638">
                  <c:v>-9.7222222222220642E-2</c:v>
                </c:pt>
                <c:pt idx="1639">
                  <c:v>-0.12499999999999881</c:v>
                </c:pt>
                <c:pt idx="1640">
                  <c:v>-0.12500000000000078</c:v>
                </c:pt>
                <c:pt idx="1641">
                  <c:v>-8.3333333333334522E-2</c:v>
                </c:pt>
                <c:pt idx="1642">
                  <c:v>-1.3888888888888099E-2</c:v>
                </c:pt>
                <c:pt idx="1643">
                  <c:v>8.3333333333334522E-2</c:v>
                </c:pt>
                <c:pt idx="1644">
                  <c:v>0.16666666666666508</c:v>
                </c:pt>
                <c:pt idx="1645">
                  <c:v>0.23611111111110952</c:v>
                </c:pt>
                <c:pt idx="1646">
                  <c:v>0.29166666666666785</c:v>
                </c:pt>
                <c:pt idx="1647">
                  <c:v>0.33333333333333409</c:v>
                </c:pt>
                <c:pt idx="1648">
                  <c:v>0.37500000000000039</c:v>
                </c:pt>
                <c:pt idx="1649">
                  <c:v>0.38888888888888851</c:v>
                </c:pt>
                <c:pt idx="1650">
                  <c:v>0.38888888888888851</c:v>
                </c:pt>
                <c:pt idx="1651">
                  <c:v>0.36111111111111227</c:v>
                </c:pt>
                <c:pt idx="1652">
                  <c:v>0.31944444444444403</c:v>
                </c:pt>
                <c:pt idx="1653">
                  <c:v>0.29166666666666585</c:v>
                </c:pt>
                <c:pt idx="1654">
                  <c:v>0.24999999999999961</c:v>
                </c:pt>
                <c:pt idx="1655">
                  <c:v>0.22222222222222143</c:v>
                </c:pt>
                <c:pt idx="1656">
                  <c:v>0.2222222222222234</c:v>
                </c:pt>
                <c:pt idx="1657">
                  <c:v>0.2222222222222234</c:v>
                </c:pt>
                <c:pt idx="1658">
                  <c:v>0.22222222222222143</c:v>
                </c:pt>
                <c:pt idx="1659">
                  <c:v>0.22222222222222143</c:v>
                </c:pt>
                <c:pt idx="1660">
                  <c:v>0.22222222222222143</c:v>
                </c:pt>
                <c:pt idx="1661">
                  <c:v>0.20833333333333331</c:v>
                </c:pt>
                <c:pt idx="1662">
                  <c:v>0.20833333333333331</c:v>
                </c:pt>
                <c:pt idx="1663">
                  <c:v>0.20833333333333331</c:v>
                </c:pt>
                <c:pt idx="1664">
                  <c:v>0.18055555555555713</c:v>
                </c:pt>
                <c:pt idx="1665">
                  <c:v>0.16666666666666705</c:v>
                </c:pt>
                <c:pt idx="1666">
                  <c:v>0.1388888888888889</c:v>
                </c:pt>
                <c:pt idx="1667">
                  <c:v>0.11111111111111072</c:v>
                </c:pt>
                <c:pt idx="1668">
                  <c:v>9.7222222222220642E-2</c:v>
                </c:pt>
                <c:pt idx="1669">
                  <c:v>8.3333333333334522E-2</c:v>
                </c:pt>
                <c:pt idx="1670">
                  <c:v>6.9444444444444448E-2</c:v>
                </c:pt>
                <c:pt idx="1671">
                  <c:v>4.1666666666666269E-2</c:v>
                </c:pt>
                <c:pt idx="1672">
                  <c:v>2.7777777777778172E-2</c:v>
                </c:pt>
                <c:pt idx="1673">
                  <c:v>2.7777777777778172E-2</c:v>
                </c:pt>
                <c:pt idx="1674">
                  <c:v>1.3888888888890073E-2</c:v>
                </c:pt>
                <c:pt idx="1675">
                  <c:v>0</c:v>
                </c:pt>
                <c:pt idx="1676">
                  <c:v>-1.3888888888890073E-2</c:v>
                </c:pt>
                <c:pt idx="1677">
                  <c:v>-4.1666666666668246E-2</c:v>
                </c:pt>
                <c:pt idx="1678">
                  <c:v>-6.9444444444444448E-2</c:v>
                </c:pt>
                <c:pt idx="1679">
                  <c:v>-8.3333333333332538E-2</c:v>
                </c:pt>
                <c:pt idx="1680">
                  <c:v>-8.3333333333332538E-2</c:v>
                </c:pt>
                <c:pt idx="1681">
                  <c:v>-5.5555555555556344E-2</c:v>
                </c:pt>
                <c:pt idx="1682">
                  <c:v>-1.3888888888890073E-2</c:v>
                </c:pt>
                <c:pt idx="1683">
                  <c:v>2.7777777777778172E-2</c:v>
                </c:pt>
                <c:pt idx="1684">
                  <c:v>8.3333333333334522E-2</c:v>
                </c:pt>
                <c:pt idx="1685">
                  <c:v>0.11111111111111072</c:v>
                </c:pt>
                <c:pt idx="1686">
                  <c:v>0.11111111111111072</c:v>
                </c:pt>
                <c:pt idx="1687">
                  <c:v>0.11111111111111269</c:v>
                </c:pt>
                <c:pt idx="1688">
                  <c:v>8.3333333333332538E-2</c:v>
                </c:pt>
                <c:pt idx="1689">
                  <c:v>5.5555555555554373E-2</c:v>
                </c:pt>
                <c:pt idx="1690">
                  <c:v>4.1666666666668246E-2</c:v>
                </c:pt>
                <c:pt idx="1691">
                  <c:v>2.7777777777778172E-2</c:v>
                </c:pt>
                <c:pt idx="1692">
                  <c:v>2.7777777777776198E-2</c:v>
                </c:pt>
                <c:pt idx="1693">
                  <c:v>2.7777777777776198E-2</c:v>
                </c:pt>
                <c:pt idx="1694">
                  <c:v>2.7777777777780146E-2</c:v>
                </c:pt>
                <c:pt idx="1695">
                  <c:v>2.7777777777780146E-2</c:v>
                </c:pt>
                <c:pt idx="1696">
                  <c:v>2.7777777777776198E-2</c:v>
                </c:pt>
                <c:pt idx="1697">
                  <c:v>2.7777777777776198E-2</c:v>
                </c:pt>
                <c:pt idx="1698">
                  <c:v>1.3888888888888099E-2</c:v>
                </c:pt>
                <c:pt idx="1699">
                  <c:v>-1.3888888888888099E-2</c:v>
                </c:pt>
                <c:pt idx="1700">
                  <c:v>-4.1666666666664298E-2</c:v>
                </c:pt>
                <c:pt idx="1701">
                  <c:v>-5.5555555555556344E-2</c:v>
                </c:pt>
                <c:pt idx="1702">
                  <c:v>-5.5555555555556344E-2</c:v>
                </c:pt>
                <c:pt idx="1703">
                  <c:v>-6.9444444444444448E-2</c:v>
                </c:pt>
                <c:pt idx="1704">
                  <c:v>-6.9444444444444448E-2</c:v>
                </c:pt>
                <c:pt idx="1705">
                  <c:v>-5.5555555555554373E-2</c:v>
                </c:pt>
                <c:pt idx="1706">
                  <c:v>-5.5555555555556344E-2</c:v>
                </c:pt>
                <c:pt idx="1707">
                  <c:v>-4.1666666666666269E-2</c:v>
                </c:pt>
                <c:pt idx="1708">
                  <c:v>-2.7777777777778172E-2</c:v>
                </c:pt>
                <c:pt idx="1709">
                  <c:v>-2.7777777777778172E-2</c:v>
                </c:pt>
                <c:pt idx="1710">
                  <c:v>0</c:v>
                </c:pt>
                <c:pt idx="1711">
                  <c:v>2.7777777777778172E-2</c:v>
                </c:pt>
                <c:pt idx="1712">
                  <c:v>4.1666666666666269E-2</c:v>
                </c:pt>
                <c:pt idx="1713">
                  <c:v>6.9444444444444448E-2</c:v>
                </c:pt>
                <c:pt idx="1714">
                  <c:v>8.3333333333334522E-2</c:v>
                </c:pt>
                <c:pt idx="1715">
                  <c:v>9.7222222222220642E-2</c:v>
                </c:pt>
                <c:pt idx="1716">
                  <c:v>0.11111111111111072</c:v>
                </c:pt>
                <c:pt idx="1717">
                  <c:v>0.12500000000000078</c:v>
                </c:pt>
                <c:pt idx="1718">
                  <c:v>0.1388888888888889</c:v>
                </c:pt>
                <c:pt idx="1719">
                  <c:v>0.15277777777777699</c:v>
                </c:pt>
                <c:pt idx="1720">
                  <c:v>0.15277777777777699</c:v>
                </c:pt>
                <c:pt idx="1721">
                  <c:v>0.12500000000000078</c:v>
                </c:pt>
                <c:pt idx="1722">
                  <c:v>8.3333333333332538E-2</c:v>
                </c:pt>
                <c:pt idx="1723">
                  <c:v>4.1666666666668246E-2</c:v>
                </c:pt>
                <c:pt idx="1724">
                  <c:v>0</c:v>
                </c:pt>
                <c:pt idx="1725">
                  <c:v>-8.3333333333336493E-2</c:v>
                </c:pt>
                <c:pt idx="1726">
                  <c:v>-0.19444444444444128</c:v>
                </c:pt>
                <c:pt idx="1727">
                  <c:v>-0.31944444444444209</c:v>
                </c:pt>
                <c:pt idx="1728">
                  <c:v>-0.45833333333333492</c:v>
                </c:pt>
                <c:pt idx="1729">
                  <c:v>-0.59722222222222376</c:v>
                </c:pt>
                <c:pt idx="1730">
                  <c:v>-0.68055555555555636</c:v>
                </c:pt>
                <c:pt idx="1731">
                  <c:v>-0.70833333333333248</c:v>
                </c:pt>
                <c:pt idx="1732">
                  <c:v>-0.70833333333333248</c:v>
                </c:pt>
                <c:pt idx="1733">
                  <c:v>-0.68055555555555636</c:v>
                </c:pt>
                <c:pt idx="1734">
                  <c:v>-0.65277777777777812</c:v>
                </c:pt>
                <c:pt idx="1735">
                  <c:v>-0.63888888888888806</c:v>
                </c:pt>
                <c:pt idx="1736">
                  <c:v>-0.65277777777777812</c:v>
                </c:pt>
                <c:pt idx="1737">
                  <c:v>-0.65277777777777812</c:v>
                </c:pt>
                <c:pt idx="1738">
                  <c:v>-0.63888888888888806</c:v>
                </c:pt>
                <c:pt idx="1739">
                  <c:v>-0.61111111111110994</c:v>
                </c:pt>
                <c:pt idx="1740">
                  <c:v>-0.54166666666666741</c:v>
                </c:pt>
                <c:pt idx="1741">
                  <c:v>-0.44444444444444481</c:v>
                </c:pt>
                <c:pt idx="1742">
                  <c:v>-0.37499999999999839</c:v>
                </c:pt>
                <c:pt idx="1743">
                  <c:v>-0.33333333333333409</c:v>
                </c:pt>
                <c:pt idx="1744">
                  <c:v>-0.29166666666666785</c:v>
                </c:pt>
                <c:pt idx="1745">
                  <c:v>-0.27777777777777779</c:v>
                </c:pt>
                <c:pt idx="1746">
                  <c:v>-0.27777777777777779</c:v>
                </c:pt>
                <c:pt idx="1747">
                  <c:v>-0.24999999999999961</c:v>
                </c:pt>
                <c:pt idx="1748">
                  <c:v>-0.22222222222222143</c:v>
                </c:pt>
                <c:pt idx="1749">
                  <c:v>-0.19444444444444522</c:v>
                </c:pt>
                <c:pt idx="1750">
                  <c:v>-0.15277777777777896</c:v>
                </c:pt>
                <c:pt idx="1751">
                  <c:v>-0.1388888888888889</c:v>
                </c:pt>
                <c:pt idx="1752">
                  <c:v>-0.1388888888888889</c:v>
                </c:pt>
                <c:pt idx="1753">
                  <c:v>-0.1388888888888889</c:v>
                </c:pt>
                <c:pt idx="1754">
                  <c:v>-0.1388888888888889</c:v>
                </c:pt>
                <c:pt idx="1755">
                  <c:v>-0.1388888888888889</c:v>
                </c:pt>
                <c:pt idx="1756">
                  <c:v>-0.1388888888888889</c:v>
                </c:pt>
                <c:pt idx="1757">
                  <c:v>-0.15277777777777699</c:v>
                </c:pt>
                <c:pt idx="1758">
                  <c:v>-0.15277777777777699</c:v>
                </c:pt>
                <c:pt idx="1759">
                  <c:v>-0.15277777777777699</c:v>
                </c:pt>
                <c:pt idx="1760">
                  <c:v>-0.16666666666666705</c:v>
                </c:pt>
                <c:pt idx="1761">
                  <c:v>-0.16666666666666705</c:v>
                </c:pt>
                <c:pt idx="1762">
                  <c:v>-0.16666666666666705</c:v>
                </c:pt>
                <c:pt idx="1763">
                  <c:v>-0.16666666666666705</c:v>
                </c:pt>
                <c:pt idx="1764">
                  <c:v>-0.18055555555555516</c:v>
                </c:pt>
                <c:pt idx="1765">
                  <c:v>-0.22222222222222143</c:v>
                </c:pt>
                <c:pt idx="1766">
                  <c:v>-0.30555555555555597</c:v>
                </c:pt>
                <c:pt idx="1767">
                  <c:v>-0.41666666666666663</c:v>
                </c:pt>
                <c:pt idx="1768">
                  <c:v>-0.55555555555555558</c:v>
                </c:pt>
                <c:pt idx="1769">
                  <c:v>-0.70833333333333448</c:v>
                </c:pt>
                <c:pt idx="1770">
                  <c:v>-0.83333333333333326</c:v>
                </c:pt>
                <c:pt idx="1771">
                  <c:v>-0.88888888888888773</c:v>
                </c:pt>
                <c:pt idx="1772">
                  <c:v>-0.88888888888888773</c:v>
                </c:pt>
                <c:pt idx="1773">
                  <c:v>-0.86111111111111149</c:v>
                </c:pt>
                <c:pt idx="1774">
                  <c:v>-0.79166666666666707</c:v>
                </c:pt>
                <c:pt idx="1775">
                  <c:v>-0.70833333333333348</c:v>
                </c:pt>
                <c:pt idx="1776">
                  <c:v>-0.6666666666666663</c:v>
                </c:pt>
                <c:pt idx="1777">
                  <c:v>-0.68055555555555536</c:v>
                </c:pt>
                <c:pt idx="1778">
                  <c:v>-0.75000000000000078</c:v>
                </c:pt>
                <c:pt idx="1779">
                  <c:v>-0.86111111111111149</c:v>
                </c:pt>
                <c:pt idx="1780">
                  <c:v>-0.95833333333333315</c:v>
                </c:pt>
                <c:pt idx="1781">
                  <c:v>-0.98611111111111127</c:v>
                </c:pt>
                <c:pt idx="1782">
                  <c:v>-0.93055555555555491</c:v>
                </c:pt>
                <c:pt idx="1783">
                  <c:v>-0.8194444444444442</c:v>
                </c:pt>
                <c:pt idx="1784">
                  <c:v>-0.6805555555555558</c:v>
                </c:pt>
                <c:pt idx="1785">
                  <c:v>-0.58333333333333326</c:v>
                </c:pt>
                <c:pt idx="1786">
                  <c:v>-0.54166666666666696</c:v>
                </c:pt>
                <c:pt idx="1787">
                  <c:v>-0.5277777777777779</c:v>
                </c:pt>
                <c:pt idx="1788">
                  <c:v>-0.54166666666666641</c:v>
                </c:pt>
                <c:pt idx="1789">
                  <c:v>-0.59722222222222232</c:v>
                </c:pt>
                <c:pt idx="1790">
                  <c:v>-0.69444444444444442</c:v>
                </c:pt>
                <c:pt idx="1791">
                  <c:v>-0.8194444444444442</c:v>
                </c:pt>
                <c:pt idx="1792">
                  <c:v>-0.94444444444444453</c:v>
                </c:pt>
                <c:pt idx="1793">
                  <c:v>-0.98611111111111116</c:v>
                </c:pt>
                <c:pt idx="1794">
                  <c:v>-1.2083333333333333</c:v>
                </c:pt>
                <c:pt idx="1795">
                  <c:v>-0.72222222222222221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9025646409583421"/>
          <c:y val="0.77857151189434659"/>
          <c:w val="0.23641031024968029"/>
          <c:h val="8.7301587301587324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7184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6A8-4458-AF8F-4ABA27818D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7184"/>
        <c:scaling>
          <c:orientation val="minMax"/>
          <c:max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7184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7.5396908719743361E-2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WLTC_class_2!$E$7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WLTC_class_2!$E$8:$E$1485</c:f>
              <c:numCache>
                <c:formatCode>0.0_ 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1.2</c:v>
                </c:pt>
                <c:pt idx="14">
                  <c:v>2.6</c:v>
                </c:pt>
                <c:pt idx="15">
                  <c:v>4.9000000000000004</c:v>
                </c:pt>
                <c:pt idx="16">
                  <c:v>7.3</c:v>
                </c:pt>
                <c:pt idx="17">
                  <c:v>9.4</c:v>
                </c:pt>
                <c:pt idx="18">
                  <c:v>11.4</c:v>
                </c:pt>
                <c:pt idx="19">
                  <c:v>12.7</c:v>
                </c:pt>
                <c:pt idx="20">
                  <c:v>13.3</c:v>
                </c:pt>
                <c:pt idx="21">
                  <c:v>13.4</c:v>
                </c:pt>
                <c:pt idx="22">
                  <c:v>13.3</c:v>
                </c:pt>
                <c:pt idx="23">
                  <c:v>13.1</c:v>
                </c:pt>
                <c:pt idx="24">
                  <c:v>12.5</c:v>
                </c:pt>
                <c:pt idx="25">
                  <c:v>11.1</c:v>
                </c:pt>
                <c:pt idx="26">
                  <c:v>8.9</c:v>
                </c:pt>
                <c:pt idx="27">
                  <c:v>6.2</c:v>
                </c:pt>
                <c:pt idx="28">
                  <c:v>3.8</c:v>
                </c:pt>
                <c:pt idx="29">
                  <c:v>1.8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1.5</c:v>
                </c:pt>
                <c:pt idx="35">
                  <c:v>2.8</c:v>
                </c:pt>
                <c:pt idx="36">
                  <c:v>3.8</c:v>
                </c:pt>
                <c:pt idx="37">
                  <c:v>4.5999999999999996</c:v>
                </c:pt>
                <c:pt idx="38">
                  <c:v>5.3</c:v>
                </c:pt>
                <c:pt idx="39">
                  <c:v>6.1</c:v>
                </c:pt>
                <c:pt idx="40">
                  <c:v>6.6</c:v>
                </c:pt>
                <c:pt idx="41">
                  <c:v>7.2</c:v>
                </c:pt>
                <c:pt idx="42">
                  <c:v>7.9</c:v>
                </c:pt>
                <c:pt idx="43">
                  <c:v>8.6999999999999993</c:v>
                </c:pt>
                <c:pt idx="44">
                  <c:v>9.3000000000000007</c:v>
                </c:pt>
                <c:pt idx="45">
                  <c:v>10</c:v>
                </c:pt>
                <c:pt idx="46">
                  <c:v>10.7</c:v>
                </c:pt>
                <c:pt idx="47">
                  <c:v>11.5</c:v>
                </c:pt>
                <c:pt idx="48">
                  <c:v>12.3</c:v>
                </c:pt>
                <c:pt idx="49">
                  <c:v>13.3</c:v>
                </c:pt>
                <c:pt idx="50">
                  <c:v>14.2</c:v>
                </c:pt>
                <c:pt idx="51">
                  <c:v>14.8</c:v>
                </c:pt>
                <c:pt idx="52">
                  <c:v>14.7</c:v>
                </c:pt>
                <c:pt idx="53">
                  <c:v>14.4</c:v>
                </c:pt>
                <c:pt idx="54">
                  <c:v>14.1</c:v>
                </c:pt>
                <c:pt idx="55">
                  <c:v>13.6</c:v>
                </c:pt>
                <c:pt idx="56">
                  <c:v>12.9</c:v>
                </c:pt>
                <c:pt idx="57">
                  <c:v>12</c:v>
                </c:pt>
                <c:pt idx="58">
                  <c:v>11.1</c:v>
                </c:pt>
                <c:pt idx="59">
                  <c:v>10.5</c:v>
                </c:pt>
                <c:pt idx="60">
                  <c:v>10.3</c:v>
                </c:pt>
                <c:pt idx="61">
                  <c:v>10.5</c:v>
                </c:pt>
                <c:pt idx="62">
                  <c:v>10.199999999999999</c:v>
                </c:pt>
                <c:pt idx="63">
                  <c:v>9.1999999999999993</c:v>
                </c:pt>
                <c:pt idx="64">
                  <c:v>7</c:v>
                </c:pt>
                <c:pt idx="65">
                  <c:v>4.8</c:v>
                </c:pt>
                <c:pt idx="66">
                  <c:v>2.2999999999999998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0.8</c:v>
                </c:pt>
                <c:pt idx="108">
                  <c:v>1.4</c:v>
                </c:pt>
                <c:pt idx="109">
                  <c:v>2.2999999999999998</c:v>
                </c:pt>
                <c:pt idx="110">
                  <c:v>3.5</c:v>
                </c:pt>
                <c:pt idx="111">
                  <c:v>4.7</c:v>
                </c:pt>
                <c:pt idx="112">
                  <c:v>5.9</c:v>
                </c:pt>
                <c:pt idx="113">
                  <c:v>7.4</c:v>
                </c:pt>
                <c:pt idx="114">
                  <c:v>9.1999999999999993</c:v>
                </c:pt>
                <c:pt idx="115">
                  <c:v>11.7</c:v>
                </c:pt>
                <c:pt idx="116">
                  <c:v>13.5</c:v>
                </c:pt>
                <c:pt idx="117">
                  <c:v>15</c:v>
                </c:pt>
                <c:pt idx="118">
                  <c:v>16.2</c:v>
                </c:pt>
                <c:pt idx="119">
                  <c:v>16.8</c:v>
                </c:pt>
                <c:pt idx="120">
                  <c:v>17.5</c:v>
                </c:pt>
                <c:pt idx="121">
                  <c:v>18.8</c:v>
                </c:pt>
                <c:pt idx="122">
                  <c:v>20.3</c:v>
                </c:pt>
                <c:pt idx="123">
                  <c:v>22</c:v>
                </c:pt>
                <c:pt idx="124">
                  <c:v>23.6</c:v>
                </c:pt>
                <c:pt idx="125">
                  <c:v>24.8</c:v>
                </c:pt>
                <c:pt idx="126">
                  <c:v>25.6</c:v>
                </c:pt>
                <c:pt idx="127">
                  <c:v>26.3</c:v>
                </c:pt>
                <c:pt idx="128">
                  <c:v>27.2</c:v>
                </c:pt>
                <c:pt idx="129">
                  <c:v>28.3</c:v>
                </c:pt>
                <c:pt idx="130">
                  <c:v>29.6</c:v>
                </c:pt>
                <c:pt idx="131">
                  <c:v>30.9</c:v>
                </c:pt>
                <c:pt idx="132">
                  <c:v>32.200000000000003</c:v>
                </c:pt>
                <c:pt idx="133">
                  <c:v>33.4</c:v>
                </c:pt>
                <c:pt idx="134">
                  <c:v>35.1</c:v>
                </c:pt>
                <c:pt idx="135">
                  <c:v>37.200000000000003</c:v>
                </c:pt>
                <c:pt idx="136">
                  <c:v>38.700000000000003</c:v>
                </c:pt>
                <c:pt idx="137">
                  <c:v>39</c:v>
                </c:pt>
                <c:pt idx="138">
                  <c:v>37.4</c:v>
                </c:pt>
                <c:pt idx="139">
                  <c:v>33.9</c:v>
                </c:pt>
                <c:pt idx="140">
                  <c:v>29.7</c:v>
                </c:pt>
                <c:pt idx="141">
                  <c:v>26.8</c:v>
                </c:pt>
                <c:pt idx="142">
                  <c:v>26.1</c:v>
                </c:pt>
                <c:pt idx="143">
                  <c:v>27.2</c:v>
                </c:pt>
                <c:pt idx="144">
                  <c:v>29.1</c:v>
                </c:pt>
                <c:pt idx="145">
                  <c:v>30.8</c:v>
                </c:pt>
                <c:pt idx="146">
                  <c:v>31.9</c:v>
                </c:pt>
                <c:pt idx="147">
                  <c:v>32</c:v>
                </c:pt>
                <c:pt idx="148">
                  <c:v>30.7</c:v>
                </c:pt>
                <c:pt idx="149">
                  <c:v>28.5</c:v>
                </c:pt>
                <c:pt idx="150">
                  <c:v>26</c:v>
                </c:pt>
                <c:pt idx="151">
                  <c:v>23.4</c:v>
                </c:pt>
                <c:pt idx="152">
                  <c:v>20.7</c:v>
                </c:pt>
                <c:pt idx="153">
                  <c:v>17.399999999999999</c:v>
                </c:pt>
                <c:pt idx="154">
                  <c:v>15.2</c:v>
                </c:pt>
                <c:pt idx="155">
                  <c:v>13.5</c:v>
                </c:pt>
                <c:pt idx="156">
                  <c:v>13</c:v>
                </c:pt>
                <c:pt idx="157">
                  <c:v>12.4</c:v>
                </c:pt>
                <c:pt idx="158">
                  <c:v>12.3</c:v>
                </c:pt>
                <c:pt idx="159">
                  <c:v>12.2</c:v>
                </c:pt>
                <c:pt idx="160">
                  <c:v>12.3</c:v>
                </c:pt>
                <c:pt idx="161">
                  <c:v>12.4</c:v>
                </c:pt>
                <c:pt idx="162">
                  <c:v>12.5</c:v>
                </c:pt>
                <c:pt idx="163">
                  <c:v>12.6</c:v>
                </c:pt>
                <c:pt idx="164">
                  <c:v>12.7</c:v>
                </c:pt>
                <c:pt idx="165">
                  <c:v>12.9</c:v>
                </c:pt>
                <c:pt idx="166">
                  <c:v>13.9</c:v>
                </c:pt>
                <c:pt idx="167">
                  <c:v>16.2</c:v>
                </c:pt>
                <c:pt idx="168">
                  <c:v>19.3</c:v>
                </c:pt>
                <c:pt idx="169">
                  <c:v>22.8</c:v>
                </c:pt>
                <c:pt idx="170">
                  <c:v>25.9</c:v>
                </c:pt>
                <c:pt idx="171">
                  <c:v>28.5</c:v>
                </c:pt>
                <c:pt idx="172">
                  <c:v>30</c:v>
                </c:pt>
                <c:pt idx="173">
                  <c:v>29.1</c:v>
                </c:pt>
                <c:pt idx="174">
                  <c:v>27.4</c:v>
                </c:pt>
                <c:pt idx="175">
                  <c:v>25.2</c:v>
                </c:pt>
                <c:pt idx="176">
                  <c:v>23.8</c:v>
                </c:pt>
                <c:pt idx="177">
                  <c:v>24.4</c:v>
                </c:pt>
                <c:pt idx="178">
                  <c:v>26</c:v>
                </c:pt>
                <c:pt idx="179">
                  <c:v>29.6</c:v>
                </c:pt>
                <c:pt idx="180">
                  <c:v>32.200000000000003</c:v>
                </c:pt>
                <c:pt idx="181">
                  <c:v>35.5</c:v>
                </c:pt>
                <c:pt idx="182">
                  <c:v>37.6</c:v>
                </c:pt>
                <c:pt idx="183">
                  <c:v>39.5</c:v>
                </c:pt>
                <c:pt idx="184">
                  <c:v>40.6</c:v>
                </c:pt>
                <c:pt idx="185">
                  <c:v>41.5</c:v>
                </c:pt>
                <c:pt idx="186">
                  <c:v>42</c:v>
                </c:pt>
                <c:pt idx="187">
                  <c:v>42.4</c:v>
                </c:pt>
                <c:pt idx="188">
                  <c:v>43</c:v>
                </c:pt>
                <c:pt idx="189">
                  <c:v>44.2</c:v>
                </c:pt>
                <c:pt idx="190">
                  <c:v>45.9</c:v>
                </c:pt>
                <c:pt idx="191">
                  <c:v>47.7</c:v>
                </c:pt>
                <c:pt idx="192">
                  <c:v>49.2</c:v>
                </c:pt>
                <c:pt idx="193">
                  <c:v>50</c:v>
                </c:pt>
                <c:pt idx="194">
                  <c:v>50.2</c:v>
                </c:pt>
                <c:pt idx="195">
                  <c:v>50.1</c:v>
                </c:pt>
                <c:pt idx="196">
                  <c:v>49.8</c:v>
                </c:pt>
                <c:pt idx="197">
                  <c:v>49.4</c:v>
                </c:pt>
                <c:pt idx="198">
                  <c:v>48.9</c:v>
                </c:pt>
                <c:pt idx="199">
                  <c:v>48.5</c:v>
                </c:pt>
                <c:pt idx="200">
                  <c:v>48.2</c:v>
                </c:pt>
                <c:pt idx="201">
                  <c:v>48.2</c:v>
                </c:pt>
                <c:pt idx="202">
                  <c:v>48.1</c:v>
                </c:pt>
                <c:pt idx="203">
                  <c:v>47.4</c:v>
                </c:pt>
                <c:pt idx="204">
                  <c:v>45.8</c:v>
                </c:pt>
                <c:pt idx="205">
                  <c:v>43.2</c:v>
                </c:pt>
                <c:pt idx="206">
                  <c:v>40.5</c:v>
                </c:pt>
                <c:pt idx="207">
                  <c:v>38.200000000000003</c:v>
                </c:pt>
                <c:pt idx="208">
                  <c:v>36.700000000000003</c:v>
                </c:pt>
                <c:pt idx="209">
                  <c:v>35.799999999999997</c:v>
                </c:pt>
                <c:pt idx="210">
                  <c:v>35.299999999999997</c:v>
                </c:pt>
                <c:pt idx="211">
                  <c:v>34.799999999999997</c:v>
                </c:pt>
                <c:pt idx="212">
                  <c:v>34.4</c:v>
                </c:pt>
                <c:pt idx="213">
                  <c:v>34.299999999999997</c:v>
                </c:pt>
                <c:pt idx="214">
                  <c:v>34</c:v>
                </c:pt>
                <c:pt idx="215">
                  <c:v>33.799999999999997</c:v>
                </c:pt>
                <c:pt idx="216">
                  <c:v>33.6</c:v>
                </c:pt>
                <c:pt idx="217">
                  <c:v>33.5</c:v>
                </c:pt>
                <c:pt idx="218">
                  <c:v>33.5</c:v>
                </c:pt>
                <c:pt idx="219">
                  <c:v>33.4</c:v>
                </c:pt>
                <c:pt idx="220">
                  <c:v>33.299999999999997</c:v>
                </c:pt>
                <c:pt idx="221">
                  <c:v>33.299999999999997</c:v>
                </c:pt>
                <c:pt idx="222">
                  <c:v>33.200000000000003</c:v>
                </c:pt>
                <c:pt idx="223">
                  <c:v>33.1</c:v>
                </c:pt>
                <c:pt idx="224">
                  <c:v>33.1</c:v>
                </c:pt>
                <c:pt idx="225">
                  <c:v>32.9</c:v>
                </c:pt>
                <c:pt idx="226">
                  <c:v>32.799999999999997</c:v>
                </c:pt>
                <c:pt idx="227">
                  <c:v>32.700000000000003</c:v>
                </c:pt>
                <c:pt idx="228">
                  <c:v>32.6</c:v>
                </c:pt>
                <c:pt idx="229">
                  <c:v>32.299999999999997</c:v>
                </c:pt>
                <c:pt idx="230">
                  <c:v>31.9</c:v>
                </c:pt>
                <c:pt idx="231">
                  <c:v>31.3</c:v>
                </c:pt>
                <c:pt idx="232">
                  <c:v>30.9</c:v>
                </c:pt>
                <c:pt idx="233">
                  <c:v>30.5</c:v>
                </c:pt>
                <c:pt idx="234">
                  <c:v>30.5</c:v>
                </c:pt>
                <c:pt idx="235">
                  <c:v>30.7</c:v>
                </c:pt>
                <c:pt idx="236">
                  <c:v>31.4</c:v>
                </c:pt>
                <c:pt idx="237">
                  <c:v>32.4</c:v>
                </c:pt>
                <c:pt idx="238">
                  <c:v>33.700000000000003</c:v>
                </c:pt>
                <c:pt idx="239">
                  <c:v>35.1</c:v>
                </c:pt>
                <c:pt idx="240">
                  <c:v>36.299999999999997</c:v>
                </c:pt>
                <c:pt idx="241">
                  <c:v>37.299999999999997</c:v>
                </c:pt>
                <c:pt idx="242">
                  <c:v>37.9</c:v>
                </c:pt>
                <c:pt idx="243">
                  <c:v>38.4</c:v>
                </c:pt>
                <c:pt idx="244">
                  <c:v>38.6</c:v>
                </c:pt>
                <c:pt idx="245">
                  <c:v>38.799999999999997</c:v>
                </c:pt>
                <c:pt idx="246">
                  <c:v>39</c:v>
                </c:pt>
                <c:pt idx="247">
                  <c:v>39.200000000000003</c:v>
                </c:pt>
                <c:pt idx="248">
                  <c:v>39.4</c:v>
                </c:pt>
                <c:pt idx="249">
                  <c:v>39.5</c:v>
                </c:pt>
                <c:pt idx="250">
                  <c:v>39.6</c:v>
                </c:pt>
                <c:pt idx="251">
                  <c:v>39.799999999999997</c:v>
                </c:pt>
                <c:pt idx="252">
                  <c:v>40</c:v>
                </c:pt>
                <c:pt idx="253">
                  <c:v>40.5</c:v>
                </c:pt>
                <c:pt idx="254">
                  <c:v>41.1</c:v>
                </c:pt>
                <c:pt idx="255">
                  <c:v>41.9</c:v>
                </c:pt>
                <c:pt idx="256">
                  <c:v>42.8</c:v>
                </c:pt>
                <c:pt idx="257">
                  <c:v>43.8</c:v>
                </c:pt>
                <c:pt idx="258">
                  <c:v>45.5</c:v>
                </c:pt>
                <c:pt idx="259">
                  <c:v>45.9</c:v>
                </c:pt>
                <c:pt idx="260">
                  <c:v>45.8</c:v>
                </c:pt>
                <c:pt idx="261">
                  <c:v>45.4</c:v>
                </c:pt>
                <c:pt idx="262">
                  <c:v>44.8</c:v>
                </c:pt>
                <c:pt idx="263">
                  <c:v>44.6</c:v>
                </c:pt>
                <c:pt idx="264">
                  <c:v>45</c:v>
                </c:pt>
                <c:pt idx="265">
                  <c:v>45.9</c:v>
                </c:pt>
                <c:pt idx="266">
                  <c:v>47</c:v>
                </c:pt>
                <c:pt idx="267">
                  <c:v>47.9</c:v>
                </c:pt>
                <c:pt idx="268">
                  <c:v>48.3</c:v>
                </c:pt>
                <c:pt idx="269">
                  <c:v>48.3</c:v>
                </c:pt>
                <c:pt idx="270">
                  <c:v>48.2</c:v>
                </c:pt>
                <c:pt idx="271">
                  <c:v>48</c:v>
                </c:pt>
                <c:pt idx="272">
                  <c:v>47.7</c:v>
                </c:pt>
                <c:pt idx="273">
                  <c:v>47.2</c:v>
                </c:pt>
                <c:pt idx="274">
                  <c:v>46.5</c:v>
                </c:pt>
                <c:pt idx="275">
                  <c:v>45.2</c:v>
                </c:pt>
                <c:pt idx="276">
                  <c:v>43.7</c:v>
                </c:pt>
                <c:pt idx="277">
                  <c:v>42</c:v>
                </c:pt>
                <c:pt idx="278">
                  <c:v>40.4</c:v>
                </c:pt>
                <c:pt idx="279">
                  <c:v>39</c:v>
                </c:pt>
                <c:pt idx="280">
                  <c:v>37.700000000000003</c:v>
                </c:pt>
                <c:pt idx="281">
                  <c:v>36.4</c:v>
                </c:pt>
                <c:pt idx="282">
                  <c:v>35.200000000000003</c:v>
                </c:pt>
                <c:pt idx="283">
                  <c:v>34.299999999999997</c:v>
                </c:pt>
                <c:pt idx="284">
                  <c:v>33.799999999999997</c:v>
                </c:pt>
                <c:pt idx="285">
                  <c:v>33.299999999999997</c:v>
                </c:pt>
                <c:pt idx="286">
                  <c:v>32.5</c:v>
                </c:pt>
                <c:pt idx="287">
                  <c:v>30.9</c:v>
                </c:pt>
                <c:pt idx="288">
                  <c:v>28.6</c:v>
                </c:pt>
                <c:pt idx="289">
                  <c:v>25.9</c:v>
                </c:pt>
                <c:pt idx="290">
                  <c:v>23.1</c:v>
                </c:pt>
                <c:pt idx="291">
                  <c:v>20.100000000000001</c:v>
                </c:pt>
                <c:pt idx="292">
                  <c:v>17.3</c:v>
                </c:pt>
                <c:pt idx="293">
                  <c:v>15.1</c:v>
                </c:pt>
                <c:pt idx="294">
                  <c:v>13.7</c:v>
                </c:pt>
                <c:pt idx="295">
                  <c:v>13.4</c:v>
                </c:pt>
                <c:pt idx="296">
                  <c:v>13.9</c:v>
                </c:pt>
                <c:pt idx="297">
                  <c:v>15</c:v>
                </c:pt>
                <c:pt idx="298">
                  <c:v>16.3</c:v>
                </c:pt>
                <c:pt idx="299">
                  <c:v>17.399999999999999</c:v>
                </c:pt>
                <c:pt idx="300">
                  <c:v>18.2</c:v>
                </c:pt>
                <c:pt idx="301">
                  <c:v>18.600000000000001</c:v>
                </c:pt>
                <c:pt idx="302">
                  <c:v>18.8</c:v>
                </c:pt>
                <c:pt idx="303">
                  <c:v>19</c:v>
                </c:pt>
                <c:pt idx="304">
                  <c:v>19.5</c:v>
                </c:pt>
                <c:pt idx="305">
                  <c:v>20.100000000000001</c:v>
                </c:pt>
                <c:pt idx="306">
                  <c:v>20.5</c:v>
                </c:pt>
                <c:pt idx="307">
                  <c:v>20.2</c:v>
                </c:pt>
                <c:pt idx="308">
                  <c:v>18.600000000000001</c:v>
                </c:pt>
                <c:pt idx="309">
                  <c:v>16.5</c:v>
                </c:pt>
                <c:pt idx="310">
                  <c:v>14.4</c:v>
                </c:pt>
                <c:pt idx="311">
                  <c:v>13.4</c:v>
                </c:pt>
                <c:pt idx="312">
                  <c:v>12.9</c:v>
                </c:pt>
                <c:pt idx="313">
                  <c:v>12.7</c:v>
                </c:pt>
                <c:pt idx="314">
                  <c:v>12.4</c:v>
                </c:pt>
                <c:pt idx="315">
                  <c:v>12.4</c:v>
                </c:pt>
                <c:pt idx="316">
                  <c:v>12.8</c:v>
                </c:pt>
                <c:pt idx="317">
                  <c:v>14.1</c:v>
                </c:pt>
                <c:pt idx="318">
                  <c:v>16.2</c:v>
                </c:pt>
                <c:pt idx="319">
                  <c:v>18.8</c:v>
                </c:pt>
                <c:pt idx="320">
                  <c:v>21.9</c:v>
                </c:pt>
                <c:pt idx="321">
                  <c:v>25</c:v>
                </c:pt>
                <c:pt idx="322">
                  <c:v>28.4</c:v>
                </c:pt>
                <c:pt idx="323">
                  <c:v>31.3</c:v>
                </c:pt>
                <c:pt idx="324">
                  <c:v>34</c:v>
                </c:pt>
                <c:pt idx="325">
                  <c:v>34.6</c:v>
                </c:pt>
                <c:pt idx="326">
                  <c:v>33.9</c:v>
                </c:pt>
                <c:pt idx="327">
                  <c:v>31.9</c:v>
                </c:pt>
                <c:pt idx="328">
                  <c:v>30</c:v>
                </c:pt>
                <c:pt idx="329">
                  <c:v>28.6</c:v>
                </c:pt>
                <c:pt idx="330">
                  <c:v>27.6</c:v>
                </c:pt>
                <c:pt idx="331">
                  <c:v>27</c:v>
                </c:pt>
                <c:pt idx="332">
                  <c:v>26.3</c:v>
                </c:pt>
                <c:pt idx="333">
                  <c:v>25.8</c:v>
                </c:pt>
                <c:pt idx="334">
                  <c:v>25.4</c:v>
                </c:pt>
                <c:pt idx="335">
                  <c:v>25.1</c:v>
                </c:pt>
                <c:pt idx="336">
                  <c:v>24.7</c:v>
                </c:pt>
                <c:pt idx="337">
                  <c:v>24.1</c:v>
                </c:pt>
                <c:pt idx="338">
                  <c:v>23.5</c:v>
                </c:pt>
                <c:pt idx="339">
                  <c:v>22.1</c:v>
                </c:pt>
                <c:pt idx="340">
                  <c:v>20.5</c:v>
                </c:pt>
                <c:pt idx="341">
                  <c:v>19</c:v>
                </c:pt>
                <c:pt idx="342">
                  <c:v>18.3</c:v>
                </c:pt>
                <c:pt idx="343">
                  <c:v>18</c:v>
                </c:pt>
                <c:pt idx="344">
                  <c:v>17.7</c:v>
                </c:pt>
                <c:pt idx="345">
                  <c:v>17.399999999999999</c:v>
                </c:pt>
                <c:pt idx="346">
                  <c:v>16.3</c:v>
                </c:pt>
                <c:pt idx="347">
                  <c:v>14.3</c:v>
                </c:pt>
                <c:pt idx="348">
                  <c:v>11.5</c:v>
                </c:pt>
                <c:pt idx="349">
                  <c:v>8.6</c:v>
                </c:pt>
                <c:pt idx="350">
                  <c:v>5.5</c:v>
                </c:pt>
                <c:pt idx="351">
                  <c:v>3.1</c:v>
                </c:pt>
                <c:pt idx="352">
                  <c:v>1.2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1.4</c:v>
                </c:pt>
                <c:pt idx="361">
                  <c:v>3.2</c:v>
                </c:pt>
                <c:pt idx="362">
                  <c:v>5.6</c:v>
                </c:pt>
                <c:pt idx="363">
                  <c:v>8.1</c:v>
                </c:pt>
                <c:pt idx="364">
                  <c:v>10.3</c:v>
                </c:pt>
                <c:pt idx="365">
                  <c:v>12.1</c:v>
                </c:pt>
                <c:pt idx="366">
                  <c:v>13</c:v>
                </c:pt>
                <c:pt idx="367">
                  <c:v>13.5</c:v>
                </c:pt>
                <c:pt idx="368">
                  <c:v>14.2</c:v>
                </c:pt>
                <c:pt idx="369">
                  <c:v>15.2</c:v>
                </c:pt>
                <c:pt idx="370">
                  <c:v>16.7</c:v>
                </c:pt>
                <c:pt idx="371">
                  <c:v>18.3</c:v>
                </c:pt>
                <c:pt idx="372">
                  <c:v>19.8</c:v>
                </c:pt>
                <c:pt idx="373">
                  <c:v>21</c:v>
                </c:pt>
                <c:pt idx="374">
                  <c:v>22.1</c:v>
                </c:pt>
                <c:pt idx="375">
                  <c:v>23.5</c:v>
                </c:pt>
                <c:pt idx="376">
                  <c:v>25.1</c:v>
                </c:pt>
                <c:pt idx="377">
                  <c:v>27.1</c:v>
                </c:pt>
                <c:pt idx="378">
                  <c:v>29</c:v>
                </c:pt>
                <c:pt idx="379">
                  <c:v>30.5</c:v>
                </c:pt>
                <c:pt idx="380">
                  <c:v>31.2</c:v>
                </c:pt>
                <c:pt idx="381">
                  <c:v>31.2</c:v>
                </c:pt>
                <c:pt idx="382">
                  <c:v>30.7</c:v>
                </c:pt>
                <c:pt idx="383">
                  <c:v>29.8</c:v>
                </c:pt>
                <c:pt idx="384">
                  <c:v>28.6</c:v>
                </c:pt>
                <c:pt idx="385">
                  <c:v>27.4</c:v>
                </c:pt>
                <c:pt idx="386">
                  <c:v>26.6</c:v>
                </c:pt>
                <c:pt idx="387">
                  <c:v>26.1</c:v>
                </c:pt>
                <c:pt idx="388">
                  <c:v>25.7</c:v>
                </c:pt>
                <c:pt idx="389">
                  <c:v>24.9</c:v>
                </c:pt>
                <c:pt idx="390">
                  <c:v>23.8</c:v>
                </c:pt>
                <c:pt idx="391">
                  <c:v>22.4</c:v>
                </c:pt>
                <c:pt idx="392">
                  <c:v>21.3</c:v>
                </c:pt>
                <c:pt idx="393">
                  <c:v>20.7</c:v>
                </c:pt>
                <c:pt idx="394">
                  <c:v>20.100000000000001</c:v>
                </c:pt>
                <c:pt idx="395">
                  <c:v>19.2</c:v>
                </c:pt>
                <c:pt idx="396">
                  <c:v>17.600000000000001</c:v>
                </c:pt>
                <c:pt idx="397">
                  <c:v>16.2</c:v>
                </c:pt>
                <c:pt idx="398">
                  <c:v>15.3</c:v>
                </c:pt>
                <c:pt idx="399">
                  <c:v>14.7</c:v>
                </c:pt>
                <c:pt idx="400">
                  <c:v>14.2</c:v>
                </c:pt>
                <c:pt idx="401">
                  <c:v>13.7</c:v>
                </c:pt>
                <c:pt idx="402">
                  <c:v>13.4</c:v>
                </c:pt>
                <c:pt idx="403">
                  <c:v>13</c:v>
                </c:pt>
                <c:pt idx="404">
                  <c:v>12.8</c:v>
                </c:pt>
                <c:pt idx="405">
                  <c:v>12.5</c:v>
                </c:pt>
                <c:pt idx="406">
                  <c:v>12.1</c:v>
                </c:pt>
                <c:pt idx="407">
                  <c:v>11.1</c:v>
                </c:pt>
                <c:pt idx="408">
                  <c:v>9.6</c:v>
                </c:pt>
                <c:pt idx="409">
                  <c:v>7.4</c:v>
                </c:pt>
                <c:pt idx="410">
                  <c:v>4.9000000000000004</c:v>
                </c:pt>
                <c:pt idx="411">
                  <c:v>2.9</c:v>
                </c:pt>
                <c:pt idx="412">
                  <c:v>1.2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1.4</c:v>
                </c:pt>
                <c:pt idx="482">
                  <c:v>2.5</c:v>
                </c:pt>
                <c:pt idx="483">
                  <c:v>5.2</c:v>
                </c:pt>
                <c:pt idx="484">
                  <c:v>7.9</c:v>
                </c:pt>
                <c:pt idx="485">
                  <c:v>10.3</c:v>
                </c:pt>
                <c:pt idx="486">
                  <c:v>12.8</c:v>
                </c:pt>
                <c:pt idx="487">
                  <c:v>15.1</c:v>
                </c:pt>
                <c:pt idx="488">
                  <c:v>17.399999999999999</c:v>
                </c:pt>
                <c:pt idx="489">
                  <c:v>19.600000000000001</c:v>
                </c:pt>
                <c:pt idx="490">
                  <c:v>21.8</c:v>
                </c:pt>
                <c:pt idx="491">
                  <c:v>24.4</c:v>
                </c:pt>
                <c:pt idx="492">
                  <c:v>26.5</c:v>
                </c:pt>
                <c:pt idx="493">
                  <c:v>28.8</c:v>
                </c:pt>
                <c:pt idx="494">
                  <c:v>30.6</c:v>
                </c:pt>
                <c:pt idx="495">
                  <c:v>32</c:v>
                </c:pt>
                <c:pt idx="496">
                  <c:v>32.799999999999997</c:v>
                </c:pt>
                <c:pt idx="497">
                  <c:v>33.299999999999997</c:v>
                </c:pt>
                <c:pt idx="498">
                  <c:v>34</c:v>
                </c:pt>
                <c:pt idx="499">
                  <c:v>35</c:v>
                </c:pt>
                <c:pt idx="500">
                  <c:v>36.1</c:v>
                </c:pt>
                <c:pt idx="501">
                  <c:v>36.6</c:v>
                </c:pt>
                <c:pt idx="502">
                  <c:v>36.9</c:v>
                </c:pt>
                <c:pt idx="503">
                  <c:v>37.1</c:v>
                </c:pt>
                <c:pt idx="504">
                  <c:v>37.6</c:v>
                </c:pt>
                <c:pt idx="505">
                  <c:v>38</c:v>
                </c:pt>
                <c:pt idx="506">
                  <c:v>38.1</c:v>
                </c:pt>
                <c:pt idx="507">
                  <c:v>37.700000000000003</c:v>
                </c:pt>
                <c:pt idx="508">
                  <c:v>36.9</c:v>
                </c:pt>
                <c:pt idx="509">
                  <c:v>36.1</c:v>
                </c:pt>
                <c:pt idx="510">
                  <c:v>35.700000000000003</c:v>
                </c:pt>
                <c:pt idx="511">
                  <c:v>35.9</c:v>
                </c:pt>
                <c:pt idx="512">
                  <c:v>36.5</c:v>
                </c:pt>
                <c:pt idx="513">
                  <c:v>37.799999999999997</c:v>
                </c:pt>
                <c:pt idx="514">
                  <c:v>39.200000000000003</c:v>
                </c:pt>
                <c:pt idx="515">
                  <c:v>40.6</c:v>
                </c:pt>
                <c:pt idx="516">
                  <c:v>41.9</c:v>
                </c:pt>
                <c:pt idx="517">
                  <c:v>42.9</c:v>
                </c:pt>
                <c:pt idx="518">
                  <c:v>43.6</c:v>
                </c:pt>
                <c:pt idx="519">
                  <c:v>44.1</c:v>
                </c:pt>
                <c:pt idx="520">
                  <c:v>44.5</c:v>
                </c:pt>
                <c:pt idx="521">
                  <c:v>44.9</c:v>
                </c:pt>
                <c:pt idx="522">
                  <c:v>45.4</c:v>
                </c:pt>
                <c:pt idx="523">
                  <c:v>44.5</c:v>
                </c:pt>
                <c:pt idx="524">
                  <c:v>42.5</c:v>
                </c:pt>
                <c:pt idx="525">
                  <c:v>39.5</c:v>
                </c:pt>
                <c:pt idx="526">
                  <c:v>36.5</c:v>
                </c:pt>
                <c:pt idx="527">
                  <c:v>33.5</c:v>
                </c:pt>
                <c:pt idx="528">
                  <c:v>30.4</c:v>
                </c:pt>
                <c:pt idx="529">
                  <c:v>27</c:v>
                </c:pt>
                <c:pt idx="530">
                  <c:v>23.6</c:v>
                </c:pt>
                <c:pt idx="531">
                  <c:v>21</c:v>
                </c:pt>
                <c:pt idx="532">
                  <c:v>20.5</c:v>
                </c:pt>
                <c:pt idx="533">
                  <c:v>22.3</c:v>
                </c:pt>
                <c:pt idx="534">
                  <c:v>24.8</c:v>
                </c:pt>
                <c:pt idx="535">
                  <c:v>27.9</c:v>
                </c:pt>
                <c:pt idx="536">
                  <c:v>30.3</c:v>
                </c:pt>
                <c:pt idx="537">
                  <c:v>33.200000000000003</c:v>
                </c:pt>
                <c:pt idx="538">
                  <c:v>35.4</c:v>
                </c:pt>
                <c:pt idx="539">
                  <c:v>38</c:v>
                </c:pt>
                <c:pt idx="540">
                  <c:v>40.1</c:v>
                </c:pt>
                <c:pt idx="541">
                  <c:v>42.7</c:v>
                </c:pt>
                <c:pt idx="542">
                  <c:v>44.5</c:v>
                </c:pt>
                <c:pt idx="543">
                  <c:v>46.3</c:v>
                </c:pt>
                <c:pt idx="544">
                  <c:v>47.6</c:v>
                </c:pt>
                <c:pt idx="545">
                  <c:v>48.8</c:v>
                </c:pt>
                <c:pt idx="546">
                  <c:v>49.7</c:v>
                </c:pt>
                <c:pt idx="547">
                  <c:v>50.6</c:v>
                </c:pt>
                <c:pt idx="548">
                  <c:v>51.4</c:v>
                </c:pt>
                <c:pt idx="549">
                  <c:v>51.4</c:v>
                </c:pt>
                <c:pt idx="550">
                  <c:v>50.2</c:v>
                </c:pt>
                <c:pt idx="551">
                  <c:v>47.8</c:v>
                </c:pt>
                <c:pt idx="552">
                  <c:v>44.7</c:v>
                </c:pt>
                <c:pt idx="553">
                  <c:v>41.5</c:v>
                </c:pt>
                <c:pt idx="554">
                  <c:v>38.200000000000003</c:v>
                </c:pt>
                <c:pt idx="555">
                  <c:v>35.4</c:v>
                </c:pt>
                <c:pt idx="556">
                  <c:v>32.6</c:v>
                </c:pt>
                <c:pt idx="557">
                  <c:v>29.7</c:v>
                </c:pt>
                <c:pt idx="558">
                  <c:v>26.5</c:v>
                </c:pt>
                <c:pt idx="559">
                  <c:v>23.4</c:v>
                </c:pt>
                <c:pt idx="560">
                  <c:v>20.399999999999999</c:v>
                </c:pt>
                <c:pt idx="561">
                  <c:v>17.5</c:v>
                </c:pt>
                <c:pt idx="562">
                  <c:v>14.4</c:v>
                </c:pt>
                <c:pt idx="563">
                  <c:v>11.6</c:v>
                </c:pt>
                <c:pt idx="564">
                  <c:v>8.4</c:v>
                </c:pt>
                <c:pt idx="565">
                  <c:v>5.6</c:v>
                </c:pt>
                <c:pt idx="566">
                  <c:v>2.6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1.6</c:v>
                </c:pt>
                <c:pt idx="602">
                  <c:v>3.6</c:v>
                </c:pt>
                <c:pt idx="603">
                  <c:v>6.3</c:v>
                </c:pt>
                <c:pt idx="604">
                  <c:v>9</c:v>
                </c:pt>
                <c:pt idx="605">
                  <c:v>11.8</c:v>
                </c:pt>
                <c:pt idx="606">
                  <c:v>14.2</c:v>
                </c:pt>
                <c:pt idx="607">
                  <c:v>16.600000000000001</c:v>
                </c:pt>
                <c:pt idx="608">
                  <c:v>18.5</c:v>
                </c:pt>
                <c:pt idx="609">
                  <c:v>20.8</c:v>
                </c:pt>
                <c:pt idx="610">
                  <c:v>23.4</c:v>
                </c:pt>
                <c:pt idx="611">
                  <c:v>26.9</c:v>
                </c:pt>
                <c:pt idx="612">
                  <c:v>30.3</c:v>
                </c:pt>
                <c:pt idx="613">
                  <c:v>32.799999999999997</c:v>
                </c:pt>
                <c:pt idx="614">
                  <c:v>34.1</c:v>
                </c:pt>
                <c:pt idx="615">
                  <c:v>34.200000000000003</c:v>
                </c:pt>
                <c:pt idx="616">
                  <c:v>33.6</c:v>
                </c:pt>
                <c:pt idx="617">
                  <c:v>32.1</c:v>
                </c:pt>
                <c:pt idx="618">
                  <c:v>30</c:v>
                </c:pt>
                <c:pt idx="619">
                  <c:v>27.5</c:v>
                </c:pt>
                <c:pt idx="620">
                  <c:v>25.1</c:v>
                </c:pt>
                <c:pt idx="621">
                  <c:v>22.8</c:v>
                </c:pt>
                <c:pt idx="622">
                  <c:v>20.5</c:v>
                </c:pt>
                <c:pt idx="623">
                  <c:v>17.899999999999999</c:v>
                </c:pt>
                <c:pt idx="624">
                  <c:v>15.1</c:v>
                </c:pt>
                <c:pt idx="625">
                  <c:v>13.4</c:v>
                </c:pt>
                <c:pt idx="626">
                  <c:v>12.8</c:v>
                </c:pt>
                <c:pt idx="627">
                  <c:v>13.7</c:v>
                </c:pt>
                <c:pt idx="628">
                  <c:v>16</c:v>
                </c:pt>
                <c:pt idx="629">
                  <c:v>18.100000000000001</c:v>
                </c:pt>
                <c:pt idx="630">
                  <c:v>20.8</c:v>
                </c:pt>
                <c:pt idx="631">
                  <c:v>23.7</c:v>
                </c:pt>
                <c:pt idx="632">
                  <c:v>26.5</c:v>
                </c:pt>
                <c:pt idx="633">
                  <c:v>29.3</c:v>
                </c:pt>
                <c:pt idx="634">
                  <c:v>32</c:v>
                </c:pt>
                <c:pt idx="635">
                  <c:v>34.5</c:v>
                </c:pt>
                <c:pt idx="636">
                  <c:v>36.799999999999997</c:v>
                </c:pt>
                <c:pt idx="637">
                  <c:v>38.6</c:v>
                </c:pt>
                <c:pt idx="638">
                  <c:v>39.799999999999997</c:v>
                </c:pt>
                <c:pt idx="639">
                  <c:v>40.6</c:v>
                </c:pt>
                <c:pt idx="640">
                  <c:v>41.1</c:v>
                </c:pt>
                <c:pt idx="641">
                  <c:v>41.9</c:v>
                </c:pt>
                <c:pt idx="642">
                  <c:v>42.8</c:v>
                </c:pt>
                <c:pt idx="643">
                  <c:v>44.3</c:v>
                </c:pt>
                <c:pt idx="644">
                  <c:v>45.7</c:v>
                </c:pt>
                <c:pt idx="645">
                  <c:v>47.4</c:v>
                </c:pt>
                <c:pt idx="646">
                  <c:v>48.9</c:v>
                </c:pt>
                <c:pt idx="647">
                  <c:v>50.6</c:v>
                </c:pt>
                <c:pt idx="648">
                  <c:v>52</c:v>
                </c:pt>
                <c:pt idx="649">
                  <c:v>53.7</c:v>
                </c:pt>
                <c:pt idx="650">
                  <c:v>55</c:v>
                </c:pt>
                <c:pt idx="651">
                  <c:v>56.8</c:v>
                </c:pt>
                <c:pt idx="652">
                  <c:v>58</c:v>
                </c:pt>
                <c:pt idx="653">
                  <c:v>59.8</c:v>
                </c:pt>
                <c:pt idx="654">
                  <c:v>61.1</c:v>
                </c:pt>
                <c:pt idx="655">
                  <c:v>62.4</c:v>
                </c:pt>
                <c:pt idx="656">
                  <c:v>63</c:v>
                </c:pt>
                <c:pt idx="657">
                  <c:v>63.5</c:v>
                </c:pt>
                <c:pt idx="658">
                  <c:v>63</c:v>
                </c:pt>
                <c:pt idx="659">
                  <c:v>62</c:v>
                </c:pt>
                <c:pt idx="660">
                  <c:v>60.4</c:v>
                </c:pt>
                <c:pt idx="661">
                  <c:v>58.6</c:v>
                </c:pt>
                <c:pt idx="662">
                  <c:v>56.7</c:v>
                </c:pt>
                <c:pt idx="663">
                  <c:v>55</c:v>
                </c:pt>
                <c:pt idx="664">
                  <c:v>53.7</c:v>
                </c:pt>
                <c:pt idx="665">
                  <c:v>52.7</c:v>
                </c:pt>
                <c:pt idx="666">
                  <c:v>51.9</c:v>
                </c:pt>
                <c:pt idx="667">
                  <c:v>51.4</c:v>
                </c:pt>
                <c:pt idx="668">
                  <c:v>51</c:v>
                </c:pt>
                <c:pt idx="669">
                  <c:v>50.7</c:v>
                </c:pt>
                <c:pt idx="670">
                  <c:v>50.6</c:v>
                </c:pt>
                <c:pt idx="671">
                  <c:v>50.8</c:v>
                </c:pt>
                <c:pt idx="672">
                  <c:v>51.2</c:v>
                </c:pt>
                <c:pt idx="673">
                  <c:v>51.7</c:v>
                </c:pt>
                <c:pt idx="674">
                  <c:v>52.3</c:v>
                </c:pt>
                <c:pt idx="675">
                  <c:v>53.1</c:v>
                </c:pt>
                <c:pt idx="676">
                  <c:v>53.8</c:v>
                </c:pt>
                <c:pt idx="677">
                  <c:v>54.5</c:v>
                </c:pt>
                <c:pt idx="678">
                  <c:v>55.1</c:v>
                </c:pt>
                <c:pt idx="679">
                  <c:v>55.9</c:v>
                </c:pt>
                <c:pt idx="680">
                  <c:v>56.5</c:v>
                </c:pt>
                <c:pt idx="681">
                  <c:v>57.1</c:v>
                </c:pt>
                <c:pt idx="682">
                  <c:v>57.8</c:v>
                </c:pt>
                <c:pt idx="683">
                  <c:v>58.5</c:v>
                </c:pt>
                <c:pt idx="684">
                  <c:v>59.3</c:v>
                </c:pt>
                <c:pt idx="685">
                  <c:v>60.2</c:v>
                </c:pt>
                <c:pt idx="686">
                  <c:v>61.3</c:v>
                </c:pt>
                <c:pt idx="687">
                  <c:v>62.4</c:v>
                </c:pt>
                <c:pt idx="688">
                  <c:v>63.4</c:v>
                </c:pt>
                <c:pt idx="689">
                  <c:v>64.400000000000006</c:v>
                </c:pt>
                <c:pt idx="690">
                  <c:v>65.400000000000006</c:v>
                </c:pt>
                <c:pt idx="691">
                  <c:v>66.3</c:v>
                </c:pt>
                <c:pt idx="692">
                  <c:v>67.2</c:v>
                </c:pt>
                <c:pt idx="693">
                  <c:v>68</c:v>
                </c:pt>
                <c:pt idx="694">
                  <c:v>68.8</c:v>
                </c:pt>
                <c:pt idx="695">
                  <c:v>69.5</c:v>
                </c:pt>
                <c:pt idx="696">
                  <c:v>70.099999999999994</c:v>
                </c:pt>
                <c:pt idx="697">
                  <c:v>70.599999999999994</c:v>
                </c:pt>
                <c:pt idx="698">
                  <c:v>71</c:v>
                </c:pt>
                <c:pt idx="699">
                  <c:v>71.599999999999994</c:v>
                </c:pt>
                <c:pt idx="700">
                  <c:v>72.2</c:v>
                </c:pt>
                <c:pt idx="701">
                  <c:v>72.8</c:v>
                </c:pt>
                <c:pt idx="702">
                  <c:v>73.5</c:v>
                </c:pt>
                <c:pt idx="703">
                  <c:v>74.099999999999994</c:v>
                </c:pt>
                <c:pt idx="704">
                  <c:v>74.3</c:v>
                </c:pt>
                <c:pt idx="705">
                  <c:v>74.3</c:v>
                </c:pt>
                <c:pt idx="706">
                  <c:v>73.7</c:v>
                </c:pt>
                <c:pt idx="707">
                  <c:v>72.599999999999994</c:v>
                </c:pt>
                <c:pt idx="708">
                  <c:v>71</c:v>
                </c:pt>
                <c:pt idx="709">
                  <c:v>69.2</c:v>
                </c:pt>
                <c:pt idx="710">
                  <c:v>67.099999999999994</c:v>
                </c:pt>
                <c:pt idx="711">
                  <c:v>65.3</c:v>
                </c:pt>
                <c:pt idx="712">
                  <c:v>63.8</c:v>
                </c:pt>
                <c:pt idx="713">
                  <c:v>62.6</c:v>
                </c:pt>
                <c:pt idx="714">
                  <c:v>61.7</c:v>
                </c:pt>
                <c:pt idx="715">
                  <c:v>61.2</c:v>
                </c:pt>
                <c:pt idx="716">
                  <c:v>60.8</c:v>
                </c:pt>
                <c:pt idx="717">
                  <c:v>60.7</c:v>
                </c:pt>
                <c:pt idx="718">
                  <c:v>60.9</c:v>
                </c:pt>
                <c:pt idx="719">
                  <c:v>61.2</c:v>
                </c:pt>
                <c:pt idx="720">
                  <c:v>61.7</c:v>
                </c:pt>
                <c:pt idx="721">
                  <c:v>62.1</c:v>
                </c:pt>
                <c:pt idx="722">
                  <c:v>62.2</c:v>
                </c:pt>
                <c:pt idx="723">
                  <c:v>62.2</c:v>
                </c:pt>
                <c:pt idx="724">
                  <c:v>61.6</c:v>
                </c:pt>
                <c:pt idx="725">
                  <c:v>60.2</c:v>
                </c:pt>
                <c:pt idx="726">
                  <c:v>58.5</c:v>
                </c:pt>
                <c:pt idx="727">
                  <c:v>56.5</c:v>
                </c:pt>
                <c:pt idx="728">
                  <c:v>54.6</c:v>
                </c:pt>
                <c:pt idx="729">
                  <c:v>53.2</c:v>
                </c:pt>
                <c:pt idx="730">
                  <c:v>52.6</c:v>
                </c:pt>
                <c:pt idx="731">
                  <c:v>52.8</c:v>
                </c:pt>
                <c:pt idx="732">
                  <c:v>53.5</c:v>
                </c:pt>
                <c:pt idx="733">
                  <c:v>54.4</c:v>
                </c:pt>
                <c:pt idx="734">
                  <c:v>55.1</c:v>
                </c:pt>
                <c:pt idx="735">
                  <c:v>55.6</c:v>
                </c:pt>
                <c:pt idx="736">
                  <c:v>55.5</c:v>
                </c:pt>
                <c:pt idx="737">
                  <c:v>54.9</c:v>
                </c:pt>
                <c:pt idx="738">
                  <c:v>54.1</c:v>
                </c:pt>
                <c:pt idx="739">
                  <c:v>53.2</c:v>
                </c:pt>
                <c:pt idx="740">
                  <c:v>52.1</c:v>
                </c:pt>
                <c:pt idx="741">
                  <c:v>50.8</c:v>
                </c:pt>
                <c:pt idx="742">
                  <c:v>49.4</c:v>
                </c:pt>
                <c:pt idx="743">
                  <c:v>47.7</c:v>
                </c:pt>
                <c:pt idx="744">
                  <c:v>45.6</c:v>
                </c:pt>
                <c:pt idx="745">
                  <c:v>43.5</c:v>
                </c:pt>
                <c:pt idx="746">
                  <c:v>41.4</c:v>
                </c:pt>
                <c:pt idx="747">
                  <c:v>38.9</c:v>
                </c:pt>
                <c:pt idx="748">
                  <c:v>36</c:v>
                </c:pt>
                <c:pt idx="749">
                  <c:v>32.700000000000003</c:v>
                </c:pt>
                <c:pt idx="750">
                  <c:v>29.4</c:v>
                </c:pt>
                <c:pt idx="751">
                  <c:v>26.2</c:v>
                </c:pt>
                <c:pt idx="752">
                  <c:v>23.5</c:v>
                </c:pt>
                <c:pt idx="753">
                  <c:v>21.7</c:v>
                </c:pt>
                <c:pt idx="754">
                  <c:v>20.7</c:v>
                </c:pt>
                <c:pt idx="755">
                  <c:v>20.2</c:v>
                </c:pt>
                <c:pt idx="756">
                  <c:v>19.899999999999999</c:v>
                </c:pt>
                <c:pt idx="757">
                  <c:v>19.5</c:v>
                </c:pt>
                <c:pt idx="758">
                  <c:v>18.5</c:v>
                </c:pt>
                <c:pt idx="759">
                  <c:v>17.2</c:v>
                </c:pt>
                <c:pt idx="760">
                  <c:v>15.8</c:v>
                </c:pt>
                <c:pt idx="761">
                  <c:v>14.8</c:v>
                </c:pt>
                <c:pt idx="762">
                  <c:v>14.4</c:v>
                </c:pt>
                <c:pt idx="763">
                  <c:v>14.9</c:v>
                </c:pt>
                <c:pt idx="764">
                  <c:v>15.9</c:v>
                </c:pt>
                <c:pt idx="765">
                  <c:v>17.100000000000001</c:v>
                </c:pt>
                <c:pt idx="766">
                  <c:v>18.3</c:v>
                </c:pt>
                <c:pt idx="767">
                  <c:v>19.399999999999999</c:v>
                </c:pt>
                <c:pt idx="768">
                  <c:v>20.399999999999999</c:v>
                </c:pt>
                <c:pt idx="769">
                  <c:v>21.2</c:v>
                </c:pt>
                <c:pt idx="770">
                  <c:v>21.7</c:v>
                </c:pt>
                <c:pt idx="771">
                  <c:v>21.7</c:v>
                </c:pt>
                <c:pt idx="772">
                  <c:v>21.3</c:v>
                </c:pt>
                <c:pt idx="773">
                  <c:v>20.3</c:v>
                </c:pt>
                <c:pt idx="774">
                  <c:v>19.100000000000001</c:v>
                </c:pt>
                <c:pt idx="775">
                  <c:v>17.899999999999999</c:v>
                </c:pt>
                <c:pt idx="776">
                  <c:v>16.899999999999999</c:v>
                </c:pt>
                <c:pt idx="777">
                  <c:v>16.100000000000001</c:v>
                </c:pt>
                <c:pt idx="778">
                  <c:v>15.6</c:v>
                </c:pt>
                <c:pt idx="779">
                  <c:v>15.3</c:v>
                </c:pt>
                <c:pt idx="780">
                  <c:v>15.2</c:v>
                </c:pt>
                <c:pt idx="781">
                  <c:v>15.1</c:v>
                </c:pt>
                <c:pt idx="782">
                  <c:v>15</c:v>
                </c:pt>
                <c:pt idx="783">
                  <c:v>15</c:v>
                </c:pt>
                <c:pt idx="784">
                  <c:v>15</c:v>
                </c:pt>
                <c:pt idx="785">
                  <c:v>15</c:v>
                </c:pt>
                <c:pt idx="786">
                  <c:v>15</c:v>
                </c:pt>
                <c:pt idx="787">
                  <c:v>14.8</c:v>
                </c:pt>
                <c:pt idx="788">
                  <c:v>14.5</c:v>
                </c:pt>
                <c:pt idx="789">
                  <c:v>14.1</c:v>
                </c:pt>
                <c:pt idx="790">
                  <c:v>13.5</c:v>
                </c:pt>
                <c:pt idx="791">
                  <c:v>13</c:v>
                </c:pt>
                <c:pt idx="792">
                  <c:v>12.7</c:v>
                </c:pt>
                <c:pt idx="793">
                  <c:v>12.5</c:v>
                </c:pt>
                <c:pt idx="794">
                  <c:v>12.5</c:v>
                </c:pt>
                <c:pt idx="795">
                  <c:v>12.6</c:v>
                </c:pt>
                <c:pt idx="796">
                  <c:v>13</c:v>
                </c:pt>
                <c:pt idx="797">
                  <c:v>13.6</c:v>
                </c:pt>
                <c:pt idx="798">
                  <c:v>14.6</c:v>
                </c:pt>
                <c:pt idx="799">
                  <c:v>15.7</c:v>
                </c:pt>
                <c:pt idx="800">
                  <c:v>17.100000000000001</c:v>
                </c:pt>
                <c:pt idx="801">
                  <c:v>18.7</c:v>
                </c:pt>
                <c:pt idx="802">
                  <c:v>20.2</c:v>
                </c:pt>
                <c:pt idx="803">
                  <c:v>21.9</c:v>
                </c:pt>
                <c:pt idx="804">
                  <c:v>23.6</c:v>
                </c:pt>
                <c:pt idx="805">
                  <c:v>25.4</c:v>
                </c:pt>
                <c:pt idx="806">
                  <c:v>27.1</c:v>
                </c:pt>
                <c:pt idx="807">
                  <c:v>28.9</c:v>
                </c:pt>
                <c:pt idx="808">
                  <c:v>30.4</c:v>
                </c:pt>
                <c:pt idx="809">
                  <c:v>32</c:v>
                </c:pt>
                <c:pt idx="810">
                  <c:v>33.4</c:v>
                </c:pt>
                <c:pt idx="811">
                  <c:v>35</c:v>
                </c:pt>
                <c:pt idx="812">
                  <c:v>36.4</c:v>
                </c:pt>
                <c:pt idx="813">
                  <c:v>38.1</c:v>
                </c:pt>
                <c:pt idx="814">
                  <c:v>39.700000000000003</c:v>
                </c:pt>
                <c:pt idx="815">
                  <c:v>41.6</c:v>
                </c:pt>
                <c:pt idx="816">
                  <c:v>43.3</c:v>
                </c:pt>
                <c:pt idx="817">
                  <c:v>45.1</c:v>
                </c:pt>
                <c:pt idx="818">
                  <c:v>46.9</c:v>
                </c:pt>
                <c:pt idx="819">
                  <c:v>48.7</c:v>
                </c:pt>
                <c:pt idx="820">
                  <c:v>50.5</c:v>
                </c:pt>
                <c:pt idx="821">
                  <c:v>52.4</c:v>
                </c:pt>
                <c:pt idx="822">
                  <c:v>54.1</c:v>
                </c:pt>
                <c:pt idx="823">
                  <c:v>55.7</c:v>
                </c:pt>
                <c:pt idx="824">
                  <c:v>57</c:v>
                </c:pt>
                <c:pt idx="825">
                  <c:v>58.2</c:v>
                </c:pt>
                <c:pt idx="826">
                  <c:v>59.3</c:v>
                </c:pt>
                <c:pt idx="827">
                  <c:v>60.1</c:v>
                </c:pt>
                <c:pt idx="828">
                  <c:v>60.9</c:v>
                </c:pt>
                <c:pt idx="829">
                  <c:v>61.6</c:v>
                </c:pt>
                <c:pt idx="830">
                  <c:v>62.2</c:v>
                </c:pt>
                <c:pt idx="831">
                  <c:v>62.7</c:v>
                </c:pt>
                <c:pt idx="832">
                  <c:v>63.2</c:v>
                </c:pt>
                <c:pt idx="833">
                  <c:v>63.4</c:v>
                </c:pt>
                <c:pt idx="834">
                  <c:v>63.5</c:v>
                </c:pt>
                <c:pt idx="835">
                  <c:v>63.5</c:v>
                </c:pt>
                <c:pt idx="836">
                  <c:v>63.7</c:v>
                </c:pt>
                <c:pt idx="837">
                  <c:v>64</c:v>
                </c:pt>
                <c:pt idx="838">
                  <c:v>64.599999999999994</c:v>
                </c:pt>
                <c:pt idx="839">
                  <c:v>65.3</c:v>
                </c:pt>
                <c:pt idx="840">
                  <c:v>66.2</c:v>
                </c:pt>
                <c:pt idx="841">
                  <c:v>66.900000000000006</c:v>
                </c:pt>
                <c:pt idx="842">
                  <c:v>67.8</c:v>
                </c:pt>
                <c:pt idx="843">
                  <c:v>68.599999999999994</c:v>
                </c:pt>
                <c:pt idx="844">
                  <c:v>69.400000000000006</c:v>
                </c:pt>
                <c:pt idx="845">
                  <c:v>70.099999999999994</c:v>
                </c:pt>
                <c:pt idx="846">
                  <c:v>70.900000000000006</c:v>
                </c:pt>
                <c:pt idx="847">
                  <c:v>71.7</c:v>
                </c:pt>
                <c:pt idx="848">
                  <c:v>72.5</c:v>
                </c:pt>
                <c:pt idx="849">
                  <c:v>73.2</c:v>
                </c:pt>
                <c:pt idx="850">
                  <c:v>73.8</c:v>
                </c:pt>
                <c:pt idx="851">
                  <c:v>74.400000000000006</c:v>
                </c:pt>
                <c:pt idx="852">
                  <c:v>74.7</c:v>
                </c:pt>
                <c:pt idx="853">
                  <c:v>74.7</c:v>
                </c:pt>
                <c:pt idx="854">
                  <c:v>74.599999999999994</c:v>
                </c:pt>
                <c:pt idx="855">
                  <c:v>74.2</c:v>
                </c:pt>
                <c:pt idx="856">
                  <c:v>73.5</c:v>
                </c:pt>
                <c:pt idx="857">
                  <c:v>72.599999999999994</c:v>
                </c:pt>
                <c:pt idx="858">
                  <c:v>71.8</c:v>
                </c:pt>
                <c:pt idx="859">
                  <c:v>71</c:v>
                </c:pt>
                <c:pt idx="860">
                  <c:v>70.099999999999994</c:v>
                </c:pt>
                <c:pt idx="861">
                  <c:v>69.400000000000006</c:v>
                </c:pt>
                <c:pt idx="862">
                  <c:v>68.900000000000006</c:v>
                </c:pt>
                <c:pt idx="863">
                  <c:v>68.400000000000006</c:v>
                </c:pt>
                <c:pt idx="864">
                  <c:v>67.900000000000006</c:v>
                </c:pt>
                <c:pt idx="865">
                  <c:v>67.099999999999994</c:v>
                </c:pt>
                <c:pt idx="866">
                  <c:v>65.8</c:v>
                </c:pt>
                <c:pt idx="867">
                  <c:v>63.9</c:v>
                </c:pt>
                <c:pt idx="868">
                  <c:v>61.4</c:v>
                </c:pt>
                <c:pt idx="869">
                  <c:v>58.4</c:v>
                </c:pt>
                <c:pt idx="870">
                  <c:v>55.4</c:v>
                </c:pt>
                <c:pt idx="871">
                  <c:v>52.4</c:v>
                </c:pt>
                <c:pt idx="872">
                  <c:v>50</c:v>
                </c:pt>
                <c:pt idx="873">
                  <c:v>48.3</c:v>
                </c:pt>
                <c:pt idx="874">
                  <c:v>47.3</c:v>
                </c:pt>
                <c:pt idx="875">
                  <c:v>46.8</c:v>
                </c:pt>
                <c:pt idx="876">
                  <c:v>46.9</c:v>
                </c:pt>
                <c:pt idx="877">
                  <c:v>47.1</c:v>
                </c:pt>
                <c:pt idx="878">
                  <c:v>47.5</c:v>
                </c:pt>
                <c:pt idx="879">
                  <c:v>47.8</c:v>
                </c:pt>
                <c:pt idx="880">
                  <c:v>48.3</c:v>
                </c:pt>
                <c:pt idx="881">
                  <c:v>48.8</c:v>
                </c:pt>
                <c:pt idx="882">
                  <c:v>49.5</c:v>
                </c:pt>
                <c:pt idx="883">
                  <c:v>50.2</c:v>
                </c:pt>
                <c:pt idx="884">
                  <c:v>50.8</c:v>
                </c:pt>
                <c:pt idx="885">
                  <c:v>51.4</c:v>
                </c:pt>
                <c:pt idx="886">
                  <c:v>51.8</c:v>
                </c:pt>
                <c:pt idx="887">
                  <c:v>51.9</c:v>
                </c:pt>
                <c:pt idx="888">
                  <c:v>51.7</c:v>
                </c:pt>
                <c:pt idx="889">
                  <c:v>51.2</c:v>
                </c:pt>
                <c:pt idx="890">
                  <c:v>50.4</c:v>
                </c:pt>
                <c:pt idx="891">
                  <c:v>49.2</c:v>
                </c:pt>
                <c:pt idx="892">
                  <c:v>47.7</c:v>
                </c:pt>
                <c:pt idx="893">
                  <c:v>46.3</c:v>
                </c:pt>
                <c:pt idx="894">
                  <c:v>45.1</c:v>
                </c:pt>
                <c:pt idx="895">
                  <c:v>44.2</c:v>
                </c:pt>
                <c:pt idx="896">
                  <c:v>43.7</c:v>
                </c:pt>
                <c:pt idx="897">
                  <c:v>43.4</c:v>
                </c:pt>
                <c:pt idx="898">
                  <c:v>43.1</c:v>
                </c:pt>
                <c:pt idx="899">
                  <c:v>42.5</c:v>
                </c:pt>
                <c:pt idx="900">
                  <c:v>41.8</c:v>
                </c:pt>
                <c:pt idx="901">
                  <c:v>41.1</c:v>
                </c:pt>
                <c:pt idx="902">
                  <c:v>40.299999999999997</c:v>
                </c:pt>
                <c:pt idx="903">
                  <c:v>39.700000000000003</c:v>
                </c:pt>
                <c:pt idx="904">
                  <c:v>39.299999999999997</c:v>
                </c:pt>
                <c:pt idx="905">
                  <c:v>39.200000000000003</c:v>
                </c:pt>
                <c:pt idx="906">
                  <c:v>39.299999999999997</c:v>
                </c:pt>
                <c:pt idx="907">
                  <c:v>39.6</c:v>
                </c:pt>
                <c:pt idx="908">
                  <c:v>40</c:v>
                </c:pt>
                <c:pt idx="909">
                  <c:v>40.700000000000003</c:v>
                </c:pt>
                <c:pt idx="910">
                  <c:v>41.4</c:v>
                </c:pt>
                <c:pt idx="911">
                  <c:v>42.2</c:v>
                </c:pt>
                <c:pt idx="912">
                  <c:v>43.1</c:v>
                </c:pt>
                <c:pt idx="913">
                  <c:v>44.1</c:v>
                </c:pt>
                <c:pt idx="914">
                  <c:v>44.8</c:v>
                </c:pt>
                <c:pt idx="915">
                  <c:v>45.5</c:v>
                </c:pt>
                <c:pt idx="916">
                  <c:v>45.8</c:v>
                </c:pt>
                <c:pt idx="917">
                  <c:v>46.2</c:v>
                </c:pt>
                <c:pt idx="918">
                  <c:v>46.4</c:v>
                </c:pt>
                <c:pt idx="919">
                  <c:v>46.5</c:v>
                </c:pt>
                <c:pt idx="920">
                  <c:v>46.5</c:v>
                </c:pt>
                <c:pt idx="921">
                  <c:v>46.6</c:v>
                </c:pt>
                <c:pt idx="922">
                  <c:v>46.5</c:v>
                </c:pt>
                <c:pt idx="923">
                  <c:v>46.5</c:v>
                </c:pt>
                <c:pt idx="924">
                  <c:v>46.4</c:v>
                </c:pt>
                <c:pt idx="925">
                  <c:v>46.4</c:v>
                </c:pt>
                <c:pt idx="926">
                  <c:v>46.4</c:v>
                </c:pt>
                <c:pt idx="927">
                  <c:v>46.5</c:v>
                </c:pt>
                <c:pt idx="928">
                  <c:v>46.4</c:v>
                </c:pt>
                <c:pt idx="929">
                  <c:v>46.6</c:v>
                </c:pt>
                <c:pt idx="930">
                  <c:v>46.6</c:v>
                </c:pt>
                <c:pt idx="931">
                  <c:v>46.8</c:v>
                </c:pt>
                <c:pt idx="932">
                  <c:v>46.7</c:v>
                </c:pt>
                <c:pt idx="933">
                  <c:v>46.9</c:v>
                </c:pt>
                <c:pt idx="934">
                  <c:v>46.9</c:v>
                </c:pt>
                <c:pt idx="935">
                  <c:v>46.9</c:v>
                </c:pt>
                <c:pt idx="936">
                  <c:v>46.8</c:v>
                </c:pt>
                <c:pt idx="937">
                  <c:v>47</c:v>
                </c:pt>
                <c:pt idx="938">
                  <c:v>46.9</c:v>
                </c:pt>
                <c:pt idx="939">
                  <c:v>46.9</c:v>
                </c:pt>
                <c:pt idx="940">
                  <c:v>46.9</c:v>
                </c:pt>
                <c:pt idx="941">
                  <c:v>46.8</c:v>
                </c:pt>
                <c:pt idx="942">
                  <c:v>46.2</c:v>
                </c:pt>
                <c:pt idx="943">
                  <c:v>45.6</c:v>
                </c:pt>
                <c:pt idx="944">
                  <c:v>44.9</c:v>
                </c:pt>
                <c:pt idx="945">
                  <c:v>44.3</c:v>
                </c:pt>
                <c:pt idx="946">
                  <c:v>43.8</c:v>
                </c:pt>
                <c:pt idx="947">
                  <c:v>43.6</c:v>
                </c:pt>
                <c:pt idx="948">
                  <c:v>43.5</c:v>
                </c:pt>
                <c:pt idx="949">
                  <c:v>43.6</c:v>
                </c:pt>
                <c:pt idx="950">
                  <c:v>43.6</c:v>
                </c:pt>
                <c:pt idx="951">
                  <c:v>43.5</c:v>
                </c:pt>
                <c:pt idx="952">
                  <c:v>43.5</c:v>
                </c:pt>
                <c:pt idx="953">
                  <c:v>43.5</c:v>
                </c:pt>
                <c:pt idx="954">
                  <c:v>43.4</c:v>
                </c:pt>
                <c:pt idx="955">
                  <c:v>43.2</c:v>
                </c:pt>
                <c:pt idx="956">
                  <c:v>43</c:v>
                </c:pt>
                <c:pt idx="957">
                  <c:v>42.7</c:v>
                </c:pt>
                <c:pt idx="958">
                  <c:v>42.4</c:v>
                </c:pt>
                <c:pt idx="959">
                  <c:v>42.3</c:v>
                </c:pt>
                <c:pt idx="960">
                  <c:v>42.2</c:v>
                </c:pt>
                <c:pt idx="961">
                  <c:v>42.1</c:v>
                </c:pt>
                <c:pt idx="962">
                  <c:v>42.1</c:v>
                </c:pt>
                <c:pt idx="963">
                  <c:v>41.9</c:v>
                </c:pt>
                <c:pt idx="964">
                  <c:v>41.7</c:v>
                </c:pt>
                <c:pt idx="965">
                  <c:v>41.5</c:v>
                </c:pt>
                <c:pt idx="966">
                  <c:v>41.3</c:v>
                </c:pt>
                <c:pt idx="967">
                  <c:v>41.2</c:v>
                </c:pt>
                <c:pt idx="968">
                  <c:v>41</c:v>
                </c:pt>
                <c:pt idx="969">
                  <c:v>40.9</c:v>
                </c:pt>
                <c:pt idx="970">
                  <c:v>40.6</c:v>
                </c:pt>
                <c:pt idx="971">
                  <c:v>39.700000000000003</c:v>
                </c:pt>
                <c:pt idx="972">
                  <c:v>37.5</c:v>
                </c:pt>
                <c:pt idx="973">
                  <c:v>35.5</c:v>
                </c:pt>
                <c:pt idx="974">
                  <c:v>33.299999999999997</c:v>
                </c:pt>
                <c:pt idx="975">
                  <c:v>31.4</c:v>
                </c:pt>
                <c:pt idx="976">
                  <c:v>28.4</c:v>
                </c:pt>
                <c:pt idx="977">
                  <c:v>25.3</c:v>
                </c:pt>
                <c:pt idx="978">
                  <c:v>22.4</c:v>
                </c:pt>
                <c:pt idx="979">
                  <c:v>19.100000000000001</c:v>
                </c:pt>
                <c:pt idx="980">
                  <c:v>15.5</c:v>
                </c:pt>
                <c:pt idx="981">
                  <c:v>12</c:v>
                </c:pt>
                <c:pt idx="982">
                  <c:v>8.8000000000000007</c:v>
                </c:pt>
                <c:pt idx="983">
                  <c:v>6</c:v>
                </c:pt>
                <c:pt idx="984">
                  <c:v>3.6</c:v>
                </c:pt>
                <c:pt idx="985">
                  <c:v>1.6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1.1000000000000001</c:v>
                </c:pt>
                <c:pt idx="1028">
                  <c:v>3</c:v>
                </c:pt>
                <c:pt idx="1029">
                  <c:v>5.7</c:v>
                </c:pt>
                <c:pt idx="1030">
                  <c:v>8.4</c:v>
                </c:pt>
                <c:pt idx="1031">
                  <c:v>11.1</c:v>
                </c:pt>
                <c:pt idx="1032">
                  <c:v>14</c:v>
                </c:pt>
                <c:pt idx="1033">
                  <c:v>17</c:v>
                </c:pt>
                <c:pt idx="1034">
                  <c:v>20.100000000000001</c:v>
                </c:pt>
                <c:pt idx="1035">
                  <c:v>22.7</c:v>
                </c:pt>
                <c:pt idx="1036">
                  <c:v>23.6</c:v>
                </c:pt>
                <c:pt idx="1037">
                  <c:v>24.5</c:v>
                </c:pt>
                <c:pt idx="1038">
                  <c:v>24.8</c:v>
                </c:pt>
                <c:pt idx="1039">
                  <c:v>24.7</c:v>
                </c:pt>
                <c:pt idx="1040">
                  <c:v>24.6</c:v>
                </c:pt>
                <c:pt idx="1041">
                  <c:v>24.8</c:v>
                </c:pt>
                <c:pt idx="1042">
                  <c:v>25</c:v>
                </c:pt>
                <c:pt idx="1043">
                  <c:v>25.3</c:v>
                </c:pt>
                <c:pt idx="1044">
                  <c:v>25.6</c:v>
                </c:pt>
                <c:pt idx="1045">
                  <c:v>26</c:v>
                </c:pt>
                <c:pt idx="1046">
                  <c:v>26.1</c:v>
                </c:pt>
                <c:pt idx="1047">
                  <c:v>26.3</c:v>
                </c:pt>
                <c:pt idx="1048">
                  <c:v>26.6</c:v>
                </c:pt>
                <c:pt idx="1049">
                  <c:v>26.9</c:v>
                </c:pt>
                <c:pt idx="1050">
                  <c:v>27.3</c:v>
                </c:pt>
                <c:pt idx="1051">
                  <c:v>27.7</c:v>
                </c:pt>
                <c:pt idx="1052">
                  <c:v>28.1</c:v>
                </c:pt>
                <c:pt idx="1053">
                  <c:v>28.5</c:v>
                </c:pt>
                <c:pt idx="1054">
                  <c:v>29.3</c:v>
                </c:pt>
                <c:pt idx="1055">
                  <c:v>30.4</c:v>
                </c:pt>
                <c:pt idx="1056">
                  <c:v>31.8</c:v>
                </c:pt>
                <c:pt idx="1057">
                  <c:v>33.700000000000003</c:v>
                </c:pt>
                <c:pt idx="1058">
                  <c:v>35.799999999999997</c:v>
                </c:pt>
                <c:pt idx="1059">
                  <c:v>37.799999999999997</c:v>
                </c:pt>
                <c:pt idx="1060">
                  <c:v>39.5</c:v>
                </c:pt>
                <c:pt idx="1061">
                  <c:v>40.799999999999997</c:v>
                </c:pt>
                <c:pt idx="1062">
                  <c:v>41.8</c:v>
                </c:pt>
                <c:pt idx="1063">
                  <c:v>42.4</c:v>
                </c:pt>
                <c:pt idx="1064">
                  <c:v>43</c:v>
                </c:pt>
                <c:pt idx="1065">
                  <c:v>43.4</c:v>
                </c:pt>
                <c:pt idx="1066">
                  <c:v>44</c:v>
                </c:pt>
                <c:pt idx="1067">
                  <c:v>44.5</c:v>
                </c:pt>
                <c:pt idx="1068">
                  <c:v>45</c:v>
                </c:pt>
                <c:pt idx="1069">
                  <c:v>45.5</c:v>
                </c:pt>
                <c:pt idx="1070">
                  <c:v>46.1</c:v>
                </c:pt>
                <c:pt idx="1071">
                  <c:v>46.5</c:v>
                </c:pt>
                <c:pt idx="1072">
                  <c:v>46.9</c:v>
                </c:pt>
                <c:pt idx="1073">
                  <c:v>47.4</c:v>
                </c:pt>
                <c:pt idx="1074">
                  <c:v>48</c:v>
                </c:pt>
                <c:pt idx="1075">
                  <c:v>48.5</c:v>
                </c:pt>
                <c:pt idx="1076">
                  <c:v>49.1</c:v>
                </c:pt>
                <c:pt idx="1077">
                  <c:v>49.7</c:v>
                </c:pt>
                <c:pt idx="1078">
                  <c:v>50.2</c:v>
                </c:pt>
                <c:pt idx="1079">
                  <c:v>50.5</c:v>
                </c:pt>
                <c:pt idx="1080">
                  <c:v>50.8</c:v>
                </c:pt>
                <c:pt idx="1081">
                  <c:v>51.1</c:v>
                </c:pt>
                <c:pt idx="1082">
                  <c:v>51.3</c:v>
                </c:pt>
                <c:pt idx="1083">
                  <c:v>51.3</c:v>
                </c:pt>
                <c:pt idx="1084">
                  <c:v>51.3</c:v>
                </c:pt>
                <c:pt idx="1085">
                  <c:v>51.3</c:v>
                </c:pt>
                <c:pt idx="1086">
                  <c:v>51.2</c:v>
                </c:pt>
                <c:pt idx="1087">
                  <c:v>51.1</c:v>
                </c:pt>
                <c:pt idx="1088">
                  <c:v>51.2</c:v>
                </c:pt>
                <c:pt idx="1089">
                  <c:v>51.4</c:v>
                </c:pt>
                <c:pt idx="1090">
                  <c:v>51.6</c:v>
                </c:pt>
                <c:pt idx="1091">
                  <c:v>51.9</c:v>
                </c:pt>
                <c:pt idx="1092">
                  <c:v>52.1</c:v>
                </c:pt>
                <c:pt idx="1093">
                  <c:v>52.3</c:v>
                </c:pt>
                <c:pt idx="1094">
                  <c:v>52.4</c:v>
                </c:pt>
                <c:pt idx="1095">
                  <c:v>52.4</c:v>
                </c:pt>
                <c:pt idx="1096">
                  <c:v>52.2</c:v>
                </c:pt>
                <c:pt idx="1097">
                  <c:v>51.9</c:v>
                </c:pt>
                <c:pt idx="1098">
                  <c:v>51.6</c:v>
                </c:pt>
                <c:pt idx="1099">
                  <c:v>51.3</c:v>
                </c:pt>
                <c:pt idx="1100">
                  <c:v>51</c:v>
                </c:pt>
                <c:pt idx="1101">
                  <c:v>50.9</c:v>
                </c:pt>
                <c:pt idx="1102">
                  <c:v>51</c:v>
                </c:pt>
                <c:pt idx="1103">
                  <c:v>51.5</c:v>
                </c:pt>
                <c:pt idx="1104">
                  <c:v>52.3</c:v>
                </c:pt>
                <c:pt idx="1105">
                  <c:v>53.5</c:v>
                </c:pt>
                <c:pt idx="1106">
                  <c:v>55</c:v>
                </c:pt>
                <c:pt idx="1107">
                  <c:v>56.8</c:v>
                </c:pt>
                <c:pt idx="1108">
                  <c:v>58.8</c:v>
                </c:pt>
                <c:pt idx="1109">
                  <c:v>60.9</c:v>
                </c:pt>
                <c:pt idx="1110">
                  <c:v>63</c:v>
                </c:pt>
                <c:pt idx="1111">
                  <c:v>65</c:v>
                </c:pt>
                <c:pt idx="1112">
                  <c:v>66.900000000000006</c:v>
                </c:pt>
                <c:pt idx="1113">
                  <c:v>68.599999999999994</c:v>
                </c:pt>
                <c:pt idx="1114">
                  <c:v>70.099999999999994</c:v>
                </c:pt>
                <c:pt idx="1115">
                  <c:v>71.5</c:v>
                </c:pt>
                <c:pt idx="1116">
                  <c:v>72.8</c:v>
                </c:pt>
                <c:pt idx="1117">
                  <c:v>73.900000000000006</c:v>
                </c:pt>
                <c:pt idx="1118">
                  <c:v>74.900000000000006</c:v>
                </c:pt>
                <c:pt idx="1119">
                  <c:v>75.8</c:v>
                </c:pt>
                <c:pt idx="1120">
                  <c:v>76.599999999999994</c:v>
                </c:pt>
                <c:pt idx="1121">
                  <c:v>77.2</c:v>
                </c:pt>
                <c:pt idx="1122">
                  <c:v>77.7</c:v>
                </c:pt>
                <c:pt idx="1123">
                  <c:v>78.099999999999994</c:v>
                </c:pt>
                <c:pt idx="1124">
                  <c:v>78.3</c:v>
                </c:pt>
                <c:pt idx="1125">
                  <c:v>78.5</c:v>
                </c:pt>
                <c:pt idx="1126">
                  <c:v>78.5</c:v>
                </c:pt>
                <c:pt idx="1127">
                  <c:v>78.5</c:v>
                </c:pt>
                <c:pt idx="1128">
                  <c:v>78.599999999999994</c:v>
                </c:pt>
                <c:pt idx="1129">
                  <c:v>78.599999999999994</c:v>
                </c:pt>
                <c:pt idx="1130">
                  <c:v>78.8</c:v>
                </c:pt>
                <c:pt idx="1131">
                  <c:v>79</c:v>
                </c:pt>
                <c:pt idx="1132">
                  <c:v>79.400000000000006</c:v>
                </c:pt>
                <c:pt idx="1133">
                  <c:v>79.7</c:v>
                </c:pt>
                <c:pt idx="1134">
                  <c:v>80.2</c:v>
                </c:pt>
                <c:pt idx="1135">
                  <c:v>80.5</c:v>
                </c:pt>
                <c:pt idx="1136">
                  <c:v>80.900000000000006</c:v>
                </c:pt>
                <c:pt idx="1137">
                  <c:v>81.099999999999994</c:v>
                </c:pt>
                <c:pt idx="1138">
                  <c:v>81.2</c:v>
                </c:pt>
                <c:pt idx="1139">
                  <c:v>81.3</c:v>
                </c:pt>
                <c:pt idx="1140">
                  <c:v>81.2</c:v>
                </c:pt>
                <c:pt idx="1141">
                  <c:v>81</c:v>
                </c:pt>
                <c:pt idx="1142">
                  <c:v>80.599999999999994</c:v>
                </c:pt>
                <c:pt idx="1143">
                  <c:v>80</c:v>
                </c:pt>
                <c:pt idx="1144">
                  <c:v>79.099999999999994</c:v>
                </c:pt>
                <c:pt idx="1145">
                  <c:v>78</c:v>
                </c:pt>
                <c:pt idx="1146">
                  <c:v>76.8</c:v>
                </c:pt>
                <c:pt idx="1147">
                  <c:v>75.5</c:v>
                </c:pt>
                <c:pt idx="1148">
                  <c:v>74.099999999999994</c:v>
                </c:pt>
                <c:pt idx="1149">
                  <c:v>72.900000000000006</c:v>
                </c:pt>
                <c:pt idx="1150">
                  <c:v>71.900000000000006</c:v>
                </c:pt>
                <c:pt idx="1151">
                  <c:v>71.2</c:v>
                </c:pt>
                <c:pt idx="1152">
                  <c:v>70.900000000000006</c:v>
                </c:pt>
                <c:pt idx="1153">
                  <c:v>71</c:v>
                </c:pt>
                <c:pt idx="1154">
                  <c:v>71.5</c:v>
                </c:pt>
                <c:pt idx="1155">
                  <c:v>72.3</c:v>
                </c:pt>
                <c:pt idx="1156">
                  <c:v>73.2</c:v>
                </c:pt>
                <c:pt idx="1157">
                  <c:v>74.099999999999994</c:v>
                </c:pt>
                <c:pt idx="1158">
                  <c:v>74.900000000000006</c:v>
                </c:pt>
                <c:pt idx="1159">
                  <c:v>75.400000000000006</c:v>
                </c:pt>
                <c:pt idx="1160">
                  <c:v>75.5</c:v>
                </c:pt>
                <c:pt idx="1161">
                  <c:v>75.2</c:v>
                </c:pt>
                <c:pt idx="1162">
                  <c:v>74.5</c:v>
                </c:pt>
                <c:pt idx="1163">
                  <c:v>73.3</c:v>
                </c:pt>
                <c:pt idx="1164">
                  <c:v>71.7</c:v>
                </c:pt>
                <c:pt idx="1165">
                  <c:v>69.900000000000006</c:v>
                </c:pt>
                <c:pt idx="1166">
                  <c:v>67.900000000000006</c:v>
                </c:pt>
                <c:pt idx="1167">
                  <c:v>65.7</c:v>
                </c:pt>
                <c:pt idx="1168">
                  <c:v>63.5</c:v>
                </c:pt>
                <c:pt idx="1169">
                  <c:v>61.2</c:v>
                </c:pt>
                <c:pt idx="1170">
                  <c:v>59</c:v>
                </c:pt>
                <c:pt idx="1171">
                  <c:v>56.8</c:v>
                </c:pt>
                <c:pt idx="1172">
                  <c:v>54.7</c:v>
                </c:pt>
                <c:pt idx="1173">
                  <c:v>52.7</c:v>
                </c:pt>
                <c:pt idx="1174">
                  <c:v>50.9</c:v>
                </c:pt>
                <c:pt idx="1175">
                  <c:v>49.4</c:v>
                </c:pt>
                <c:pt idx="1176">
                  <c:v>48.1</c:v>
                </c:pt>
                <c:pt idx="1177">
                  <c:v>47.1</c:v>
                </c:pt>
                <c:pt idx="1178">
                  <c:v>46.5</c:v>
                </c:pt>
                <c:pt idx="1179">
                  <c:v>46.3</c:v>
                </c:pt>
                <c:pt idx="1180">
                  <c:v>46.5</c:v>
                </c:pt>
                <c:pt idx="1181">
                  <c:v>47.2</c:v>
                </c:pt>
                <c:pt idx="1182">
                  <c:v>48.3</c:v>
                </c:pt>
                <c:pt idx="1183">
                  <c:v>49.7</c:v>
                </c:pt>
                <c:pt idx="1184">
                  <c:v>51.3</c:v>
                </c:pt>
                <c:pt idx="1185">
                  <c:v>53</c:v>
                </c:pt>
                <c:pt idx="1186">
                  <c:v>54.9</c:v>
                </c:pt>
                <c:pt idx="1187">
                  <c:v>56.7</c:v>
                </c:pt>
                <c:pt idx="1188">
                  <c:v>58.6</c:v>
                </c:pt>
                <c:pt idx="1189">
                  <c:v>60.2</c:v>
                </c:pt>
                <c:pt idx="1190">
                  <c:v>61.6</c:v>
                </c:pt>
                <c:pt idx="1191">
                  <c:v>62.6</c:v>
                </c:pt>
                <c:pt idx="1192">
                  <c:v>63.1</c:v>
                </c:pt>
                <c:pt idx="1193">
                  <c:v>63.1</c:v>
                </c:pt>
                <c:pt idx="1194">
                  <c:v>62.8</c:v>
                </c:pt>
                <c:pt idx="1195">
                  <c:v>62.2</c:v>
                </c:pt>
                <c:pt idx="1196">
                  <c:v>61.4</c:v>
                </c:pt>
                <c:pt idx="1197">
                  <c:v>60.7</c:v>
                </c:pt>
                <c:pt idx="1198">
                  <c:v>60.1</c:v>
                </c:pt>
                <c:pt idx="1199">
                  <c:v>59.8</c:v>
                </c:pt>
                <c:pt idx="1200">
                  <c:v>59.9</c:v>
                </c:pt>
                <c:pt idx="1201">
                  <c:v>60.4</c:v>
                </c:pt>
                <c:pt idx="1202">
                  <c:v>61.4</c:v>
                </c:pt>
                <c:pt idx="1203">
                  <c:v>62.7</c:v>
                </c:pt>
                <c:pt idx="1204">
                  <c:v>64.3</c:v>
                </c:pt>
                <c:pt idx="1205">
                  <c:v>66.099999999999994</c:v>
                </c:pt>
                <c:pt idx="1206">
                  <c:v>67.900000000000006</c:v>
                </c:pt>
                <c:pt idx="1207">
                  <c:v>69.7</c:v>
                </c:pt>
                <c:pt idx="1208">
                  <c:v>71.400000000000006</c:v>
                </c:pt>
                <c:pt idx="1209">
                  <c:v>73.099999999999994</c:v>
                </c:pt>
                <c:pt idx="1210">
                  <c:v>74.7</c:v>
                </c:pt>
                <c:pt idx="1211">
                  <c:v>76.2</c:v>
                </c:pt>
                <c:pt idx="1212">
                  <c:v>77.5</c:v>
                </c:pt>
                <c:pt idx="1213">
                  <c:v>78.599999999999994</c:v>
                </c:pt>
                <c:pt idx="1214">
                  <c:v>79.7</c:v>
                </c:pt>
                <c:pt idx="1215">
                  <c:v>80.599999999999994</c:v>
                </c:pt>
                <c:pt idx="1216">
                  <c:v>81.5</c:v>
                </c:pt>
                <c:pt idx="1217">
                  <c:v>82.2</c:v>
                </c:pt>
                <c:pt idx="1218">
                  <c:v>83</c:v>
                </c:pt>
                <c:pt idx="1219">
                  <c:v>83.7</c:v>
                </c:pt>
                <c:pt idx="1220">
                  <c:v>84.4</c:v>
                </c:pt>
                <c:pt idx="1221">
                  <c:v>84.9</c:v>
                </c:pt>
                <c:pt idx="1222">
                  <c:v>85.1</c:v>
                </c:pt>
                <c:pt idx="1223">
                  <c:v>85.2</c:v>
                </c:pt>
                <c:pt idx="1224">
                  <c:v>84.9</c:v>
                </c:pt>
                <c:pt idx="1225">
                  <c:v>84.4</c:v>
                </c:pt>
                <c:pt idx="1226">
                  <c:v>83.6</c:v>
                </c:pt>
                <c:pt idx="1227">
                  <c:v>82.7</c:v>
                </c:pt>
                <c:pt idx="1228">
                  <c:v>81.5</c:v>
                </c:pt>
                <c:pt idx="1229">
                  <c:v>80.099999999999994</c:v>
                </c:pt>
                <c:pt idx="1230">
                  <c:v>78.7</c:v>
                </c:pt>
                <c:pt idx="1231">
                  <c:v>77.400000000000006</c:v>
                </c:pt>
                <c:pt idx="1232">
                  <c:v>76.2</c:v>
                </c:pt>
                <c:pt idx="1233">
                  <c:v>75.400000000000006</c:v>
                </c:pt>
                <c:pt idx="1234">
                  <c:v>74.8</c:v>
                </c:pt>
                <c:pt idx="1235">
                  <c:v>74.3</c:v>
                </c:pt>
                <c:pt idx="1236">
                  <c:v>73.8</c:v>
                </c:pt>
                <c:pt idx="1237">
                  <c:v>73.2</c:v>
                </c:pt>
                <c:pt idx="1238">
                  <c:v>72.400000000000006</c:v>
                </c:pt>
                <c:pt idx="1239">
                  <c:v>71.599999999999994</c:v>
                </c:pt>
                <c:pt idx="1240">
                  <c:v>70.8</c:v>
                </c:pt>
                <c:pt idx="1241">
                  <c:v>70.099999999999994</c:v>
                </c:pt>
                <c:pt idx="1242">
                  <c:v>69.599999999999994</c:v>
                </c:pt>
                <c:pt idx="1243">
                  <c:v>69.3</c:v>
                </c:pt>
                <c:pt idx="1244">
                  <c:v>69.099999999999994</c:v>
                </c:pt>
                <c:pt idx="1245">
                  <c:v>69</c:v>
                </c:pt>
                <c:pt idx="1246">
                  <c:v>68.8</c:v>
                </c:pt>
                <c:pt idx="1247">
                  <c:v>68.599999999999994</c:v>
                </c:pt>
                <c:pt idx="1248">
                  <c:v>68.400000000000006</c:v>
                </c:pt>
                <c:pt idx="1249">
                  <c:v>68.099999999999994</c:v>
                </c:pt>
                <c:pt idx="1250">
                  <c:v>67.8</c:v>
                </c:pt>
                <c:pt idx="1251">
                  <c:v>67.5</c:v>
                </c:pt>
                <c:pt idx="1252">
                  <c:v>67.099999999999994</c:v>
                </c:pt>
                <c:pt idx="1253">
                  <c:v>66.7</c:v>
                </c:pt>
                <c:pt idx="1254">
                  <c:v>66.3</c:v>
                </c:pt>
                <c:pt idx="1255">
                  <c:v>65.8</c:v>
                </c:pt>
                <c:pt idx="1256">
                  <c:v>65.5</c:v>
                </c:pt>
                <c:pt idx="1257">
                  <c:v>65.099999999999994</c:v>
                </c:pt>
                <c:pt idx="1258">
                  <c:v>64.900000000000006</c:v>
                </c:pt>
                <c:pt idx="1259">
                  <c:v>64.599999999999994</c:v>
                </c:pt>
                <c:pt idx="1260">
                  <c:v>64.400000000000006</c:v>
                </c:pt>
                <c:pt idx="1261">
                  <c:v>64.099999999999994</c:v>
                </c:pt>
                <c:pt idx="1262">
                  <c:v>63.8</c:v>
                </c:pt>
                <c:pt idx="1263">
                  <c:v>63.5</c:v>
                </c:pt>
                <c:pt idx="1264">
                  <c:v>63.2</c:v>
                </c:pt>
                <c:pt idx="1265">
                  <c:v>62.8</c:v>
                </c:pt>
                <c:pt idx="1266">
                  <c:v>62.4</c:v>
                </c:pt>
                <c:pt idx="1267">
                  <c:v>62</c:v>
                </c:pt>
                <c:pt idx="1268">
                  <c:v>61.4</c:v>
                </c:pt>
                <c:pt idx="1269">
                  <c:v>60.8</c:v>
                </c:pt>
                <c:pt idx="1270">
                  <c:v>59.8</c:v>
                </c:pt>
                <c:pt idx="1271">
                  <c:v>58.6</c:v>
                </c:pt>
                <c:pt idx="1272">
                  <c:v>56.9</c:v>
                </c:pt>
                <c:pt idx="1273">
                  <c:v>54.8</c:v>
                </c:pt>
                <c:pt idx="1274">
                  <c:v>52.4</c:v>
                </c:pt>
                <c:pt idx="1275">
                  <c:v>49.9</c:v>
                </c:pt>
                <c:pt idx="1276">
                  <c:v>47.3</c:v>
                </c:pt>
                <c:pt idx="1277">
                  <c:v>44.8</c:v>
                </c:pt>
                <c:pt idx="1278">
                  <c:v>42.6</c:v>
                </c:pt>
                <c:pt idx="1279">
                  <c:v>40.700000000000003</c:v>
                </c:pt>
                <c:pt idx="1280">
                  <c:v>39.299999999999997</c:v>
                </c:pt>
                <c:pt idx="1281">
                  <c:v>38.4</c:v>
                </c:pt>
                <c:pt idx="1282">
                  <c:v>38.1</c:v>
                </c:pt>
                <c:pt idx="1283">
                  <c:v>38.1</c:v>
                </c:pt>
                <c:pt idx="1284">
                  <c:v>38.5</c:v>
                </c:pt>
                <c:pt idx="1285">
                  <c:v>39.1</c:v>
                </c:pt>
                <c:pt idx="1286">
                  <c:v>39.9</c:v>
                </c:pt>
                <c:pt idx="1287">
                  <c:v>40.799999999999997</c:v>
                </c:pt>
                <c:pt idx="1288">
                  <c:v>41.7</c:v>
                </c:pt>
                <c:pt idx="1289">
                  <c:v>42.4</c:v>
                </c:pt>
                <c:pt idx="1290">
                  <c:v>43.1</c:v>
                </c:pt>
                <c:pt idx="1291">
                  <c:v>43.6</c:v>
                </c:pt>
                <c:pt idx="1292">
                  <c:v>44.2</c:v>
                </c:pt>
                <c:pt idx="1293">
                  <c:v>44.8</c:v>
                </c:pt>
                <c:pt idx="1294">
                  <c:v>45.5</c:v>
                </c:pt>
                <c:pt idx="1295">
                  <c:v>46.3</c:v>
                </c:pt>
                <c:pt idx="1296">
                  <c:v>47.2</c:v>
                </c:pt>
                <c:pt idx="1297">
                  <c:v>48.1</c:v>
                </c:pt>
                <c:pt idx="1298">
                  <c:v>49.1</c:v>
                </c:pt>
                <c:pt idx="1299">
                  <c:v>50</c:v>
                </c:pt>
                <c:pt idx="1300">
                  <c:v>51</c:v>
                </c:pt>
                <c:pt idx="1301">
                  <c:v>51.9</c:v>
                </c:pt>
                <c:pt idx="1302">
                  <c:v>52.7</c:v>
                </c:pt>
                <c:pt idx="1303">
                  <c:v>53.4</c:v>
                </c:pt>
                <c:pt idx="1304">
                  <c:v>54.1</c:v>
                </c:pt>
                <c:pt idx="1305">
                  <c:v>54.8</c:v>
                </c:pt>
                <c:pt idx="1306">
                  <c:v>55.5</c:v>
                </c:pt>
                <c:pt idx="1307">
                  <c:v>56.3</c:v>
                </c:pt>
                <c:pt idx="1308">
                  <c:v>57.2</c:v>
                </c:pt>
                <c:pt idx="1309">
                  <c:v>58.2</c:v>
                </c:pt>
                <c:pt idx="1310">
                  <c:v>59.2</c:v>
                </c:pt>
                <c:pt idx="1311">
                  <c:v>60</c:v>
                </c:pt>
                <c:pt idx="1312">
                  <c:v>60.8</c:v>
                </c:pt>
                <c:pt idx="1313">
                  <c:v>61.5</c:v>
                </c:pt>
                <c:pt idx="1314">
                  <c:v>62.2</c:v>
                </c:pt>
                <c:pt idx="1315">
                  <c:v>62.9</c:v>
                </c:pt>
                <c:pt idx="1316">
                  <c:v>63.7</c:v>
                </c:pt>
                <c:pt idx="1317">
                  <c:v>64.400000000000006</c:v>
                </c:pt>
                <c:pt idx="1318">
                  <c:v>65.099999999999994</c:v>
                </c:pt>
                <c:pt idx="1319">
                  <c:v>65.900000000000006</c:v>
                </c:pt>
                <c:pt idx="1320">
                  <c:v>66.599999999999994</c:v>
                </c:pt>
                <c:pt idx="1321">
                  <c:v>67.099999999999994</c:v>
                </c:pt>
                <c:pt idx="1322">
                  <c:v>66.8</c:v>
                </c:pt>
                <c:pt idx="1323">
                  <c:v>65.599999999999994</c:v>
                </c:pt>
                <c:pt idx="1324">
                  <c:v>63.3</c:v>
                </c:pt>
                <c:pt idx="1325">
                  <c:v>60.2</c:v>
                </c:pt>
                <c:pt idx="1326">
                  <c:v>56.2</c:v>
                </c:pt>
                <c:pt idx="1327">
                  <c:v>52.2</c:v>
                </c:pt>
                <c:pt idx="1328">
                  <c:v>48.4</c:v>
                </c:pt>
                <c:pt idx="1329">
                  <c:v>45</c:v>
                </c:pt>
                <c:pt idx="1330">
                  <c:v>41.6</c:v>
                </c:pt>
                <c:pt idx="1331">
                  <c:v>38.6</c:v>
                </c:pt>
                <c:pt idx="1332">
                  <c:v>36.4</c:v>
                </c:pt>
                <c:pt idx="1333">
                  <c:v>34.799999999999997</c:v>
                </c:pt>
                <c:pt idx="1334">
                  <c:v>34.200000000000003</c:v>
                </c:pt>
                <c:pt idx="1335">
                  <c:v>34.700000000000003</c:v>
                </c:pt>
                <c:pt idx="1336">
                  <c:v>36.299999999999997</c:v>
                </c:pt>
                <c:pt idx="1337">
                  <c:v>38.5</c:v>
                </c:pt>
                <c:pt idx="1338">
                  <c:v>41</c:v>
                </c:pt>
                <c:pt idx="1339">
                  <c:v>43.7</c:v>
                </c:pt>
                <c:pt idx="1340">
                  <c:v>46.5</c:v>
                </c:pt>
                <c:pt idx="1341">
                  <c:v>49.1</c:v>
                </c:pt>
                <c:pt idx="1342">
                  <c:v>51.6</c:v>
                </c:pt>
                <c:pt idx="1343">
                  <c:v>53.9</c:v>
                </c:pt>
                <c:pt idx="1344">
                  <c:v>56</c:v>
                </c:pt>
                <c:pt idx="1345">
                  <c:v>57.9</c:v>
                </c:pt>
                <c:pt idx="1346">
                  <c:v>59.7</c:v>
                </c:pt>
                <c:pt idx="1347">
                  <c:v>61.2</c:v>
                </c:pt>
                <c:pt idx="1348">
                  <c:v>62.5</c:v>
                </c:pt>
                <c:pt idx="1349">
                  <c:v>63.5</c:v>
                </c:pt>
                <c:pt idx="1350">
                  <c:v>64.3</c:v>
                </c:pt>
                <c:pt idx="1351">
                  <c:v>65</c:v>
                </c:pt>
                <c:pt idx="1352">
                  <c:v>65.400000000000006</c:v>
                </c:pt>
                <c:pt idx="1353">
                  <c:v>65.7</c:v>
                </c:pt>
                <c:pt idx="1354">
                  <c:v>65.900000000000006</c:v>
                </c:pt>
                <c:pt idx="1355">
                  <c:v>65.900000000000006</c:v>
                </c:pt>
                <c:pt idx="1356">
                  <c:v>65.900000000000006</c:v>
                </c:pt>
                <c:pt idx="1357">
                  <c:v>65.8</c:v>
                </c:pt>
                <c:pt idx="1358">
                  <c:v>65.8</c:v>
                </c:pt>
                <c:pt idx="1359">
                  <c:v>65.8</c:v>
                </c:pt>
                <c:pt idx="1360">
                  <c:v>65.8</c:v>
                </c:pt>
                <c:pt idx="1361">
                  <c:v>65.8</c:v>
                </c:pt>
                <c:pt idx="1362">
                  <c:v>65.900000000000006</c:v>
                </c:pt>
                <c:pt idx="1363">
                  <c:v>66</c:v>
                </c:pt>
                <c:pt idx="1364">
                  <c:v>66</c:v>
                </c:pt>
                <c:pt idx="1365">
                  <c:v>66</c:v>
                </c:pt>
                <c:pt idx="1366">
                  <c:v>66</c:v>
                </c:pt>
                <c:pt idx="1367">
                  <c:v>66.099999999999994</c:v>
                </c:pt>
                <c:pt idx="1368">
                  <c:v>66.2</c:v>
                </c:pt>
                <c:pt idx="1369">
                  <c:v>66.3</c:v>
                </c:pt>
                <c:pt idx="1370">
                  <c:v>66.5</c:v>
                </c:pt>
                <c:pt idx="1371">
                  <c:v>66.7</c:v>
                </c:pt>
                <c:pt idx="1372">
                  <c:v>66.900000000000006</c:v>
                </c:pt>
                <c:pt idx="1373">
                  <c:v>67</c:v>
                </c:pt>
                <c:pt idx="1374">
                  <c:v>67.099999999999994</c:v>
                </c:pt>
                <c:pt idx="1375">
                  <c:v>67.099999999999994</c:v>
                </c:pt>
                <c:pt idx="1376">
                  <c:v>67</c:v>
                </c:pt>
                <c:pt idx="1377">
                  <c:v>66.900000000000006</c:v>
                </c:pt>
                <c:pt idx="1378">
                  <c:v>66.8</c:v>
                </c:pt>
                <c:pt idx="1379">
                  <c:v>66.7</c:v>
                </c:pt>
                <c:pt idx="1380">
                  <c:v>66.7</c:v>
                </c:pt>
                <c:pt idx="1381">
                  <c:v>66.8</c:v>
                </c:pt>
                <c:pt idx="1382">
                  <c:v>67</c:v>
                </c:pt>
                <c:pt idx="1383">
                  <c:v>67.400000000000006</c:v>
                </c:pt>
                <c:pt idx="1384">
                  <c:v>67.900000000000006</c:v>
                </c:pt>
                <c:pt idx="1385">
                  <c:v>68.599999999999994</c:v>
                </c:pt>
                <c:pt idx="1386">
                  <c:v>69.099999999999994</c:v>
                </c:pt>
                <c:pt idx="1387">
                  <c:v>69.5</c:v>
                </c:pt>
                <c:pt idx="1388">
                  <c:v>69.8</c:v>
                </c:pt>
                <c:pt idx="1389">
                  <c:v>69.900000000000006</c:v>
                </c:pt>
                <c:pt idx="1390">
                  <c:v>69.5</c:v>
                </c:pt>
                <c:pt idx="1391">
                  <c:v>68.900000000000006</c:v>
                </c:pt>
                <c:pt idx="1392">
                  <c:v>68.099999999999994</c:v>
                </c:pt>
                <c:pt idx="1393">
                  <c:v>67.400000000000006</c:v>
                </c:pt>
                <c:pt idx="1394">
                  <c:v>66.7</c:v>
                </c:pt>
                <c:pt idx="1395">
                  <c:v>66.3</c:v>
                </c:pt>
                <c:pt idx="1396">
                  <c:v>66.2</c:v>
                </c:pt>
                <c:pt idx="1397">
                  <c:v>66.3</c:v>
                </c:pt>
                <c:pt idx="1398">
                  <c:v>66.5</c:v>
                </c:pt>
                <c:pt idx="1399">
                  <c:v>66.7</c:v>
                </c:pt>
                <c:pt idx="1400">
                  <c:v>66.900000000000006</c:v>
                </c:pt>
                <c:pt idx="1401">
                  <c:v>67</c:v>
                </c:pt>
                <c:pt idx="1402">
                  <c:v>67.099999999999994</c:v>
                </c:pt>
                <c:pt idx="1403">
                  <c:v>67.099999999999994</c:v>
                </c:pt>
                <c:pt idx="1404">
                  <c:v>67</c:v>
                </c:pt>
                <c:pt idx="1405">
                  <c:v>66.900000000000006</c:v>
                </c:pt>
                <c:pt idx="1406">
                  <c:v>66.8</c:v>
                </c:pt>
                <c:pt idx="1407">
                  <c:v>66.7</c:v>
                </c:pt>
                <c:pt idx="1408">
                  <c:v>66.7</c:v>
                </c:pt>
                <c:pt idx="1409">
                  <c:v>66.8</c:v>
                </c:pt>
                <c:pt idx="1410">
                  <c:v>67</c:v>
                </c:pt>
                <c:pt idx="1411">
                  <c:v>67.3</c:v>
                </c:pt>
                <c:pt idx="1412">
                  <c:v>67.7</c:v>
                </c:pt>
                <c:pt idx="1413">
                  <c:v>68.099999999999994</c:v>
                </c:pt>
                <c:pt idx="1414">
                  <c:v>68.599999999999994</c:v>
                </c:pt>
                <c:pt idx="1415">
                  <c:v>69</c:v>
                </c:pt>
                <c:pt idx="1416">
                  <c:v>69.3</c:v>
                </c:pt>
                <c:pt idx="1417">
                  <c:v>69.3</c:v>
                </c:pt>
                <c:pt idx="1418">
                  <c:v>69.2</c:v>
                </c:pt>
                <c:pt idx="1419">
                  <c:v>68.8</c:v>
                </c:pt>
                <c:pt idx="1420">
                  <c:v>68.2</c:v>
                </c:pt>
                <c:pt idx="1421">
                  <c:v>67.599999999999994</c:v>
                </c:pt>
                <c:pt idx="1422">
                  <c:v>67.400000000000006</c:v>
                </c:pt>
                <c:pt idx="1423">
                  <c:v>67.2</c:v>
                </c:pt>
                <c:pt idx="1424">
                  <c:v>66.900000000000006</c:v>
                </c:pt>
                <c:pt idx="1425">
                  <c:v>66.3</c:v>
                </c:pt>
                <c:pt idx="1426">
                  <c:v>65.400000000000006</c:v>
                </c:pt>
                <c:pt idx="1427">
                  <c:v>64</c:v>
                </c:pt>
                <c:pt idx="1428">
                  <c:v>62.4</c:v>
                </c:pt>
                <c:pt idx="1429">
                  <c:v>60.6</c:v>
                </c:pt>
                <c:pt idx="1430">
                  <c:v>58.6</c:v>
                </c:pt>
                <c:pt idx="1431">
                  <c:v>56.7</c:v>
                </c:pt>
                <c:pt idx="1432">
                  <c:v>54.8</c:v>
                </c:pt>
                <c:pt idx="1433">
                  <c:v>53</c:v>
                </c:pt>
                <c:pt idx="1434">
                  <c:v>51.3</c:v>
                </c:pt>
                <c:pt idx="1435">
                  <c:v>49.6</c:v>
                </c:pt>
                <c:pt idx="1436">
                  <c:v>47.8</c:v>
                </c:pt>
                <c:pt idx="1437">
                  <c:v>45.5</c:v>
                </c:pt>
                <c:pt idx="1438">
                  <c:v>42.8</c:v>
                </c:pt>
                <c:pt idx="1439">
                  <c:v>39.799999999999997</c:v>
                </c:pt>
                <c:pt idx="1440">
                  <c:v>36.5</c:v>
                </c:pt>
                <c:pt idx="1441">
                  <c:v>33</c:v>
                </c:pt>
                <c:pt idx="1442">
                  <c:v>29.5</c:v>
                </c:pt>
                <c:pt idx="1443">
                  <c:v>25.8</c:v>
                </c:pt>
                <c:pt idx="1444">
                  <c:v>22.1</c:v>
                </c:pt>
                <c:pt idx="1445">
                  <c:v>18.600000000000001</c:v>
                </c:pt>
                <c:pt idx="1446">
                  <c:v>15.3</c:v>
                </c:pt>
                <c:pt idx="1447">
                  <c:v>12.4</c:v>
                </c:pt>
                <c:pt idx="1448">
                  <c:v>9.6</c:v>
                </c:pt>
                <c:pt idx="1449">
                  <c:v>6.6</c:v>
                </c:pt>
                <c:pt idx="1450">
                  <c:v>3.8</c:v>
                </c:pt>
                <c:pt idx="1451">
                  <c:v>1.6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178620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WLTC_class_2!$F$7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WLTC_class_2!$C$8:$C$1485</c:f>
              <c:numCache>
                <c:formatCode>General</c:formatCode>
                <c:ptCount val="14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</c:numCache>
            </c:numRef>
          </c:xVal>
          <c:yVal>
            <c:numRef>
              <c:f>WLTC_class_2!$F$8:$F$1485</c:f>
              <c:numCache>
                <c:formatCode>0.00</c:formatCode>
                <c:ptCount val="147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0.16666666666666666</c:v>
                </c:pt>
                <c:pt idx="13">
                  <c:v>0.3611111111111111</c:v>
                </c:pt>
                <c:pt idx="14">
                  <c:v>0.51388888888888895</c:v>
                </c:pt>
                <c:pt idx="15">
                  <c:v>0.65277777777777768</c:v>
                </c:pt>
                <c:pt idx="16">
                  <c:v>0.625</c:v>
                </c:pt>
                <c:pt idx="17">
                  <c:v>0.56944444444444453</c:v>
                </c:pt>
                <c:pt idx="18">
                  <c:v>0.45833333333333315</c:v>
                </c:pt>
                <c:pt idx="19">
                  <c:v>0.26388888888888895</c:v>
                </c:pt>
                <c:pt idx="20">
                  <c:v>9.7222222222222363E-2</c:v>
                </c:pt>
                <c:pt idx="21">
                  <c:v>0</c:v>
                </c:pt>
                <c:pt idx="22">
                  <c:v>-4.1666666666666761E-2</c:v>
                </c:pt>
                <c:pt idx="23">
                  <c:v>-0.1111111111111112</c:v>
                </c:pt>
                <c:pt idx="24">
                  <c:v>-0.27777777777777779</c:v>
                </c:pt>
                <c:pt idx="25">
                  <c:v>-0.49999999999999994</c:v>
                </c:pt>
                <c:pt idx="26">
                  <c:v>-0.68055555555555547</c:v>
                </c:pt>
                <c:pt idx="27">
                  <c:v>-0.70833333333333337</c:v>
                </c:pt>
                <c:pt idx="28">
                  <c:v>-0.61111111111111116</c:v>
                </c:pt>
                <c:pt idx="29">
                  <c:v>-0.52777777777777779</c:v>
                </c:pt>
                <c:pt idx="30">
                  <c:v>-0.25</c:v>
                </c:pt>
                <c:pt idx="31">
                  <c:v>0</c:v>
                </c:pt>
                <c:pt idx="32">
                  <c:v>0</c:v>
                </c:pt>
                <c:pt idx="33">
                  <c:v>0.20833333333333331</c:v>
                </c:pt>
                <c:pt idx="34">
                  <c:v>0.38888888888888884</c:v>
                </c:pt>
                <c:pt idx="35">
                  <c:v>0.31944444444444442</c:v>
                </c:pt>
                <c:pt idx="36">
                  <c:v>0.24999999999999997</c:v>
                </c:pt>
                <c:pt idx="37">
                  <c:v>0.20833333333333331</c:v>
                </c:pt>
                <c:pt idx="38">
                  <c:v>0.20833333333333331</c:v>
                </c:pt>
                <c:pt idx="39">
                  <c:v>0.18055555555555552</c:v>
                </c:pt>
                <c:pt idx="40">
                  <c:v>0.15277777777777785</c:v>
                </c:pt>
                <c:pt idx="41">
                  <c:v>0.18055555555555566</c:v>
                </c:pt>
                <c:pt idx="42">
                  <c:v>0.2083333333333332</c:v>
                </c:pt>
                <c:pt idx="43">
                  <c:v>0.19444444444444448</c:v>
                </c:pt>
                <c:pt idx="44">
                  <c:v>0.18055555555555566</c:v>
                </c:pt>
                <c:pt idx="45">
                  <c:v>0.19444444444444425</c:v>
                </c:pt>
                <c:pt idx="46">
                  <c:v>0.20833333333333331</c:v>
                </c:pt>
                <c:pt idx="47">
                  <c:v>0.2222222222222224</c:v>
                </c:pt>
                <c:pt idx="48">
                  <c:v>0.25000000000000011</c:v>
                </c:pt>
                <c:pt idx="49">
                  <c:v>0.26388888888888867</c:v>
                </c:pt>
                <c:pt idx="50">
                  <c:v>0.20833333333333331</c:v>
                </c:pt>
                <c:pt idx="51">
                  <c:v>6.9444444444444448E-2</c:v>
                </c:pt>
                <c:pt idx="52">
                  <c:v>-5.5555555555555601E-2</c:v>
                </c:pt>
                <c:pt idx="53">
                  <c:v>-8.3333333333333287E-2</c:v>
                </c:pt>
                <c:pt idx="54">
                  <c:v>-0.1111111111111112</c:v>
                </c:pt>
                <c:pt idx="55">
                  <c:v>-0.16666666666666657</c:v>
                </c:pt>
                <c:pt idx="56">
                  <c:v>-0.22222222222222215</c:v>
                </c:pt>
                <c:pt idx="57">
                  <c:v>-0.25000000000000011</c:v>
                </c:pt>
                <c:pt idx="58">
                  <c:v>-0.20833333333333331</c:v>
                </c:pt>
                <c:pt idx="59">
                  <c:v>-0.11111111111111097</c:v>
                </c:pt>
                <c:pt idx="60">
                  <c:v>0</c:v>
                </c:pt>
                <c:pt idx="61">
                  <c:v>-1.3888888888889086E-2</c:v>
                </c:pt>
                <c:pt idx="62">
                  <c:v>-0.18055555555555566</c:v>
                </c:pt>
                <c:pt idx="63">
                  <c:v>-0.44444444444444431</c:v>
                </c:pt>
                <c:pt idx="64">
                  <c:v>-0.61111111111111105</c:v>
                </c:pt>
                <c:pt idx="65">
                  <c:v>-0.65277777777777779</c:v>
                </c:pt>
                <c:pt idx="66">
                  <c:v>-0.66666666666666663</c:v>
                </c:pt>
                <c:pt idx="67">
                  <c:v>-0.31944444444444442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0.11111111111111112</c:v>
                </c:pt>
                <c:pt idx="107">
                  <c:v>0.19444444444444442</c:v>
                </c:pt>
                <c:pt idx="108">
                  <c:v>0.20833333333333329</c:v>
                </c:pt>
                <c:pt idx="109">
                  <c:v>0.29166666666666669</c:v>
                </c:pt>
                <c:pt idx="110">
                  <c:v>0.33333333333333337</c:v>
                </c:pt>
                <c:pt idx="111">
                  <c:v>0.33333333333333337</c:v>
                </c:pt>
                <c:pt idx="112">
                  <c:v>0.375</c:v>
                </c:pt>
                <c:pt idx="113">
                  <c:v>0.45833333333333315</c:v>
                </c:pt>
                <c:pt idx="114">
                  <c:v>0.5972222222222221</c:v>
                </c:pt>
                <c:pt idx="115">
                  <c:v>0.59722222222222232</c:v>
                </c:pt>
                <c:pt idx="116">
                  <c:v>0.45833333333333343</c:v>
                </c:pt>
                <c:pt idx="117">
                  <c:v>0.37499999999999989</c:v>
                </c:pt>
                <c:pt idx="118">
                  <c:v>0.25000000000000011</c:v>
                </c:pt>
                <c:pt idx="119">
                  <c:v>0.18055555555555566</c:v>
                </c:pt>
                <c:pt idx="120">
                  <c:v>0.27777777777777779</c:v>
                </c:pt>
                <c:pt idx="121">
                  <c:v>0.38888888888888895</c:v>
                </c:pt>
                <c:pt idx="122">
                  <c:v>0.44444444444444431</c:v>
                </c:pt>
                <c:pt idx="123">
                  <c:v>0.45833333333333343</c:v>
                </c:pt>
                <c:pt idx="124">
                  <c:v>0.38888888888888895</c:v>
                </c:pt>
                <c:pt idx="125">
                  <c:v>0.27777777777777779</c:v>
                </c:pt>
                <c:pt idx="126">
                  <c:v>0.20833333333333331</c:v>
                </c:pt>
                <c:pt idx="127">
                  <c:v>0.22222222222222193</c:v>
                </c:pt>
                <c:pt idx="128">
                  <c:v>0.27777777777777779</c:v>
                </c:pt>
                <c:pt idx="129">
                  <c:v>0.33333333333333365</c:v>
                </c:pt>
                <c:pt idx="130">
                  <c:v>0.36111111111111083</c:v>
                </c:pt>
                <c:pt idx="131">
                  <c:v>0.36111111111111133</c:v>
                </c:pt>
                <c:pt idx="132">
                  <c:v>0.34722222222222221</c:v>
                </c:pt>
                <c:pt idx="133">
                  <c:v>0.40277777777777757</c:v>
                </c:pt>
                <c:pt idx="134">
                  <c:v>0.52777777777777835</c:v>
                </c:pt>
                <c:pt idx="135">
                  <c:v>0.50000000000000022</c:v>
                </c:pt>
                <c:pt idx="136">
                  <c:v>0.24999999999999961</c:v>
                </c:pt>
                <c:pt idx="137">
                  <c:v>-0.18055555555555614</c:v>
                </c:pt>
                <c:pt idx="138">
                  <c:v>-0.70833333333333348</c:v>
                </c:pt>
                <c:pt idx="139">
                  <c:v>-1.0694444444444444</c:v>
                </c:pt>
                <c:pt idx="140">
                  <c:v>-0.98611111111111083</c:v>
                </c:pt>
                <c:pt idx="141">
                  <c:v>-0.49999999999999967</c:v>
                </c:pt>
                <c:pt idx="142">
                  <c:v>5.5555555555555358E-2</c:v>
                </c:pt>
                <c:pt idx="143">
                  <c:v>0.41666666666666663</c:v>
                </c:pt>
                <c:pt idx="144">
                  <c:v>0.50000000000000022</c:v>
                </c:pt>
                <c:pt idx="145">
                  <c:v>0.38888888888888851</c:v>
                </c:pt>
                <c:pt idx="146">
                  <c:v>0.16666666666666657</c:v>
                </c:pt>
                <c:pt idx="147">
                  <c:v>-0.16666666666666657</c:v>
                </c:pt>
                <c:pt idx="148">
                  <c:v>-0.4861111111111111</c:v>
                </c:pt>
                <c:pt idx="149">
                  <c:v>-0.65277777777777768</c:v>
                </c:pt>
                <c:pt idx="150">
                  <c:v>-0.70833333333333348</c:v>
                </c:pt>
                <c:pt idx="151">
                  <c:v>-0.73611111111111116</c:v>
                </c:pt>
                <c:pt idx="152">
                  <c:v>-0.83333333333333326</c:v>
                </c:pt>
                <c:pt idx="153">
                  <c:v>-0.76388888888888884</c:v>
                </c:pt>
                <c:pt idx="154">
                  <c:v>-0.54166666666666641</c:v>
                </c:pt>
                <c:pt idx="155">
                  <c:v>-0.30555555555555547</c:v>
                </c:pt>
                <c:pt idx="156">
                  <c:v>-0.15277777777777773</c:v>
                </c:pt>
                <c:pt idx="157">
                  <c:v>-9.7222222222222127E-2</c:v>
                </c:pt>
                <c:pt idx="158">
                  <c:v>-2.7777777777777925E-2</c:v>
                </c:pt>
                <c:pt idx="159">
                  <c:v>0</c:v>
                </c:pt>
                <c:pt idx="160">
                  <c:v>2.7777777777777925E-2</c:v>
                </c:pt>
                <c:pt idx="161">
                  <c:v>2.7777777777777679E-2</c:v>
                </c:pt>
                <c:pt idx="162">
                  <c:v>2.7777777777777679E-2</c:v>
                </c:pt>
                <c:pt idx="163">
                  <c:v>2.7777777777777679E-2</c:v>
                </c:pt>
                <c:pt idx="164">
                  <c:v>4.1666666666666761E-2</c:v>
                </c:pt>
                <c:pt idx="165">
                  <c:v>0.16666666666666682</c:v>
                </c:pt>
                <c:pt idx="166">
                  <c:v>0.45833333333333315</c:v>
                </c:pt>
                <c:pt idx="167">
                  <c:v>0.75</c:v>
                </c:pt>
                <c:pt idx="168">
                  <c:v>0.91666666666666685</c:v>
                </c:pt>
                <c:pt idx="169">
                  <c:v>0.9166666666666663</c:v>
                </c:pt>
                <c:pt idx="170">
                  <c:v>0.79166666666666652</c:v>
                </c:pt>
                <c:pt idx="171">
                  <c:v>0.56944444444444464</c:v>
                </c:pt>
                <c:pt idx="172">
                  <c:v>8.3333333333333523E-2</c:v>
                </c:pt>
                <c:pt idx="173">
                  <c:v>-0.36111111111111133</c:v>
                </c:pt>
                <c:pt idx="174">
                  <c:v>-0.54166666666666696</c:v>
                </c:pt>
                <c:pt idx="175">
                  <c:v>-0.49999999999999967</c:v>
                </c:pt>
                <c:pt idx="176">
                  <c:v>-0.1111111111111112</c:v>
                </c:pt>
                <c:pt idx="177">
                  <c:v>0.30555555555555547</c:v>
                </c:pt>
                <c:pt idx="178">
                  <c:v>0.72222222222222265</c:v>
                </c:pt>
                <c:pt idx="179">
                  <c:v>0.86111111111111149</c:v>
                </c:pt>
                <c:pt idx="180">
                  <c:v>0.8194444444444442</c:v>
                </c:pt>
                <c:pt idx="181">
                  <c:v>0.74999999999999978</c:v>
                </c:pt>
                <c:pt idx="182">
                  <c:v>0.55555555555555558</c:v>
                </c:pt>
                <c:pt idx="183">
                  <c:v>0.41666666666666663</c:v>
                </c:pt>
                <c:pt idx="184">
                  <c:v>0.27777777777777779</c:v>
                </c:pt>
                <c:pt idx="185">
                  <c:v>0.19444444444444425</c:v>
                </c:pt>
                <c:pt idx="186">
                  <c:v>0.12499999999999981</c:v>
                </c:pt>
                <c:pt idx="187">
                  <c:v>0.1388888888888889</c:v>
                </c:pt>
                <c:pt idx="188">
                  <c:v>0.25000000000000061</c:v>
                </c:pt>
                <c:pt idx="189">
                  <c:v>0.40277777777777757</c:v>
                </c:pt>
                <c:pt idx="190">
                  <c:v>0.4861111111111111</c:v>
                </c:pt>
                <c:pt idx="191">
                  <c:v>0.45833333333333393</c:v>
                </c:pt>
                <c:pt idx="192">
                  <c:v>0.31944444444444403</c:v>
                </c:pt>
                <c:pt idx="193">
                  <c:v>0.1388888888888889</c:v>
                </c:pt>
                <c:pt idx="194">
                  <c:v>1.3888888888889086E-2</c:v>
                </c:pt>
                <c:pt idx="195">
                  <c:v>-5.5555555555556344E-2</c:v>
                </c:pt>
                <c:pt idx="196">
                  <c:v>-9.7222222222222612E-2</c:v>
                </c:pt>
                <c:pt idx="197">
                  <c:v>-0.12499999999999981</c:v>
                </c:pt>
                <c:pt idx="198">
                  <c:v>-0.12499999999999981</c:v>
                </c:pt>
                <c:pt idx="199">
                  <c:v>-9.7222222222221627E-2</c:v>
                </c:pt>
                <c:pt idx="200">
                  <c:v>-4.1666666666666269E-2</c:v>
                </c:pt>
                <c:pt idx="201">
                  <c:v>-1.3888888888889086E-2</c:v>
                </c:pt>
                <c:pt idx="202">
                  <c:v>-0.1111111111111117</c:v>
                </c:pt>
                <c:pt idx="203">
                  <c:v>-0.31944444444444503</c:v>
                </c:pt>
                <c:pt idx="204">
                  <c:v>-0.5833333333333327</c:v>
                </c:pt>
                <c:pt idx="205">
                  <c:v>-0.73611111111111072</c:v>
                </c:pt>
                <c:pt idx="206">
                  <c:v>-0.69444444444444442</c:v>
                </c:pt>
                <c:pt idx="207">
                  <c:v>-0.52777777777777735</c:v>
                </c:pt>
                <c:pt idx="208">
                  <c:v>-0.33333333333333409</c:v>
                </c:pt>
                <c:pt idx="209">
                  <c:v>-0.19444444444444522</c:v>
                </c:pt>
                <c:pt idx="210">
                  <c:v>-0.1388888888888889</c:v>
                </c:pt>
                <c:pt idx="211">
                  <c:v>-0.12499999999999981</c:v>
                </c:pt>
                <c:pt idx="212">
                  <c:v>-6.9444444444444448E-2</c:v>
                </c:pt>
                <c:pt idx="213">
                  <c:v>-5.5555555555555358E-2</c:v>
                </c:pt>
                <c:pt idx="214">
                  <c:v>-6.9444444444444448E-2</c:v>
                </c:pt>
                <c:pt idx="215">
                  <c:v>-5.5555555555555358E-2</c:v>
                </c:pt>
                <c:pt idx="216">
                  <c:v>-4.1666666666666269E-2</c:v>
                </c:pt>
                <c:pt idx="217">
                  <c:v>-1.3888888888889086E-2</c:v>
                </c:pt>
                <c:pt idx="218">
                  <c:v>-1.3888888888889086E-2</c:v>
                </c:pt>
                <c:pt idx="219">
                  <c:v>-2.7777777777778172E-2</c:v>
                </c:pt>
                <c:pt idx="220">
                  <c:v>-1.3888888888889086E-2</c:v>
                </c:pt>
                <c:pt idx="221">
                  <c:v>-1.3888888888888099E-2</c:v>
                </c:pt>
                <c:pt idx="222">
                  <c:v>-2.7777777777777186E-2</c:v>
                </c:pt>
                <c:pt idx="223">
                  <c:v>-1.3888888888889086E-2</c:v>
                </c:pt>
                <c:pt idx="224">
                  <c:v>-2.7777777777778172E-2</c:v>
                </c:pt>
                <c:pt idx="225">
                  <c:v>-4.1666666666667261E-2</c:v>
                </c:pt>
                <c:pt idx="226">
                  <c:v>-2.7777777777777186E-2</c:v>
                </c:pt>
                <c:pt idx="227">
                  <c:v>-2.7777777777777186E-2</c:v>
                </c:pt>
                <c:pt idx="228">
                  <c:v>-5.5555555555556344E-2</c:v>
                </c:pt>
                <c:pt idx="229">
                  <c:v>-9.7222222222222612E-2</c:v>
                </c:pt>
                <c:pt idx="230">
                  <c:v>-0.1388888888888884</c:v>
                </c:pt>
                <c:pt idx="231">
                  <c:v>-0.1388888888888889</c:v>
                </c:pt>
                <c:pt idx="232">
                  <c:v>-0.1111111111111112</c:v>
                </c:pt>
                <c:pt idx="233">
                  <c:v>-5.5555555555555358E-2</c:v>
                </c:pt>
                <c:pt idx="234">
                  <c:v>2.7777777777777679E-2</c:v>
                </c:pt>
                <c:pt idx="235">
                  <c:v>0.12499999999999981</c:v>
                </c:pt>
                <c:pt idx="236">
                  <c:v>0.23611111111111099</c:v>
                </c:pt>
                <c:pt idx="237">
                  <c:v>0.31944444444444503</c:v>
                </c:pt>
                <c:pt idx="238">
                  <c:v>0.37500000000000039</c:v>
                </c:pt>
                <c:pt idx="239">
                  <c:v>0.36111111111111033</c:v>
                </c:pt>
                <c:pt idx="240">
                  <c:v>0.30555555555555497</c:v>
                </c:pt>
                <c:pt idx="241">
                  <c:v>0.2222222222222224</c:v>
                </c:pt>
                <c:pt idx="242">
                  <c:v>0.15277777777777798</c:v>
                </c:pt>
                <c:pt idx="243">
                  <c:v>9.7222222222222612E-2</c:v>
                </c:pt>
                <c:pt idx="244">
                  <c:v>5.5555555555555358E-2</c:v>
                </c:pt>
                <c:pt idx="245">
                  <c:v>5.5555555555555358E-2</c:v>
                </c:pt>
                <c:pt idx="246">
                  <c:v>5.5555555555556344E-2</c:v>
                </c:pt>
                <c:pt idx="247">
                  <c:v>5.5555555555555358E-2</c:v>
                </c:pt>
                <c:pt idx="248">
                  <c:v>4.1666666666666269E-2</c:v>
                </c:pt>
                <c:pt idx="249">
                  <c:v>2.7777777777778172E-2</c:v>
                </c:pt>
                <c:pt idx="250">
                  <c:v>4.1666666666666269E-2</c:v>
                </c:pt>
                <c:pt idx="251">
                  <c:v>5.5555555555555358E-2</c:v>
                </c:pt>
                <c:pt idx="252">
                  <c:v>9.7222222222222612E-2</c:v>
                </c:pt>
                <c:pt idx="253">
                  <c:v>0.15277777777777798</c:v>
                </c:pt>
                <c:pt idx="254">
                  <c:v>0.19444444444444425</c:v>
                </c:pt>
                <c:pt idx="255">
                  <c:v>0.23611111111111052</c:v>
                </c:pt>
                <c:pt idx="256">
                  <c:v>0.26388888888888867</c:v>
                </c:pt>
                <c:pt idx="257">
                  <c:v>0.37500000000000039</c:v>
                </c:pt>
                <c:pt idx="258">
                  <c:v>0.29166666666666685</c:v>
                </c:pt>
                <c:pt idx="259">
                  <c:v>4.1666666666666269E-2</c:v>
                </c:pt>
                <c:pt idx="260">
                  <c:v>-6.9444444444444448E-2</c:v>
                </c:pt>
                <c:pt idx="261">
                  <c:v>-0.1388888888888889</c:v>
                </c:pt>
                <c:pt idx="262">
                  <c:v>-0.11111111111111072</c:v>
                </c:pt>
                <c:pt idx="263">
                  <c:v>2.7777777777778172E-2</c:v>
                </c:pt>
                <c:pt idx="264">
                  <c:v>0.18055555555555516</c:v>
                </c:pt>
                <c:pt idx="265">
                  <c:v>0.27777777777777779</c:v>
                </c:pt>
                <c:pt idx="266">
                  <c:v>0.27777777777777779</c:v>
                </c:pt>
                <c:pt idx="267">
                  <c:v>0.18055555555555516</c:v>
                </c:pt>
                <c:pt idx="268">
                  <c:v>5.5555555555555358E-2</c:v>
                </c:pt>
                <c:pt idx="269">
                  <c:v>-1.3888888888888099E-2</c:v>
                </c:pt>
                <c:pt idx="270">
                  <c:v>-4.1666666666666269E-2</c:v>
                </c:pt>
                <c:pt idx="271">
                  <c:v>-6.9444444444444448E-2</c:v>
                </c:pt>
                <c:pt idx="272">
                  <c:v>-0.11111111111111072</c:v>
                </c:pt>
                <c:pt idx="273">
                  <c:v>-0.16666666666666705</c:v>
                </c:pt>
                <c:pt idx="274">
                  <c:v>-0.27777777777777779</c:v>
                </c:pt>
                <c:pt idx="275">
                  <c:v>-0.38888888888888851</c:v>
                </c:pt>
                <c:pt idx="276">
                  <c:v>-0.44444444444444481</c:v>
                </c:pt>
                <c:pt idx="277">
                  <c:v>-0.45833333333333393</c:v>
                </c:pt>
                <c:pt idx="278">
                  <c:v>-0.41666666666666663</c:v>
                </c:pt>
                <c:pt idx="279">
                  <c:v>-0.37499999999999939</c:v>
                </c:pt>
                <c:pt idx="280">
                  <c:v>-0.36111111111111133</c:v>
                </c:pt>
                <c:pt idx="281">
                  <c:v>-0.34722222222222221</c:v>
                </c:pt>
                <c:pt idx="282">
                  <c:v>-0.29166666666666685</c:v>
                </c:pt>
                <c:pt idx="283">
                  <c:v>-0.19444444444444522</c:v>
                </c:pt>
                <c:pt idx="284">
                  <c:v>-0.1388888888888889</c:v>
                </c:pt>
                <c:pt idx="285">
                  <c:v>-0.18055555555555516</c:v>
                </c:pt>
                <c:pt idx="286">
                  <c:v>-0.33333333333333315</c:v>
                </c:pt>
                <c:pt idx="287">
                  <c:v>-0.54166666666666641</c:v>
                </c:pt>
                <c:pt idx="288">
                  <c:v>-0.69444444444444442</c:v>
                </c:pt>
                <c:pt idx="289">
                  <c:v>-0.76388888888888884</c:v>
                </c:pt>
                <c:pt idx="290">
                  <c:v>-0.80555555555555514</c:v>
                </c:pt>
                <c:pt idx="291">
                  <c:v>-0.80555555555555558</c:v>
                </c:pt>
                <c:pt idx="292">
                  <c:v>-0.69444444444444464</c:v>
                </c:pt>
                <c:pt idx="293">
                  <c:v>-0.50000000000000022</c:v>
                </c:pt>
                <c:pt idx="294">
                  <c:v>-0.23611111111111099</c:v>
                </c:pt>
                <c:pt idx="295">
                  <c:v>2.7777777777777925E-2</c:v>
                </c:pt>
                <c:pt idx="296">
                  <c:v>0.22222222222222215</c:v>
                </c:pt>
                <c:pt idx="297">
                  <c:v>0.33333333333333337</c:v>
                </c:pt>
                <c:pt idx="298">
                  <c:v>0.33333333333333315</c:v>
                </c:pt>
                <c:pt idx="299">
                  <c:v>0.26388888888888867</c:v>
                </c:pt>
                <c:pt idx="300">
                  <c:v>0.16666666666666705</c:v>
                </c:pt>
                <c:pt idx="301">
                  <c:v>8.3333333333333523E-2</c:v>
                </c:pt>
                <c:pt idx="302">
                  <c:v>5.5555555555555358E-2</c:v>
                </c:pt>
                <c:pt idx="303">
                  <c:v>9.7222222222222127E-2</c:v>
                </c:pt>
                <c:pt idx="304">
                  <c:v>0.15277777777777798</c:v>
                </c:pt>
                <c:pt idx="305">
                  <c:v>0.1388888888888889</c:v>
                </c:pt>
                <c:pt idx="306">
                  <c:v>1.3888888888888593E-2</c:v>
                </c:pt>
                <c:pt idx="307">
                  <c:v>-0.26388888888888867</c:v>
                </c:pt>
                <c:pt idx="308">
                  <c:v>-0.51388888888888873</c:v>
                </c:pt>
                <c:pt idx="309">
                  <c:v>-0.58333333333333348</c:v>
                </c:pt>
                <c:pt idx="310">
                  <c:v>-0.43055555555555547</c:v>
                </c:pt>
                <c:pt idx="311">
                  <c:v>-0.20833333333333331</c:v>
                </c:pt>
                <c:pt idx="312">
                  <c:v>-9.7222222222222363E-2</c:v>
                </c:pt>
                <c:pt idx="313">
                  <c:v>-6.9444444444444448E-2</c:v>
                </c:pt>
                <c:pt idx="314">
                  <c:v>-4.1666666666666519E-2</c:v>
                </c:pt>
                <c:pt idx="315">
                  <c:v>5.5555555555555601E-2</c:v>
                </c:pt>
                <c:pt idx="316">
                  <c:v>0.23611111111111099</c:v>
                </c:pt>
                <c:pt idx="317">
                  <c:v>0.47222222222222199</c:v>
                </c:pt>
                <c:pt idx="318">
                  <c:v>0.6527777777777779</c:v>
                </c:pt>
                <c:pt idx="319">
                  <c:v>0.79166666666666652</c:v>
                </c:pt>
                <c:pt idx="320">
                  <c:v>0.86111111111111094</c:v>
                </c:pt>
                <c:pt idx="321">
                  <c:v>0.90277777777777779</c:v>
                </c:pt>
                <c:pt idx="322">
                  <c:v>0.87500000000000011</c:v>
                </c:pt>
                <c:pt idx="323">
                  <c:v>0.7777777777777779</c:v>
                </c:pt>
                <c:pt idx="324">
                  <c:v>0.45833333333333343</c:v>
                </c:pt>
                <c:pt idx="325">
                  <c:v>-1.3888888888889086E-2</c:v>
                </c:pt>
                <c:pt idx="326">
                  <c:v>-0.37500000000000039</c:v>
                </c:pt>
                <c:pt idx="327">
                  <c:v>-0.54166666666666641</c:v>
                </c:pt>
                <c:pt idx="328">
                  <c:v>-0.45833333333333293</c:v>
                </c:pt>
                <c:pt idx="329">
                  <c:v>-0.33333333333333315</c:v>
                </c:pt>
                <c:pt idx="330">
                  <c:v>-0.2222222222222224</c:v>
                </c:pt>
                <c:pt idx="331">
                  <c:v>-0.18055555555555566</c:v>
                </c:pt>
                <c:pt idx="332">
                  <c:v>-0.16666666666666657</c:v>
                </c:pt>
                <c:pt idx="333">
                  <c:v>-0.12500000000000031</c:v>
                </c:pt>
                <c:pt idx="334">
                  <c:v>-9.7222222222222127E-2</c:v>
                </c:pt>
                <c:pt idx="335">
                  <c:v>-9.7222222222222127E-2</c:v>
                </c:pt>
                <c:pt idx="336">
                  <c:v>-0.1388888888888889</c:v>
                </c:pt>
                <c:pt idx="337">
                  <c:v>-0.16666666666666657</c:v>
                </c:pt>
                <c:pt idx="338">
                  <c:v>-0.27777777777777779</c:v>
                </c:pt>
                <c:pt idx="339">
                  <c:v>-0.41666666666666663</c:v>
                </c:pt>
                <c:pt idx="340">
                  <c:v>-0.43055555555555575</c:v>
                </c:pt>
                <c:pt idx="341">
                  <c:v>-0.30555555555555547</c:v>
                </c:pt>
                <c:pt idx="342">
                  <c:v>-0.1388888888888889</c:v>
                </c:pt>
                <c:pt idx="343">
                  <c:v>-8.3333333333333523E-2</c:v>
                </c:pt>
                <c:pt idx="344">
                  <c:v>-8.3333333333333523E-2</c:v>
                </c:pt>
                <c:pt idx="345">
                  <c:v>-0.19444444444444425</c:v>
                </c:pt>
                <c:pt idx="346">
                  <c:v>-0.43055555555555525</c:v>
                </c:pt>
                <c:pt idx="347">
                  <c:v>-0.66666666666666674</c:v>
                </c:pt>
                <c:pt idx="348">
                  <c:v>-0.79166666666666674</c:v>
                </c:pt>
                <c:pt idx="349">
                  <c:v>-0.83333333333333326</c:v>
                </c:pt>
                <c:pt idx="350">
                  <c:v>-0.76388888888888884</c:v>
                </c:pt>
                <c:pt idx="351">
                  <c:v>-0.59722222222222221</c:v>
                </c:pt>
                <c:pt idx="352">
                  <c:v>-0.43055555555555558</c:v>
                </c:pt>
                <c:pt idx="353">
                  <c:v>-0.16666666666666666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0.19444444444444442</c:v>
                </c:pt>
                <c:pt idx="360">
                  <c:v>0.44444444444444448</c:v>
                </c:pt>
                <c:pt idx="361">
                  <c:v>0.58333333333333326</c:v>
                </c:pt>
                <c:pt idx="362">
                  <c:v>0.68055555555555547</c:v>
                </c:pt>
                <c:pt idx="363">
                  <c:v>0.6527777777777779</c:v>
                </c:pt>
                <c:pt idx="364">
                  <c:v>0.55555555555555558</c:v>
                </c:pt>
                <c:pt idx="365">
                  <c:v>0.37499999999999989</c:v>
                </c:pt>
                <c:pt idx="366">
                  <c:v>0.19444444444444448</c:v>
                </c:pt>
                <c:pt idx="367">
                  <c:v>0.16666666666666657</c:v>
                </c:pt>
                <c:pt idx="368">
                  <c:v>0.23611111111111099</c:v>
                </c:pt>
                <c:pt idx="369">
                  <c:v>0.34722222222222221</c:v>
                </c:pt>
                <c:pt idx="370">
                  <c:v>0.43055555555555575</c:v>
                </c:pt>
                <c:pt idx="371">
                  <c:v>0.43055555555555575</c:v>
                </c:pt>
                <c:pt idx="372">
                  <c:v>0.37499999999999989</c:v>
                </c:pt>
                <c:pt idx="373">
                  <c:v>0.31944444444444453</c:v>
                </c:pt>
                <c:pt idx="374">
                  <c:v>0.34722222222222221</c:v>
                </c:pt>
                <c:pt idx="375">
                  <c:v>0.41666666666666663</c:v>
                </c:pt>
                <c:pt idx="376">
                  <c:v>0.50000000000000022</c:v>
                </c:pt>
                <c:pt idx="377">
                  <c:v>0.54166666666666641</c:v>
                </c:pt>
                <c:pt idx="378">
                  <c:v>0.47222222222222199</c:v>
                </c:pt>
                <c:pt idx="379">
                  <c:v>0.30555555555555547</c:v>
                </c:pt>
                <c:pt idx="380">
                  <c:v>9.7222222222222127E-2</c:v>
                </c:pt>
                <c:pt idx="381">
                  <c:v>-6.9444444444444448E-2</c:v>
                </c:pt>
                <c:pt idx="382">
                  <c:v>-0.19444444444444425</c:v>
                </c:pt>
                <c:pt idx="383">
                  <c:v>-0.29166666666666635</c:v>
                </c:pt>
                <c:pt idx="384">
                  <c:v>-0.33333333333333365</c:v>
                </c:pt>
                <c:pt idx="385">
                  <c:v>-0.27777777777777779</c:v>
                </c:pt>
                <c:pt idx="386">
                  <c:v>-0.18055555555555516</c:v>
                </c:pt>
                <c:pt idx="387">
                  <c:v>-0.12500000000000031</c:v>
                </c:pt>
                <c:pt idx="388">
                  <c:v>-0.16666666666666705</c:v>
                </c:pt>
                <c:pt idx="389">
                  <c:v>-0.26388888888888867</c:v>
                </c:pt>
                <c:pt idx="390">
                  <c:v>-0.34722222222222221</c:v>
                </c:pt>
                <c:pt idx="391">
                  <c:v>-0.34722222222222221</c:v>
                </c:pt>
                <c:pt idx="392">
                  <c:v>-0.23611111111111099</c:v>
                </c:pt>
                <c:pt idx="393">
                  <c:v>-0.16666666666666657</c:v>
                </c:pt>
                <c:pt idx="394">
                  <c:v>-0.20833333333333331</c:v>
                </c:pt>
                <c:pt idx="395">
                  <c:v>-0.34722222222222221</c:v>
                </c:pt>
                <c:pt idx="396">
                  <c:v>-0.41666666666666663</c:v>
                </c:pt>
                <c:pt idx="397">
                  <c:v>-0.31944444444444453</c:v>
                </c:pt>
                <c:pt idx="398">
                  <c:v>-0.20833333333333331</c:v>
                </c:pt>
                <c:pt idx="399">
                  <c:v>-0.15277777777777798</c:v>
                </c:pt>
                <c:pt idx="400">
                  <c:v>-0.1388888888888889</c:v>
                </c:pt>
                <c:pt idx="401">
                  <c:v>-0.11111111111111097</c:v>
                </c:pt>
                <c:pt idx="402">
                  <c:v>-9.7222222222222127E-2</c:v>
                </c:pt>
                <c:pt idx="403">
                  <c:v>-8.3333333333333287E-2</c:v>
                </c:pt>
                <c:pt idx="404">
                  <c:v>-6.9444444444444448E-2</c:v>
                </c:pt>
                <c:pt idx="405">
                  <c:v>-9.7222222222222363E-2</c:v>
                </c:pt>
                <c:pt idx="406">
                  <c:v>-0.19444444444444448</c:v>
                </c:pt>
                <c:pt idx="407">
                  <c:v>-0.34722222222222221</c:v>
                </c:pt>
                <c:pt idx="408">
                  <c:v>-0.51388888888888873</c:v>
                </c:pt>
                <c:pt idx="409">
                  <c:v>-0.65277777777777768</c:v>
                </c:pt>
                <c:pt idx="410">
                  <c:v>-0.625</c:v>
                </c:pt>
                <c:pt idx="411">
                  <c:v>-0.51388888888888895</c:v>
                </c:pt>
                <c:pt idx="412">
                  <c:v>-0.40277777777777773</c:v>
                </c:pt>
                <c:pt idx="413">
                  <c:v>-0.16666666666666666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0.19444444444444442</c:v>
                </c:pt>
                <c:pt idx="481">
                  <c:v>0.34722222222222221</c:v>
                </c:pt>
                <c:pt idx="482">
                  <c:v>0.52777777777777779</c:v>
                </c:pt>
                <c:pt idx="483">
                  <c:v>0.75</c:v>
                </c:pt>
                <c:pt idx="484">
                  <c:v>0.70833333333333337</c:v>
                </c:pt>
                <c:pt idx="485">
                  <c:v>0.68055555555555558</c:v>
                </c:pt>
                <c:pt idx="486">
                  <c:v>0.66666666666666652</c:v>
                </c:pt>
                <c:pt idx="487">
                  <c:v>0.63888888888888862</c:v>
                </c:pt>
                <c:pt idx="488">
                  <c:v>0.62500000000000022</c:v>
                </c:pt>
                <c:pt idx="489">
                  <c:v>0.61111111111111138</c:v>
                </c:pt>
                <c:pt idx="490">
                  <c:v>0.6666666666666663</c:v>
                </c:pt>
                <c:pt idx="491">
                  <c:v>0.65277777777777768</c:v>
                </c:pt>
                <c:pt idx="492">
                  <c:v>0.61111111111111138</c:v>
                </c:pt>
                <c:pt idx="493">
                  <c:v>0.56944444444444464</c:v>
                </c:pt>
                <c:pt idx="494">
                  <c:v>0.44444444444444431</c:v>
                </c:pt>
                <c:pt idx="495">
                  <c:v>0.30555555555555497</c:v>
                </c:pt>
                <c:pt idx="496">
                  <c:v>0.18055555555555516</c:v>
                </c:pt>
                <c:pt idx="497">
                  <c:v>0.16666666666666705</c:v>
                </c:pt>
                <c:pt idx="498">
                  <c:v>0.23611111111111149</c:v>
                </c:pt>
                <c:pt idx="499">
                  <c:v>0.29166666666666685</c:v>
                </c:pt>
                <c:pt idx="500">
                  <c:v>0.2222222222222224</c:v>
                </c:pt>
                <c:pt idx="501">
                  <c:v>0.11111111111111072</c:v>
                </c:pt>
                <c:pt idx="502">
                  <c:v>6.9444444444444448E-2</c:v>
                </c:pt>
                <c:pt idx="503">
                  <c:v>9.7222222222222612E-2</c:v>
                </c:pt>
                <c:pt idx="504">
                  <c:v>0.12499999999999981</c:v>
                </c:pt>
                <c:pt idx="505">
                  <c:v>6.9444444444444448E-2</c:v>
                </c:pt>
                <c:pt idx="506">
                  <c:v>-4.1666666666666269E-2</c:v>
                </c:pt>
                <c:pt idx="507">
                  <c:v>-0.16666666666666705</c:v>
                </c:pt>
                <c:pt idx="508">
                  <c:v>-0.2222222222222224</c:v>
                </c:pt>
                <c:pt idx="509">
                  <c:v>-0.16666666666666607</c:v>
                </c:pt>
                <c:pt idx="510">
                  <c:v>-2.7777777777778172E-2</c:v>
                </c:pt>
                <c:pt idx="511">
                  <c:v>0.11111111111111072</c:v>
                </c:pt>
                <c:pt idx="512">
                  <c:v>0.26388888888888867</c:v>
                </c:pt>
                <c:pt idx="513">
                  <c:v>0.37500000000000039</c:v>
                </c:pt>
                <c:pt idx="514">
                  <c:v>0.38888888888888945</c:v>
                </c:pt>
                <c:pt idx="515">
                  <c:v>0.37499999999999939</c:v>
                </c:pt>
                <c:pt idx="516">
                  <c:v>0.31944444444444403</c:v>
                </c:pt>
                <c:pt idx="517">
                  <c:v>0.23611111111111149</c:v>
                </c:pt>
                <c:pt idx="518">
                  <c:v>0.16666666666666705</c:v>
                </c:pt>
                <c:pt idx="519">
                  <c:v>0.12499999999999981</c:v>
                </c:pt>
                <c:pt idx="520">
                  <c:v>0.11111111111111072</c:v>
                </c:pt>
                <c:pt idx="521">
                  <c:v>0.12499999999999981</c:v>
                </c:pt>
                <c:pt idx="522">
                  <c:v>-5.5555555555555358E-2</c:v>
                </c:pt>
                <c:pt idx="523">
                  <c:v>-0.40277777777777757</c:v>
                </c:pt>
                <c:pt idx="524">
                  <c:v>-0.69444444444444442</c:v>
                </c:pt>
                <c:pt idx="525">
                  <c:v>-0.83333333333333326</c:v>
                </c:pt>
                <c:pt idx="526">
                  <c:v>-0.83333333333333326</c:v>
                </c:pt>
                <c:pt idx="527">
                  <c:v>-0.84722222222222243</c:v>
                </c:pt>
                <c:pt idx="528">
                  <c:v>-0.90277777777777779</c:v>
                </c:pt>
                <c:pt idx="529">
                  <c:v>-0.94444444444444398</c:v>
                </c:pt>
                <c:pt idx="530">
                  <c:v>-0.83333333333333326</c:v>
                </c:pt>
                <c:pt idx="531">
                  <c:v>-0.43055555555555575</c:v>
                </c:pt>
                <c:pt idx="532">
                  <c:v>0.18055555555555566</c:v>
                </c:pt>
                <c:pt idx="533">
                  <c:v>0.59722222222222232</c:v>
                </c:pt>
                <c:pt idx="534">
                  <c:v>0.77777777777777746</c:v>
                </c:pt>
                <c:pt idx="535">
                  <c:v>0.76388888888888884</c:v>
                </c:pt>
                <c:pt idx="536">
                  <c:v>0.73611111111111172</c:v>
                </c:pt>
                <c:pt idx="537">
                  <c:v>0.70833333333333304</c:v>
                </c:pt>
                <c:pt idx="538">
                  <c:v>0.6666666666666663</c:v>
                </c:pt>
                <c:pt idx="539">
                  <c:v>0.65277777777777812</c:v>
                </c:pt>
                <c:pt idx="540">
                  <c:v>0.65277777777777812</c:v>
                </c:pt>
                <c:pt idx="541">
                  <c:v>0.61111111111111094</c:v>
                </c:pt>
                <c:pt idx="542">
                  <c:v>0.49999999999999922</c:v>
                </c:pt>
                <c:pt idx="543">
                  <c:v>0.43055555555555575</c:v>
                </c:pt>
                <c:pt idx="544">
                  <c:v>0.34722222222222221</c:v>
                </c:pt>
                <c:pt idx="545">
                  <c:v>0.29166666666666685</c:v>
                </c:pt>
                <c:pt idx="546">
                  <c:v>0.25000000000000061</c:v>
                </c:pt>
                <c:pt idx="547">
                  <c:v>0.23611111111111052</c:v>
                </c:pt>
                <c:pt idx="548">
                  <c:v>0.11111111111111072</c:v>
                </c:pt>
                <c:pt idx="549">
                  <c:v>-0.16666666666666607</c:v>
                </c:pt>
                <c:pt idx="550">
                  <c:v>-0.50000000000000022</c:v>
                </c:pt>
                <c:pt idx="551">
                  <c:v>-0.76388888888888884</c:v>
                </c:pt>
                <c:pt idx="552">
                  <c:v>-0.87499999999999956</c:v>
                </c:pt>
                <c:pt idx="553">
                  <c:v>-0.90277777777777779</c:v>
                </c:pt>
                <c:pt idx="554">
                  <c:v>-0.84722222222222243</c:v>
                </c:pt>
                <c:pt idx="555">
                  <c:v>-0.7777777777777779</c:v>
                </c:pt>
                <c:pt idx="556">
                  <c:v>-0.79166666666666652</c:v>
                </c:pt>
                <c:pt idx="557">
                  <c:v>-0.84722222222222243</c:v>
                </c:pt>
                <c:pt idx="558">
                  <c:v>-0.87500000000000011</c:v>
                </c:pt>
                <c:pt idx="559">
                  <c:v>-0.84722222222222243</c:v>
                </c:pt>
                <c:pt idx="560">
                  <c:v>-0.8194444444444442</c:v>
                </c:pt>
                <c:pt idx="561">
                  <c:v>-0.83333333333333304</c:v>
                </c:pt>
                <c:pt idx="562">
                  <c:v>-0.81944444444444442</c:v>
                </c:pt>
                <c:pt idx="563">
                  <c:v>-0.83333333333333326</c:v>
                </c:pt>
                <c:pt idx="564">
                  <c:v>-0.83333333333333326</c:v>
                </c:pt>
                <c:pt idx="565">
                  <c:v>-0.80555555555555558</c:v>
                </c:pt>
                <c:pt idx="566">
                  <c:v>-0.77777777777777768</c:v>
                </c:pt>
                <c:pt idx="567">
                  <c:v>-0.3611111111111111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0.22222222222222224</c:v>
                </c:pt>
                <c:pt idx="601">
                  <c:v>0.5</c:v>
                </c:pt>
                <c:pt idx="602">
                  <c:v>0.65277777777777768</c:v>
                </c:pt>
                <c:pt idx="603">
                  <c:v>0.75</c:v>
                </c:pt>
                <c:pt idx="604">
                  <c:v>0.76388888888888895</c:v>
                </c:pt>
                <c:pt idx="605">
                  <c:v>0.7222222222222221</c:v>
                </c:pt>
                <c:pt idx="606">
                  <c:v>0.66666666666666674</c:v>
                </c:pt>
                <c:pt idx="607">
                  <c:v>0.59722222222222232</c:v>
                </c:pt>
                <c:pt idx="608">
                  <c:v>0.58333333333333326</c:v>
                </c:pt>
                <c:pt idx="609">
                  <c:v>0.68055555555555536</c:v>
                </c:pt>
                <c:pt idx="610">
                  <c:v>0.84722222222222188</c:v>
                </c:pt>
                <c:pt idx="611">
                  <c:v>0.95833333333333359</c:v>
                </c:pt>
                <c:pt idx="612">
                  <c:v>0.8194444444444442</c:v>
                </c:pt>
                <c:pt idx="613">
                  <c:v>0.5277777777777779</c:v>
                </c:pt>
                <c:pt idx="614">
                  <c:v>0.19444444444444522</c:v>
                </c:pt>
                <c:pt idx="615">
                  <c:v>-6.9444444444444448E-2</c:v>
                </c:pt>
                <c:pt idx="616">
                  <c:v>-0.29166666666666685</c:v>
                </c:pt>
                <c:pt idx="617">
                  <c:v>-0.50000000000000022</c:v>
                </c:pt>
                <c:pt idx="618">
                  <c:v>-0.63888888888888906</c:v>
                </c:pt>
                <c:pt idx="619">
                  <c:v>-0.68055555555555536</c:v>
                </c:pt>
                <c:pt idx="620">
                  <c:v>-0.65277777777777768</c:v>
                </c:pt>
                <c:pt idx="621">
                  <c:v>-0.63888888888888906</c:v>
                </c:pt>
                <c:pt idx="622">
                  <c:v>-0.6805555555555558</c:v>
                </c:pt>
                <c:pt idx="623">
                  <c:v>-0.75</c:v>
                </c:pt>
                <c:pt idx="624">
                  <c:v>-0.62499999999999978</c:v>
                </c:pt>
                <c:pt idx="625">
                  <c:v>-0.31944444444444431</c:v>
                </c:pt>
                <c:pt idx="626">
                  <c:v>4.1666666666666519E-2</c:v>
                </c:pt>
                <c:pt idx="627">
                  <c:v>0.44444444444444431</c:v>
                </c:pt>
                <c:pt idx="628">
                  <c:v>0.61111111111111138</c:v>
                </c:pt>
                <c:pt idx="629">
                  <c:v>0.66666666666666674</c:v>
                </c:pt>
                <c:pt idx="630">
                  <c:v>0.77777777777777746</c:v>
                </c:pt>
                <c:pt idx="631">
                  <c:v>0.79166666666666652</c:v>
                </c:pt>
                <c:pt idx="632">
                  <c:v>0.7777777777777779</c:v>
                </c:pt>
                <c:pt idx="633">
                  <c:v>0.76388888888888884</c:v>
                </c:pt>
                <c:pt idx="634">
                  <c:v>0.7222222222222221</c:v>
                </c:pt>
                <c:pt idx="635">
                  <c:v>0.6666666666666663</c:v>
                </c:pt>
                <c:pt idx="636">
                  <c:v>0.56944444444444464</c:v>
                </c:pt>
                <c:pt idx="637">
                  <c:v>0.41666666666666663</c:v>
                </c:pt>
                <c:pt idx="638">
                  <c:v>0.27777777777777779</c:v>
                </c:pt>
                <c:pt idx="639">
                  <c:v>0.18055555555555614</c:v>
                </c:pt>
                <c:pt idx="640">
                  <c:v>0.18055555555555516</c:v>
                </c:pt>
                <c:pt idx="641">
                  <c:v>0.23611111111111052</c:v>
                </c:pt>
                <c:pt idx="642">
                  <c:v>0.33333333333333315</c:v>
                </c:pt>
                <c:pt idx="643">
                  <c:v>0.40277777777777857</c:v>
                </c:pt>
                <c:pt idx="644">
                  <c:v>0.43055555555555575</c:v>
                </c:pt>
                <c:pt idx="645">
                  <c:v>0.44444444444444386</c:v>
                </c:pt>
                <c:pt idx="646">
                  <c:v>0.44444444444444481</c:v>
                </c:pt>
                <c:pt idx="647">
                  <c:v>0.43055555555555575</c:v>
                </c:pt>
                <c:pt idx="648">
                  <c:v>0.43055555555555575</c:v>
                </c:pt>
                <c:pt idx="649">
                  <c:v>0.41666666666666663</c:v>
                </c:pt>
                <c:pt idx="650">
                  <c:v>0.43055555555555475</c:v>
                </c:pt>
                <c:pt idx="651">
                  <c:v>0.41666666666666663</c:v>
                </c:pt>
                <c:pt idx="652">
                  <c:v>0.41666666666666663</c:v>
                </c:pt>
                <c:pt idx="653">
                  <c:v>0.43055555555555575</c:v>
                </c:pt>
                <c:pt idx="654">
                  <c:v>0.36111111111111133</c:v>
                </c:pt>
                <c:pt idx="655">
                  <c:v>0.26388888888888867</c:v>
                </c:pt>
                <c:pt idx="656">
                  <c:v>0.15277777777777798</c:v>
                </c:pt>
                <c:pt idx="657">
                  <c:v>0</c:v>
                </c:pt>
                <c:pt idx="658">
                  <c:v>-0.20833333333333331</c:v>
                </c:pt>
                <c:pt idx="659">
                  <c:v>-0.36111111111111133</c:v>
                </c:pt>
                <c:pt idx="660">
                  <c:v>-0.47222222222222199</c:v>
                </c:pt>
                <c:pt idx="661">
                  <c:v>-0.51388888888888828</c:v>
                </c:pt>
                <c:pt idx="662">
                  <c:v>-0.50000000000000022</c:v>
                </c:pt>
                <c:pt idx="663">
                  <c:v>-0.41666666666666663</c:v>
                </c:pt>
                <c:pt idx="664">
                  <c:v>-0.31944444444444403</c:v>
                </c:pt>
                <c:pt idx="665">
                  <c:v>-0.25000000000000061</c:v>
                </c:pt>
                <c:pt idx="666">
                  <c:v>-0.18055555555555614</c:v>
                </c:pt>
                <c:pt idx="667">
                  <c:v>-0.12499999999999981</c:v>
                </c:pt>
                <c:pt idx="668">
                  <c:v>-9.7222222222221627E-2</c:v>
                </c:pt>
                <c:pt idx="669">
                  <c:v>-5.5555555555555358E-2</c:v>
                </c:pt>
                <c:pt idx="670">
                  <c:v>1.3888888888888099E-2</c:v>
                </c:pt>
                <c:pt idx="671">
                  <c:v>8.3333333333333523E-2</c:v>
                </c:pt>
                <c:pt idx="672">
                  <c:v>0.12500000000000078</c:v>
                </c:pt>
                <c:pt idx="673">
                  <c:v>0.15277777777777699</c:v>
                </c:pt>
                <c:pt idx="674">
                  <c:v>0.19444444444444425</c:v>
                </c:pt>
                <c:pt idx="675">
                  <c:v>0.20833333333333331</c:v>
                </c:pt>
                <c:pt idx="676">
                  <c:v>0.19444444444444425</c:v>
                </c:pt>
                <c:pt idx="677">
                  <c:v>0.18055555555555614</c:v>
                </c:pt>
                <c:pt idx="678">
                  <c:v>0.19444444444444425</c:v>
                </c:pt>
                <c:pt idx="679">
                  <c:v>0.19444444444444425</c:v>
                </c:pt>
                <c:pt idx="680">
                  <c:v>0.16666666666666705</c:v>
                </c:pt>
                <c:pt idx="681">
                  <c:v>0.18055555555555516</c:v>
                </c:pt>
                <c:pt idx="682">
                  <c:v>0.19444444444444425</c:v>
                </c:pt>
                <c:pt idx="683">
                  <c:v>0.20833333333333331</c:v>
                </c:pt>
                <c:pt idx="684">
                  <c:v>0.23611111111111149</c:v>
                </c:pt>
                <c:pt idx="685">
                  <c:v>0.27777777777777779</c:v>
                </c:pt>
                <c:pt idx="686">
                  <c:v>0.30555555555555497</c:v>
                </c:pt>
                <c:pt idx="687">
                  <c:v>0.29166666666666685</c:v>
                </c:pt>
                <c:pt idx="688">
                  <c:v>0.27777777777777873</c:v>
                </c:pt>
                <c:pt idx="689">
                  <c:v>0.27777777777777873</c:v>
                </c:pt>
                <c:pt idx="690">
                  <c:v>0.26388888888888767</c:v>
                </c:pt>
                <c:pt idx="691">
                  <c:v>0.24999999999999961</c:v>
                </c:pt>
                <c:pt idx="692">
                  <c:v>0.23611111111111149</c:v>
                </c:pt>
                <c:pt idx="693">
                  <c:v>0.22222222222222143</c:v>
                </c:pt>
                <c:pt idx="694">
                  <c:v>0.20833333333333331</c:v>
                </c:pt>
                <c:pt idx="695">
                  <c:v>0.18055555555555516</c:v>
                </c:pt>
                <c:pt idx="696">
                  <c:v>0.15277777777777699</c:v>
                </c:pt>
                <c:pt idx="697">
                  <c:v>0.12500000000000078</c:v>
                </c:pt>
                <c:pt idx="698">
                  <c:v>0.1388888888888889</c:v>
                </c:pt>
                <c:pt idx="699">
                  <c:v>0.16666666666666705</c:v>
                </c:pt>
                <c:pt idx="700">
                  <c:v>0.16666666666666705</c:v>
                </c:pt>
                <c:pt idx="701">
                  <c:v>0.18055555555555516</c:v>
                </c:pt>
                <c:pt idx="702">
                  <c:v>0.18055555555555516</c:v>
                </c:pt>
                <c:pt idx="703">
                  <c:v>0.11111111111111072</c:v>
                </c:pt>
                <c:pt idx="704">
                  <c:v>2.7777777777778172E-2</c:v>
                </c:pt>
                <c:pt idx="705">
                  <c:v>-8.3333333333332538E-2</c:v>
                </c:pt>
                <c:pt idx="706">
                  <c:v>-0.23611111111111149</c:v>
                </c:pt>
                <c:pt idx="707">
                  <c:v>-0.37500000000000039</c:v>
                </c:pt>
                <c:pt idx="708">
                  <c:v>-0.47222222222222104</c:v>
                </c:pt>
                <c:pt idx="709">
                  <c:v>-0.54166666666666741</c:v>
                </c:pt>
                <c:pt idx="710">
                  <c:v>-0.54166666666666741</c:v>
                </c:pt>
                <c:pt idx="711">
                  <c:v>-0.45833333333333293</c:v>
                </c:pt>
                <c:pt idx="712">
                  <c:v>-0.37499999999999939</c:v>
                </c:pt>
                <c:pt idx="713">
                  <c:v>-0.29166666666666585</c:v>
                </c:pt>
                <c:pt idx="714">
                  <c:v>-0.19444444444444425</c:v>
                </c:pt>
                <c:pt idx="715">
                  <c:v>-0.12500000000000078</c:v>
                </c:pt>
                <c:pt idx="716">
                  <c:v>-6.9444444444444448E-2</c:v>
                </c:pt>
                <c:pt idx="717">
                  <c:v>1.3888888888889086E-2</c:v>
                </c:pt>
                <c:pt idx="718">
                  <c:v>6.9444444444444448E-2</c:v>
                </c:pt>
                <c:pt idx="719">
                  <c:v>0.1111111111111117</c:v>
                </c:pt>
                <c:pt idx="720">
                  <c:v>0.12499999999999981</c:v>
                </c:pt>
                <c:pt idx="721">
                  <c:v>6.9444444444444448E-2</c:v>
                </c:pt>
                <c:pt idx="722">
                  <c:v>1.3888888888889086E-2</c:v>
                </c:pt>
                <c:pt idx="723">
                  <c:v>-8.3333333333333523E-2</c:v>
                </c:pt>
                <c:pt idx="724">
                  <c:v>-0.27777777777777779</c:v>
                </c:pt>
                <c:pt idx="725">
                  <c:v>-0.43055555555555575</c:v>
                </c:pt>
                <c:pt idx="726">
                  <c:v>-0.51388888888888928</c:v>
                </c:pt>
                <c:pt idx="727">
                  <c:v>-0.54166666666666641</c:v>
                </c:pt>
                <c:pt idx="728">
                  <c:v>-0.45833333333333293</c:v>
                </c:pt>
                <c:pt idx="729">
                  <c:v>-0.27777777777777779</c:v>
                </c:pt>
                <c:pt idx="730">
                  <c:v>-5.5555555555556344E-2</c:v>
                </c:pt>
                <c:pt idx="731">
                  <c:v>0.12499999999999981</c:v>
                </c:pt>
                <c:pt idx="732">
                  <c:v>0.2222222222222224</c:v>
                </c:pt>
                <c:pt idx="733">
                  <c:v>0.2222222222222224</c:v>
                </c:pt>
                <c:pt idx="734">
                  <c:v>0.16666666666666705</c:v>
                </c:pt>
                <c:pt idx="735">
                  <c:v>5.5555555555555358E-2</c:v>
                </c:pt>
                <c:pt idx="736">
                  <c:v>-9.7222222222222612E-2</c:v>
                </c:pt>
                <c:pt idx="737">
                  <c:v>-0.19444444444444425</c:v>
                </c:pt>
                <c:pt idx="738">
                  <c:v>-0.23611111111111052</c:v>
                </c:pt>
                <c:pt idx="739">
                  <c:v>-0.27777777777777779</c:v>
                </c:pt>
                <c:pt idx="740">
                  <c:v>-0.33333333333333409</c:v>
                </c:pt>
                <c:pt idx="741">
                  <c:v>-0.37500000000000039</c:v>
                </c:pt>
                <c:pt idx="742">
                  <c:v>-0.43055555555555475</c:v>
                </c:pt>
                <c:pt idx="743">
                  <c:v>-0.52777777777777735</c:v>
                </c:pt>
                <c:pt idx="744">
                  <c:v>-0.5833333333333337</c:v>
                </c:pt>
                <c:pt idx="745">
                  <c:v>-0.5833333333333337</c:v>
                </c:pt>
                <c:pt idx="746">
                  <c:v>-0.63888888888888906</c:v>
                </c:pt>
                <c:pt idx="747">
                  <c:v>-0.74999999999999978</c:v>
                </c:pt>
                <c:pt idx="748">
                  <c:v>-0.86111111111111049</c:v>
                </c:pt>
                <c:pt idx="749">
                  <c:v>-0.91666666666666685</c:v>
                </c:pt>
                <c:pt idx="750">
                  <c:v>-0.90277777777777823</c:v>
                </c:pt>
                <c:pt idx="751">
                  <c:v>-0.8194444444444442</c:v>
                </c:pt>
                <c:pt idx="752">
                  <c:v>-0.625</c:v>
                </c:pt>
                <c:pt idx="753">
                  <c:v>-0.38888888888888895</c:v>
                </c:pt>
                <c:pt idx="754">
                  <c:v>-0.20833333333333331</c:v>
                </c:pt>
                <c:pt idx="755">
                  <c:v>-0.1111111111111112</c:v>
                </c:pt>
                <c:pt idx="756">
                  <c:v>-9.7222222222222127E-2</c:v>
                </c:pt>
                <c:pt idx="757">
                  <c:v>-0.19444444444444425</c:v>
                </c:pt>
                <c:pt idx="758">
                  <c:v>-0.31944444444444453</c:v>
                </c:pt>
                <c:pt idx="759">
                  <c:v>-0.37499999999999989</c:v>
                </c:pt>
                <c:pt idx="760">
                  <c:v>-0.33333333333333315</c:v>
                </c:pt>
                <c:pt idx="761">
                  <c:v>-0.19444444444444448</c:v>
                </c:pt>
                <c:pt idx="762">
                  <c:v>1.388888888888884E-2</c:v>
                </c:pt>
                <c:pt idx="763">
                  <c:v>0.20833333333333331</c:v>
                </c:pt>
                <c:pt idx="764">
                  <c:v>0.30555555555555569</c:v>
                </c:pt>
                <c:pt idx="765">
                  <c:v>0.33333333333333337</c:v>
                </c:pt>
                <c:pt idx="766">
                  <c:v>0.31944444444444403</c:v>
                </c:pt>
                <c:pt idx="767">
                  <c:v>0.29166666666666635</c:v>
                </c:pt>
                <c:pt idx="768">
                  <c:v>0.25000000000000011</c:v>
                </c:pt>
                <c:pt idx="769">
                  <c:v>0.18055555555555566</c:v>
                </c:pt>
                <c:pt idx="770">
                  <c:v>6.9444444444444448E-2</c:v>
                </c:pt>
                <c:pt idx="771">
                  <c:v>-5.5555555555555358E-2</c:v>
                </c:pt>
                <c:pt idx="772">
                  <c:v>-0.19444444444444425</c:v>
                </c:pt>
                <c:pt idx="773">
                  <c:v>-0.30555555555555547</c:v>
                </c:pt>
                <c:pt idx="774">
                  <c:v>-0.33333333333333365</c:v>
                </c:pt>
                <c:pt idx="775">
                  <c:v>-0.30555555555555597</c:v>
                </c:pt>
                <c:pt idx="776">
                  <c:v>-0.24999999999999961</c:v>
                </c:pt>
                <c:pt idx="777">
                  <c:v>-0.18055555555555541</c:v>
                </c:pt>
                <c:pt idx="778">
                  <c:v>-0.1111111111111112</c:v>
                </c:pt>
                <c:pt idx="779">
                  <c:v>-5.5555555555555601E-2</c:v>
                </c:pt>
                <c:pt idx="780">
                  <c:v>-2.7777777777777925E-2</c:v>
                </c:pt>
                <c:pt idx="781">
                  <c:v>-2.7777777777777679E-2</c:v>
                </c:pt>
                <c:pt idx="782">
                  <c:v>-1.388888888888884E-2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-2.7777777777777679E-2</c:v>
                </c:pt>
                <c:pt idx="787">
                  <c:v>-6.9444444444444448E-2</c:v>
                </c:pt>
                <c:pt idx="788">
                  <c:v>-9.7222222222222363E-2</c:v>
                </c:pt>
                <c:pt idx="789">
                  <c:v>-0.1388888888888889</c:v>
                </c:pt>
                <c:pt idx="790">
                  <c:v>-0.15277777777777773</c:v>
                </c:pt>
                <c:pt idx="791">
                  <c:v>-0.1111111111111112</c:v>
                </c:pt>
                <c:pt idx="792">
                  <c:v>-6.9444444444444448E-2</c:v>
                </c:pt>
                <c:pt idx="793">
                  <c:v>-2.7777777777777679E-2</c:v>
                </c:pt>
                <c:pt idx="794">
                  <c:v>1.388888888888884E-2</c:v>
                </c:pt>
                <c:pt idx="795">
                  <c:v>6.9444444444444448E-2</c:v>
                </c:pt>
                <c:pt idx="796">
                  <c:v>0.1388888888888889</c:v>
                </c:pt>
                <c:pt idx="797">
                  <c:v>0.22222222222222215</c:v>
                </c:pt>
                <c:pt idx="798">
                  <c:v>0.29166666666666663</c:v>
                </c:pt>
                <c:pt idx="799">
                  <c:v>0.34722222222222249</c:v>
                </c:pt>
                <c:pt idx="800">
                  <c:v>0.41666666666666663</c:v>
                </c:pt>
                <c:pt idx="801">
                  <c:v>0.43055555555555525</c:v>
                </c:pt>
                <c:pt idx="802">
                  <c:v>0.44444444444444431</c:v>
                </c:pt>
                <c:pt idx="803">
                  <c:v>0.47222222222222249</c:v>
                </c:pt>
                <c:pt idx="804">
                  <c:v>0.4861111111111111</c:v>
                </c:pt>
                <c:pt idx="805">
                  <c:v>0.4861111111111111</c:v>
                </c:pt>
                <c:pt idx="806">
                  <c:v>0.4861111111111111</c:v>
                </c:pt>
                <c:pt idx="807">
                  <c:v>0.45833333333333293</c:v>
                </c:pt>
                <c:pt idx="808">
                  <c:v>0.43055555555555575</c:v>
                </c:pt>
                <c:pt idx="809">
                  <c:v>0.41666666666666663</c:v>
                </c:pt>
                <c:pt idx="810">
                  <c:v>0.41666666666666663</c:v>
                </c:pt>
                <c:pt idx="811">
                  <c:v>0.41666666666666663</c:v>
                </c:pt>
                <c:pt idx="812">
                  <c:v>0.43055555555555575</c:v>
                </c:pt>
                <c:pt idx="813">
                  <c:v>0.45833333333333393</c:v>
                </c:pt>
                <c:pt idx="814">
                  <c:v>0.4861111111111111</c:v>
                </c:pt>
                <c:pt idx="815">
                  <c:v>0.49999999999999922</c:v>
                </c:pt>
                <c:pt idx="816">
                  <c:v>0.4861111111111111</c:v>
                </c:pt>
                <c:pt idx="817">
                  <c:v>0.50000000000000022</c:v>
                </c:pt>
                <c:pt idx="818">
                  <c:v>0.50000000000000022</c:v>
                </c:pt>
                <c:pt idx="819">
                  <c:v>0.50000000000000022</c:v>
                </c:pt>
                <c:pt idx="820">
                  <c:v>0.51388888888888828</c:v>
                </c:pt>
                <c:pt idx="821">
                  <c:v>0.50000000000000022</c:v>
                </c:pt>
                <c:pt idx="822">
                  <c:v>0.45833333333333393</c:v>
                </c:pt>
                <c:pt idx="823">
                  <c:v>0.40277777777777757</c:v>
                </c:pt>
                <c:pt idx="824">
                  <c:v>0.34722222222222221</c:v>
                </c:pt>
                <c:pt idx="825">
                  <c:v>0.31944444444444403</c:v>
                </c:pt>
                <c:pt idx="826">
                  <c:v>0.26388888888888867</c:v>
                </c:pt>
                <c:pt idx="827">
                  <c:v>0.2222222222222224</c:v>
                </c:pt>
                <c:pt idx="828">
                  <c:v>0.20833333333333331</c:v>
                </c:pt>
                <c:pt idx="829">
                  <c:v>0.18055555555555614</c:v>
                </c:pt>
                <c:pt idx="830">
                  <c:v>0.15277777777777798</c:v>
                </c:pt>
                <c:pt idx="831">
                  <c:v>0.1388888888888889</c:v>
                </c:pt>
                <c:pt idx="832">
                  <c:v>9.7222222222221627E-2</c:v>
                </c:pt>
                <c:pt idx="833">
                  <c:v>4.1666666666666269E-2</c:v>
                </c:pt>
                <c:pt idx="834">
                  <c:v>1.3888888888889086E-2</c:v>
                </c:pt>
                <c:pt idx="835">
                  <c:v>2.7777777777778172E-2</c:v>
                </c:pt>
                <c:pt idx="836">
                  <c:v>6.9444444444444448E-2</c:v>
                </c:pt>
                <c:pt idx="837">
                  <c:v>0.12499999999999881</c:v>
                </c:pt>
                <c:pt idx="838">
                  <c:v>0.18055555555555516</c:v>
                </c:pt>
                <c:pt idx="839">
                  <c:v>0.2222222222222234</c:v>
                </c:pt>
                <c:pt idx="840">
                  <c:v>0.2222222222222234</c:v>
                </c:pt>
                <c:pt idx="841">
                  <c:v>0.22222222222222143</c:v>
                </c:pt>
                <c:pt idx="842">
                  <c:v>0.23611111111110952</c:v>
                </c:pt>
                <c:pt idx="843">
                  <c:v>0.2222222222222234</c:v>
                </c:pt>
                <c:pt idx="844">
                  <c:v>0.20833333333333331</c:v>
                </c:pt>
                <c:pt idx="845">
                  <c:v>0.20833333333333331</c:v>
                </c:pt>
                <c:pt idx="846">
                  <c:v>0.2222222222222234</c:v>
                </c:pt>
                <c:pt idx="847">
                  <c:v>0.22222222222222143</c:v>
                </c:pt>
                <c:pt idx="848">
                  <c:v>0.20833333333333331</c:v>
                </c:pt>
                <c:pt idx="849">
                  <c:v>0.18055555555555516</c:v>
                </c:pt>
                <c:pt idx="850">
                  <c:v>0.16666666666666705</c:v>
                </c:pt>
                <c:pt idx="851">
                  <c:v>0.12500000000000078</c:v>
                </c:pt>
                <c:pt idx="852">
                  <c:v>4.1666666666666269E-2</c:v>
                </c:pt>
                <c:pt idx="853">
                  <c:v>-1.3888888888890073E-2</c:v>
                </c:pt>
                <c:pt idx="854">
                  <c:v>-6.9444444444444448E-2</c:v>
                </c:pt>
                <c:pt idx="855">
                  <c:v>-0.15277777777777699</c:v>
                </c:pt>
                <c:pt idx="856">
                  <c:v>-0.2222222222222234</c:v>
                </c:pt>
                <c:pt idx="857">
                  <c:v>-0.23611111111111149</c:v>
                </c:pt>
                <c:pt idx="858">
                  <c:v>-0.22222222222222143</c:v>
                </c:pt>
                <c:pt idx="859">
                  <c:v>-0.23611111111111149</c:v>
                </c:pt>
                <c:pt idx="860">
                  <c:v>-0.22222222222222143</c:v>
                </c:pt>
                <c:pt idx="861">
                  <c:v>-0.16666666666666508</c:v>
                </c:pt>
                <c:pt idx="862">
                  <c:v>-0.1388888888888889</c:v>
                </c:pt>
                <c:pt idx="863">
                  <c:v>-0.1388888888888889</c:v>
                </c:pt>
                <c:pt idx="864">
                  <c:v>-0.18055555555555713</c:v>
                </c:pt>
                <c:pt idx="865">
                  <c:v>-0.29166666666666785</c:v>
                </c:pt>
                <c:pt idx="866">
                  <c:v>-0.44444444444444386</c:v>
                </c:pt>
                <c:pt idx="867">
                  <c:v>-0.61111111111111094</c:v>
                </c:pt>
                <c:pt idx="868">
                  <c:v>-0.76388888888888884</c:v>
                </c:pt>
                <c:pt idx="869">
                  <c:v>-0.83333333333333326</c:v>
                </c:pt>
                <c:pt idx="870">
                  <c:v>-0.83333333333333326</c:v>
                </c:pt>
                <c:pt idx="871">
                  <c:v>-0.74999999999999978</c:v>
                </c:pt>
                <c:pt idx="872">
                  <c:v>-0.56944444444444464</c:v>
                </c:pt>
                <c:pt idx="873">
                  <c:v>-0.37500000000000039</c:v>
                </c:pt>
                <c:pt idx="874">
                  <c:v>-0.20833333333333331</c:v>
                </c:pt>
                <c:pt idx="875">
                  <c:v>-5.5555555555555358E-2</c:v>
                </c:pt>
                <c:pt idx="876">
                  <c:v>4.1666666666667261E-2</c:v>
                </c:pt>
                <c:pt idx="877">
                  <c:v>8.3333333333333523E-2</c:v>
                </c:pt>
                <c:pt idx="878">
                  <c:v>9.7222222222221627E-2</c:v>
                </c:pt>
                <c:pt idx="879">
                  <c:v>0.11111111111111072</c:v>
                </c:pt>
                <c:pt idx="880">
                  <c:v>0.1388888888888889</c:v>
                </c:pt>
                <c:pt idx="881">
                  <c:v>0.16666666666666705</c:v>
                </c:pt>
                <c:pt idx="882">
                  <c:v>0.19444444444444522</c:v>
                </c:pt>
                <c:pt idx="883">
                  <c:v>0.18055555555555516</c:v>
                </c:pt>
                <c:pt idx="884">
                  <c:v>0.16666666666666607</c:v>
                </c:pt>
                <c:pt idx="885">
                  <c:v>0.1388888888888889</c:v>
                </c:pt>
                <c:pt idx="886">
                  <c:v>6.9444444444444448E-2</c:v>
                </c:pt>
                <c:pt idx="887">
                  <c:v>-1.3888888888888099E-2</c:v>
                </c:pt>
                <c:pt idx="888">
                  <c:v>-9.7222222222221627E-2</c:v>
                </c:pt>
                <c:pt idx="889">
                  <c:v>-0.18055555555555614</c:v>
                </c:pt>
                <c:pt idx="890">
                  <c:v>-0.27777777777777779</c:v>
                </c:pt>
                <c:pt idx="891">
                  <c:v>-0.37499999999999939</c:v>
                </c:pt>
                <c:pt idx="892">
                  <c:v>-0.40277777777777857</c:v>
                </c:pt>
                <c:pt idx="893">
                  <c:v>-0.36111111111111133</c:v>
                </c:pt>
                <c:pt idx="894">
                  <c:v>-0.29166666666666585</c:v>
                </c:pt>
                <c:pt idx="895">
                  <c:v>-0.19444444444444425</c:v>
                </c:pt>
                <c:pt idx="896">
                  <c:v>-0.1111111111111117</c:v>
                </c:pt>
                <c:pt idx="897">
                  <c:v>-8.3333333333333523E-2</c:v>
                </c:pt>
                <c:pt idx="898">
                  <c:v>-0.12499999999999981</c:v>
                </c:pt>
                <c:pt idx="899">
                  <c:v>-0.18055555555555614</c:v>
                </c:pt>
                <c:pt idx="900">
                  <c:v>-0.19444444444444425</c:v>
                </c:pt>
                <c:pt idx="901">
                  <c:v>-0.20833333333333331</c:v>
                </c:pt>
                <c:pt idx="902">
                  <c:v>-0.19444444444444425</c:v>
                </c:pt>
                <c:pt idx="903">
                  <c:v>-0.1388888888888889</c:v>
                </c:pt>
                <c:pt idx="904">
                  <c:v>-6.9444444444444448E-2</c:v>
                </c:pt>
                <c:pt idx="905">
                  <c:v>0</c:v>
                </c:pt>
                <c:pt idx="906">
                  <c:v>5.5555555555555358E-2</c:v>
                </c:pt>
                <c:pt idx="907">
                  <c:v>9.7222222222222612E-2</c:v>
                </c:pt>
                <c:pt idx="908">
                  <c:v>0.15277777777777798</c:v>
                </c:pt>
                <c:pt idx="909">
                  <c:v>0.19444444444444425</c:v>
                </c:pt>
                <c:pt idx="910">
                  <c:v>0.20833333333333331</c:v>
                </c:pt>
                <c:pt idx="911">
                  <c:v>0.23611111111111149</c:v>
                </c:pt>
                <c:pt idx="912">
                  <c:v>0.26388888888888867</c:v>
                </c:pt>
                <c:pt idx="913">
                  <c:v>0.23611111111111052</c:v>
                </c:pt>
                <c:pt idx="914">
                  <c:v>0.19444444444444425</c:v>
                </c:pt>
                <c:pt idx="915">
                  <c:v>0.1388888888888889</c:v>
                </c:pt>
                <c:pt idx="916">
                  <c:v>9.7222222222222612E-2</c:v>
                </c:pt>
                <c:pt idx="917">
                  <c:v>8.3333333333333523E-2</c:v>
                </c:pt>
                <c:pt idx="918">
                  <c:v>4.1666666666666269E-2</c:v>
                </c:pt>
                <c:pt idx="919">
                  <c:v>1.3888888888889086E-2</c:v>
                </c:pt>
                <c:pt idx="920">
                  <c:v>1.3888888888889086E-2</c:v>
                </c:pt>
                <c:pt idx="921">
                  <c:v>0</c:v>
                </c:pt>
                <c:pt idx="922">
                  <c:v>-1.3888888888889086E-2</c:v>
                </c:pt>
                <c:pt idx="923">
                  <c:v>-1.3888888888889086E-2</c:v>
                </c:pt>
                <c:pt idx="924">
                  <c:v>-1.3888888888889086E-2</c:v>
                </c:pt>
                <c:pt idx="925">
                  <c:v>0</c:v>
                </c:pt>
                <c:pt idx="926">
                  <c:v>1.3888888888889086E-2</c:v>
                </c:pt>
                <c:pt idx="927">
                  <c:v>0</c:v>
                </c:pt>
                <c:pt idx="928">
                  <c:v>1.3888888888889086E-2</c:v>
                </c:pt>
                <c:pt idx="929">
                  <c:v>2.7777777777778172E-2</c:v>
                </c:pt>
                <c:pt idx="930">
                  <c:v>2.7777777777777186E-2</c:v>
                </c:pt>
                <c:pt idx="931">
                  <c:v>1.3888888888889086E-2</c:v>
                </c:pt>
                <c:pt idx="932">
                  <c:v>1.3888888888889086E-2</c:v>
                </c:pt>
                <c:pt idx="933">
                  <c:v>2.7777777777777186E-2</c:v>
                </c:pt>
                <c:pt idx="934">
                  <c:v>0</c:v>
                </c:pt>
                <c:pt idx="935">
                  <c:v>-1.3888888888889086E-2</c:v>
                </c:pt>
                <c:pt idx="936">
                  <c:v>1.3888888888889086E-2</c:v>
                </c:pt>
                <c:pt idx="937">
                  <c:v>1.3888888888889086E-2</c:v>
                </c:pt>
                <c:pt idx="938">
                  <c:v>-1.3888888888889086E-2</c:v>
                </c:pt>
                <c:pt idx="939">
                  <c:v>0</c:v>
                </c:pt>
                <c:pt idx="940">
                  <c:v>-1.3888888888889086E-2</c:v>
                </c:pt>
                <c:pt idx="941">
                  <c:v>-9.7222222222221627E-2</c:v>
                </c:pt>
                <c:pt idx="942">
                  <c:v>-0.16666666666666607</c:v>
                </c:pt>
                <c:pt idx="943">
                  <c:v>-0.18055555555555614</c:v>
                </c:pt>
                <c:pt idx="944">
                  <c:v>-0.18055555555555614</c:v>
                </c:pt>
                <c:pt idx="945">
                  <c:v>-0.15277777777777798</c:v>
                </c:pt>
                <c:pt idx="946">
                  <c:v>-9.7222222222221627E-2</c:v>
                </c:pt>
                <c:pt idx="947">
                  <c:v>-4.1666666666666269E-2</c:v>
                </c:pt>
                <c:pt idx="948">
                  <c:v>0</c:v>
                </c:pt>
                <c:pt idx="949">
                  <c:v>1.3888888888889086E-2</c:v>
                </c:pt>
                <c:pt idx="950">
                  <c:v>-1.3888888888889086E-2</c:v>
                </c:pt>
                <c:pt idx="951">
                  <c:v>-1.3888888888889086E-2</c:v>
                </c:pt>
                <c:pt idx="952">
                  <c:v>0</c:v>
                </c:pt>
                <c:pt idx="953">
                  <c:v>-1.3888888888889086E-2</c:v>
                </c:pt>
                <c:pt idx="954">
                  <c:v>-4.1666666666666269E-2</c:v>
                </c:pt>
                <c:pt idx="955">
                  <c:v>-5.5555555555555358E-2</c:v>
                </c:pt>
                <c:pt idx="956">
                  <c:v>-6.9444444444444448E-2</c:v>
                </c:pt>
                <c:pt idx="957">
                  <c:v>-8.3333333333333523E-2</c:v>
                </c:pt>
                <c:pt idx="958">
                  <c:v>-5.5555555555556344E-2</c:v>
                </c:pt>
                <c:pt idx="959">
                  <c:v>-2.7777777777777186E-2</c:v>
                </c:pt>
                <c:pt idx="960">
                  <c:v>-2.7777777777777186E-2</c:v>
                </c:pt>
                <c:pt idx="961">
                  <c:v>-1.3888888888889086E-2</c:v>
                </c:pt>
                <c:pt idx="962">
                  <c:v>-2.7777777777778172E-2</c:v>
                </c:pt>
                <c:pt idx="963">
                  <c:v>-5.5555555555555358E-2</c:v>
                </c:pt>
                <c:pt idx="964">
                  <c:v>-5.5555555555555358E-2</c:v>
                </c:pt>
                <c:pt idx="965">
                  <c:v>-5.5555555555556344E-2</c:v>
                </c:pt>
                <c:pt idx="966">
                  <c:v>-4.1666666666666269E-2</c:v>
                </c:pt>
                <c:pt idx="967">
                  <c:v>-4.1666666666666269E-2</c:v>
                </c:pt>
                <c:pt idx="968">
                  <c:v>-4.1666666666667261E-2</c:v>
                </c:pt>
                <c:pt idx="969">
                  <c:v>-5.5555555555555358E-2</c:v>
                </c:pt>
                <c:pt idx="970">
                  <c:v>-0.16666666666666607</c:v>
                </c:pt>
                <c:pt idx="971">
                  <c:v>-0.43055555555555575</c:v>
                </c:pt>
                <c:pt idx="972">
                  <c:v>-0.5833333333333337</c:v>
                </c:pt>
                <c:pt idx="973">
                  <c:v>-0.5833333333333337</c:v>
                </c:pt>
                <c:pt idx="974">
                  <c:v>-0.56944444444444464</c:v>
                </c:pt>
                <c:pt idx="975">
                  <c:v>-0.68055555555555536</c:v>
                </c:pt>
                <c:pt idx="976">
                  <c:v>-0.84722222222222188</c:v>
                </c:pt>
                <c:pt idx="977">
                  <c:v>-0.83333333333333326</c:v>
                </c:pt>
                <c:pt idx="978">
                  <c:v>-0.86111111111111094</c:v>
                </c:pt>
                <c:pt idx="979">
                  <c:v>-0.95833333333333315</c:v>
                </c:pt>
                <c:pt idx="980">
                  <c:v>-0.98611111111111127</c:v>
                </c:pt>
                <c:pt idx="981">
                  <c:v>-0.93055555555555547</c:v>
                </c:pt>
                <c:pt idx="982">
                  <c:v>-0.83333333333333326</c:v>
                </c:pt>
                <c:pt idx="983">
                  <c:v>-0.72222222222222232</c:v>
                </c:pt>
                <c:pt idx="984">
                  <c:v>-0.61111111111111116</c:v>
                </c:pt>
                <c:pt idx="985">
                  <c:v>-0.5</c:v>
                </c:pt>
                <c:pt idx="986">
                  <c:v>-0.22222222222222224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0.15277777777777779</c:v>
                </c:pt>
                <c:pt idx="1027">
                  <c:v>0.41666666666666663</c:v>
                </c:pt>
                <c:pt idx="1028">
                  <c:v>0.63888888888888884</c:v>
                </c:pt>
                <c:pt idx="1029">
                  <c:v>0.75</c:v>
                </c:pt>
                <c:pt idx="1030">
                  <c:v>0.74999999999999989</c:v>
                </c:pt>
                <c:pt idx="1031">
                  <c:v>0.77777777777777768</c:v>
                </c:pt>
                <c:pt idx="1032">
                  <c:v>0.81944444444444442</c:v>
                </c:pt>
                <c:pt idx="1033">
                  <c:v>0.84722222222222243</c:v>
                </c:pt>
                <c:pt idx="1034">
                  <c:v>0.79166666666666652</c:v>
                </c:pt>
                <c:pt idx="1035">
                  <c:v>0.4861111111111111</c:v>
                </c:pt>
                <c:pt idx="1036">
                  <c:v>0.25000000000000011</c:v>
                </c:pt>
                <c:pt idx="1037">
                  <c:v>0.16666666666666657</c:v>
                </c:pt>
                <c:pt idx="1038">
                  <c:v>2.7777777777777679E-2</c:v>
                </c:pt>
                <c:pt idx="1039">
                  <c:v>-2.7777777777777679E-2</c:v>
                </c:pt>
                <c:pt idx="1040">
                  <c:v>1.3888888888889086E-2</c:v>
                </c:pt>
                <c:pt idx="1041">
                  <c:v>5.5555555555555358E-2</c:v>
                </c:pt>
                <c:pt idx="1042">
                  <c:v>6.9444444444444448E-2</c:v>
                </c:pt>
                <c:pt idx="1043">
                  <c:v>8.3333333333333523E-2</c:v>
                </c:pt>
                <c:pt idx="1044">
                  <c:v>9.7222222222222127E-2</c:v>
                </c:pt>
                <c:pt idx="1045">
                  <c:v>6.9444444444444448E-2</c:v>
                </c:pt>
                <c:pt idx="1046">
                  <c:v>4.1666666666666761E-2</c:v>
                </c:pt>
                <c:pt idx="1047">
                  <c:v>6.9444444444444448E-2</c:v>
                </c:pt>
                <c:pt idx="1048">
                  <c:v>8.3333333333333037E-2</c:v>
                </c:pt>
                <c:pt idx="1049">
                  <c:v>9.7222222222222127E-2</c:v>
                </c:pt>
                <c:pt idx="1050">
                  <c:v>0.1111111111111112</c:v>
                </c:pt>
                <c:pt idx="1051">
                  <c:v>0.1111111111111112</c:v>
                </c:pt>
                <c:pt idx="1052">
                  <c:v>0.1111111111111112</c:v>
                </c:pt>
                <c:pt idx="1053">
                  <c:v>0.16666666666666657</c:v>
                </c:pt>
                <c:pt idx="1054">
                  <c:v>0.26388888888888867</c:v>
                </c:pt>
                <c:pt idx="1055">
                  <c:v>0.34722222222222221</c:v>
                </c:pt>
                <c:pt idx="1056">
                  <c:v>0.45833333333333393</c:v>
                </c:pt>
                <c:pt idx="1057">
                  <c:v>0.55555555555555503</c:v>
                </c:pt>
                <c:pt idx="1058">
                  <c:v>0.56944444444444364</c:v>
                </c:pt>
                <c:pt idx="1059">
                  <c:v>0.51388888888888928</c:v>
                </c:pt>
                <c:pt idx="1060">
                  <c:v>0.41666666666666663</c:v>
                </c:pt>
                <c:pt idx="1061">
                  <c:v>0.31944444444444403</c:v>
                </c:pt>
                <c:pt idx="1062">
                  <c:v>0.2222222222222224</c:v>
                </c:pt>
                <c:pt idx="1063">
                  <c:v>0.16666666666666705</c:v>
                </c:pt>
                <c:pt idx="1064">
                  <c:v>0.1388888888888889</c:v>
                </c:pt>
                <c:pt idx="1065">
                  <c:v>0.1388888888888889</c:v>
                </c:pt>
                <c:pt idx="1066">
                  <c:v>0.15277777777777798</c:v>
                </c:pt>
                <c:pt idx="1067">
                  <c:v>0.1388888888888889</c:v>
                </c:pt>
                <c:pt idx="1068">
                  <c:v>0.1388888888888889</c:v>
                </c:pt>
                <c:pt idx="1069">
                  <c:v>0.15277777777777798</c:v>
                </c:pt>
                <c:pt idx="1070">
                  <c:v>0.1388888888888889</c:v>
                </c:pt>
                <c:pt idx="1071">
                  <c:v>0.11111111111111072</c:v>
                </c:pt>
                <c:pt idx="1072">
                  <c:v>0.12499999999999981</c:v>
                </c:pt>
                <c:pt idx="1073">
                  <c:v>0.15277777777777798</c:v>
                </c:pt>
                <c:pt idx="1074">
                  <c:v>0.15277777777777798</c:v>
                </c:pt>
                <c:pt idx="1075">
                  <c:v>0.15277777777777798</c:v>
                </c:pt>
                <c:pt idx="1076">
                  <c:v>0.16666666666666705</c:v>
                </c:pt>
                <c:pt idx="1077">
                  <c:v>0.15277777777777798</c:v>
                </c:pt>
                <c:pt idx="1078">
                  <c:v>0.11111111111111072</c:v>
                </c:pt>
                <c:pt idx="1079">
                  <c:v>8.3333333333332538E-2</c:v>
                </c:pt>
                <c:pt idx="1080">
                  <c:v>8.3333333333333523E-2</c:v>
                </c:pt>
                <c:pt idx="1081">
                  <c:v>6.9444444444444448E-2</c:v>
                </c:pt>
                <c:pt idx="1082">
                  <c:v>2.7777777777777186E-2</c:v>
                </c:pt>
                <c:pt idx="1083">
                  <c:v>0</c:v>
                </c:pt>
                <c:pt idx="1084">
                  <c:v>0</c:v>
                </c:pt>
                <c:pt idx="1085">
                  <c:v>-1.3888888888888099E-2</c:v>
                </c:pt>
                <c:pt idx="1086">
                  <c:v>-2.7777777777777186E-2</c:v>
                </c:pt>
                <c:pt idx="1087">
                  <c:v>0</c:v>
                </c:pt>
                <c:pt idx="1088">
                  <c:v>4.1666666666666269E-2</c:v>
                </c:pt>
                <c:pt idx="1089">
                  <c:v>5.5555555555555358E-2</c:v>
                </c:pt>
                <c:pt idx="1090">
                  <c:v>6.9444444444444448E-2</c:v>
                </c:pt>
                <c:pt idx="1091">
                  <c:v>6.9444444444444448E-2</c:v>
                </c:pt>
                <c:pt idx="1092">
                  <c:v>5.5555555555555358E-2</c:v>
                </c:pt>
                <c:pt idx="1093">
                  <c:v>4.1666666666666269E-2</c:v>
                </c:pt>
                <c:pt idx="1094">
                  <c:v>1.3888888888889086E-2</c:v>
                </c:pt>
                <c:pt idx="1095">
                  <c:v>-2.7777777777777186E-2</c:v>
                </c:pt>
                <c:pt idx="1096">
                  <c:v>-6.9444444444444448E-2</c:v>
                </c:pt>
                <c:pt idx="1097">
                  <c:v>-8.3333333333333523E-2</c:v>
                </c:pt>
                <c:pt idx="1098">
                  <c:v>-8.3333333333333523E-2</c:v>
                </c:pt>
                <c:pt idx="1099">
                  <c:v>-8.3333333333333523E-2</c:v>
                </c:pt>
                <c:pt idx="1100">
                  <c:v>-5.5555555555555358E-2</c:v>
                </c:pt>
                <c:pt idx="1101">
                  <c:v>0</c:v>
                </c:pt>
                <c:pt idx="1102">
                  <c:v>8.3333333333333523E-2</c:v>
                </c:pt>
                <c:pt idx="1103">
                  <c:v>0.18055555555555516</c:v>
                </c:pt>
                <c:pt idx="1104">
                  <c:v>0.27777777777777779</c:v>
                </c:pt>
                <c:pt idx="1105">
                  <c:v>0.37500000000000039</c:v>
                </c:pt>
                <c:pt idx="1106">
                  <c:v>0.45833333333333293</c:v>
                </c:pt>
                <c:pt idx="1107">
                  <c:v>0.52777777777777735</c:v>
                </c:pt>
                <c:pt idx="1108">
                  <c:v>0.56944444444444464</c:v>
                </c:pt>
                <c:pt idx="1109">
                  <c:v>0.5833333333333337</c:v>
                </c:pt>
                <c:pt idx="1110">
                  <c:v>0.56944444444444464</c:v>
                </c:pt>
                <c:pt idx="1111">
                  <c:v>0.54166666666666741</c:v>
                </c:pt>
                <c:pt idx="1112">
                  <c:v>0.49999999999999922</c:v>
                </c:pt>
                <c:pt idx="1113">
                  <c:v>0.44444444444444287</c:v>
                </c:pt>
                <c:pt idx="1114">
                  <c:v>0.40277777777777857</c:v>
                </c:pt>
                <c:pt idx="1115">
                  <c:v>0.37500000000000039</c:v>
                </c:pt>
                <c:pt idx="1116">
                  <c:v>0.33333333333333409</c:v>
                </c:pt>
                <c:pt idx="1117">
                  <c:v>0.29166666666666785</c:v>
                </c:pt>
                <c:pt idx="1118">
                  <c:v>0.26388888888888767</c:v>
                </c:pt>
                <c:pt idx="1119">
                  <c:v>0.23611111111110952</c:v>
                </c:pt>
                <c:pt idx="1120">
                  <c:v>0.19444444444444522</c:v>
                </c:pt>
                <c:pt idx="1121">
                  <c:v>0.15277777777777896</c:v>
                </c:pt>
                <c:pt idx="1122">
                  <c:v>0.12499999999999881</c:v>
                </c:pt>
                <c:pt idx="1123">
                  <c:v>8.3333333333332538E-2</c:v>
                </c:pt>
                <c:pt idx="1124">
                  <c:v>5.5555555555556344E-2</c:v>
                </c:pt>
                <c:pt idx="1125">
                  <c:v>2.7777777777778172E-2</c:v>
                </c:pt>
                <c:pt idx="1126">
                  <c:v>0</c:v>
                </c:pt>
                <c:pt idx="1127">
                  <c:v>1.3888888888888099E-2</c:v>
                </c:pt>
                <c:pt idx="1128">
                  <c:v>1.3888888888888099E-2</c:v>
                </c:pt>
                <c:pt idx="1129">
                  <c:v>2.7777777777778172E-2</c:v>
                </c:pt>
                <c:pt idx="1130">
                  <c:v>5.5555555555556344E-2</c:v>
                </c:pt>
                <c:pt idx="1131">
                  <c:v>8.3333333333334522E-2</c:v>
                </c:pt>
                <c:pt idx="1132">
                  <c:v>9.7222222222222612E-2</c:v>
                </c:pt>
                <c:pt idx="1133">
                  <c:v>0.11111111111111072</c:v>
                </c:pt>
                <c:pt idx="1134">
                  <c:v>0.11111111111111072</c:v>
                </c:pt>
                <c:pt idx="1135">
                  <c:v>9.7222222222222612E-2</c:v>
                </c:pt>
                <c:pt idx="1136">
                  <c:v>8.3333333333332538E-2</c:v>
                </c:pt>
                <c:pt idx="1137">
                  <c:v>4.1666666666666269E-2</c:v>
                </c:pt>
                <c:pt idx="1138">
                  <c:v>2.7777777777778172E-2</c:v>
                </c:pt>
                <c:pt idx="1139">
                  <c:v>0</c:v>
                </c:pt>
                <c:pt idx="1140">
                  <c:v>-4.1666666666666269E-2</c:v>
                </c:pt>
                <c:pt idx="1141">
                  <c:v>-8.3333333333334522E-2</c:v>
                </c:pt>
                <c:pt idx="1142">
                  <c:v>-0.1388888888888889</c:v>
                </c:pt>
                <c:pt idx="1143">
                  <c:v>-0.20833333333333331</c:v>
                </c:pt>
                <c:pt idx="1144">
                  <c:v>-0.27777777777777779</c:v>
                </c:pt>
                <c:pt idx="1145">
                  <c:v>-0.31944444444444403</c:v>
                </c:pt>
                <c:pt idx="1146">
                  <c:v>-0.34722222222222221</c:v>
                </c:pt>
                <c:pt idx="1147">
                  <c:v>-0.37500000000000039</c:v>
                </c:pt>
                <c:pt idx="1148">
                  <c:v>-0.36111111111111033</c:v>
                </c:pt>
                <c:pt idx="1149">
                  <c:v>-0.30555555555555397</c:v>
                </c:pt>
                <c:pt idx="1150">
                  <c:v>-0.23611111111111149</c:v>
                </c:pt>
                <c:pt idx="1151">
                  <c:v>-0.1388888888888889</c:v>
                </c:pt>
                <c:pt idx="1152">
                  <c:v>-2.7777777777778172E-2</c:v>
                </c:pt>
                <c:pt idx="1153">
                  <c:v>8.3333333333332538E-2</c:v>
                </c:pt>
                <c:pt idx="1154">
                  <c:v>0.18055555555555516</c:v>
                </c:pt>
                <c:pt idx="1155">
                  <c:v>0.23611111111111149</c:v>
                </c:pt>
                <c:pt idx="1156">
                  <c:v>0.24999999999999961</c:v>
                </c:pt>
                <c:pt idx="1157">
                  <c:v>0.23611111111111149</c:v>
                </c:pt>
                <c:pt idx="1158">
                  <c:v>0.18055555555555713</c:v>
                </c:pt>
                <c:pt idx="1159">
                  <c:v>8.3333333333332538E-2</c:v>
                </c:pt>
                <c:pt idx="1160">
                  <c:v>-2.7777777777778172E-2</c:v>
                </c:pt>
                <c:pt idx="1161">
                  <c:v>-0.1388888888888889</c:v>
                </c:pt>
                <c:pt idx="1162">
                  <c:v>-0.26388888888888967</c:v>
                </c:pt>
                <c:pt idx="1163">
                  <c:v>-0.38888888888888851</c:v>
                </c:pt>
                <c:pt idx="1164">
                  <c:v>-0.47222222222222104</c:v>
                </c:pt>
                <c:pt idx="1165">
                  <c:v>-0.52777777777777735</c:v>
                </c:pt>
                <c:pt idx="1166">
                  <c:v>-0.5833333333333337</c:v>
                </c:pt>
                <c:pt idx="1167">
                  <c:v>-0.61111111111111194</c:v>
                </c:pt>
                <c:pt idx="1168">
                  <c:v>-0.625</c:v>
                </c:pt>
                <c:pt idx="1169">
                  <c:v>-0.625</c:v>
                </c:pt>
                <c:pt idx="1170">
                  <c:v>-0.61111111111111194</c:v>
                </c:pt>
                <c:pt idx="1171">
                  <c:v>-0.59722222222222177</c:v>
                </c:pt>
                <c:pt idx="1172">
                  <c:v>-0.56944444444444364</c:v>
                </c:pt>
                <c:pt idx="1173">
                  <c:v>-0.52777777777777835</c:v>
                </c:pt>
                <c:pt idx="1174">
                  <c:v>-0.45833333333333393</c:v>
                </c:pt>
                <c:pt idx="1175">
                  <c:v>-0.38888888888888851</c:v>
                </c:pt>
                <c:pt idx="1176">
                  <c:v>-0.31944444444444403</c:v>
                </c:pt>
                <c:pt idx="1177">
                  <c:v>-0.2222222222222224</c:v>
                </c:pt>
                <c:pt idx="1178">
                  <c:v>-0.1111111111111117</c:v>
                </c:pt>
                <c:pt idx="1179">
                  <c:v>0</c:v>
                </c:pt>
                <c:pt idx="1180">
                  <c:v>0.12500000000000078</c:v>
                </c:pt>
                <c:pt idx="1181">
                  <c:v>0.24999999999999961</c:v>
                </c:pt>
                <c:pt idx="1182">
                  <c:v>0.34722222222222221</c:v>
                </c:pt>
                <c:pt idx="1183">
                  <c:v>0.41666666666666663</c:v>
                </c:pt>
                <c:pt idx="1184">
                  <c:v>0.45833333333333293</c:v>
                </c:pt>
                <c:pt idx="1185">
                  <c:v>0.50000000000000022</c:v>
                </c:pt>
                <c:pt idx="1186">
                  <c:v>0.51388888888888928</c:v>
                </c:pt>
                <c:pt idx="1187">
                  <c:v>0.51388888888888928</c:v>
                </c:pt>
                <c:pt idx="1188">
                  <c:v>0.4861111111111111</c:v>
                </c:pt>
                <c:pt idx="1189">
                  <c:v>0.41666666666666663</c:v>
                </c:pt>
                <c:pt idx="1190">
                  <c:v>0.33333333333333315</c:v>
                </c:pt>
                <c:pt idx="1191">
                  <c:v>0.20833333333333331</c:v>
                </c:pt>
                <c:pt idx="1192">
                  <c:v>6.9444444444444448E-2</c:v>
                </c:pt>
                <c:pt idx="1193">
                  <c:v>-4.1666666666667261E-2</c:v>
                </c:pt>
                <c:pt idx="1194">
                  <c:v>-0.12499999999999981</c:v>
                </c:pt>
                <c:pt idx="1195">
                  <c:v>-0.19444444444444425</c:v>
                </c:pt>
                <c:pt idx="1196">
                  <c:v>-0.20833333333333331</c:v>
                </c:pt>
                <c:pt idx="1197">
                  <c:v>-0.18055555555555516</c:v>
                </c:pt>
                <c:pt idx="1198">
                  <c:v>-0.12500000000000078</c:v>
                </c:pt>
                <c:pt idx="1199">
                  <c:v>-2.7777777777778172E-2</c:v>
                </c:pt>
                <c:pt idx="1200">
                  <c:v>8.3333333333333523E-2</c:v>
                </c:pt>
                <c:pt idx="1201">
                  <c:v>0.20833333333333331</c:v>
                </c:pt>
                <c:pt idx="1202">
                  <c:v>0.31944444444444503</c:v>
                </c:pt>
                <c:pt idx="1203">
                  <c:v>0.40277777777777757</c:v>
                </c:pt>
                <c:pt idx="1204">
                  <c:v>0.47222222222222104</c:v>
                </c:pt>
                <c:pt idx="1205">
                  <c:v>0.50000000000000122</c:v>
                </c:pt>
                <c:pt idx="1206">
                  <c:v>0.50000000000000122</c:v>
                </c:pt>
                <c:pt idx="1207">
                  <c:v>0.4861111111111111</c:v>
                </c:pt>
                <c:pt idx="1208">
                  <c:v>0.47222222222222104</c:v>
                </c:pt>
                <c:pt idx="1209">
                  <c:v>0.45833333333333293</c:v>
                </c:pt>
                <c:pt idx="1210">
                  <c:v>0.43055555555555675</c:v>
                </c:pt>
                <c:pt idx="1211">
                  <c:v>0.38888888888888851</c:v>
                </c:pt>
                <c:pt idx="1212">
                  <c:v>0.33333333333333215</c:v>
                </c:pt>
                <c:pt idx="1213">
                  <c:v>0.30555555555555597</c:v>
                </c:pt>
                <c:pt idx="1214">
                  <c:v>0.27777777777777779</c:v>
                </c:pt>
                <c:pt idx="1215">
                  <c:v>0.24999999999999961</c:v>
                </c:pt>
                <c:pt idx="1216">
                  <c:v>0.2222222222222234</c:v>
                </c:pt>
                <c:pt idx="1217">
                  <c:v>0.20833333333333331</c:v>
                </c:pt>
                <c:pt idx="1218">
                  <c:v>0.20833333333333331</c:v>
                </c:pt>
                <c:pt idx="1219">
                  <c:v>0.19444444444444522</c:v>
                </c:pt>
                <c:pt idx="1220">
                  <c:v>0.16666666666666705</c:v>
                </c:pt>
                <c:pt idx="1221">
                  <c:v>9.7222222222220642E-2</c:v>
                </c:pt>
                <c:pt idx="1222">
                  <c:v>4.1666666666666269E-2</c:v>
                </c:pt>
                <c:pt idx="1223">
                  <c:v>-2.7777777777776198E-2</c:v>
                </c:pt>
                <c:pt idx="1224">
                  <c:v>-0.11111111111111072</c:v>
                </c:pt>
                <c:pt idx="1225">
                  <c:v>-0.18055555555555713</c:v>
                </c:pt>
                <c:pt idx="1226">
                  <c:v>-0.23611111111111149</c:v>
                </c:pt>
                <c:pt idx="1227">
                  <c:v>-0.29166666666666585</c:v>
                </c:pt>
                <c:pt idx="1228">
                  <c:v>-0.36111111111111227</c:v>
                </c:pt>
                <c:pt idx="1229">
                  <c:v>-0.38888888888888851</c:v>
                </c:pt>
                <c:pt idx="1230">
                  <c:v>-0.37499999999999839</c:v>
                </c:pt>
                <c:pt idx="1231">
                  <c:v>-0.34722222222222221</c:v>
                </c:pt>
                <c:pt idx="1232">
                  <c:v>-0.27777777777777779</c:v>
                </c:pt>
                <c:pt idx="1233">
                  <c:v>-0.19444444444444522</c:v>
                </c:pt>
                <c:pt idx="1234">
                  <c:v>-0.15277777777777896</c:v>
                </c:pt>
                <c:pt idx="1235">
                  <c:v>-0.1388888888888889</c:v>
                </c:pt>
                <c:pt idx="1236">
                  <c:v>-0.15277777777777699</c:v>
                </c:pt>
                <c:pt idx="1237">
                  <c:v>-0.19444444444444325</c:v>
                </c:pt>
                <c:pt idx="1238">
                  <c:v>-0.2222222222222234</c:v>
                </c:pt>
                <c:pt idx="1239">
                  <c:v>-0.2222222222222234</c:v>
                </c:pt>
                <c:pt idx="1240">
                  <c:v>-0.20833333333333331</c:v>
                </c:pt>
                <c:pt idx="1241">
                  <c:v>-0.16666666666666705</c:v>
                </c:pt>
                <c:pt idx="1242">
                  <c:v>-0.11111111111111072</c:v>
                </c:pt>
                <c:pt idx="1243">
                  <c:v>-6.9444444444444448E-2</c:v>
                </c:pt>
                <c:pt idx="1244">
                  <c:v>-4.1666666666666269E-2</c:v>
                </c:pt>
                <c:pt idx="1245">
                  <c:v>-4.1666666666666269E-2</c:v>
                </c:pt>
                <c:pt idx="1246">
                  <c:v>-5.5555555555556344E-2</c:v>
                </c:pt>
                <c:pt idx="1247">
                  <c:v>-5.5555555555554373E-2</c:v>
                </c:pt>
                <c:pt idx="1248">
                  <c:v>-6.9444444444444448E-2</c:v>
                </c:pt>
                <c:pt idx="1249">
                  <c:v>-8.3333333333334522E-2</c:v>
                </c:pt>
                <c:pt idx="1250">
                  <c:v>-8.3333333333332538E-2</c:v>
                </c:pt>
                <c:pt idx="1251">
                  <c:v>-9.7222222222222612E-2</c:v>
                </c:pt>
                <c:pt idx="1252">
                  <c:v>-0.11111111111111072</c:v>
                </c:pt>
                <c:pt idx="1253">
                  <c:v>-0.11111111111111072</c:v>
                </c:pt>
                <c:pt idx="1254">
                  <c:v>-0.12500000000000078</c:v>
                </c:pt>
                <c:pt idx="1255">
                  <c:v>-0.11111111111111072</c:v>
                </c:pt>
                <c:pt idx="1256">
                  <c:v>-9.7222222222222612E-2</c:v>
                </c:pt>
                <c:pt idx="1257">
                  <c:v>-8.3333333333332538E-2</c:v>
                </c:pt>
                <c:pt idx="1258">
                  <c:v>-6.9444444444444448E-2</c:v>
                </c:pt>
                <c:pt idx="1259">
                  <c:v>-6.9444444444444448E-2</c:v>
                </c:pt>
                <c:pt idx="1260">
                  <c:v>-6.9444444444444448E-2</c:v>
                </c:pt>
                <c:pt idx="1261">
                  <c:v>-8.3333333333334522E-2</c:v>
                </c:pt>
                <c:pt idx="1262">
                  <c:v>-8.3333333333332538E-2</c:v>
                </c:pt>
                <c:pt idx="1263">
                  <c:v>-8.3333333333332538E-2</c:v>
                </c:pt>
                <c:pt idx="1264">
                  <c:v>-9.7222222222222612E-2</c:v>
                </c:pt>
                <c:pt idx="1265">
                  <c:v>-0.1111111111111117</c:v>
                </c:pt>
                <c:pt idx="1266">
                  <c:v>-0.11111111111111072</c:v>
                </c:pt>
                <c:pt idx="1267">
                  <c:v>-0.1388888888888889</c:v>
                </c:pt>
                <c:pt idx="1268">
                  <c:v>-0.16666666666666705</c:v>
                </c:pt>
                <c:pt idx="1269">
                  <c:v>-0.2222222222222224</c:v>
                </c:pt>
                <c:pt idx="1270">
                  <c:v>-0.30555555555555497</c:v>
                </c:pt>
                <c:pt idx="1271">
                  <c:v>-0.40277777777777757</c:v>
                </c:pt>
                <c:pt idx="1272">
                  <c:v>-0.52777777777777835</c:v>
                </c:pt>
                <c:pt idx="1273">
                  <c:v>-0.625</c:v>
                </c:pt>
                <c:pt idx="1274">
                  <c:v>-0.68055555555555536</c:v>
                </c:pt>
                <c:pt idx="1275">
                  <c:v>-0.70833333333333348</c:v>
                </c:pt>
                <c:pt idx="1276">
                  <c:v>-0.70833333333333348</c:v>
                </c:pt>
                <c:pt idx="1277">
                  <c:v>-0.65277777777777712</c:v>
                </c:pt>
                <c:pt idx="1278">
                  <c:v>-0.56944444444444364</c:v>
                </c:pt>
                <c:pt idx="1279">
                  <c:v>-0.45833333333333393</c:v>
                </c:pt>
                <c:pt idx="1280">
                  <c:v>-0.31944444444444503</c:v>
                </c:pt>
                <c:pt idx="1281">
                  <c:v>-0.16666666666666607</c:v>
                </c:pt>
                <c:pt idx="1282">
                  <c:v>-4.1666666666666269E-2</c:v>
                </c:pt>
                <c:pt idx="1283">
                  <c:v>5.5555555555555358E-2</c:v>
                </c:pt>
                <c:pt idx="1284">
                  <c:v>0.1388888888888889</c:v>
                </c:pt>
                <c:pt idx="1285">
                  <c:v>0.19444444444444425</c:v>
                </c:pt>
                <c:pt idx="1286">
                  <c:v>0.23611111111111052</c:v>
                </c:pt>
                <c:pt idx="1287">
                  <c:v>0.25000000000000061</c:v>
                </c:pt>
                <c:pt idx="1288">
                  <c:v>0.2222222222222224</c:v>
                </c:pt>
                <c:pt idx="1289">
                  <c:v>0.19444444444444425</c:v>
                </c:pt>
                <c:pt idx="1290">
                  <c:v>0.16666666666666705</c:v>
                </c:pt>
                <c:pt idx="1291">
                  <c:v>0.15277777777777798</c:v>
                </c:pt>
                <c:pt idx="1292">
                  <c:v>0.16666666666666607</c:v>
                </c:pt>
                <c:pt idx="1293">
                  <c:v>0.18055555555555516</c:v>
                </c:pt>
                <c:pt idx="1294">
                  <c:v>0.20833333333333331</c:v>
                </c:pt>
                <c:pt idx="1295">
                  <c:v>0.23611111111111149</c:v>
                </c:pt>
                <c:pt idx="1296">
                  <c:v>0.25000000000000061</c:v>
                </c:pt>
                <c:pt idx="1297">
                  <c:v>0.26388888888888867</c:v>
                </c:pt>
                <c:pt idx="1298">
                  <c:v>0.26388888888888867</c:v>
                </c:pt>
                <c:pt idx="1299">
                  <c:v>0.26388888888888867</c:v>
                </c:pt>
                <c:pt idx="1300">
                  <c:v>0.26388888888888867</c:v>
                </c:pt>
                <c:pt idx="1301">
                  <c:v>0.23611111111111149</c:v>
                </c:pt>
                <c:pt idx="1302">
                  <c:v>0.20833333333333331</c:v>
                </c:pt>
                <c:pt idx="1303">
                  <c:v>0.19444444444444425</c:v>
                </c:pt>
                <c:pt idx="1304">
                  <c:v>0.19444444444444425</c:v>
                </c:pt>
                <c:pt idx="1305">
                  <c:v>0.19444444444444425</c:v>
                </c:pt>
                <c:pt idx="1306">
                  <c:v>0.20833333333333331</c:v>
                </c:pt>
                <c:pt idx="1307">
                  <c:v>0.23611111111111149</c:v>
                </c:pt>
                <c:pt idx="1308">
                  <c:v>0.26388888888888967</c:v>
                </c:pt>
                <c:pt idx="1309">
                  <c:v>0.27777777777777779</c:v>
                </c:pt>
                <c:pt idx="1310">
                  <c:v>0.24999999999999961</c:v>
                </c:pt>
                <c:pt idx="1311">
                  <c:v>0.22222222222222143</c:v>
                </c:pt>
                <c:pt idx="1312">
                  <c:v>0.20833333333333331</c:v>
                </c:pt>
                <c:pt idx="1313">
                  <c:v>0.19444444444444522</c:v>
                </c:pt>
                <c:pt idx="1314">
                  <c:v>0.19444444444444425</c:v>
                </c:pt>
                <c:pt idx="1315">
                  <c:v>0.20833333333333331</c:v>
                </c:pt>
                <c:pt idx="1316">
                  <c:v>0.20833333333333431</c:v>
                </c:pt>
                <c:pt idx="1317">
                  <c:v>0.19444444444444325</c:v>
                </c:pt>
                <c:pt idx="1318">
                  <c:v>0.20833333333333331</c:v>
                </c:pt>
                <c:pt idx="1319">
                  <c:v>0.20833333333333331</c:v>
                </c:pt>
                <c:pt idx="1320">
                  <c:v>0.16666666666666508</c:v>
                </c:pt>
                <c:pt idx="1321">
                  <c:v>2.7777777777778172E-2</c:v>
                </c:pt>
                <c:pt idx="1322">
                  <c:v>-0.20833333333333331</c:v>
                </c:pt>
                <c:pt idx="1323">
                  <c:v>-0.4861111111111111</c:v>
                </c:pt>
                <c:pt idx="1324">
                  <c:v>-0.74999999999999878</c:v>
                </c:pt>
                <c:pt idx="1325">
                  <c:v>-0.98611111111111027</c:v>
                </c:pt>
                <c:pt idx="1326">
                  <c:v>-1.1111111111111112</c:v>
                </c:pt>
                <c:pt idx="1327">
                  <c:v>-1.0833333333333339</c:v>
                </c:pt>
                <c:pt idx="1328">
                  <c:v>-1.0000000000000004</c:v>
                </c:pt>
                <c:pt idx="1329">
                  <c:v>-0.94444444444444398</c:v>
                </c:pt>
                <c:pt idx="1330">
                  <c:v>-0.88888888888888862</c:v>
                </c:pt>
                <c:pt idx="1331">
                  <c:v>-0.72222222222222265</c:v>
                </c:pt>
                <c:pt idx="1332">
                  <c:v>-0.52777777777777835</c:v>
                </c:pt>
                <c:pt idx="1333">
                  <c:v>-0.30555555555555497</c:v>
                </c:pt>
                <c:pt idx="1334">
                  <c:v>-1.3888888888888099E-2</c:v>
                </c:pt>
                <c:pt idx="1335">
                  <c:v>0.29166666666666585</c:v>
                </c:pt>
                <c:pt idx="1336">
                  <c:v>0.52777777777777735</c:v>
                </c:pt>
                <c:pt idx="1337">
                  <c:v>0.65277777777777812</c:v>
                </c:pt>
                <c:pt idx="1338">
                  <c:v>0.72222222222222265</c:v>
                </c:pt>
                <c:pt idx="1339">
                  <c:v>0.76388888888888884</c:v>
                </c:pt>
                <c:pt idx="1340">
                  <c:v>0.74999999999999978</c:v>
                </c:pt>
                <c:pt idx="1341">
                  <c:v>0.70833333333333348</c:v>
                </c:pt>
                <c:pt idx="1342">
                  <c:v>0.6666666666666663</c:v>
                </c:pt>
                <c:pt idx="1343">
                  <c:v>0.61111111111111094</c:v>
                </c:pt>
                <c:pt idx="1344">
                  <c:v>0.55555555555555558</c:v>
                </c:pt>
                <c:pt idx="1345">
                  <c:v>0.51388888888888928</c:v>
                </c:pt>
                <c:pt idx="1346">
                  <c:v>0.45833333333333393</c:v>
                </c:pt>
                <c:pt idx="1347">
                  <c:v>0.38888888888888851</c:v>
                </c:pt>
                <c:pt idx="1348">
                  <c:v>0.31944444444444403</c:v>
                </c:pt>
                <c:pt idx="1349">
                  <c:v>0.24999999999999961</c:v>
                </c:pt>
                <c:pt idx="1350">
                  <c:v>0.20833333333333331</c:v>
                </c:pt>
                <c:pt idx="1351">
                  <c:v>0.15277777777777896</c:v>
                </c:pt>
                <c:pt idx="1352">
                  <c:v>9.7222222222222612E-2</c:v>
                </c:pt>
                <c:pt idx="1353">
                  <c:v>6.9444444444444448E-2</c:v>
                </c:pt>
                <c:pt idx="1354">
                  <c:v>2.7777777777778172E-2</c:v>
                </c:pt>
                <c:pt idx="1355">
                  <c:v>0</c:v>
                </c:pt>
                <c:pt idx="1356">
                  <c:v>-1.3888888888890073E-2</c:v>
                </c:pt>
                <c:pt idx="1357">
                  <c:v>-1.3888888888890073E-2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1.3888888888890073E-2</c:v>
                </c:pt>
                <c:pt idx="1362">
                  <c:v>2.7777777777778172E-2</c:v>
                </c:pt>
                <c:pt idx="1363">
                  <c:v>1.3888888888888099E-2</c:v>
                </c:pt>
                <c:pt idx="1364">
                  <c:v>0</c:v>
                </c:pt>
                <c:pt idx="1365">
                  <c:v>0</c:v>
                </c:pt>
                <c:pt idx="1366">
                  <c:v>1.3888888888888099E-2</c:v>
                </c:pt>
                <c:pt idx="1367">
                  <c:v>2.7777777777778172E-2</c:v>
                </c:pt>
                <c:pt idx="1368">
                  <c:v>2.7777777777778172E-2</c:v>
                </c:pt>
                <c:pt idx="1369">
                  <c:v>4.1666666666666269E-2</c:v>
                </c:pt>
                <c:pt idx="1370">
                  <c:v>5.5555555555556344E-2</c:v>
                </c:pt>
                <c:pt idx="1371">
                  <c:v>5.5555555555556344E-2</c:v>
                </c:pt>
                <c:pt idx="1372">
                  <c:v>4.1666666666666269E-2</c:v>
                </c:pt>
                <c:pt idx="1373">
                  <c:v>2.7777777777776198E-2</c:v>
                </c:pt>
                <c:pt idx="1374">
                  <c:v>1.3888888888888099E-2</c:v>
                </c:pt>
                <c:pt idx="1375">
                  <c:v>-1.3888888888888099E-2</c:v>
                </c:pt>
                <c:pt idx="1376">
                  <c:v>-2.7777777777776198E-2</c:v>
                </c:pt>
                <c:pt idx="1377">
                  <c:v>-2.7777777777778172E-2</c:v>
                </c:pt>
                <c:pt idx="1378">
                  <c:v>-2.7777777777778172E-2</c:v>
                </c:pt>
                <c:pt idx="1379">
                  <c:v>-1.3888888888888099E-2</c:v>
                </c:pt>
                <c:pt idx="1380">
                  <c:v>1.3888888888888099E-2</c:v>
                </c:pt>
                <c:pt idx="1381">
                  <c:v>4.1666666666666269E-2</c:v>
                </c:pt>
                <c:pt idx="1382">
                  <c:v>8.3333333333334522E-2</c:v>
                </c:pt>
                <c:pt idx="1383">
                  <c:v>0.12500000000000078</c:v>
                </c:pt>
                <c:pt idx="1384">
                  <c:v>0.16666666666666508</c:v>
                </c:pt>
                <c:pt idx="1385">
                  <c:v>0.16666666666666508</c:v>
                </c:pt>
                <c:pt idx="1386">
                  <c:v>0.12500000000000078</c:v>
                </c:pt>
                <c:pt idx="1387">
                  <c:v>9.7222222222222612E-2</c:v>
                </c:pt>
                <c:pt idx="1388">
                  <c:v>5.5555555555556344E-2</c:v>
                </c:pt>
                <c:pt idx="1389">
                  <c:v>-4.1666666666666269E-2</c:v>
                </c:pt>
                <c:pt idx="1390">
                  <c:v>-0.1388888888888889</c:v>
                </c:pt>
                <c:pt idx="1391">
                  <c:v>-0.19444444444444522</c:v>
                </c:pt>
                <c:pt idx="1392">
                  <c:v>-0.20833333333333331</c:v>
                </c:pt>
                <c:pt idx="1393">
                  <c:v>-0.19444444444444325</c:v>
                </c:pt>
                <c:pt idx="1394">
                  <c:v>-0.15277777777777896</c:v>
                </c:pt>
                <c:pt idx="1395">
                  <c:v>-6.9444444444444448E-2</c:v>
                </c:pt>
                <c:pt idx="1396">
                  <c:v>0</c:v>
                </c:pt>
                <c:pt idx="1397">
                  <c:v>4.1666666666666269E-2</c:v>
                </c:pt>
                <c:pt idx="1398">
                  <c:v>5.5555555555556344E-2</c:v>
                </c:pt>
                <c:pt idx="1399">
                  <c:v>5.5555555555556344E-2</c:v>
                </c:pt>
                <c:pt idx="1400">
                  <c:v>4.1666666666666269E-2</c:v>
                </c:pt>
                <c:pt idx="1401">
                  <c:v>2.7777777777776198E-2</c:v>
                </c:pt>
                <c:pt idx="1402">
                  <c:v>1.3888888888888099E-2</c:v>
                </c:pt>
                <c:pt idx="1403">
                  <c:v>-1.3888888888888099E-2</c:v>
                </c:pt>
                <c:pt idx="1404">
                  <c:v>-2.7777777777776198E-2</c:v>
                </c:pt>
                <c:pt idx="1405">
                  <c:v>-2.7777777777778172E-2</c:v>
                </c:pt>
                <c:pt idx="1406">
                  <c:v>-2.7777777777778172E-2</c:v>
                </c:pt>
                <c:pt idx="1407">
                  <c:v>-1.3888888888888099E-2</c:v>
                </c:pt>
                <c:pt idx="1408">
                  <c:v>1.3888888888888099E-2</c:v>
                </c:pt>
                <c:pt idx="1409">
                  <c:v>4.1666666666666269E-2</c:v>
                </c:pt>
                <c:pt idx="1410">
                  <c:v>6.9444444444444448E-2</c:v>
                </c:pt>
                <c:pt idx="1411">
                  <c:v>9.7222222222222612E-2</c:v>
                </c:pt>
                <c:pt idx="1412">
                  <c:v>0.11111111111111072</c:v>
                </c:pt>
                <c:pt idx="1413">
                  <c:v>0.12499999999999881</c:v>
                </c:pt>
                <c:pt idx="1414">
                  <c:v>0.12500000000000078</c:v>
                </c:pt>
                <c:pt idx="1415">
                  <c:v>9.7222222222222612E-2</c:v>
                </c:pt>
                <c:pt idx="1416">
                  <c:v>4.1666666666666269E-2</c:v>
                </c:pt>
                <c:pt idx="1417">
                  <c:v>-1.3888888888888099E-2</c:v>
                </c:pt>
                <c:pt idx="1418">
                  <c:v>-6.9444444444444448E-2</c:v>
                </c:pt>
                <c:pt idx="1419">
                  <c:v>-0.1388888888888889</c:v>
                </c:pt>
                <c:pt idx="1420">
                  <c:v>-0.16666666666666705</c:v>
                </c:pt>
                <c:pt idx="1421">
                  <c:v>-0.11111111111111072</c:v>
                </c:pt>
                <c:pt idx="1422">
                  <c:v>-5.5555555555554373E-2</c:v>
                </c:pt>
                <c:pt idx="1423">
                  <c:v>-6.9444444444444448E-2</c:v>
                </c:pt>
                <c:pt idx="1424">
                  <c:v>-0.12500000000000078</c:v>
                </c:pt>
                <c:pt idx="1425">
                  <c:v>-0.20833333333333331</c:v>
                </c:pt>
                <c:pt idx="1426">
                  <c:v>-0.31944444444444403</c:v>
                </c:pt>
                <c:pt idx="1427">
                  <c:v>-0.41666666666666763</c:v>
                </c:pt>
                <c:pt idx="1428">
                  <c:v>-0.47222222222222199</c:v>
                </c:pt>
                <c:pt idx="1429">
                  <c:v>-0.52777777777777735</c:v>
                </c:pt>
                <c:pt idx="1430">
                  <c:v>-0.54166666666666641</c:v>
                </c:pt>
                <c:pt idx="1431">
                  <c:v>-0.52777777777777835</c:v>
                </c:pt>
                <c:pt idx="1432">
                  <c:v>-0.51388888888888928</c:v>
                </c:pt>
                <c:pt idx="1433">
                  <c:v>-0.4861111111111111</c:v>
                </c:pt>
                <c:pt idx="1434">
                  <c:v>-0.47222222222222199</c:v>
                </c:pt>
                <c:pt idx="1435">
                  <c:v>-0.4861111111111111</c:v>
                </c:pt>
                <c:pt idx="1436">
                  <c:v>-0.56944444444444464</c:v>
                </c:pt>
                <c:pt idx="1437">
                  <c:v>-0.69444444444444442</c:v>
                </c:pt>
                <c:pt idx="1438">
                  <c:v>-0.79166666666666707</c:v>
                </c:pt>
                <c:pt idx="1439">
                  <c:v>-0.87499999999999956</c:v>
                </c:pt>
                <c:pt idx="1440">
                  <c:v>-0.94444444444444398</c:v>
                </c:pt>
                <c:pt idx="1441">
                  <c:v>-0.97222222222222221</c:v>
                </c:pt>
                <c:pt idx="1442">
                  <c:v>-0.99999999999999989</c:v>
                </c:pt>
                <c:pt idx="1443">
                  <c:v>-1.0277777777777775</c:v>
                </c:pt>
                <c:pt idx="1444">
                  <c:v>-0.99999999999999989</c:v>
                </c:pt>
                <c:pt idx="1445">
                  <c:v>-0.94444444444444453</c:v>
                </c:pt>
                <c:pt idx="1446">
                  <c:v>-0.86111111111111127</c:v>
                </c:pt>
                <c:pt idx="1447">
                  <c:v>-0.79166666666666674</c:v>
                </c:pt>
                <c:pt idx="1448">
                  <c:v>-0.80555555555555558</c:v>
                </c:pt>
                <c:pt idx="1449">
                  <c:v>-0.80555555555555547</c:v>
                </c:pt>
                <c:pt idx="1450">
                  <c:v>-0.69444444444444442</c:v>
                </c:pt>
                <c:pt idx="1451">
                  <c:v>-0.52777777777777779</c:v>
                </c:pt>
                <c:pt idx="1452">
                  <c:v>-0.22222222222222224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158-43C4-A4D8-142B4DF1AF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521786200"/>
        <c:scaling>
          <c:orientation val="minMax"/>
          <c:max val="1500"/>
          <c:min val="7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178620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2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646153846153846"/>
          <c:y val="0.66666666666666663"/>
          <c:w val="0.33230769230769225"/>
          <c:h val="9.2063492063492069E-2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120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AE3-4680-BC4E-FF5DEB8914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120"/>
        <c:scaling>
          <c:orientation val="minMax"/>
          <c:max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120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50410261794198807"/>
          <c:y val="0.10793650793650794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0"/>
    <c:plotArea>
      <c:layout>
        <c:manualLayout>
          <c:layoutTarget val="inner"/>
          <c:xMode val="edge"/>
          <c:yMode val="edge"/>
          <c:x val="8.1279211860887962E-2"/>
          <c:y val="2.3434786236230597E-2"/>
          <c:w val="0.82881076559070921"/>
          <c:h val="0.88991490800231754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WLTC_class_1!$E$7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WLTC_class_1!$E$8:$E$1030</c:f>
              <c:numCache>
                <c:formatCode>0.0_ 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3.1</c:v>
                </c:pt>
                <c:pt idx="14">
                  <c:v>5.7</c:v>
                </c:pt>
                <c:pt idx="15">
                  <c:v>8</c:v>
                </c:pt>
                <c:pt idx="16">
                  <c:v>10.1</c:v>
                </c:pt>
                <c:pt idx="17">
                  <c:v>12</c:v>
                </c:pt>
                <c:pt idx="18">
                  <c:v>13.8</c:v>
                </c:pt>
                <c:pt idx="19">
                  <c:v>15.4</c:v>
                </c:pt>
                <c:pt idx="20">
                  <c:v>16.7</c:v>
                </c:pt>
                <c:pt idx="21">
                  <c:v>17.7</c:v>
                </c:pt>
                <c:pt idx="22">
                  <c:v>18.3</c:v>
                </c:pt>
                <c:pt idx="23">
                  <c:v>18.8</c:v>
                </c:pt>
                <c:pt idx="24">
                  <c:v>18.899999999999999</c:v>
                </c:pt>
                <c:pt idx="25">
                  <c:v>18.399999999999999</c:v>
                </c:pt>
                <c:pt idx="26">
                  <c:v>16.899999999999999</c:v>
                </c:pt>
                <c:pt idx="27">
                  <c:v>14.3</c:v>
                </c:pt>
                <c:pt idx="28">
                  <c:v>10.8</c:v>
                </c:pt>
                <c:pt idx="29">
                  <c:v>7.1</c:v>
                </c:pt>
                <c:pt idx="30">
                  <c:v>4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1.5</c:v>
                </c:pt>
                <c:pt idx="36">
                  <c:v>4</c:v>
                </c:pt>
                <c:pt idx="37">
                  <c:v>5.8</c:v>
                </c:pt>
                <c:pt idx="38">
                  <c:v>7.5</c:v>
                </c:pt>
                <c:pt idx="39">
                  <c:v>9.1999999999999993</c:v>
                </c:pt>
                <c:pt idx="40">
                  <c:v>10.9</c:v>
                </c:pt>
                <c:pt idx="41">
                  <c:v>12.4</c:v>
                </c:pt>
                <c:pt idx="42">
                  <c:v>13.9</c:v>
                </c:pt>
                <c:pt idx="43">
                  <c:v>15.4</c:v>
                </c:pt>
                <c:pt idx="44">
                  <c:v>16.600000000000001</c:v>
                </c:pt>
                <c:pt idx="45">
                  <c:v>17.5</c:v>
                </c:pt>
                <c:pt idx="46">
                  <c:v>18.3</c:v>
                </c:pt>
                <c:pt idx="47">
                  <c:v>18.899999999999999</c:v>
                </c:pt>
                <c:pt idx="48">
                  <c:v>19.5</c:v>
                </c:pt>
                <c:pt idx="49">
                  <c:v>20.100000000000001</c:v>
                </c:pt>
                <c:pt idx="50">
                  <c:v>20.8</c:v>
                </c:pt>
                <c:pt idx="51">
                  <c:v>21.6</c:v>
                </c:pt>
                <c:pt idx="52">
                  <c:v>22.5</c:v>
                </c:pt>
                <c:pt idx="53">
                  <c:v>23.2</c:v>
                </c:pt>
                <c:pt idx="54">
                  <c:v>23.9</c:v>
                </c:pt>
                <c:pt idx="55">
                  <c:v>24.5</c:v>
                </c:pt>
                <c:pt idx="56">
                  <c:v>25.1</c:v>
                </c:pt>
                <c:pt idx="57">
                  <c:v>25.4</c:v>
                </c:pt>
                <c:pt idx="58">
                  <c:v>25.2</c:v>
                </c:pt>
                <c:pt idx="59">
                  <c:v>24.2</c:v>
                </c:pt>
                <c:pt idx="60">
                  <c:v>22.3</c:v>
                </c:pt>
                <c:pt idx="61">
                  <c:v>19.899999999999999</c:v>
                </c:pt>
                <c:pt idx="62">
                  <c:v>17.3</c:v>
                </c:pt>
                <c:pt idx="63">
                  <c:v>14.7</c:v>
                </c:pt>
                <c:pt idx="64">
                  <c:v>12.1</c:v>
                </c:pt>
                <c:pt idx="65">
                  <c:v>9.5</c:v>
                </c:pt>
                <c:pt idx="66">
                  <c:v>6.6</c:v>
                </c:pt>
                <c:pt idx="67">
                  <c:v>4.0999999999999996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0.7</c:v>
                </c:pt>
                <c:pt idx="109">
                  <c:v>1.1000000000000001</c:v>
                </c:pt>
                <c:pt idx="110">
                  <c:v>1.5</c:v>
                </c:pt>
                <c:pt idx="111">
                  <c:v>2.5</c:v>
                </c:pt>
                <c:pt idx="112">
                  <c:v>3.5</c:v>
                </c:pt>
                <c:pt idx="113">
                  <c:v>4.7</c:v>
                </c:pt>
                <c:pt idx="114">
                  <c:v>6.1</c:v>
                </c:pt>
                <c:pt idx="115">
                  <c:v>7.8</c:v>
                </c:pt>
                <c:pt idx="116">
                  <c:v>9.6</c:v>
                </c:pt>
                <c:pt idx="117">
                  <c:v>11.4</c:v>
                </c:pt>
                <c:pt idx="118">
                  <c:v>13.1</c:v>
                </c:pt>
                <c:pt idx="119">
                  <c:v>15</c:v>
                </c:pt>
                <c:pt idx="120">
                  <c:v>16.600000000000001</c:v>
                </c:pt>
                <c:pt idx="121">
                  <c:v>18.399999999999999</c:v>
                </c:pt>
                <c:pt idx="122">
                  <c:v>20</c:v>
                </c:pt>
                <c:pt idx="123">
                  <c:v>21.8</c:v>
                </c:pt>
                <c:pt idx="124">
                  <c:v>23.4</c:v>
                </c:pt>
                <c:pt idx="125">
                  <c:v>25.1</c:v>
                </c:pt>
                <c:pt idx="126">
                  <c:v>26.8</c:v>
                </c:pt>
                <c:pt idx="127">
                  <c:v>28.5</c:v>
                </c:pt>
                <c:pt idx="128">
                  <c:v>30</c:v>
                </c:pt>
                <c:pt idx="129">
                  <c:v>31.4</c:v>
                </c:pt>
                <c:pt idx="130">
                  <c:v>32.5</c:v>
                </c:pt>
                <c:pt idx="131">
                  <c:v>33.200000000000003</c:v>
                </c:pt>
                <c:pt idx="132">
                  <c:v>33.4</c:v>
                </c:pt>
                <c:pt idx="133">
                  <c:v>33</c:v>
                </c:pt>
                <c:pt idx="134">
                  <c:v>32.4</c:v>
                </c:pt>
                <c:pt idx="135">
                  <c:v>32.1</c:v>
                </c:pt>
                <c:pt idx="136">
                  <c:v>31.9</c:v>
                </c:pt>
                <c:pt idx="137">
                  <c:v>31.9</c:v>
                </c:pt>
                <c:pt idx="138">
                  <c:v>32.200000000000003</c:v>
                </c:pt>
                <c:pt idx="139">
                  <c:v>32.9</c:v>
                </c:pt>
                <c:pt idx="140">
                  <c:v>33.700000000000003</c:v>
                </c:pt>
                <c:pt idx="141">
                  <c:v>34.6</c:v>
                </c:pt>
                <c:pt idx="142">
                  <c:v>35.6</c:v>
                </c:pt>
                <c:pt idx="143">
                  <c:v>36.6</c:v>
                </c:pt>
                <c:pt idx="144">
                  <c:v>37.5</c:v>
                </c:pt>
                <c:pt idx="145">
                  <c:v>38.4</c:v>
                </c:pt>
                <c:pt idx="146">
                  <c:v>39.299999999999997</c:v>
                </c:pt>
                <c:pt idx="147">
                  <c:v>40</c:v>
                </c:pt>
                <c:pt idx="148">
                  <c:v>40.6</c:v>
                </c:pt>
                <c:pt idx="149">
                  <c:v>41.1</c:v>
                </c:pt>
                <c:pt idx="150">
                  <c:v>41.4</c:v>
                </c:pt>
                <c:pt idx="151">
                  <c:v>41.6</c:v>
                </c:pt>
                <c:pt idx="152">
                  <c:v>41.8</c:v>
                </c:pt>
                <c:pt idx="153">
                  <c:v>41.8</c:v>
                </c:pt>
                <c:pt idx="154">
                  <c:v>41.9</c:v>
                </c:pt>
                <c:pt idx="155">
                  <c:v>41.9</c:v>
                </c:pt>
                <c:pt idx="156">
                  <c:v>42</c:v>
                </c:pt>
                <c:pt idx="157">
                  <c:v>42.1</c:v>
                </c:pt>
                <c:pt idx="158">
                  <c:v>42.2</c:v>
                </c:pt>
                <c:pt idx="159">
                  <c:v>42.3</c:v>
                </c:pt>
                <c:pt idx="160">
                  <c:v>42.6</c:v>
                </c:pt>
                <c:pt idx="161">
                  <c:v>43</c:v>
                </c:pt>
                <c:pt idx="162">
                  <c:v>43.4</c:v>
                </c:pt>
                <c:pt idx="163">
                  <c:v>43.7</c:v>
                </c:pt>
                <c:pt idx="164">
                  <c:v>44.1</c:v>
                </c:pt>
                <c:pt idx="165">
                  <c:v>44.4</c:v>
                </c:pt>
                <c:pt idx="166">
                  <c:v>44.5</c:v>
                </c:pt>
                <c:pt idx="167">
                  <c:v>44.6</c:v>
                </c:pt>
                <c:pt idx="168">
                  <c:v>44.5</c:v>
                </c:pt>
                <c:pt idx="169">
                  <c:v>44.4</c:v>
                </c:pt>
                <c:pt idx="170">
                  <c:v>44.4</c:v>
                </c:pt>
                <c:pt idx="171">
                  <c:v>44.3</c:v>
                </c:pt>
                <c:pt idx="172">
                  <c:v>44.3</c:v>
                </c:pt>
                <c:pt idx="173">
                  <c:v>44.3</c:v>
                </c:pt>
                <c:pt idx="174">
                  <c:v>44.2</c:v>
                </c:pt>
                <c:pt idx="175">
                  <c:v>44.1</c:v>
                </c:pt>
                <c:pt idx="176">
                  <c:v>44</c:v>
                </c:pt>
                <c:pt idx="177">
                  <c:v>43.9</c:v>
                </c:pt>
                <c:pt idx="178">
                  <c:v>43.8</c:v>
                </c:pt>
                <c:pt idx="179">
                  <c:v>43.7</c:v>
                </c:pt>
                <c:pt idx="180">
                  <c:v>43.5</c:v>
                </c:pt>
                <c:pt idx="181">
                  <c:v>43.4</c:v>
                </c:pt>
                <c:pt idx="182">
                  <c:v>43.1</c:v>
                </c:pt>
                <c:pt idx="183">
                  <c:v>42.9</c:v>
                </c:pt>
                <c:pt idx="184">
                  <c:v>42.7</c:v>
                </c:pt>
                <c:pt idx="185">
                  <c:v>42.5</c:v>
                </c:pt>
                <c:pt idx="186">
                  <c:v>42.3</c:v>
                </c:pt>
                <c:pt idx="187">
                  <c:v>42.2</c:v>
                </c:pt>
                <c:pt idx="188">
                  <c:v>42.2</c:v>
                </c:pt>
                <c:pt idx="189">
                  <c:v>42.2</c:v>
                </c:pt>
                <c:pt idx="190">
                  <c:v>42.3</c:v>
                </c:pt>
                <c:pt idx="191">
                  <c:v>42.4</c:v>
                </c:pt>
                <c:pt idx="192">
                  <c:v>42.4</c:v>
                </c:pt>
                <c:pt idx="193">
                  <c:v>42.6</c:v>
                </c:pt>
                <c:pt idx="194">
                  <c:v>42.8</c:v>
                </c:pt>
                <c:pt idx="195">
                  <c:v>43.1</c:v>
                </c:pt>
                <c:pt idx="196">
                  <c:v>43.3</c:v>
                </c:pt>
                <c:pt idx="197">
                  <c:v>43.4</c:v>
                </c:pt>
                <c:pt idx="198">
                  <c:v>43.4</c:v>
                </c:pt>
                <c:pt idx="199">
                  <c:v>43.4</c:v>
                </c:pt>
                <c:pt idx="200">
                  <c:v>43.2</c:v>
                </c:pt>
                <c:pt idx="201">
                  <c:v>42.9</c:v>
                </c:pt>
                <c:pt idx="202">
                  <c:v>42.6</c:v>
                </c:pt>
                <c:pt idx="203">
                  <c:v>42.2</c:v>
                </c:pt>
                <c:pt idx="204">
                  <c:v>41.9</c:v>
                </c:pt>
                <c:pt idx="205">
                  <c:v>41.5</c:v>
                </c:pt>
                <c:pt idx="206">
                  <c:v>41</c:v>
                </c:pt>
                <c:pt idx="207">
                  <c:v>40.5</c:v>
                </c:pt>
                <c:pt idx="208">
                  <c:v>39.9</c:v>
                </c:pt>
                <c:pt idx="209">
                  <c:v>39.299999999999997</c:v>
                </c:pt>
                <c:pt idx="210">
                  <c:v>38.700000000000003</c:v>
                </c:pt>
                <c:pt idx="211">
                  <c:v>38.1</c:v>
                </c:pt>
                <c:pt idx="212">
                  <c:v>37.6</c:v>
                </c:pt>
                <c:pt idx="213">
                  <c:v>37.1</c:v>
                </c:pt>
                <c:pt idx="214">
                  <c:v>36.5</c:v>
                </c:pt>
                <c:pt idx="215">
                  <c:v>35.700000000000003</c:v>
                </c:pt>
                <c:pt idx="216">
                  <c:v>35.1</c:v>
                </c:pt>
                <c:pt idx="217">
                  <c:v>34.4</c:v>
                </c:pt>
                <c:pt idx="218">
                  <c:v>33.9</c:v>
                </c:pt>
                <c:pt idx="219">
                  <c:v>33.6</c:v>
                </c:pt>
                <c:pt idx="220">
                  <c:v>33.5</c:v>
                </c:pt>
                <c:pt idx="221">
                  <c:v>33.6</c:v>
                </c:pt>
                <c:pt idx="222">
                  <c:v>33.9</c:v>
                </c:pt>
                <c:pt idx="223">
                  <c:v>34.299999999999997</c:v>
                </c:pt>
                <c:pt idx="224">
                  <c:v>34.799999999999997</c:v>
                </c:pt>
                <c:pt idx="225">
                  <c:v>35.200000000000003</c:v>
                </c:pt>
                <c:pt idx="226">
                  <c:v>35.6</c:v>
                </c:pt>
                <c:pt idx="227">
                  <c:v>36</c:v>
                </c:pt>
                <c:pt idx="228">
                  <c:v>36.4</c:v>
                </c:pt>
                <c:pt idx="229">
                  <c:v>36.9</c:v>
                </c:pt>
                <c:pt idx="230">
                  <c:v>37.4</c:v>
                </c:pt>
                <c:pt idx="231">
                  <c:v>37.9</c:v>
                </c:pt>
                <c:pt idx="232">
                  <c:v>38.299999999999997</c:v>
                </c:pt>
                <c:pt idx="233">
                  <c:v>38.700000000000003</c:v>
                </c:pt>
                <c:pt idx="234">
                  <c:v>39.1</c:v>
                </c:pt>
                <c:pt idx="235">
                  <c:v>39.299999999999997</c:v>
                </c:pt>
                <c:pt idx="236">
                  <c:v>39.5</c:v>
                </c:pt>
                <c:pt idx="237">
                  <c:v>39.700000000000003</c:v>
                </c:pt>
                <c:pt idx="238">
                  <c:v>39.9</c:v>
                </c:pt>
                <c:pt idx="239">
                  <c:v>40</c:v>
                </c:pt>
                <c:pt idx="240">
                  <c:v>40.1</c:v>
                </c:pt>
                <c:pt idx="241">
                  <c:v>40.1</c:v>
                </c:pt>
                <c:pt idx="242">
                  <c:v>40.1</c:v>
                </c:pt>
                <c:pt idx="243">
                  <c:v>40</c:v>
                </c:pt>
                <c:pt idx="244">
                  <c:v>39.799999999999997</c:v>
                </c:pt>
                <c:pt idx="245">
                  <c:v>39.799999999999997</c:v>
                </c:pt>
                <c:pt idx="246">
                  <c:v>39.799999999999997</c:v>
                </c:pt>
                <c:pt idx="247">
                  <c:v>39.9</c:v>
                </c:pt>
                <c:pt idx="248">
                  <c:v>40.1</c:v>
                </c:pt>
                <c:pt idx="249">
                  <c:v>40.1</c:v>
                </c:pt>
                <c:pt idx="250">
                  <c:v>39.700000000000003</c:v>
                </c:pt>
                <c:pt idx="251">
                  <c:v>38.799999999999997</c:v>
                </c:pt>
                <c:pt idx="252">
                  <c:v>37.4</c:v>
                </c:pt>
                <c:pt idx="253">
                  <c:v>35.6</c:v>
                </c:pt>
                <c:pt idx="254">
                  <c:v>33.4</c:v>
                </c:pt>
                <c:pt idx="255">
                  <c:v>31.2</c:v>
                </c:pt>
                <c:pt idx="256">
                  <c:v>29.1</c:v>
                </c:pt>
                <c:pt idx="257">
                  <c:v>27.6</c:v>
                </c:pt>
                <c:pt idx="258">
                  <c:v>26.6</c:v>
                </c:pt>
                <c:pt idx="259">
                  <c:v>26.2</c:v>
                </c:pt>
                <c:pt idx="260">
                  <c:v>26.3</c:v>
                </c:pt>
                <c:pt idx="261">
                  <c:v>26.7</c:v>
                </c:pt>
                <c:pt idx="262">
                  <c:v>27.5</c:v>
                </c:pt>
                <c:pt idx="263">
                  <c:v>28.4</c:v>
                </c:pt>
                <c:pt idx="264">
                  <c:v>29.4</c:v>
                </c:pt>
                <c:pt idx="265">
                  <c:v>30.4</c:v>
                </c:pt>
                <c:pt idx="266">
                  <c:v>31.2</c:v>
                </c:pt>
                <c:pt idx="267">
                  <c:v>31.9</c:v>
                </c:pt>
                <c:pt idx="268">
                  <c:v>32.5</c:v>
                </c:pt>
                <c:pt idx="269">
                  <c:v>33</c:v>
                </c:pt>
                <c:pt idx="270">
                  <c:v>33.4</c:v>
                </c:pt>
                <c:pt idx="271">
                  <c:v>33.799999999999997</c:v>
                </c:pt>
                <c:pt idx="272">
                  <c:v>34.1</c:v>
                </c:pt>
                <c:pt idx="273">
                  <c:v>34.299999999999997</c:v>
                </c:pt>
                <c:pt idx="274">
                  <c:v>34.299999999999997</c:v>
                </c:pt>
                <c:pt idx="275">
                  <c:v>33.9</c:v>
                </c:pt>
                <c:pt idx="276">
                  <c:v>33.299999999999997</c:v>
                </c:pt>
                <c:pt idx="277">
                  <c:v>32.6</c:v>
                </c:pt>
                <c:pt idx="278">
                  <c:v>31.8</c:v>
                </c:pt>
                <c:pt idx="279">
                  <c:v>30.7</c:v>
                </c:pt>
                <c:pt idx="280">
                  <c:v>29.6</c:v>
                </c:pt>
                <c:pt idx="281">
                  <c:v>28.6</c:v>
                </c:pt>
                <c:pt idx="282">
                  <c:v>27.8</c:v>
                </c:pt>
                <c:pt idx="283">
                  <c:v>27.2</c:v>
                </c:pt>
                <c:pt idx="284">
                  <c:v>26.4</c:v>
                </c:pt>
                <c:pt idx="285">
                  <c:v>25.8</c:v>
                </c:pt>
                <c:pt idx="286">
                  <c:v>25.3</c:v>
                </c:pt>
                <c:pt idx="287">
                  <c:v>24.9</c:v>
                </c:pt>
                <c:pt idx="288">
                  <c:v>24.5</c:v>
                </c:pt>
                <c:pt idx="289">
                  <c:v>24.2</c:v>
                </c:pt>
                <c:pt idx="290">
                  <c:v>24</c:v>
                </c:pt>
                <c:pt idx="291">
                  <c:v>23.8</c:v>
                </c:pt>
                <c:pt idx="292">
                  <c:v>23.6</c:v>
                </c:pt>
                <c:pt idx="293">
                  <c:v>23.5</c:v>
                </c:pt>
                <c:pt idx="294">
                  <c:v>23.4</c:v>
                </c:pt>
                <c:pt idx="295">
                  <c:v>23.3</c:v>
                </c:pt>
                <c:pt idx="296">
                  <c:v>23.3</c:v>
                </c:pt>
                <c:pt idx="297">
                  <c:v>23.2</c:v>
                </c:pt>
                <c:pt idx="298">
                  <c:v>23.1</c:v>
                </c:pt>
                <c:pt idx="299">
                  <c:v>23</c:v>
                </c:pt>
                <c:pt idx="300">
                  <c:v>22.8</c:v>
                </c:pt>
                <c:pt idx="301">
                  <c:v>22.5</c:v>
                </c:pt>
                <c:pt idx="302">
                  <c:v>22.1</c:v>
                </c:pt>
                <c:pt idx="303">
                  <c:v>21.7</c:v>
                </c:pt>
                <c:pt idx="304">
                  <c:v>21.1</c:v>
                </c:pt>
                <c:pt idx="305">
                  <c:v>20.399999999999999</c:v>
                </c:pt>
                <c:pt idx="306">
                  <c:v>19.5</c:v>
                </c:pt>
                <c:pt idx="307">
                  <c:v>18.5</c:v>
                </c:pt>
                <c:pt idx="308">
                  <c:v>17.600000000000001</c:v>
                </c:pt>
                <c:pt idx="309">
                  <c:v>16.600000000000001</c:v>
                </c:pt>
                <c:pt idx="310">
                  <c:v>15.7</c:v>
                </c:pt>
                <c:pt idx="311">
                  <c:v>14.9</c:v>
                </c:pt>
                <c:pt idx="312">
                  <c:v>14.3</c:v>
                </c:pt>
                <c:pt idx="313">
                  <c:v>13.8</c:v>
                </c:pt>
                <c:pt idx="314">
                  <c:v>13.6</c:v>
                </c:pt>
                <c:pt idx="315">
                  <c:v>13.4</c:v>
                </c:pt>
                <c:pt idx="316">
                  <c:v>13.4</c:v>
                </c:pt>
                <c:pt idx="317">
                  <c:v>13.5</c:v>
                </c:pt>
                <c:pt idx="318">
                  <c:v>13.5</c:v>
                </c:pt>
                <c:pt idx="319">
                  <c:v>13.5</c:v>
                </c:pt>
                <c:pt idx="320">
                  <c:v>13.4</c:v>
                </c:pt>
                <c:pt idx="321">
                  <c:v>13.3</c:v>
                </c:pt>
                <c:pt idx="322">
                  <c:v>13.1</c:v>
                </c:pt>
                <c:pt idx="323">
                  <c:v>12.9</c:v>
                </c:pt>
                <c:pt idx="324">
                  <c:v>12.9</c:v>
                </c:pt>
                <c:pt idx="325">
                  <c:v>12.8</c:v>
                </c:pt>
                <c:pt idx="326">
                  <c:v>13</c:v>
                </c:pt>
                <c:pt idx="327">
                  <c:v>13.4</c:v>
                </c:pt>
                <c:pt idx="328">
                  <c:v>13.8</c:v>
                </c:pt>
                <c:pt idx="329">
                  <c:v>14.1</c:v>
                </c:pt>
                <c:pt idx="330">
                  <c:v>14.2</c:v>
                </c:pt>
                <c:pt idx="331">
                  <c:v>14.4</c:v>
                </c:pt>
                <c:pt idx="332">
                  <c:v>14.5</c:v>
                </c:pt>
                <c:pt idx="333">
                  <c:v>14.5</c:v>
                </c:pt>
                <c:pt idx="334">
                  <c:v>14.4</c:v>
                </c:pt>
                <c:pt idx="335">
                  <c:v>14.3</c:v>
                </c:pt>
                <c:pt idx="336">
                  <c:v>14.3</c:v>
                </c:pt>
                <c:pt idx="337">
                  <c:v>14</c:v>
                </c:pt>
                <c:pt idx="338">
                  <c:v>13</c:v>
                </c:pt>
                <c:pt idx="339">
                  <c:v>11.4</c:v>
                </c:pt>
                <c:pt idx="340">
                  <c:v>9.1999999999999993</c:v>
                </c:pt>
                <c:pt idx="341">
                  <c:v>6.9</c:v>
                </c:pt>
                <c:pt idx="342">
                  <c:v>4.8</c:v>
                </c:pt>
                <c:pt idx="343">
                  <c:v>3.3</c:v>
                </c:pt>
                <c:pt idx="344">
                  <c:v>2.2999999999999998</c:v>
                </c:pt>
                <c:pt idx="345">
                  <c:v>1.9</c:v>
                </c:pt>
                <c:pt idx="346">
                  <c:v>1.7</c:v>
                </c:pt>
                <c:pt idx="347">
                  <c:v>1.6</c:v>
                </c:pt>
                <c:pt idx="348">
                  <c:v>1.4</c:v>
                </c:pt>
                <c:pt idx="349">
                  <c:v>1.3</c:v>
                </c:pt>
                <c:pt idx="350">
                  <c:v>1.2</c:v>
                </c:pt>
                <c:pt idx="351">
                  <c:v>1.1000000000000001</c:v>
                </c:pt>
                <c:pt idx="352">
                  <c:v>1</c:v>
                </c:pt>
                <c:pt idx="353">
                  <c:v>0.8</c:v>
                </c:pt>
                <c:pt idx="354">
                  <c:v>0.6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2.2000000000000002</c:v>
                </c:pt>
                <c:pt idx="362">
                  <c:v>4.5</c:v>
                </c:pt>
                <c:pt idx="363">
                  <c:v>6.6</c:v>
                </c:pt>
                <c:pt idx="364">
                  <c:v>8.6</c:v>
                </c:pt>
                <c:pt idx="365">
                  <c:v>10.6</c:v>
                </c:pt>
                <c:pt idx="366">
                  <c:v>12.5</c:v>
                </c:pt>
                <c:pt idx="367">
                  <c:v>14.4</c:v>
                </c:pt>
                <c:pt idx="368">
                  <c:v>16.3</c:v>
                </c:pt>
                <c:pt idx="369">
                  <c:v>17.899999999999999</c:v>
                </c:pt>
                <c:pt idx="370">
                  <c:v>19.100000000000001</c:v>
                </c:pt>
                <c:pt idx="371">
                  <c:v>19.899999999999999</c:v>
                </c:pt>
                <c:pt idx="372">
                  <c:v>20.3</c:v>
                </c:pt>
                <c:pt idx="373">
                  <c:v>20.5</c:v>
                </c:pt>
                <c:pt idx="374">
                  <c:v>20.7</c:v>
                </c:pt>
                <c:pt idx="375">
                  <c:v>21</c:v>
                </c:pt>
                <c:pt idx="376">
                  <c:v>21.6</c:v>
                </c:pt>
                <c:pt idx="377">
                  <c:v>22.6</c:v>
                </c:pt>
                <c:pt idx="378">
                  <c:v>23.7</c:v>
                </c:pt>
                <c:pt idx="379">
                  <c:v>24.8</c:v>
                </c:pt>
                <c:pt idx="380">
                  <c:v>25.7</c:v>
                </c:pt>
                <c:pt idx="381">
                  <c:v>26.2</c:v>
                </c:pt>
                <c:pt idx="382">
                  <c:v>26.4</c:v>
                </c:pt>
                <c:pt idx="383">
                  <c:v>26.4</c:v>
                </c:pt>
                <c:pt idx="384">
                  <c:v>26.4</c:v>
                </c:pt>
                <c:pt idx="385">
                  <c:v>26.5</c:v>
                </c:pt>
                <c:pt idx="386">
                  <c:v>26.6</c:v>
                </c:pt>
                <c:pt idx="387">
                  <c:v>26.8</c:v>
                </c:pt>
                <c:pt idx="388">
                  <c:v>26.9</c:v>
                </c:pt>
                <c:pt idx="389">
                  <c:v>27.2</c:v>
                </c:pt>
                <c:pt idx="390">
                  <c:v>27.5</c:v>
                </c:pt>
                <c:pt idx="391">
                  <c:v>28</c:v>
                </c:pt>
                <c:pt idx="392">
                  <c:v>28.8</c:v>
                </c:pt>
                <c:pt idx="393">
                  <c:v>29.9</c:v>
                </c:pt>
                <c:pt idx="394">
                  <c:v>31</c:v>
                </c:pt>
                <c:pt idx="395">
                  <c:v>31.9</c:v>
                </c:pt>
                <c:pt idx="396">
                  <c:v>32.5</c:v>
                </c:pt>
                <c:pt idx="397">
                  <c:v>32.6</c:v>
                </c:pt>
                <c:pt idx="398">
                  <c:v>32.4</c:v>
                </c:pt>
                <c:pt idx="399">
                  <c:v>32</c:v>
                </c:pt>
                <c:pt idx="400">
                  <c:v>31.3</c:v>
                </c:pt>
                <c:pt idx="401">
                  <c:v>30.3</c:v>
                </c:pt>
                <c:pt idx="402">
                  <c:v>28.5</c:v>
                </c:pt>
                <c:pt idx="403">
                  <c:v>26.2</c:v>
                </c:pt>
                <c:pt idx="404">
                  <c:v>23.6</c:v>
                </c:pt>
                <c:pt idx="405">
                  <c:v>21.1</c:v>
                </c:pt>
                <c:pt idx="406">
                  <c:v>19</c:v>
                </c:pt>
                <c:pt idx="407">
                  <c:v>17.5</c:v>
                </c:pt>
                <c:pt idx="408">
                  <c:v>16</c:v>
                </c:pt>
                <c:pt idx="409">
                  <c:v>14</c:v>
                </c:pt>
                <c:pt idx="410">
                  <c:v>11.4</c:v>
                </c:pt>
                <c:pt idx="411">
                  <c:v>8.4</c:v>
                </c:pt>
                <c:pt idx="412">
                  <c:v>5.3</c:v>
                </c:pt>
                <c:pt idx="413">
                  <c:v>2.9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1.6</c:v>
                </c:pt>
                <c:pt idx="482">
                  <c:v>3.1</c:v>
                </c:pt>
                <c:pt idx="483">
                  <c:v>4.5</c:v>
                </c:pt>
                <c:pt idx="484">
                  <c:v>6.1</c:v>
                </c:pt>
                <c:pt idx="485">
                  <c:v>7.6</c:v>
                </c:pt>
                <c:pt idx="486">
                  <c:v>9.4</c:v>
                </c:pt>
                <c:pt idx="487">
                  <c:v>11.3</c:v>
                </c:pt>
                <c:pt idx="488">
                  <c:v>13.3</c:v>
                </c:pt>
                <c:pt idx="489">
                  <c:v>15</c:v>
                </c:pt>
                <c:pt idx="490">
                  <c:v>16.899999999999999</c:v>
                </c:pt>
                <c:pt idx="491">
                  <c:v>18.5</c:v>
                </c:pt>
                <c:pt idx="492">
                  <c:v>20.100000000000001</c:v>
                </c:pt>
                <c:pt idx="493">
                  <c:v>21.7</c:v>
                </c:pt>
                <c:pt idx="494">
                  <c:v>23.2</c:v>
                </c:pt>
                <c:pt idx="495">
                  <c:v>24.6</c:v>
                </c:pt>
                <c:pt idx="496">
                  <c:v>25.8</c:v>
                </c:pt>
                <c:pt idx="497">
                  <c:v>27.5</c:v>
                </c:pt>
                <c:pt idx="498">
                  <c:v>28.9</c:v>
                </c:pt>
                <c:pt idx="499">
                  <c:v>30.5</c:v>
                </c:pt>
                <c:pt idx="500">
                  <c:v>32.1</c:v>
                </c:pt>
                <c:pt idx="501">
                  <c:v>33.799999999999997</c:v>
                </c:pt>
                <c:pt idx="502">
                  <c:v>35.299999999999997</c:v>
                </c:pt>
                <c:pt idx="503">
                  <c:v>36.799999999999997</c:v>
                </c:pt>
                <c:pt idx="504">
                  <c:v>38.299999999999997</c:v>
                </c:pt>
                <c:pt idx="505">
                  <c:v>39.6</c:v>
                </c:pt>
                <c:pt idx="506">
                  <c:v>40.6</c:v>
                </c:pt>
                <c:pt idx="507">
                  <c:v>41.3</c:v>
                </c:pt>
                <c:pt idx="508">
                  <c:v>42</c:v>
                </c:pt>
                <c:pt idx="509">
                  <c:v>42.5</c:v>
                </c:pt>
                <c:pt idx="510">
                  <c:v>43.2</c:v>
                </c:pt>
                <c:pt idx="511">
                  <c:v>44.1</c:v>
                </c:pt>
                <c:pt idx="512">
                  <c:v>44.8</c:v>
                </c:pt>
                <c:pt idx="513">
                  <c:v>45.3</c:v>
                </c:pt>
                <c:pt idx="514">
                  <c:v>45.5</c:v>
                </c:pt>
                <c:pt idx="515">
                  <c:v>45.5</c:v>
                </c:pt>
                <c:pt idx="516">
                  <c:v>45.2</c:v>
                </c:pt>
                <c:pt idx="517">
                  <c:v>44.7</c:v>
                </c:pt>
                <c:pt idx="518">
                  <c:v>44.2</c:v>
                </c:pt>
                <c:pt idx="519">
                  <c:v>43.6</c:v>
                </c:pt>
                <c:pt idx="520">
                  <c:v>43.1</c:v>
                </c:pt>
                <c:pt idx="521">
                  <c:v>42.8</c:v>
                </c:pt>
                <c:pt idx="522">
                  <c:v>42.7</c:v>
                </c:pt>
                <c:pt idx="523">
                  <c:v>42.8</c:v>
                </c:pt>
                <c:pt idx="524">
                  <c:v>43.3</c:v>
                </c:pt>
                <c:pt idx="525">
                  <c:v>43.9</c:v>
                </c:pt>
                <c:pt idx="526">
                  <c:v>44.6</c:v>
                </c:pt>
                <c:pt idx="527">
                  <c:v>45.4</c:v>
                </c:pt>
                <c:pt idx="528">
                  <c:v>46.3</c:v>
                </c:pt>
                <c:pt idx="529">
                  <c:v>47.2</c:v>
                </c:pt>
                <c:pt idx="530">
                  <c:v>47.8</c:v>
                </c:pt>
                <c:pt idx="531">
                  <c:v>48.2</c:v>
                </c:pt>
                <c:pt idx="532">
                  <c:v>48.5</c:v>
                </c:pt>
                <c:pt idx="533">
                  <c:v>48.7</c:v>
                </c:pt>
                <c:pt idx="534">
                  <c:v>48.9</c:v>
                </c:pt>
                <c:pt idx="535">
                  <c:v>49.1</c:v>
                </c:pt>
                <c:pt idx="536">
                  <c:v>49.1</c:v>
                </c:pt>
                <c:pt idx="537">
                  <c:v>49</c:v>
                </c:pt>
                <c:pt idx="538">
                  <c:v>48.8</c:v>
                </c:pt>
                <c:pt idx="539">
                  <c:v>48.6</c:v>
                </c:pt>
                <c:pt idx="540">
                  <c:v>48.5</c:v>
                </c:pt>
                <c:pt idx="541">
                  <c:v>48.6</c:v>
                </c:pt>
                <c:pt idx="542">
                  <c:v>48.7</c:v>
                </c:pt>
                <c:pt idx="543">
                  <c:v>48.6</c:v>
                </c:pt>
                <c:pt idx="544">
                  <c:v>48.2</c:v>
                </c:pt>
                <c:pt idx="545">
                  <c:v>47.5</c:v>
                </c:pt>
                <c:pt idx="546">
                  <c:v>46.7</c:v>
                </c:pt>
                <c:pt idx="547">
                  <c:v>45.7</c:v>
                </c:pt>
                <c:pt idx="548">
                  <c:v>44.6</c:v>
                </c:pt>
                <c:pt idx="549">
                  <c:v>42.9</c:v>
                </c:pt>
                <c:pt idx="550">
                  <c:v>40.799999999999997</c:v>
                </c:pt>
                <c:pt idx="551">
                  <c:v>38.200000000000003</c:v>
                </c:pt>
                <c:pt idx="552">
                  <c:v>35.299999999999997</c:v>
                </c:pt>
                <c:pt idx="553">
                  <c:v>31.8</c:v>
                </c:pt>
                <c:pt idx="554">
                  <c:v>28.7</c:v>
                </c:pt>
                <c:pt idx="555">
                  <c:v>25.8</c:v>
                </c:pt>
                <c:pt idx="556">
                  <c:v>22.9</c:v>
                </c:pt>
                <c:pt idx="557">
                  <c:v>20.2</c:v>
                </c:pt>
                <c:pt idx="558">
                  <c:v>17.8</c:v>
                </c:pt>
                <c:pt idx="559">
                  <c:v>15.5</c:v>
                </c:pt>
                <c:pt idx="560">
                  <c:v>13.3</c:v>
                </c:pt>
                <c:pt idx="561">
                  <c:v>11.3</c:v>
                </c:pt>
                <c:pt idx="562">
                  <c:v>9.3000000000000007</c:v>
                </c:pt>
                <c:pt idx="563">
                  <c:v>7.4</c:v>
                </c:pt>
                <c:pt idx="564">
                  <c:v>5.5</c:v>
                </c:pt>
                <c:pt idx="565">
                  <c:v>3.7</c:v>
                </c:pt>
                <c:pt idx="566">
                  <c:v>2.2000000000000002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0.6</c:v>
                </c:pt>
                <c:pt idx="601">
                  <c:v>1.9</c:v>
                </c:pt>
                <c:pt idx="602">
                  <c:v>2.7</c:v>
                </c:pt>
                <c:pt idx="603">
                  <c:v>5.2</c:v>
                </c:pt>
                <c:pt idx="604">
                  <c:v>7</c:v>
                </c:pt>
                <c:pt idx="605">
                  <c:v>9.4</c:v>
                </c:pt>
                <c:pt idx="606">
                  <c:v>11.5</c:v>
                </c:pt>
                <c:pt idx="607">
                  <c:v>13.8</c:v>
                </c:pt>
                <c:pt idx="608">
                  <c:v>15.9</c:v>
                </c:pt>
                <c:pt idx="609">
                  <c:v>18.100000000000001</c:v>
                </c:pt>
                <c:pt idx="610">
                  <c:v>19.899999999999999</c:v>
                </c:pt>
                <c:pt idx="611">
                  <c:v>21.8</c:v>
                </c:pt>
                <c:pt idx="612">
                  <c:v>23.4</c:v>
                </c:pt>
                <c:pt idx="613">
                  <c:v>24.7</c:v>
                </c:pt>
                <c:pt idx="614">
                  <c:v>25.8</c:v>
                </c:pt>
                <c:pt idx="615">
                  <c:v>26.7</c:v>
                </c:pt>
                <c:pt idx="616">
                  <c:v>27.2</c:v>
                </c:pt>
                <c:pt idx="617">
                  <c:v>27.7</c:v>
                </c:pt>
                <c:pt idx="618">
                  <c:v>28.1</c:v>
                </c:pt>
                <c:pt idx="619">
                  <c:v>28.4</c:v>
                </c:pt>
                <c:pt idx="620">
                  <c:v>28.7</c:v>
                </c:pt>
                <c:pt idx="621">
                  <c:v>29</c:v>
                </c:pt>
                <c:pt idx="622">
                  <c:v>29.2</c:v>
                </c:pt>
                <c:pt idx="623">
                  <c:v>29.4</c:v>
                </c:pt>
                <c:pt idx="624">
                  <c:v>29.4</c:v>
                </c:pt>
                <c:pt idx="625">
                  <c:v>29.3</c:v>
                </c:pt>
                <c:pt idx="626">
                  <c:v>28.9</c:v>
                </c:pt>
                <c:pt idx="627">
                  <c:v>28.5</c:v>
                </c:pt>
                <c:pt idx="628">
                  <c:v>28.1</c:v>
                </c:pt>
                <c:pt idx="629">
                  <c:v>27.6</c:v>
                </c:pt>
                <c:pt idx="630">
                  <c:v>26.9</c:v>
                </c:pt>
                <c:pt idx="631">
                  <c:v>26</c:v>
                </c:pt>
                <c:pt idx="632">
                  <c:v>24.6</c:v>
                </c:pt>
                <c:pt idx="633">
                  <c:v>22.8</c:v>
                </c:pt>
                <c:pt idx="634">
                  <c:v>21</c:v>
                </c:pt>
                <c:pt idx="635">
                  <c:v>19.5</c:v>
                </c:pt>
                <c:pt idx="636">
                  <c:v>18.600000000000001</c:v>
                </c:pt>
                <c:pt idx="637">
                  <c:v>18.399999999999999</c:v>
                </c:pt>
                <c:pt idx="638">
                  <c:v>19</c:v>
                </c:pt>
                <c:pt idx="639">
                  <c:v>20.100000000000001</c:v>
                </c:pt>
                <c:pt idx="640">
                  <c:v>21.5</c:v>
                </c:pt>
                <c:pt idx="641">
                  <c:v>23.1</c:v>
                </c:pt>
                <c:pt idx="642">
                  <c:v>24.9</c:v>
                </c:pt>
                <c:pt idx="643">
                  <c:v>26.4</c:v>
                </c:pt>
                <c:pt idx="644">
                  <c:v>27.9</c:v>
                </c:pt>
                <c:pt idx="645">
                  <c:v>29.2</c:v>
                </c:pt>
                <c:pt idx="646">
                  <c:v>30.5</c:v>
                </c:pt>
                <c:pt idx="647">
                  <c:v>31.6</c:v>
                </c:pt>
                <c:pt idx="648">
                  <c:v>32.799999999999997</c:v>
                </c:pt>
                <c:pt idx="649">
                  <c:v>33.9</c:v>
                </c:pt>
                <c:pt idx="650">
                  <c:v>35.200000000000003</c:v>
                </c:pt>
                <c:pt idx="651">
                  <c:v>36.299999999999997</c:v>
                </c:pt>
                <c:pt idx="652">
                  <c:v>37.5</c:v>
                </c:pt>
                <c:pt idx="653">
                  <c:v>38.5</c:v>
                </c:pt>
                <c:pt idx="654">
                  <c:v>39.700000000000003</c:v>
                </c:pt>
                <c:pt idx="655">
                  <c:v>40.799999999999997</c:v>
                </c:pt>
                <c:pt idx="656">
                  <c:v>41.7</c:v>
                </c:pt>
                <c:pt idx="657">
                  <c:v>42.5</c:v>
                </c:pt>
                <c:pt idx="658">
                  <c:v>43.2</c:v>
                </c:pt>
                <c:pt idx="659">
                  <c:v>43.7</c:v>
                </c:pt>
                <c:pt idx="660">
                  <c:v>44.1</c:v>
                </c:pt>
                <c:pt idx="661">
                  <c:v>44.4</c:v>
                </c:pt>
                <c:pt idx="662">
                  <c:v>44.8</c:v>
                </c:pt>
                <c:pt idx="663">
                  <c:v>45.1</c:v>
                </c:pt>
                <c:pt idx="664">
                  <c:v>45.6</c:v>
                </c:pt>
                <c:pt idx="665">
                  <c:v>46</c:v>
                </c:pt>
                <c:pt idx="666">
                  <c:v>46.5</c:v>
                </c:pt>
                <c:pt idx="667">
                  <c:v>47</c:v>
                </c:pt>
                <c:pt idx="668">
                  <c:v>47.5</c:v>
                </c:pt>
                <c:pt idx="669">
                  <c:v>48</c:v>
                </c:pt>
                <c:pt idx="670">
                  <c:v>48.6</c:v>
                </c:pt>
                <c:pt idx="671">
                  <c:v>49.1</c:v>
                </c:pt>
                <c:pt idx="672">
                  <c:v>49.7</c:v>
                </c:pt>
                <c:pt idx="673">
                  <c:v>50.3</c:v>
                </c:pt>
                <c:pt idx="674">
                  <c:v>50.8</c:v>
                </c:pt>
                <c:pt idx="675">
                  <c:v>51.2</c:v>
                </c:pt>
                <c:pt idx="676">
                  <c:v>51.8</c:v>
                </c:pt>
                <c:pt idx="677">
                  <c:v>52.3</c:v>
                </c:pt>
                <c:pt idx="678">
                  <c:v>52.9</c:v>
                </c:pt>
                <c:pt idx="679">
                  <c:v>53.4</c:v>
                </c:pt>
                <c:pt idx="680">
                  <c:v>54</c:v>
                </c:pt>
                <c:pt idx="681">
                  <c:v>54.5</c:v>
                </c:pt>
                <c:pt idx="682">
                  <c:v>55</c:v>
                </c:pt>
                <c:pt idx="683">
                  <c:v>55.6</c:v>
                </c:pt>
                <c:pt idx="684">
                  <c:v>56.2</c:v>
                </c:pt>
                <c:pt idx="685">
                  <c:v>56.7</c:v>
                </c:pt>
                <c:pt idx="686">
                  <c:v>57.3</c:v>
                </c:pt>
                <c:pt idx="687">
                  <c:v>57.9</c:v>
                </c:pt>
                <c:pt idx="688">
                  <c:v>58.4</c:v>
                </c:pt>
                <c:pt idx="689">
                  <c:v>58.8</c:v>
                </c:pt>
                <c:pt idx="690">
                  <c:v>58.9</c:v>
                </c:pt>
                <c:pt idx="691">
                  <c:v>58.4</c:v>
                </c:pt>
                <c:pt idx="692">
                  <c:v>58.1</c:v>
                </c:pt>
                <c:pt idx="693">
                  <c:v>57.6</c:v>
                </c:pt>
                <c:pt idx="694">
                  <c:v>56.9</c:v>
                </c:pt>
                <c:pt idx="695">
                  <c:v>56.3</c:v>
                </c:pt>
                <c:pt idx="696">
                  <c:v>55.7</c:v>
                </c:pt>
                <c:pt idx="697">
                  <c:v>55.2</c:v>
                </c:pt>
                <c:pt idx="698">
                  <c:v>54.9</c:v>
                </c:pt>
                <c:pt idx="699">
                  <c:v>54.6</c:v>
                </c:pt>
                <c:pt idx="700">
                  <c:v>54.4</c:v>
                </c:pt>
                <c:pt idx="701">
                  <c:v>54.4</c:v>
                </c:pt>
                <c:pt idx="702">
                  <c:v>54.4</c:v>
                </c:pt>
                <c:pt idx="703">
                  <c:v>54.3</c:v>
                </c:pt>
                <c:pt idx="704">
                  <c:v>54.2</c:v>
                </c:pt>
                <c:pt idx="705">
                  <c:v>53.9</c:v>
                </c:pt>
                <c:pt idx="706">
                  <c:v>53.5</c:v>
                </c:pt>
                <c:pt idx="707">
                  <c:v>53.1</c:v>
                </c:pt>
                <c:pt idx="708">
                  <c:v>52.6</c:v>
                </c:pt>
                <c:pt idx="709">
                  <c:v>52.1</c:v>
                </c:pt>
                <c:pt idx="710">
                  <c:v>51.7</c:v>
                </c:pt>
                <c:pt idx="711">
                  <c:v>51.6</c:v>
                </c:pt>
                <c:pt idx="712">
                  <c:v>51.5</c:v>
                </c:pt>
                <c:pt idx="713">
                  <c:v>51.7</c:v>
                </c:pt>
                <c:pt idx="714">
                  <c:v>52</c:v>
                </c:pt>
                <c:pt idx="715">
                  <c:v>52.3</c:v>
                </c:pt>
                <c:pt idx="716">
                  <c:v>52.7</c:v>
                </c:pt>
                <c:pt idx="717">
                  <c:v>52.9</c:v>
                </c:pt>
                <c:pt idx="718">
                  <c:v>53.1</c:v>
                </c:pt>
                <c:pt idx="719">
                  <c:v>53.3</c:v>
                </c:pt>
                <c:pt idx="720">
                  <c:v>53.3</c:v>
                </c:pt>
                <c:pt idx="721">
                  <c:v>53.3</c:v>
                </c:pt>
                <c:pt idx="722">
                  <c:v>53.3</c:v>
                </c:pt>
                <c:pt idx="723">
                  <c:v>53.4</c:v>
                </c:pt>
                <c:pt idx="724">
                  <c:v>53.5</c:v>
                </c:pt>
                <c:pt idx="725">
                  <c:v>53.8</c:v>
                </c:pt>
                <c:pt idx="726">
                  <c:v>54.3</c:v>
                </c:pt>
                <c:pt idx="727">
                  <c:v>54.8</c:v>
                </c:pt>
                <c:pt idx="728">
                  <c:v>55.5</c:v>
                </c:pt>
                <c:pt idx="729">
                  <c:v>56.3</c:v>
                </c:pt>
                <c:pt idx="730">
                  <c:v>57.1</c:v>
                </c:pt>
                <c:pt idx="731">
                  <c:v>57.9</c:v>
                </c:pt>
                <c:pt idx="732">
                  <c:v>58.8</c:v>
                </c:pt>
                <c:pt idx="733">
                  <c:v>59.6</c:v>
                </c:pt>
                <c:pt idx="734">
                  <c:v>60.4</c:v>
                </c:pt>
                <c:pt idx="735">
                  <c:v>61.1</c:v>
                </c:pt>
                <c:pt idx="736">
                  <c:v>61.5</c:v>
                </c:pt>
                <c:pt idx="737">
                  <c:v>61.7</c:v>
                </c:pt>
                <c:pt idx="738">
                  <c:v>61.8</c:v>
                </c:pt>
                <c:pt idx="739">
                  <c:v>61.8</c:v>
                </c:pt>
                <c:pt idx="740">
                  <c:v>61.6</c:v>
                </c:pt>
                <c:pt idx="741">
                  <c:v>61.2</c:v>
                </c:pt>
                <c:pt idx="742">
                  <c:v>60.8</c:v>
                </c:pt>
                <c:pt idx="743">
                  <c:v>60.4</c:v>
                </c:pt>
                <c:pt idx="744">
                  <c:v>59.8</c:v>
                </c:pt>
                <c:pt idx="745">
                  <c:v>59.4</c:v>
                </c:pt>
                <c:pt idx="746">
                  <c:v>58.9</c:v>
                </c:pt>
                <c:pt idx="747">
                  <c:v>58.5</c:v>
                </c:pt>
                <c:pt idx="748">
                  <c:v>58.1</c:v>
                </c:pt>
                <c:pt idx="749">
                  <c:v>57.9</c:v>
                </c:pt>
                <c:pt idx="750">
                  <c:v>57.7</c:v>
                </c:pt>
                <c:pt idx="751">
                  <c:v>57.5</c:v>
                </c:pt>
                <c:pt idx="752">
                  <c:v>57.3</c:v>
                </c:pt>
                <c:pt idx="753">
                  <c:v>57</c:v>
                </c:pt>
                <c:pt idx="754">
                  <c:v>56.7</c:v>
                </c:pt>
                <c:pt idx="755">
                  <c:v>56.4</c:v>
                </c:pt>
                <c:pt idx="756">
                  <c:v>56.4</c:v>
                </c:pt>
                <c:pt idx="757">
                  <c:v>56.6</c:v>
                </c:pt>
                <c:pt idx="758">
                  <c:v>56.9</c:v>
                </c:pt>
                <c:pt idx="759">
                  <c:v>57.4</c:v>
                </c:pt>
                <c:pt idx="760">
                  <c:v>58.1</c:v>
                </c:pt>
                <c:pt idx="761">
                  <c:v>58.9</c:v>
                </c:pt>
                <c:pt idx="762">
                  <c:v>59.8</c:v>
                </c:pt>
                <c:pt idx="763">
                  <c:v>60.6</c:v>
                </c:pt>
                <c:pt idx="764">
                  <c:v>61.4</c:v>
                </c:pt>
                <c:pt idx="765">
                  <c:v>62.2</c:v>
                </c:pt>
                <c:pt idx="766">
                  <c:v>63</c:v>
                </c:pt>
                <c:pt idx="767">
                  <c:v>63.7</c:v>
                </c:pt>
                <c:pt idx="768">
                  <c:v>64.2</c:v>
                </c:pt>
                <c:pt idx="769">
                  <c:v>64.400000000000006</c:v>
                </c:pt>
                <c:pt idx="770">
                  <c:v>64.400000000000006</c:v>
                </c:pt>
                <c:pt idx="771">
                  <c:v>64</c:v>
                </c:pt>
                <c:pt idx="772">
                  <c:v>63.5</c:v>
                </c:pt>
                <c:pt idx="773">
                  <c:v>62.9</c:v>
                </c:pt>
                <c:pt idx="774">
                  <c:v>62.3</c:v>
                </c:pt>
                <c:pt idx="775">
                  <c:v>61.8</c:v>
                </c:pt>
                <c:pt idx="776">
                  <c:v>61.5</c:v>
                </c:pt>
                <c:pt idx="777">
                  <c:v>61.3</c:v>
                </c:pt>
                <c:pt idx="778">
                  <c:v>61.3</c:v>
                </c:pt>
                <c:pt idx="779">
                  <c:v>61.2</c:v>
                </c:pt>
                <c:pt idx="780">
                  <c:v>60.9</c:v>
                </c:pt>
                <c:pt idx="781">
                  <c:v>60.4</c:v>
                </c:pt>
                <c:pt idx="782">
                  <c:v>59.7</c:v>
                </c:pt>
                <c:pt idx="783">
                  <c:v>59</c:v>
                </c:pt>
                <c:pt idx="784">
                  <c:v>58.2</c:v>
                </c:pt>
                <c:pt idx="785">
                  <c:v>57.2</c:v>
                </c:pt>
                <c:pt idx="786">
                  <c:v>56.2</c:v>
                </c:pt>
                <c:pt idx="787">
                  <c:v>55.3</c:v>
                </c:pt>
                <c:pt idx="788">
                  <c:v>54.4</c:v>
                </c:pt>
                <c:pt idx="789">
                  <c:v>53.5</c:v>
                </c:pt>
                <c:pt idx="790">
                  <c:v>52.5</c:v>
                </c:pt>
                <c:pt idx="791">
                  <c:v>51.4</c:v>
                </c:pt>
                <c:pt idx="792">
                  <c:v>50.4</c:v>
                </c:pt>
                <c:pt idx="793">
                  <c:v>49.4</c:v>
                </c:pt>
                <c:pt idx="794">
                  <c:v>48.5</c:v>
                </c:pt>
                <c:pt idx="795">
                  <c:v>47.5</c:v>
                </c:pt>
                <c:pt idx="796">
                  <c:v>46.5</c:v>
                </c:pt>
                <c:pt idx="797">
                  <c:v>45.5</c:v>
                </c:pt>
                <c:pt idx="798">
                  <c:v>44.3</c:v>
                </c:pt>
                <c:pt idx="799">
                  <c:v>43.2</c:v>
                </c:pt>
                <c:pt idx="800">
                  <c:v>42</c:v>
                </c:pt>
                <c:pt idx="801">
                  <c:v>40.700000000000003</c:v>
                </c:pt>
                <c:pt idx="802">
                  <c:v>39.6</c:v>
                </c:pt>
                <c:pt idx="803">
                  <c:v>38.6</c:v>
                </c:pt>
                <c:pt idx="804">
                  <c:v>37.799999999999997</c:v>
                </c:pt>
                <c:pt idx="805">
                  <c:v>37.4</c:v>
                </c:pt>
                <c:pt idx="806">
                  <c:v>37.1</c:v>
                </c:pt>
                <c:pt idx="807">
                  <c:v>36.9</c:v>
                </c:pt>
                <c:pt idx="808">
                  <c:v>37</c:v>
                </c:pt>
                <c:pt idx="809">
                  <c:v>37.4</c:v>
                </c:pt>
                <c:pt idx="810">
                  <c:v>37.799999999999997</c:v>
                </c:pt>
                <c:pt idx="811">
                  <c:v>38.200000000000003</c:v>
                </c:pt>
                <c:pt idx="812">
                  <c:v>38.6</c:v>
                </c:pt>
                <c:pt idx="813">
                  <c:v>39</c:v>
                </c:pt>
                <c:pt idx="814">
                  <c:v>39.5</c:v>
                </c:pt>
                <c:pt idx="815">
                  <c:v>40.1</c:v>
                </c:pt>
                <c:pt idx="816">
                  <c:v>40.6</c:v>
                </c:pt>
                <c:pt idx="817">
                  <c:v>41.2</c:v>
                </c:pt>
                <c:pt idx="818">
                  <c:v>41.9</c:v>
                </c:pt>
                <c:pt idx="819">
                  <c:v>42.6</c:v>
                </c:pt>
                <c:pt idx="820">
                  <c:v>43.4</c:v>
                </c:pt>
                <c:pt idx="821">
                  <c:v>44.2</c:v>
                </c:pt>
                <c:pt idx="822">
                  <c:v>45</c:v>
                </c:pt>
                <c:pt idx="823">
                  <c:v>45.8</c:v>
                </c:pt>
                <c:pt idx="824">
                  <c:v>46.8</c:v>
                </c:pt>
                <c:pt idx="825">
                  <c:v>47.7</c:v>
                </c:pt>
                <c:pt idx="826">
                  <c:v>48.7</c:v>
                </c:pt>
                <c:pt idx="827">
                  <c:v>49.7</c:v>
                </c:pt>
                <c:pt idx="828">
                  <c:v>50.7</c:v>
                </c:pt>
                <c:pt idx="829">
                  <c:v>51.6</c:v>
                </c:pt>
                <c:pt idx="830">
                  <c:v>52.5</c:v>
                </c:pt>
                <c:pt idx="831">
                  <c:v>53.4</c:v>
                </c:pt>
                <c:pt idx="832">
                  <c:v>54.2</c:v>
                </c:pt>
                <c:pt idx="833">
                  <c:v>54.9</c:v>
                </c:pt>
                <c:pt idx="834">
                  <c:v>55.4</c:v>
                </c:pt>
                <c:pt idx="835">
                  <c:v>55.8</c:v>
                </c:pt>
                <c:pt idx="836">
                  <c:v>56.2</c:v>
                </c:pt>
                <c:pt idx="837">
                  <c:v>56.4</c:v>
                </c:pt>
                <c:pt idx="838">
                  <c:v>56.7</c:v>
                </c:pt>
                <c:pt idx="839">
                  <c:v>57</c:v>
                </c:pt>
                <c:pt idx="840">
                  <c:v>57.4</c:v>
                </c:pt>
                <c:pt idx="841">
                  <c:v>57.9</c:v>
                </c:pt>
                <c:pt idx="842">
                  <c:v>58.6</c:v>
                </c:pt>
                <c:pt idx="843">
                  <c:v>59.3</c:v>
                </c:pt>
                <c:pt idx="844">
                  <c:v>60.1</c:v>
                </c:pt>
                <c:pt idx="845">
                  <c:v>60.8</c:v>
                </c:pt>
                <c:pt idx="846">
                  <c:v>61.3</c:v>
                </c:pt>
                <c:pt idx="847">
                  <c:v>61.5</c:v>
                </c:pt>
                <c:pt idx="848">
                  <c:v>61.5</c:v>
                </c:pt>
                <c:pt idx="849">
                  <c:v>61.4</c:v>
                </c:pt>
                <c:pt idx="850">
                  <c:v>61.2</c:v>
                </c:pt>
                <c:pt idx="851">
                  <c:v>60.6</c:v>
                </c:pt>
                <c:pt idx="852">
                  <c:v>60</c:v>
                </c:pt>
                <c:pt idx="853">
                  <c:v>59.4</c:v>
                </c:pt>
                <c:pt idx="854">
                  <c:v>58.9</c:v>
                </c:pt>
                <c:pt idx="855">
                  <c:v>58.4</c:v>
                </c:pt>
                <c:pt idx="856">
                  <c:v>57.9</c:v>
                </c:pt>
                <c:pt idx="857">
                  <c:v>57.5</c:v>
                </c:pt>
                <c:pt idx="858">
                  <c:v>57</c:v>
                </c:pt>
                <c:pt idx="859">
                  <c:v>56.7</c:v>
                </c:pt>
                <c:pt idx="860">
                  <c:v>56.3</c:v>
                </c:pt>
                <c:pt idx="861">
                  <c:v>56</c:v>
                </c:pt>
                <c:pt idx="862">
                  <c:v>55.8</c:v>
                </c:pt>
                <c:pt idx="863">
                  <c:v>55.6</c:v>
                </c:pt>
                <c:pt idx="864">
                  <c:v>55.3</c:v>
                </c:pt>
                <c:pt idx="865">
                  <c:v>55</c:v>
                </c:pt>
                <c:pt idx="866">
                  <c:v>54.6</c:v>
                </c:pt>
                <c:pt idx="867">
                  <c:v>54.4</c:v>
                </c:pt>
                <c:pt idx="868">
                  <c:v>54.2</c:v>
                </c:pt>
                <c:pt idx="869">
                  <c:v>54</c:v>
                </c:pt>
                <c:pt idx="870">
                  <c:v>53.9</c:v>
                </c:pt>
                <c:pt idx="871">
                  <c:v>53.7</c:v>
                </c:pt>
                <c:pt idx="872">
                  <c:v>53.6</c:v>
                </c:pt>
                <c:pt idx="873">
                  <c:v>53.5</c:v>
                </c:pt>
                <c:pt idx="874">
                  <c:v>53.4</c:v>
                </c:pt>
                <c:pt idx="875">
                  <c:v>53.3</c:v>
                </c:pt>
                <c:pt idx="876">
                  <c:v>53.1</c:v>
                </c:pt>
                <c:pt idx="877">
                  <c:v>53</c:v>
                </c:pt>
                <c:pt idx="878">
                  <c:v>53</c:v>
                </c:pt>
                <c:pt idx="879">
                  <c:v>53</c:v>
                </c:pt>
                <c:pt idx="880">
                  <c:v>53.1</c:v>
                </c:pt>
                <c:pt idx="881">
                  <c:v>53.3</c:v>
                </c:pt>
                <c:pt idx="882">
                  <c:v>53.3</c:v>
                </c:pt>
                <c:pt idx="883">
                  <c:v>53.3</c:v>
                </c:pt>
                <c:pt idx="884">
                  <c:v>53.1</c:v>
                </c:pt>
                <c:pt idx="885">
                  <c:v>52.8</c:v>
                </c:pt>
                <c:pt idx="886">
                  <c:v>52.2</c:v>
                </c:pt>
                <c:pt idx="887">
                  <c:v>51.3</c:v>
                </c:pt>
                <c:pt idx="888">
                  <c:v>50.2</c:v>
                </c:pt>
                <c:pt idx="889">
                  <c:v>49.2</c:v>
                </c:pt>
                <c:pt idx="890">
                  <c:v>48.2</c:v>
                </c:pt>
                <c:pt idx="891">
                  <c:v>47.2</c:v>
                </c:pt>
                <c:pt idx="892">
                  <c:v>46.3</c:v>
                </c:pt>
                <c:pt idx="893">
                  <c:v>45.5</c:v>
                </c:pt>
                <c:pt idx="894">
                  <c:v>44.9</c:v>
                </c:pt>
                <c:pt idx="895">
                  <c:v>44.3</c:v>
                </c:pt>
                <c:pt idx="896">
                  <c:v>43.8</c:v>
                </c:pt>
                <c:pt idx="897">
                  <c:v>43.2</c:v>
                </c:pt>
                <c:pt idx="898">
                  <c:v>42.8</c:v>
                </c:pt>
                <c:pt idx="899">
                  <c:v>42.4</c:v>
                </c:pt>
                <c:pt idx="900">
                  <c:v>42</c:v>
                </c:pt>
                <c:pt idx="901">
                  <c:v>41.7</c:v>
                </c:pt>
                <c:pt idx="902">
                  <c:v>41.3</c:v>
                </c:pt>
                <c:pt idx="903">
                  <c:v>40.700000000000003</c:v>
                </c:pt>
                <c:pt idx="904">
                  <c:v>39.6</c:v>
                </c:pt>
                <c:pt idx="905">
                  <c:v>38.4</c:v>
                </c:pt>
                <c:pt idx="906">
                  <c:v>37.5</c:v>
                </c:pt>
                <c:pt idx="907">
                  <c:v>36.700000000000003</c:v>
                </c:pt>
                <c:pt idx="908">
                  <c:v>36.200000000000003</c:v>
                </c:pt>
                <c:pt idx="909">
                  <c:v>36</c:v>
                </c:pt>
                <c:pt idx="910">
                  <c:v>36.200000000000003</c:v>
                </c:pt>
                <c:pt idx="911">
                  <c:v>37</c:v>
                </c:pt>
                <c:pt idx="912">
                  <c:v>38</c:v>
                </c:pt>
                <c:pt idx="913">
                  <c:v>39</c:v>
                </c:pt>
                <c:pt idx="914">
                  <c:v>39.700000000000003</c:v>
                </c:pt>
                <c:pt idx="915">
                  <c:v>40.200000000000003</c:v>
                </c:pt>
                <c:pt idx="916">
                  <c:v>40.700000000000003</c:v>
                </c:pt>
                <c:pt idx="917">
                  <c:v>41.2</c:v>
                </c:pt>
                <c:pt idx="918">
                  <c:v>41.7</c:v>
                </c:pt>
                <c:pt idx="919">
                  <c:v>42.3</c:v>
                </c:pt>
                <c:pt idx="920">
                  <c:v>42.7</c:v>
                </c:pt>
                <c:pt idx="921">
                  <c:v>43.2</c:v>
                </c:pt>
                <c:pt idx="922">
                  <c:v>43.6</c:v>
                </c:pt>
                <c:pt idx="923">
                  <c:v>44</c:v>
                </c:pt>
                <c:pt idx="924">
                  <c:v>44.2</c:v>
                </c:pt>
                <c:pt idx="925">
                  <c:v>44.1</c:v>
                </c:pt>
                <c:pt idx="926">
                  <c:v>44.1</c:v>
                </c:pt>
                <c:pt idx="927">
                  <c:v>44.1</c:v>
                </c:pt>
                <c:pt idx="928">
                  <c:v>44.3</c:v>
                </c:pt>
                <c:pt idx="929">
                  <c:v>44.4</c:v>
                </c:pt>
                <c:pt idx="930">
                  <c:v>44.5</c:v>
                </c:pt>
                <c:pt idx="931">
                  <c:v>44.4</c:v>
                </c:pt>
                <c:pt idx="932">
                  <c:v>44.3</c:v>
                </c:pt>
                <c:pt idx="933">
                  <c:v>44.1</c:v>
                </c:pt>
                <c:pt idx="934">
                  <c:v>43.7</c:v>
                </c:pt>
                <c:pt idx="935">
                  <c:v>43.3</c:v>
                </c:pt>
                <c:pt idx="936">
                  <c:v>42.9</c:v>
                </c:pt>
                <c:pt idx="937">
                  <c:v>42.5</c:v>
                </c:pt>
                <c:pt idx="938">
                  <c:v>41.8</c:v>
                </c:pt>
                <c:pt idx="939">
                  <c:v>40.9</c:v>
                </c:pt>
                <c:pt idx="940">
                  <c:v>39.799999999999997</c:v>
                </c:pt>
                <c:pt idx="941">
                  <c:v>38.700000000000003</c:v>
                </c:pt>
                <c:pt idx="942">
                  <c:v>37.700000000000003</c:v>
                </c:pt>
                <c:pt idx="943">
                  <c:v>36.700000000000003</c:v>
                </c:pt>
                <c:pt idx="944">
                  <c:v>35.9</c:v>
                </c:pt>
                <c:pt idx="945">
                  <c:v>35.299999999999997</c:v>
                </c:pt>
                <c:pt idx="946">
                  <c:v>34.9</c:v>
                </c:pt>
                <c:pt idx="947">
                  <c:v>34.6</c:v>
                </c:pt>
                <c:pt idx="948">
                  <c:v>34.4</c:v>
                </c:pt>
                <c:pt idx="949">
                  <c:v>34.200000000000003</c:v>
                </c:pt>
                <c:pt idx="950">
                  <c:v>33.9</c:v>
                </c:pt>
                <c:pt idx="951">
                  <c:v>33.6</c:v>
                </c:pt>
                <c:pt idx="952">
                  <c:v>33.299999999999997</c:v>
                </c:pt>
                <c:pt idx="953">
                  <c:v>33</c:v>
                </c:pt>
                <c:pt idx="954">
                  <c:v>32.799999999999997</c:v>
                </c:pt>
                <c:pt idx="955">
                  <c:v>32.4</c:v>
                </c:pt>
                <c:pt idx="956">
                  <c:v>31.9</c:v>
                </c:pt>
                <c:pt idx="957">
                  <c:v>31.4</c:v>
                </c:pt>
                <c:pt idx="958">
                  <c:v>31</c:v>
                </c:pt>
                <c:pt idx="959">
                  <c:v>30.6</c:v>
                </c:pt>
                <c:pt idx="960">
                  <c:v>30.3</c:v>
                </c:pt>
                <c:pt idx="961">
                  <c:v>29.8</c:v>
                </c:pt>
                <c:pt idx="962">
                  <c:v>29.1</c:v>
                </c:pt>
                <c:pt idx="963">
                  <c:v>28.5</c:v>
                </c:pt>
                <c:pt idx="964">
                  <c:v>27.7</c:v>
                </c:pt>
                <c:pt idx="965">
                  <c:v>26.8</c:v>
                </c:pt>
                <c:pt idx="966">
                  <c:v>25.8</c:v>
                </c:pt>
                <c:pt idx="967">
                  <c:v>24.9</c:v>
                </c:pt>
                <c:pt idx="968">
                  <c:v>24.2</c:v>
                </c:pt>
                <c:pt idx="969">
                  <c:v>23.8</c:v>
                </c:pt>
                <c:pt idx="970">
                  <c:v>23.4</c:v>
                </c:pt>
                <c:pt idx="971">
                  <c:v>22.9</c:v>
                </c:pt>
                <c:pt idx="972">
                  <c:v>22.2</c:v>
                </c:pt>
                <c:pt idx="973">
                  <c:v>21.1</c:v>
                </c:pt>
                <c:pt idx="974">
                  <c:v>19.600000000000001</c:v>
                </c:pt>
                <c:pt idx="975">
                  <c:v>18.100000000000001</c:v>
                </c:pt>
                <c:pt idx="976">
                  <c:v>16</c:v>
                </c:pt>
                <c:pt idx="977">
                  <c:v>14</c:v>
                </c:pt>
                <c:pt idx="978">
                  <c:v>12</c:v>
                </c:pt>
                <c:pt idx="979">
                  <c:v>10.3</c:v>
                </c:pt>
                <c:pt idx="980">
                  <c:v>8.5</c:v>
                </c:pt>
                <c:pt idx="981">
                  <c:v>6.5</c:v>
                </c:pt>
                <c:pt idx="982">
                  <c:v>4.5999999999999996</c:v>
                </c:pt>
                <c:pt idx="983">
                  <c:v>3.1</c:v>
                </c:pt>
                <c:pt idx="984">
                  <c:v>1.9</c:v>
                </c:pt>
                <c:pt idx="985">
                  <c:v>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0979776"/>
        <c:axId val="1"/>
      </c:scatterChart>
      <c:scatterChart>
        <c:scatterStyle val="lineMarker"/>
        <c:varyColors val="0"/>
        <c:ser>
          <c:idx val="1"/>
          <c:order val="1"/>
          <c:tx>
            <c:strRef>
              <c:f>WLTC_class_1!$F$7</c:f>
              <c:strCache>
                <c:ptCount val="1"/>
                <c:pt idx="0">
                  <c:v>m/s²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xVal>
            <c:numRef>
              <c:f>WLTC_class_1!$C$8:$C$1030</c:f>
              <c:numCache>
                <c:formatCode>General</c:formatCode>
                <c:ptCount val="1023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</c:numCache>
            </c:numRef>
          </c:xVal>
          <c:yVal>
            <c:numRef>
              <c:f>WLTC_class_1!$F$8:$F$1030</c:f>
              <c:numCache>
                <c:formatCode>0.00</c:formatCode>
                <c:ptCount val="10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2.777777777777778E-2</c:v>
                </c:pt>
                <c:pt idx="12">
                  <c:v>0.43055555555555558</c:v>
                </c:pt>
                <c:pt idx="13">
                  <c:v>0.76388888888888884</c:v>
                </c:pt>
                <c:pt idx="14">
                  <c:v>0.68055555555555558</c:v>
                </c:pt>
                <c:pt idx="15">
                  <c:v>0.61111111111111105</c:v>
                </c:pt>
                <c:pt idx="16">
                  <c:v>0.55555555555555558</c:v>
                </c:pt>
                <c:pt idx="17">
                  <c:v>0.51388888888888906</c:v>
                </c:pt>
                <c:pt idx="18">
                  <c:v>0.47222222222222227</c:v>
                </c:pt>
                <c:pt idx="19">
                  <c:v>0.40277777777777757</c:v>
                </c:pt>
                <c:pt idx="20">
                  <c:v>0.31944444444444431</c:v>
                </c:pt>
                <c:pt idx="21">
                  <c:v>0.2222222222222224</c:v>
                </c:pt>
                <c:pt idx="22">
                  <c:v>0.15277777777777798</c:v>
                </c:pt>
                <c:pt idx="23">
                  <c:v>8.3333333333333037E-2</c:v>
                </c:pt>
                <c:pt idx="24">
                  <c:v>-5.5555555555555851E-2</c:v>
                </c:pt>
                <c:pt idx="25">
                  <c:v>-0.27777777777777779</c:v>
                </c:pt>
                <c:pt idx="26">
                  <c:v>-0.56944444444444409</c:v>
                </c:pt>
                <c:pt idx="27">
                  <c:v>-0.84722222222222188</c:v>
                </c:pt>
                <c:pt idx="28">
                  <c:v>-1.0000000000000002</c:v>
                </c:pt>
                <c:pt idx="29">
                  <c:v>-0.94444444444444453</c:v>
                </c:pt>
                <c:pt idx="30">
                  <c:v>-0.98611111111111105</c:v>
                </c:pt>
                <c:pt idx="31">
                  <c:v>-0.55555555555555558</c:v>
                </c:pt>
                <c:pt idx="32">
                  <c:v>0</c:v>
                </c:pt>
                <c:pt idx="33">
                  <c:v>0</c:v>
                </c:pt>
                <c:pt idx="34">
                  <c:v>0.20833333333333331</c:v>
                </c:pt>
                <c:pt idx="35">
                  <c:v>0.55555555555555558</c:v>
                </c:pt>
                <c:pt idx="36">
                  <c:v>0.59722222222222221</c:v>
                </c:pt>
                <c:pt idx="37">
                  <c:v>0.4861111111111111</c:v>
                </c:pt>
                <c:pt idx="38">
                  <c:v>0.47222222222222215</c:v>
                </c:pt>
                <c:pt idx="39">
                  <c:v>0.47222222222222227</c:v>
                </c:pt>
                <c:pt idx="40">
                  <c:v>0.44444444444444459</c:v>
                </c:pt>
                <c:pt idx="41">
                  <c:v>0.41666666666666663</c:v>
                </c:pt>
                <c:pt idx="42">
                  <c:v>0.41666666666666663</c:v>
                </c:pt>
                <c:pt idx="43">
                  <c:v>0.37500000000000011</c:v>
                </c:pt>
                <c:pt idx="44">
                  <c:v>0.29166666666666663</c:v>
                </c:pt>
                <c:pt idx="45">
                  <c:v>0.23611111111111099</c:v>
                </c:pt>
                <c:pt idx="46">
                  <c:v>0.19444444444444425</c:v>
                </c:pt>
                <c:pt idx="47">
                  <c:v>0.16666666666666657</c:v>
                </c:pt>
                <c:pt idx="48">
                  <c:v>0.16666666666666705</c:v>
                </c:pt>
                <c:pt idx="49">
                  <c:v>0.18055555555555566</c:v>
                </c:pt>
                <c:pt idx="50">
                  <c:v>0.20833333333333331</c:v>
                </c:pt>
                <c:pt idx="51">
                  <c:v>0.23611111111111099</c:v>
                </c:pt>
                <c:pt idx="52">
                  <c:v>0.22222222222222193</c:v>
                </c:pt>
                <c:pt idx="53">
                  <c:v>0.19444444444444425</c:v>
                </c:pt>
                <c:pt idx="54">
                  <c:v>0.18055555555555566</c:v>
                </c:pt>
                <c:pt idx="55">
                  <c:v>0.16666666666666705</c:v>
                </c:pt>
                <c:pt idx="56">
                  <c:v>0.12499999999999981</c:v>
                </c:pt>
                <c:pt idx="57">
                  <c:v>1.3888888888888593E-2</c:v>
                </c:pt>
                <c:pt idx="58">
                  <c:v>-0.16666666666666657</c:v>
                </c:pt>
                <c:pt idx="59">
                  <c:v>-0.40277777777777757</c:v>
                </c:pt>
                <c:pt idx="60">
                  <c:v>-0.59722222222222232</c:v>
                </c:pt>
                <c:pt idx="61">
                  <c:v>-0.69444444444444442</c:v>
                </c:pt>
                <c:pt idx="62">
                  <c:v>-0.7222222222222221</c:v>
                </c:pt>
                <c:pt idx="63">
                  <c:v>-0.72222222222222232</c:v>
                </c:pt>
                <c:pt idx="64">
                  <c:v>-0.7222222222222221</c:v>
                </c:pt>
                <c:pt idx="65">
                  <c:v>-0.76388888888888884</c:v>
                </c:pt>
                <c:pt idx="66">
                  <c:v>-0.75</c:v>
                </c:pt>
                <c:pt idx="67">
                  <c:v>-0.91666666666666663</c:v>
                </c:pt>
                <c:pt idx="68">
                  <c:v>-0.56944444444444442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9.722222222222221E-2</c:v>
                </c:pt>
                <c:pt idx="108">
                  <c:v>0.15277777777777779</c:v>
                </c:pt>
                <c:pt idx="109">
                  <c:v>0.11111111111111112</c:v>
                </c:pt>
                <c:pt idx="110">
                  <c:v>0.19444444444444442</c:v>
                </c:pt>
                <c:pt idx="111">
                  <c:v>0.27777777777777779</c:v>
                </c:pt>
                <c:pt idx="112">
                  <c:v>0.30555555555555558</c:v>
                </c:pt>
                <c:pt idx="113">
                  <c:v>0.36111111111111105</c:v>
                </c:pt>
                <c:pt idx="114">
                  <c:v>0.43055555555555547</c:v>
                </c:pt>
                <c:pt idx="115">
                  <c:v>0.4861111111111111</c:v>
                </c:pt>
                <c:pt idx="116">
                  <c:v>0.50000000000000011</c:v>
                </c:pt>
                <c:pt idx="117">
                  <c:v>0.4861111111111111</c:v>
                </c:pt>
                <c:pt idx="118">
                  <c:v>0.49999999999999994</c:v>
                </c:pt>
                <c:pt idx="119">
                  <c:v>0.48611111111111133</c:v>
                </c:pt>
                <c:pt idx="120">
                  <c:v>0.47222222222222199</c:v>
                </c:pt>
                <c:pt idx="121">
                  <c:v>0.47222222222222199</c:v>
                </c:pt>
                <c:pt idx="122">
                  <c:v>0.47222222222222249</c:v>
                </c:pt>
                <c:pt idx="123">
                  <c:v>0.47222222222222199</c:v>
                </c:pt>
                <c:pt idx="124">
                  <c:v>0.45833333333333343</c:v>
                </c:pt>
                <c:pt idx="125">
                  <c:v>0.47222222222222249</c:v>
                </c:pt>
                <c:pt idx="126">
                  <c:v>0.47222222222222199</c:v>
                </c:pt>
                <c:pt idx="127">
                  <c:v>0.44444444444444431</c:v>
                </c:pt>
                <c:pt idx="128">
                  <c:v>0.40277777777777757</c:v>
                </c:pt>
                <c:pt idx="129">
                  <c:v>0.34722222222222221</c:v>
                </c:pt>
                <c:pt idx="130">
                  <c:v>0.25000000000000061</c:v>
                </c:pt>
                <c:pt idx="131">
                  <c:v>0.12499999999999981</c:v>
                </c:pt>
                <c:pt idx="132">
                  <c:v>-2.7777777777778172E-2</c:v>
                </c:pt>
                <c:pt idx="133">
                  <c:v>-0.1388888888888889</c:v>
                </c:pt>
                <c:pt idx="134">
                  <c:v>-0.12499999999999981</c:v>
                </c:pt>
                <c:pt idx="135">
                  <c:v>-6.9444444444444448E-2</c:v>
                </c:pt>
                <c:pt idx="136">
                  <c:v>-2.7777777777778172E-2</c:v>
                </c:pt>
                <c:pt idx="137">
                  <c:v>4.1666666666667261E-2</c:v>
                </c:pt>
                <c:pt idx="138">
                  <c:v>0.1388888888888889</c:v>
                </c:pt>
                <c:pt idx="139">
                  <c:v>0.20833333333333331</c:v>
                </c:pt>
                <c:pt idx="140">
                  <c:v>0.23611111111111149</c:v>
                </c:pt>
                <c:pt idx="141">
                  <c:v>0.26388888888888867</c:v>
                </c:pt>
                <c:pt idx="142">
                  <c:v>0.27777777777777779</c:v>
                </c:pt>
                <c:pt idx="143">
                  <c:v>0.26388888888888867</c:v>
                </c:pt>
                <c:pt idx="144">
                  <c:v>0.24999999999999961</c:v>
                </c:pt>
                <c:pt idx="145">
                  <c:v>0.24999999999999961</c:v>
                </c:pt>
                <c:pt idx="146">
                  <c:v>0.2222222222222224</c:v>
                </c:pt>
                <c:pt idx="147">
                  <c:v>0.18055555555555614</c:v>
                </c:pt>
                <c:pt idx="148">
                  <c:v>0.15277777777777798</c:v>
                </c:pt>
                <c:pt idx="149">
                  <c:v>0.11111111111111072</c:v>
                </c:pt>
                <c:pt idx="150">
                  <c:v>6.9444444444444448E-2</c:v>
                </c:pt>
                <c:pt idx="151">
                  <c:v>5.5555555555555358E-2</c:v>
                </c:pt>
                <c:pt idx="152">
                  <c:v>2.7777777777777186E-2</c:v>
                </c:pt>
                <c:pt idx="153">
                  <c:v>1.3888888888889086E-2</c:v>
                </c:pt>
                <c:pt idx="154">
                  <c:v>1.3888888888889086E-2</c:v>
                </c:pt>
                <c:pt idx="155">
                  <c:v>1.3888888888889086E-2</c:v>
                </c:pt>
                <c:pt idx="156">
                  <c:v>2.7777777777778172E-2</c:v>
                </c:pt>
                <c:pt idx="157">
                  <c:v>2.7777777777778172E-2</c:v>
                </c:pt>
                <c:pt idx="158">
                  <c:v>2.7777777777777186E-2</c:v>
                </c:pt>
                <c:pt idx="159">
                  <c:v>5.5555555555555358E-2</c:v>
                </c:pt>
                <c:pt idx="160">
                  <c:v>9.7222222222222612E-2</c:v>
                </c:pt>
                <c:pt idx="161">
                  <c:v>0.11111111111111072</c:v>
                </c:pt>
                <c:pt idx="162">
                  <c:v>9.7222222222222612E-2</c:v>
                </c:pt>
                <c:pt idx="163">
                  <c:v>9.7222222222222612E-2</c:v>
                </c:pt>
                <c:pt idx="164">
                  <c:v>9.7222222222221627E-2</c:v>
                </c:pt>
                <c:pt idx="165">
                  <c:v>5.5555555555555358E-2</c:v>
                </c:pt>
                <c:pt idx="166">
                  <c:v>2.7777777777778172E-2</c:v>
                </c:pt>
                <c:pt idx="167">
                  <c:v>0</c:v>
                </c:pt>
                <c:pt idx="168">
                  <c:v>-2.7777777777778172E-2</c:v>
                </c:pt>
                <c:pt idx="169">
                  <c:v>-1.3888888888889086E-2</c:v>
                </c:pt>
                <c:pt idx="170">
                  <c:v>-1.3888888888889086E-2</c:v>
                </c:pt>
                <c:pt idx="171">
                  <c:v>-1.3888888888889086E-2</c:v>
                </c:pt>
                <c:pt idx="172">
                  <c:v>0</c:v>
                </c:pt>
                <c:pt idx="173">
                  <c:v>-1.3888888888888099E-2</c:v>
                </c:pt>
                <c:pt idx="174">
                  <c:v>-2.7777777777777186E-2</c:v>
                </c:pt>
                <c:pt idx="175">
                  <c:v>-2.7777777777778172E-2</c:v>
                </c:pt>
                <c:pt idx="176">
                  <c:v>-2.7777777777778172E-2</c:v>
                </c:pt>
                <c:pt idx="177">
                  <c:v>-2.7777777777778172E-2</c:v>
                </c:pt>
                <c:pt idx="178">
                  <c:v>-2.7777777777777186E-2</c:v>
                </c:pt>
                <c:pt idx="179">
                  <c:v>-4.1666666666666269E-2</c:v>
                </c:pt>
                <c:pt idx="180">
                  <c:v>-4.1666666666667261E-2</c:v>
                </c:pt>
                <c:pt idx="181">
                  <c:v>-5.5555555555555358E-2</c:v>
                </c:pt>
                <c:pt idx="182">
                  <c:v>-6.9444444444444448E-2</c:v>
                </c:pt>
                <c:pt idx="183">
                  <c:v>-5.5555555555555358E-2</c:v>
                </c:pt>
                <c:pt idx="184">
                  <c:v>-5.5555555555555358E-2</c:v>
                </c:pt>
                <c:pt idx="185">
                  <c:v>-5.5555555555556344E-2</c:v>
                </c:pt>
                <c:pt idx="186">
                  <c:v>-4.1666666666666269E-2</c:v>
                </c:pt>
                <c:pt idx="187">
                  <c:v>-1.3888888888888099E-2</c:v>
                </c:pt>
                <c:pt idx="188">
                  <c:v>0</c:v>
                </c:pt>
                <c:pt idx="189">
                  <c:v>1.3888888888888099E-2</c:v>
                </c:pt>
                <c:pt idx="190">
                  <c:v>2.7777777777777186E-2</c:v>
                </c:pt>
                <c:pt idx="191">
                  <c:v>1.3888888888889086E-2</c:v>
                </c:pt>
                <c:pt idx="192">
                  <c:v>2.7777777777778172E-2</c:v>
                </c:pt>
                <c:pt idx="193">
                  <c:v>5.5555555555555358E-2</c:v>
                </c:pt>
                <c:pt idx="194">
                  <c:v>6.9444444444444448E-2</c:v>
                </c:pt>
                <c:pt idx="195">
                  <c:v>6.9444444444444448E-2</c:v>
                </c:pt>
                <c:pt idx="196">
                  <c:v>4.1666666666666269E-2</c:v>
                </c:pt>
                <c:pt idx="197">
                  <c:v>1.3888888888889086E-2</c:v>
                </c:pt>
                <c:pt idx="198">
                  <c:v>0</c:v>
                </c:pt>
                <c:pt idx="199">
                  <c:v>-2.7777777777777186E-2</c:v>
                </c:pt>
                <c:pt idx="200">
                  <c:v>-6.9444444444444448E-2</c:v>
                </c:pt>
                <c:pt idx="201">
                  <c:v>-8.3333333333333523E-2</c:v>
                </c:pt>
                <c:pt idx="202">
                  <c:v>-9.7222222222221627E-2</c:v>
                </c:pt>
                <c:pt idx="203">
                  <c:v>-9.7222222222222612E-2</c:v>
                </c:pt>
                <c:pt idx="204">
                  <c:v>-9.7222222222222612E-2</c:v>
                </c:pt>
                <c:pt idx="205">
                  <c:v>-0.12499999999999981</c:v>
                </c:pt>
                <c:pt idx="206">
                  <c:v>-0.1388888888888889</c:v>
                </c:pt>
                <c:pt idx="207">
                  <c:v>-0.15277777777777798</c:v>
                </c:pt>
                <c:pt idx="208">
                  <c:v>-0.16666666666666705</c:v>
                </c:pt>
                <c:pt idx="209">
                  <c:v>-0.16666666666666607</c:v>
                </c:pt>
                <c:pt idx="210">
                  <c:v>-0.16666666666666607</c:v>
                </c:pt>
                <c:pt idx="211">
                  <c:v>-0.15277777777777798</c:v>
                </c:pt>
                <c:pt idx="212">
                  <c:v>-0.1388888888888889</c:v>
                </c:pt>
                <c:pt idx="213">
                  <c:v>-0.15277777777777798</c:v>
                </c:pt>
                <c:pt idx="214">
                  <c:v>-0.19444444444444425</c:v>
                </c:pt>
                <c:pt idx="215">
                  <c:v>-0.19444444444444425</c:v>
                </c:pt>
                <c:pt idx="216">
                  <c:v>-0.18055555555555614</c:v>
                </c:pt>
                <c:pt idx="217">
                  <c:v>-0.16666666666666705</c:v>
                </c:pt>
                <c:pt idx="218">
                  <c:v>-0.11111111111111072</c:v>
                </c:pt>
                <c:pt idx="219">
                  <c:v>-5.5555555555555358E-2</c:v>
                </c:pt>
                <c:pt idx="220">
                  <c:v>0</c:v>
                </c:pt>
                <c:pt idx="221">
                  <c:v>5.5555555555555358E-2</c:v>
                </c:pt>
                <c:pt idx="222">
                  <c:v>9.7222222222221627E-2</c:v>
                </c:pt>
                <c:pt idx="223">
                  <c:v>0.12499999999999981</c:v>
                </c:pt>
                <c:pt idx="224">
                  <c:v>0.12500000000000078</c:v>
                </c:pt>
                <c:pt idx="225">
                  <c:v>0.1111111111111117</c:v>
                </c:pt>
                <c:pt idx="226">
                  <c:v>0.11111111111111072</c:v>
                </c:pt>
                <c:pt idx="227">
                  <c:v>0.11111111111111072</c:v>
                </c:pt>
                <c:pt idx="228">
                  <c:v>0.12499999999999981</c:v>
                </c:pt>
                <c:pt idx="229">
                  <c:v>0.1388888888888889</c:v>
                </c:pt>
                <c:pt idx="230">
                  <c:v>0.1388888888888889</c:v>
                </c:pt>
                <c:pt idx="231">
                  <c:v>0.12499999999999981</c:v>
                </c:pt>
                <c:pt idx="232">
                  <c:v>0.1111111111111117</c:v>
                </c:pt>
                <c:pt idx="233">
                  <c:v>0.1111111111111117</c:v>
                </c:pt>
                <c:pt idx="234">
                  <c:v>8.3333333333332538E-2</c:v>
                </c:pt>
                <c:pt idx="235">
                  <c:v>5.5555555555555358E-2</c:v>
                </c:pt>
                <c:pt idx="236">
                  <c:v>5.5555555555556344E-2</c:v>
                </c:pt>
                <c:pt idx="237">
                  <c:v>5.5555555555555358E-2</c:v>
                </c:pt>
                <c:pt idx="238">
                  <c:v>4.1666666666666269E-2</c:v>
                </c:pt>
                <c:pt idx="239">
                  <c:v>2.7777777777778172E-2</c:v>
                </c:pt>
                <c:pt idx="240">
                  <c:v>1.3888888888889086E-2</c:v>
                </c:pt>
                <c:pt idx="241">
                  <c:v>0</c:v>
                </c:pt>
                <c:pt idx="242">
                  <c:v>-1.3888888888889086E-2</c:v>
                </c:pt>
                <c:pt idx="243">
                  <c:v>-4.1666666666667261E-2</c:v>
                </c:pt>
                <c:pt idx="244">
                  <c:v>-2.7777777777778172E-2</c:v>
                </c:pt>
                <c:pt idx="245">
                  <c:v>0</c:v>
                </c:pt>
                <c:pt idx="246">
                  <c:v>1.3888888888889086E-2</c:v>
                </c:pt>
                <c:pt idx="247">
                  <c:v>4.1666666666667261E-2</c:v>
                </c:pt>
                <c:pt idx="248">
                  <c:v>2.7777777777778172E-2</c:v>
                </c:pt>
                <c:pt idx="249">
                  <c:v>-5.5555555555555358E-2</c:v>
                </c:pt>
                <c:pt idx="250">
                  <c:v>-0.18055555555555614</c:v>
                </c:pt>
                <c:pt idx="251">
                  <c:v>-0.31944444444444503</c:v>
                </c:pt>
                <c:pt idx="252">
                  <c:v>-0.44444444444444386</c:v>
                </c:pt>
                <c:pt idx="253">
                  <c:v>-0.55555555555555558</c:v>
                </c:pt>
                <c:pt idx="254">
                  <c:v>-0.61111111111111138</c:v>
                </c:pt>
                <c:pt idx="255">
                  <c:v>-0.59722222222222177</c:v>
                </c:pt>
                <c:pt idx="256">
                  <c:v>-0.49999999999999967</c:v>
                </c:pt>
                <c:pt idx="257">
                  <c:v>-0.34722222222222221</c:v>
                </c:pt>
                <c:pt idx="258">
                  <c:v>-0.19444444444444473</c:v>
                </c:pt>
                <c:pt idx="259">
                  <c:v>-4.1666666666666761E-2</c:v>
                </c:pt>
                <c:pt idx="260">
                  <c:v>6.9444444444444448E-2</c:v>
                </c:pt>
                <c:pt idx="261">
                  <c:v>0.16666666666666657</c:v>
                </c:pt>
                <c:pt idx="262">
                  <c:v>0.23611111111111099</c:v>
                </c:pt>
                <c:pt idx="263">
                  <c:v>0.26388888888888867</c:v>
                </c:pt>
                <c:pt idx="264">
                  <c:v>0.27777777777777779</c:v>
                </c:pt>
                <c:pt idx="265">
                  <c:v>0.25000000000000011</c:v>
                </c:pt>
                <c:pt idx="266">
                  <c:v>0.20833333333333331</c:v>
                </c:pt>
                <c:pt idx="267">
                  <c:v>0.18055555555555566</c:v>
                </c:pt>
                <c:pt idx="268">
                  <c:v>0.15277777777777798</c:v>
                </c:pt>
                <c:pt idx="269">
                  <c:v>0.12499999999999981</c:v>
                </c:pt>
                <c:pt idx="270">
                  <c:v>0.11111111111111072</c:v>
                </c:pt>
                <c:pt idx="271">
                  <c:v>9.7222222222222612E-2</c:v>
                </c:pt>
                <c:pt idx="272">
                  <c:v>6.9444444444444448E-2</c:v>
                </c:pt>
                <c:pt idx="273">
                  <c:v>2.7777777777777186E-2</c:v>
                </c:pt>
                <c:pt idx="274">
                  <c:v>-5.5555555555555358E-2</c:v>
                </c:pt>
                <c:pt idx="275">
                  <c:v>-0.1388888888888889</c:v>
                </c:pt>
                <c:pt idx="276">
                  <c:v>-0.18055555555555516</c:v>
                </c:pt>
                <c:pt idx="277">
                  <c:v>-0.20833333333333284</c:v>
                </c:pt>
                <c:pt idx="278">
                  <c:v>-0.26388888888888917</c:v>
                </c:pt>
                <c:pt idx="279">
                  <c:v>-0.30555555555555547</c:v>
                </c:pt>
                <c:pt idx="280">
                  <c:v>-0.29166666666666635</c:v>
                </c:pt>
                <c:pt idx="281">
                  <c:v>-0.25000000000000011</c:v>
                </c:pt>
                <c:pt idx="282">
                  <c:v>-0.19444444444444473</c:v>
                </c:pt>
                <c:pt idx="283">
                  <c:v>-0.19444444444444473</c:v>
                </c:pt>
                <c:pt idx="284">
                  <c:v>-0.19444444444444425</c:v>
                </c:pt>
                <c:pt idx="285">
                  <c:v>-0.15277777777777748</c:v>
                </c:pt>
                <c:pt idx="286">
                  <c:v>-0.12500000000000031</c:v>
                </c:pt>
                <c:pt idx="287">
                  <c:v>-0.1111111111111112</c:v>
                </c:pt>
                <c:pt idx="288">
                  <c:v>-9.7222222222222127E-2</c:v>
                </c:pt>
                <c:pt idx="289">
                  <c:v>-6.9444444444444448E-2</c:v>
                </c:pt>
                <c:pt idx="290">
                  <c:v>-5.5555555555555358E-2</c:v>
                </c:pt>
                <c:pt idx="291">
                  <c:v>-5.5555555555555358E-2</c:v>
                </c:pt>
                <c:pt idx="292">
                  <c:v>-4.1666666666666761E-2</c:v>
                </c:pt>
                <c:pt idx="293">
                  <c:v>-2.7777777777778172E-2</c:v>
                </c:pt>
                <c:pt idx="294">
                  <c:v>-2.7777777777777679E-2</c:v>
                </c:pt>
                <c:pt idx="295">
                  <c:v>-1.3888888888888593E-2</c:v>
                </c:pt>
                <c:pt idx="296">
                  <c:v>-1.3888888888889086E-2</c:v>
                </c:pt>
                <c:pt idx="297">
                  <c:v>-2.7777777777777679E-2</c:v>
                </c:pt>
                <c:pt idx="298">
                  <c:v>-2.7777777777777679E-2</c:v>
                </c:pt>
                <c:pt idx="299">
                  <c:v>-4.1666666666666761E-2</c:v>
                </c:pt>
                <c:pt idx="300">
                  <c:v>-6.9444444444444448E-2</c:v>
                </c:pt>
                <c:pt idx="301">
                  <c:v>-9.7222222222222127E-2</c:v>
                </c:pt>
                <c:pt idx="302">
                  <c:v>-0.1111111111111112</c:v>
                </c:pt>
                <c:pt idx="303">
                  <c:v>-0.1388888888888889</c:v>
                </c:pt>
                <c:pt idx="304">
                  <c:v>-0.18055555555555566</c:v>
                </c:pt>
                <c:pt idx="305">
                  <c:v>-0.2222222222222224</c:v>
                </c:pt>
                <c:pt idx="306">
                  <c:v>-0.26388888888888867</c:v>
                </c:pt>
                <c:pt idx="307">
                  <c:v>-0.26388888888888867</c:v>
                </c:pt>
                <c:pt idx="308">
                  <c:v>-0.26388888888888867</c:v>
                </c:pt>
                <c:pt idx="309">
                  <c:v>-0.26388888888888917</c:v>
                </c:pt>
                <c:pt idx="310">
                  <c:v>-0.23611111111111124</c:v>
                </c:pt>
                <c:pt idx="311">
                  <c:v>-0.19444444444444425</c:v>
                </c:pt>
                <c:pt idx="312">
                  <c:v>-0.15277777777777773</c:v>
                </c:pt>
                <c:pt idx="313">
                  <c:v>-9.7222222222222363E-2</c:v>
                </c:pt>
                <c:pt idx="314">
                  <c:v>-5.5555555555555601E-2</c:v>
                </c:pt>
                <c:pt idx="315">
                  <c:v>-2.7777777777777679E-2</c:v>
                </c:pt>
                <c:pt idx="316">
                  <c:v>1.388888888888884E-2</c:v>
                </c:pt>
                <c:pt idx="317">
                  <c:v>1.388888888888884E-2</c:v>
                </c:pt>
                <c:pt idx="318">
                  <c:v>0</c:v>
                </c:pt>
                <c:pt idx="319">
                  <c:v>-1.388888888888884E-2</c:v>
                </c:pt>
                <c:pt idx="320">
                  <c:v>-2.7777777777777679E-2</c:v>
                </c:pt>
                <c:pt idx="321">
                  <c:v>-4.1666666666666761E-2</c:v>
                </c:pt>
                <c:pt idx="322">
                  <c:v>-5.5555555555555601E-2</c:v>
                </c:pt>
                <c:pt idx="323">
                  <c:v>-2.7777777777777679E-2</c:v>
                </c:pt>
                <c:pt idx="324">
                  <c:v>-1.388888888888884E-2</c:v>
                </c:pt>
                <c:pt idx="325">
                  <c:v>1.388888888888884E-2</c:v>
                </c:pt>
                <c:pt idx="326">
                  <c:v>8.3333333333333287E-2</c:v>
                </c:pt>
                <c:pt idx="327">
                  <c:v>0.1111111111111112</c:v>
                </c:pt>
                <c:pt idx="328">
                  <c:v>9.7222222222222127E-2</c:v>
                </c:pt>
                <c:pt idx="329">
                  <c:v>5.5555555555555358E-2</c:v>
                </c:pt>
                <c:pt idx="330">
                  <c:v>4.1666666666666761E-2</c:v>
                </c:pt>
                <c:pt idx="331">
                  <c:v>4.1666666666666761E-2</c:v>
                </c:pt>
                <c:pt idx="332">
                  <c:v>1.388888888888884E-2</c:v>
                </c:pt>
                <c:pt idx="333">
                  <c:v>-1.388888888888884E-2</c:v>
                </c:pt>
                <c:pt idx="334">
                  <c:v>-2.7777777777777679E-2</c:v>
                </c:pt>
                <c:pt idx="335">
                  <c:v>-1.388888888888884E-2</c:v>
                </c:pt>
                <c:pt idx="336">
                  <c:v>-4.1666666666666761E-2</c:v>
                </c:pt>
                <c:pt idx="337">
                  <c:v>-0.18055555555555566</c:v>
                </c:pt>
                <c:pt idx="338">
                  <c:v>-0.36111111111111105</c:v>
                </c:pt>
                <c:pt idx="339">
                  <c:v>-0.5277777777777779</c:v>
                </c:pt>
                <c:pt idx="340">
                  <c:v>-0.625</c:v>
                </c:pt>
                <c:pt idx="341">
                  <c:v>-0.61111111111111105</c:v>
                </c:pt>
                <c:pt idx="342">
                  <c:v>-0.50000000000000011</c:v>
                </c:pt>
                <c:pt idx="343">
                  <c:v>-0.34722222222222221</c:v>
                </c:pt>
                <c:pt idx="344">
                  <c:v>-0.19444444444444442</c:v>
                </c:pt>
                <c:pt idx="345">
                  <c:v>-8.3333333333333315E-2</c:v>
                </c:pt>
                <c:pt idx="346">
                  <c:v>-4.1666666666666644E-2</c:v>
                </c:pt>
                <c:pt idx="347">
                  <c:v>-4.1666666666666671E-2</c:v>
                </c:pt>
                <c:pt idx="348">
                  <c:v>-4.1666666666666671E-2</c:v>
                </c:pt>
                <c:pt idx="349">
                  <c:v>-2.7777777777777769E-2</c:v>
                </c:pt>
                <c:pt idx="350">
                  <c:v>-2.7777777777777769E-2</c:v>
                </c:pt>
                <c:pt idx="351">
                  <c:v>-2.7777777777777769E-2</c:v>
                </c:pt>
                <c:pt idx="352">
                  <c:v>-4.1666666666666671E-2</c:v>
                </c:pt>
                <c:pt idx="353">
                  <c:v>-5.5555555555555559E-2</c:v>
                </c:pt>
                <c:pt idx="354">
                  <c:v>-0.11111111111111112</c:v>
                </c:pt>
                <c:pt idx="355">
                  <c:v>-8.3333333333333329E-2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0.30555555555555558</c:v>
                </c:pt>
                <c:pt idx="361">
                  <c:v>0.625</c:v>
                </c:pt>
                <c:pt idx="362">
                  <c:v>0.61111111111111105</c:v>
                </c:pt>
                <c:pt idx="363">
                  <c:v>0.56944444444444442</c:v>
                </c:pt>
                <c:pt idx="364">
                  <c:v>0.55555555555555558</c:v>
                </c:pt>
                <c:pt idx="365">
                  <c:v>0.54166666666666674</c:v>
                </c:pt>
                <c:pt idx="366">
                  <c:v>0.5277777777777779</c:v>
                </c:pt>
                <c:pt idx="367">
                  <c:v>0.5277777777777779</c:v>
                </c:pt>
                <c:pt idx="368">
                  <c:v>0.48611111111111083</c:v>
                </c:pt>
                <c:pt idx="369">
                  <c:v>0.38888888888888895</c:v>
                </c:pt>
                <c:pt idx="370">
                  <c:v>0.27777777777777779</c:v>
                </c:pt>
                <c:pt idx="371">
                  <c:v>0.16666666666666657</c:v>
                </c:pt>
                <c:pt idx="372">
                  <c:v>8.3333333333333523E-2</c:v>
                </c:pt>
                <c:pt idx="373">
                  <c:v>5.5555555555555358E-2</c:v>
                </c:pt>
                <c:pt idx="374">
                  <c:v>6.9444444444444448E-2</c:v>
                </c:pt>
                <c:pt idx="375">
                  <c:v>0.12500000000000031</c:v>
                </c:pt>
                <c:pt idx="376">
                  <c:v>0.2222222222222224</c:v>
                </c:pt>
                <c:pt idx="377">
                  <c:v>0.29166666666666635</c:v>
                </c:pt>
                <c:pt idx="378">
                  <c:v>0.30555555555555547</c:v>
                </c:pt>
                <c:pt idx="379">
                  <c:v>0.27777777777777779</c:v>
                </c:pt>
                <c:pt idx="380">
                  <c:v>0.19444444444444425</c:v>
                </c:pt>
                <c:pt idx="381">
                  <c:v>9.7222222222222127E-2</c:v>
                </c:pt>
                <c:pt idx="382">
                  <c:v>2.7777777777777679E-2</c:v>
                </c:pt>
                <c:pt idx="383">
                  <c:v>0</c:v>
                </c:pt>
                <c:pt idx="384">
                  <c:v>1.3888888888889086E-2</c:v>
                </c:pt>
                <c:pt idx="385">
                  <c:v>2.7777777777778172E-2</c:v>
                </c:pt>
                <c:pt idx="386">
                  <c:v>4.1666666666666761E-2</c:v>
                </c:pt>
                <c:pt idx="387">
                  <c:v>4.1666666666666269E-2</c:v>
                </c:pt>
                <c:pt idx="388">
                  <c:v>5.5555555555555358E-2</c:v>
                </c:pt>
                <c:pt idx="389">
                  <c:v>8.3333333333333523E-2</c:v>
                </c:pt>
                <c:pt idx="390">
                  <c:v>0.1111111111111112</c:v>
                </c:pt>
                <c:pt idx="391">
                  <c:v>0.18055555555555566</c:v>
                </c:pt>
                <c:pt idx="392">
                  <c:v>0.26388888888888867</c:v>
                </c:pt>
                <c:pt idx="393">
                  <c:v>0.30555555555555547</c:v>
                </c:pt>
                <c:pt idx="394">
                  <c:v>0.27777777777777779</c:v>
                </c:pt>
                <c:pt idx="395">
                  <c:v>0.20833333333333331</c:v>
                </c:pt>
                <c:pt idx="396">
                  <c:v>9.7222222222222612E-2</c:v>
                </c:pt>
                <c:pt idx="397">
                  <c:v>-1.3888888888889086E-2</c:v>
                </c:pt>
                <c:pt idx="398">
                  <c:v>-8.3333333333333523E-2</c:v>
                </c:pt>
                <c:pt idx="399">
                  <c:v>-0.15277777777777748</c:v>
                </c:pt>
                <c:pt idx="400">
                  <c:v>-0.23611111111111099</c:v>
                </c:pt>
                <c:pt idx="401">
                  <c:v>-0.38888888888888895</c:v>
                </c:pt>
                <c:pt idx="402">
                  <c:v>-0.56944444444444464</c:v>
                </c:pt>
                <c:pt idx="403">
                  <c:v>-0.68055555555555536</c:v>
                </c:pt>
                <c:pt idx="404">
                  <c:v>-0.70833333333333304</c:v>
                </c:pt>
                <c:pt idx="405">
                  <c:v>-0.63888888888888906</c:v>
                </c:pt>
                <c:pt idx="406">
                  <c:v>-0.50000000000000022</c:v>
                </c:pt>
                <c:pt idx="407">
                  <c:v>-0.41666666666666663</c:v>
                </c:pt>
                <c:pt idx="408">
                  <c:v>-0.4861111111111111</c:v>
                </c:pt>
                <c:pt idx="409">
                  <c:v>-0.63888888888888884</c:v>
                </c:pt>
                <c:pt idx="410">
                  <c:v>-0.77777777777777768</c:v>
                </c:pt>
                <c:pt idx="411">
                  <c:v>-0.84722222222222232</c:v>
                </c:pt>
                <c:pt idx="412">
                  <c:v>-0.76388888888888884</c:v>
                </c:pt>
                <c:pt idx="413">
                  <c:v>-0.73611111111111105</c:v>
                </c:pt>
                <c:pt idx="414">
                  <c:v>-0.40277777777777773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0.22222222222222224</c:v>
                </c:pt>
                <c:pt idx="481">
                  <c:v>0.43055555555555558</c:v>
                </c:pt>
                <c:pt idx="482">
                  <c:v>0.40277777777777773</c:v>
                </c:pt>
                <c:pt idx="483">
                  <c:v>0.41666666666666657</c:v>
                </c:pt>
                <c:pt idx="484">
                  <c:v>0.43055555555555547</c:v>
                </c:pt>
                <c:pt idx="485">
                  <c:v>0.45833333333333343</c:v>
                </c:pt>
                <c:pt idx="486">
                  <c:v>0.51388888888888906</c:v>
                </c:pt>
                <c:pt idx="487">
                  <c:v>0.54166666666666674</c:v>
                </c:pt>
                <c:pt idx="488">
                  <c:v>0.51388888888888873</c:v>
                </c:pt>
                <c:pt idx="489">
                  <c:v>0.49999999999999967</c:v>
                </c:pt>
                <c:pt idx="490">
                  <c:v>0.4861111111111111</c:v>
                </c:pt>
                <c:pt idx="491">
                  <c:v>0.44444444444444481</c:v>
                </c:pt>
                <c:pt idx="492">
                  <c:v>0.44444444444444431</c:v>
                </c:pt>
                <c:pt idx="493">
                  <c:v>0.43055555555555525</c:v>
                </c:pt>
                <c:pt idx="494">
                  <c:v>0.40277777777777807</c:v>
                </c:pt>
                <c:pt idx="495">
                  <c:v>0.36111111111111133</c:v>
                </c:pt>
                <c:pt idx="496">
                  <c:v>0.40277777777777757</c:v>
                </c:pt>
                <c:pt idx="497">
                  <c:v>0.43055555555555525</c:v>
                </c:pt>
                <c:pt idx="498">
                  <c:v>0.41666666666666663</c:v>
                </c:pt>
                <c:pt idx="499">
                  <c:v>0.44444444444444481</c:v>
                </c:pt>
                <c:pt idx="500">
                  <c:v>0.45833333333333293</c:v>
                </c:pt>
                <c:pt idx="501">
                  <c:v>0.44444444444444386</c:v>
                </c:pt>
                <c:pt idx="502">
                  <c:v>0.41666666666666663</c:v>
                </c:pt>
                <c:pt idx="503">
                  <c:v>0.41666666666666663</c:v>
                </c:pt>
                <c:pt idx="504">
                  <c:v>0.38888888888888945</c:v>
                </c:pt>
                <c:pt idx="505">
                  <c:v>0.31944444444444503</c:v>
                </c:pt>
                <c:pt idx="506">
                  <c:v>0.23611111111111052</c:v>
                </c:pt>
                <c:pt idx="507">
                  <c:v>0.19444444444444425</c:v>
                </c:pt>
                <c:pt idx="508">
                  <c:v>0.16666666666666705</c:v>
                </c:pt>
                <c:pt idx="509">
                  <c:v>0.16666666666666705</c:v>
                </c:pt>
                <c:pt idx="510">
                  <c:v>0.2222222222222224</c:v>
                </c:pt>
                <c:pt idx="511">
                  <c:v>0.22222222222222143</c:v>
                </c:pt>
                <c:pt idx="512">
                  <c:v>0.16666666666666607</c:v>
                </c:pt>
                <c:pt idx="513">
                  <c:v>9.7222222222222612E-2</c:v>
                </c:pt>
                <c:pt idx="514">
                  <c:v>2.7777777777778172E-2</c:v>
                </c:pt>
                <c:pt idx="515">
                  <c:v>-4.1666666666666269E-2</c:v>
                </c:pt>
                <c:pt idx="516">
                  <c:v>-0.11111111111111072</c:v>
                </c:pt>
                <c:pt idx="517">
                  <c:v>-0.1388888888888889</c:v>
                </c:pt>
                <c:pt idx="518">
                  <c:v>-0.15277777777777798</c:v>
                </c:pt>
                <c:pt idx="519">
                  <c:v>-0.15277777777777798</c:v>
                </c:pt>
                <c:pt idx="520">
                  <c:v>-0.1111111111111117</c:v>
                </c:pt>
                <c:pt idx="521">
                  <c:v>-5.5555555555555358E-2</c:v>
                </c:pt>
                <c:pt idx="522">
                  <c:v>0</c:v>
                </c:pt>
                <c:pt idx="523">
                  <c:v>8.3333333333332538E-2</c:v>
                </c:pt>
                <c:pt idx="524">
                  <c:v>0.15277777777777798</c:v>
                </c:pt>
                <c:pt idx="525">
                  <c:v>0.18055555555555614</c:v>
                </c:pt>
                <c:pt idx="526">
                  <c:v>0.20833333333333331</c:v>
                </c:pt>
                <c:pt idx="527">
                  <c:v>0.23611111111111052</c:v>
                </c:pt>
                <c:pt idx="528">
                  <c:v>0.25000000000000061</c:v>
                </c:pt>
                <c:pt idx="529">
                  <c:v>0.20833333333333331</c:v>
                </c:pt>
                <c:pt idx="530">
                  <c:v>0.1388888888888889</c:v>
                </c:pt>
                <c:pt idx="531">
                  <c:v>9.7222222222222612E-2</c:v>
                </c:pt>
                <c:pt idx="532">
                  <c:v>6.9444444444444448E-2</c:v>
                </c:pt>
                <c:pt idx="533">
                  <c:v>5.5555555555555358E-2</c:v>
                </c:pt>
                <c:pt idx="534">
                  <c:v>5.5555555555555358E-2</c:v>
                </c:pt>
                <c:pt idx="535">
                  <c:v>2.7777777777778172E-2</c:v>
                </c:pt>
                <c:pt idx="536">
                  <c:v>-1.3888888888889086E-2</c:v>
                </c:pt>
                <c:pt idx="537">
                  <c:v>-4.1666666666667261E-2</c:v>
                </c:pt>
                <c:pt idx="538">
                  <c:v>-5.5555555555555358E-2</c:v>
                </c:pt>
                <c:pt idx="539">
                  <c:v>-4.1666666666666269E-2</c:v>
                </c:pt>
                <c:pt idx="540">
                  <c:v>0</c:v>
                </c:pt>
                <c:pt idx="541">
                  <c:v>2.7777777777778172E-2</c:v>
                </c:pt>
                <c:pt idx="542">
                  <c:v>0</c:v>
                </c:pt>
                <c:pt idx="543">
                  <c:v>-6.9444444444444448E-2</c:v>
                </c:pt>
                <c:pt idx="544">
                  <c:v>-0.15277777777777798</c:v>
                </c:pt>
                <c:pt idx="545">
                  <c:v>-0.20833333333333331</c:v>
                </c:pt>
                <c:pt idx="546">
                  <c:v>-0.24999999999999961</c:v>
                </c:pt>
                <c:pt idx="547">
                  <c:v>-0.29166666666666685</c:v>
                </c:pt>
                <c:pt idx="548">
                  <c:v>-0.38888888888888945</c:v>
                </c:pt>
                <c:pt idx="549">
                  <c:v>-0.52777777777777835</c:v>
                </c:pt>
                <c:pt idx="550">
                  <c:v>-0.65277777777777712</c:v>
                </c:pt>
                <c:pt idx="551">
                  <c:v>-0.76388888888888884</c:v>
                </c:pt>
                <c:pt idx="552">
                  <c:v>-0.88888888888888917</c:v>
                </c:pt>
                <c:pt idx="553">
                  <c:v>-0.9166666666666663</c:v>
                </c:pt>
                <c:pt idx="554">
                  <c:v>-0.83333333333333326</c:v>
                </c:pt>
                <c:pt idx="555">
                  <c:v>-0.80555555555555558</c:v>
                </c:pt>
                <c:pt idx="556">
                  <c:v>-0.7777777777777779</c:v>
                </c:pt>
                <c:pt idx="557">
                  <c:v>-0.70833333333333304</c:v>
                </c:pt>
                <c:pt idx="558">
                  <c:v>-0.65277777777777768</c:v>
                </c:pt>
                <c:pt idx="559">
                  <c:v>-0.625</c:v>
                </c:pt>
                <c:pt idx="560">
                  <c:v>-0.58333333333333326</c:v>
                </c:pt>
                <c:pt idx="561">
                  <c:v>-0.55555555555555558</c:v>
                </c:pt>
                <c:pt idx="562">
                  <c:v>-0.54166666666666674</c:v>
                </c:pt>
                <c:pt idx="563">
                  <c:v>-0.5277777777777779</c:v>
                </c:pt>
                <c:pt idx="564">
                  <c:v>-0.51388888888888895</c:v>
                </c:pt>
                <c:pt idx="565">
                  <c:v>-0.45833333333333331</c:v>
                </c:pt>
                <c:pt idx="566">
                  <c:v>-0.51388888888888895</c:v>
                </c:pt>
                <c:pt idx="567">
                  <c:v>-0.30555555555555558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8.3333333333333329E-2</c:v>
                </c:pt>
                <c:pt idx="600">
                  <c:v>0.2638888888888889</c:v>
                </c:pt>
                <c:pt idx="601">
                  <c:v>0.29166666666666669</c:v>
                </c:pt>
                <c:pt idx="602">
                  <c:v>0.45833333333333337</c:v>
                </c:pt>
                <c:pt idx="603">
                  <c:v>0.59722222222222221</c:v>
                </c:pt>
                <c:pt idx="604">
                  <c:v>0.58333333333333337</c:v>
                </c:pt>
                <c:pt idx="605">
                  <c:v>0.625</c:v>
                </c:pt>
                <c:pt idx="606">
                  <c:v>0.61111111111111116</c:v>
                </c:pt>
                <c:pt idx="607">
                  <c:v>0.61111111111111116</c:v>
                </c:pt>
                <c:pt idx="608">
                  <c:v>0.59722222222222232</c:v>
                </c:pt>
                <c:pt idx="609">
                  <c:v>0.55555555555555525</c:v>
                </c:pt>
                <c:pt idx="610">
                  <c:v>0.51388888888888873</c:v>
                </c:pt>
                <c:pt idx="611">
                  <c:v>0.4861111111111111</c:v>
                </c:pt>
                <c:pt idx="612">
                  <c:v>0.40277777777777757</c:v>
                </c:pt>
                <c:pt idx="613">
                  <c:v>0.33333333333333365</c:v>
                </c:pt>
                <c:pt idx="614">
                  <c:v>0.27777777777777779</c:v>
                </c:pt>
                <c:pt idx="615">
                  <c:v>0.19444444444444425</c:v>
                </c:pt>
                <c:pt idx="616">
                  <c:v>0.1388888888888889</c:v>
                </c:pt>
                <c:pt idx="617">
                  <c:v>0.12500000000000031</c:v>
                </c:pt>
                <c:pt idx="618">
                  <c:v>9.7222222222222127E-2</c:v>
                </c:pt>
                <c:pt idx="619">
                  <c:v>8.3333333333333037E-2</c:v>
                </c:pt>
                <c:pt idx="620">
                  <c:v>8.3333333333333523E-2</c:v>
                </c:pt>
                <c:pt idx="621">
                  <c:v>6.9444444444444448E-2</c:v>
                </c:pt>
                <c:pt idx="622">
                  <c:v>5.5555555555555358E-2</c:v>
                </c:pt>
                <c:pt idx="623">
                  <c:v>2.7777777777777679E-2</c:v>
                </c:pt>
                <c:pt idx="624">
                  <c:v>-1.3888888888888593E-2</c:v>
                </c:pt>
                <c:pt idx="625">
                  <c:v>-6.9444444444444448E-2</c:v>
                </c:pt>
                <c:pt idx="626">
                  <c:v>-0.1111111111111112</c:v>
                </c:pt>
                <c:pt idx="627">
                  <c:v>-0.11111111111111072</c:v>
                </c:pt>
                <c:pt idx="628">
                  <c:v>-0.12499999999999981</c:v>
                </c:pt>
                <c:pt idx="629">
                  <c:v>-0.16666666666666705</c:v>
                </c:pt>
                <c:pt idx="630">
                  <c:v>-0.2222222222222224</c:v>
                </c:pt>
                <c:pt idx="631">
                  <c:v>-0.31944444444444403</c:v>
                </c:pt>
                <c:pt idx="632">
                  <c:v>-0.44444444444444431</c:v>
                </c:pt>
                <c:pt idx="633">
                  <c:v>-0.50000000000000022</c:v>
                </c:pt>
                <c:pt idx="634">
                  <c:v>-0.45833333333333343</c:v>
                </c:pt>
                <c:pt idx="635">
                  <c:v>-0.33333333333333315</c:v>
                </c:pt>
                <c:pt idx="636">
                  <c:v>-0.15277777777777798</c:v>
                </c:pt>
                <c:pt idx="637">
                  <c:v>5.5555555555555358E-2</c:v>
                </c:pt>
                <c:pt idx="638">
                  <c:v>0.23611111111111149</c:v>
                </c:pt>
                <c:pt idx="639">
                  <c:v>0.34722222222222221</c:v>
                </c:pt>
                <c:pt idx="640">
                  <c:v>0.41666666666666663</c:v>
                </c:pt>
                <c:pt idx="641">
                  <c:v>0.47222222222222199</c:v>
                </c:pt>
                <c:pt idx="642">
                  <c:v>0.45833333333333293</c:v>
                </c:pt>
                <c:pt idx="643">
                  <c:v>0.41666666666666663</c:v>
                </c:pt>
                <c:pt idx="644">
                  <c:v>0.38888888888888895</c:v>
                </c:pt>
                <c:pt idx="645">
                  <c:v>0.36111111111111133</c:v>
                </c:pt>
                <c:pt idx="646">
                  <c:v>0.33333333333333365</c:v>
                </c:pt>
                <c:pt idx="647">
                  <c:v>0.31944444444444403</c:v>
                </c:pt>
                <c:pt idx="648">
                  <c:v>0.31944444444444403</c:v>
                </c:pt>
                <c:pt idx="649">
                  <c:v>0.33333333333333409</c:v>
                </c:pt>
                <c:pt idx="650">
                  <c:v>0.33333333333333315</c:v>
                </c:pt>
                <c:pt idx="651">
                  <c:v>0.31944444444444403</c:v>
                </c:pt>
                <c:pt idx="652">
                  <c:v>0.30555555555555597</c:v>
                </c:pt>
                <c:pt idx="653">
                  <c:v>0.30555555555555597</c:v>
                </c:pt>
                <c:pt idx="654">
                  <c:v>0.31944444444444403</c:v>
                </c:pt>
                <c:pt idx="655">
                  <c:v>0.27777777777777779</c:v>
                </c:pt>
                <c:pt idx="656">
                  <c:v>0.23611111111111149</c:v>
                </c:pt>
                <c:pt idx="657">
                  <c:v>0.20833333333333331</c:v>
                </c:pt>
                <c:pt idx="658">
                  <c:v>0.16666666666666705</c:v>
                </c:pt>
                <c:pt idx="659">
                  <c:v>0.12499999999999981</c:v>
                </c:pt>
                <c:pt idx="660">
                  <c:v>9.7222222222221627E-2</c:v>
                </c:pt>
                <c:pt idx="661">
                  <c:v>9.7222222222221627E-2</c:v>
                </c:pt>
                <c:pt idx="662">
                  <c:v>9.7222222222222612E-2</c:v>
                </c:pt>
                <c:pt idx="663">
                  <c:v>0.1111111111111117</c:v>
                </c:pt>
                <c:pt idx="664">
                  <c:v>0.12499999999999981</c:v>
                </c:pt>
                <c:pt idx="665">
                  <c:v>0.12499999999999981</c:v>
                </c:pt>
                <c:pt idx="666">
                  <c:v>0.1388888888888889</c:v>
                </c:pt>
                <c:pt idx="667">
                  <c:v>0.1388888888888889</c:v>
                </c:pt>
                <c:pt idx="668">
                  <c:v>0.1388888888888889</c:v>
                </c:pt>
                <c:pt idx="669">
                  <c:v>0.15277777777777798</c:v>
                </c:pt>
                <c:pt idx="670">
                  <c:v>0.15277777777777798</c:v>
                </c:pt>
                <c:pt idx="671">
                  <c:v>0.15277777777777798</c:v>
                </c:pt>
                <c:pt idx="672">
                  <c:v>0.16666666666666607</c:v>
                </c:pt>
                <c:pt idx="673">
                  <c:v>0.15277777777777699</c:v>
                </c:pt>
                <c:pt idx="674">
                  <c:v>0.12500000000000078</c:v>
                </c:pt>
                <c:pt idx="675">
                  <c:v>0.1388888888888889</c:v>
                </c:pt>
                <c:pt idx="676">
                  <c:v>0.15277777777777699</c:v>
                </c:pt>
                <c:pt idx="677">
                  <c:v>0.15277777777777798</c:v>
                </c:pt>
                <c:pt idx="678">
                  <c:v>0.15277777777777798</c:v>
                </c:pt>
                <c:pt idx="679">
                  <c:v>0.15277777777777798</c:v>
                </c:pt>
                <c:pt idx="680">
                  <c:v>0.15277777777777798</c:v>
                </c:pt>
                <c:pt idx="681">
                  <c:v>0.1388888888888889</c:v>
                </c:pt>
                <c:pt idx="682">
                  <c:v>0.15277777777777798</c:v>
                </c:pt>
                <c:pt idx="683">
                  <c:v>0.16666666666666705</c:v>
                </c:pt>
                <c:pt idx="684">
                  <c:v>0.15277777777777798</c:v>
                </c:pt>
                <c:pt idx="685">
                  <c:v>0.15277777777777699</c:v>
                </c:pt>
                <c:pt idx="686">
                  <c:v>0.16666666666666607</c:v>
                </c:pt>
                <c:pt idx="687">
                  <c:v>0.15277777777777798</c:v>
                </c:pt>
                <c:pt idx="688">
                  <c:v>0.12499999999999981</c:v>
                </c:pt>
                <c:pt idx="689">
                  <c:v>6.9444444444444448E-2</c:v>
                </c:pt>
                <c:pt idx="690">
                  <c:v>-5.5555555555555358E-2</c:v>
                </c:pt>
                <c:pt idx="691">
                  <c:v>-0.11111111111111072</c:v>
                </c:pt>
                <c:pt idx="692">
                  <c:v>-0.11111111111111072</c:v>
                </c:pt>
                <c:pt idx="693">
                  <c:v>-0.16666666666666705</c:v>
                </c:pt>
                <c:pt idx="694">
                  <c:v>-0.18055555555555614</c:v>
                </c:pt>
                <c:pt idx="695">
                  <c:v>-0.16666666666666607</c:v>
                </c:pt>
                <c:pt idx="696">
                  <c:v>-0.15277777777777699</c:v>
                </c:pt>
                <c:pt idx="697">
                  <c:v>-0.1111111111111117</c:v>
                </c:pt>
                <c:pt idx="698">
                  <c:v>-8.3333333333333523E-2</c:v>
                </c:pt>
                <c:pt idx="699">
                  <c:v>-6.9444444444444448E-2</c:v>
                </c:pt>
                <c:pt idx="700">
                  <c:v>-2.7777777777778172E-2</c:v>
                </c:pt>
                <c:pt idx="701">
                  <c:v>0</c:v>
                </c:pt>
                <c:pt idx="702">
                  <c:v>-1.3888888888889086E-2</c:v>
                </c:pt>
                <c:pt idx="703">
                  <c:v>-2.7777777777777186E-2</c:v>
                </c:pt>
                <c:pt idx="704">
                  <c:v>-5.5555555555555358E-2</c:v>
                </c:pt>
                <c:pt idx="705">
                  <c:v>-9.7222222222222612E-2</c:v>
                </c:pt>
                <c:pt idx="706">
                  <c:v>-0.11111111111111072</c:v>
                </c:pt>
                <c:pt idx="707">
                  <c:v>-0.12499999999999981</c:v>
                </c:pt>
                <c:pt idx="708">
                  <c:v>-0.1388888888888889</c:v>
                </c:pt>
                <c:pt idx="709">
                  <c:v>-0.12499999999999981</c:v>
                </c:pt>
                <c:pt idx="710">
                  <c:v>-6.9444444444444448E-2</c:v>
                </c:pt>
                <c:pt idx="711">
                  <c:v>-2.7777777777778172E-2</c:v>
                </c:pt>
                <c:pt idx="712">
                  <c:v>1.3888888888889086E-2</c:v>
                </c:pt>
                <c:pt idx="713">
                  <c:v>6.9444444444444448E-2</c:v>
                </c:pt>
                <c:pt idx="714">
                  <c:v>8.3333333333332538E-2</c:v>
                </c:pt>
                <c:pt idx="715">
                  <c:v>9.7222222222222612E-2</c:v>
                </c:pt>
                <c:pt idx="716">
                  <c:v>8.3333333333333523E-2</c:v>
                </c:pt>
                <c:pt idx="717">
                  <c:v>5.5555555555555358E-2</c:v>
                </c:pt>
                <c:pt idx="718">
                  <c:v>5.5555555555555358E-2</c:v>
                </c:pt>
                <c:pt idx="719">
                  <c:v>2.7777777777777186E-2</c:v>
                </c:pt>
                <c:pt idx="720">
                  <c:v>0</c:v>
                </c:pt>
                <c:pt idx="721">
                  <c:v>0</c:v>
                </c:pt>
                <c:pt idx="722">
                  <c:v>1.3888888888889086E-2</c:v>
                </c:pt>
                <c:pt idx="723">
                  <c:v>2.7777777777778172E-2</c:v>
                </c:pt>
                <c:pt idx="724">
                  <c:v>5.5555555555555358E-2</c:v>
                </c:pt>
                <c:pt idx="725">
                  <c:v>0.11111111111111072</c:v>
                </c:pt>
                <c:pt idx="726">
                  <c:v>0.1388888888888889</c:v>
                </c:pt>
                <c:pt idx="727">
                  <c:v>0.16666666666666705</c:v>
                </c:pt>
                <c:pt idx="728">
                  <c:v>0.20833333333333331</c:v>
                </c:pt>
                <c:pt idx="729">
                  <c:v>0.2222222222222224</c:v>
                </c:pt>
                <c:pt idx="730">
                  <c:v>0.2222222222222224</c:v>
                </c:pt>
                <c:pt idx="731">
                  <c:v>0.23611111111111052</c:v>
                </c:pt>
                <c:pt idx="732">
                  <c:v>0.23611111111111149</c:v>
                </c:pt>
                <c:pt idx="733">
                  <c:v>0.2222222222222224</c:v>
                </c:pt>
                <c:pt idx="734">
                  <c:v>0.20833333333333331</c:v>
                </c:pt>
                <c:pt idx="735">
                  <c:v>0.15277777777777798</c:v>
                </c:pt>
                <c:pt idx="736">
                  <c:v>8.3333333333333523E-2</c:v>
                </c:pt>
                <c:pt idx="737">
                  <c:v>4.1666666666666269E-2</c:v>
                </c:pt>
                <c:pt idx="738">
                  <c:v>1.3888888888888099E-2</c:v>
                </c:pt>
                <c:pt idx="739">
                  <c:v>-2.7777777777777186E-2</c:v>
                </c:pt>
                <c:pt idx="740">
                  <c:v>-8.3333333333332538E-2</c:v>
                </c:pt>
                <c:pt idx="741">
                  <c:v>-0.1111111111111117</c:v>
                </c:pt>
                <c:pt idx="742">
                  <c:v>-0.1111111111111117</c:v>
                </c:pt>
                <c:pt idx="743">
                  <c:v>-0.1388888888888889</c:v>
                </c:pt>
                <c:pt idx="744">
                  <c:v>-0.1388888888888889</c:v>
                </c:pt>
                <c:pt idx="745">
                  <c:v>-0.12499999999999981</c:v>
                </c:pt>
                <c:pt idx="746">
                  <c:v>-0.12499999999999981</c:v>
                </c:pt>
                <c:pt idx="747">
                  <c:v>-0.11111111111111072</c:v>
                </c:pt>
                <c:pt idx="748">
                  <c:v>-8.3333333333333523E-2</c:v>
                </c:pt>
                <c:pt idx="749">
                  <c:v>-5.5555555555555358E-2</c:v>
                </c:pt>
                <c:pt idx="750">
                  <c:v>-5.5555555555555358E-2</c:v>
                </c:pt>
                <c:pt idx="751">
                  <c:v>-5.5555555555556344E-2</c:v>
                </c:pt>
                <c:pt idx="752">
                  <c:v>-6.9444444444444448E-2</c:v>
                </c:pt>
                <c:pt idx="753">
                  <c:v>-8.3333333333332538E-2</c:v>
                </c:pt>
                <c:pt idx="754">
                  <c:v>-8.3333333333333523E-2</c:v>
                </c:pt>
                <c:pt idx="755">
                  <c:v>-4.1666666666667261E-2</c:v>
                </c:pt>
                <c:pt idx="756">
                  <c:v>2.7777777777778172E-2</c:v>
                </c:pt>
                <c:pt idx="757">
                  <c:v>6.9444444444444448E-2</c:v>
                </c:pt>
                <c:pt idx="758">
                  <c:v>0.11111111111111072</c:v>
                </c:pt>
                <c:pt idx="759">
                  <c:v>0.16666666666666705</c:v>
                </c:pt>
                <c:pt idx="760">
                  <c:v>0.20833333333333331</c:v>
                </c:pt>
                <c:pt idx="761">
                  <c:v>0.23611111111111052</c:v>
                </c:pt>
                <c:pt idx="762">
                  <c:v>0.23611111111111149</c:v>
                </c:pt>
                <c:pt idx="763">
                  <c:v>0.2222222222222224</c:v>
                </c:pt>
                <c:pt idx="764">
                  <c:v>0.2222222222222224</c:v>
                </c:pt>
                <c:pt idx="765">
                  <c:v>0.2222222222222224</c:v>
                </c:pt>
                <c:pt idx="766">
                  <c:v>0.20833333333333331</c:v>
                </c:pt>
                <c:pt idx="767">
                  <c:v>0.16666666666666705</c:v>
                </c:pt>
                <c:pt idx="768">
                  <c:v>9.7222222222222612E-2</c:v>
                </c:pt>
                <c:pt idx="769">
                  <c:v>2.7777777777778172E-2</c:v>
                </c:pt>
                <c:pt idx="770">
                  <c:v>-5.5555555555556344E-2</c:v>
                </c:pt>
                <c:pt idx="771">
                  <c:v>-0.12500000000000078</c:v>
                </c:pt>
                <c:pt idx="772">
                  <c:v>-0.15277777777777798</c:v>
                </c:pt>
                <c:pt idx="773">
                  <c:v>-0.16666666666666705</c:v>
                </c:pt>
                <c:pt idx="774">
                  <c:v>-0.15277777777777798</c:v>
                </c:pt>
                <c:pt idx="775">
                  <c:v>-0.11111111111111072</c:v>
                </c:pt>
                <c:pt idx="776">
                  <c:v>-6.9444444444444448E-2</c:v>
                </c:pt>
                <c:pt idx="777">
                  <c:v>-2.7777777777778172E-2</c:v>
                </c:pt>
                <c:pt idx="778">
                  <c:v>-1.3888888888888099E-2</c:v>
                </c:pt>
                <c:pt idx="779">
                  <c:v>-5.5555555555555358E-2</c:v>
                </c:pt>
                <c:pt idx="780">
                  <c:v>-0.1111111111111117</c:v>
                </c:pt>
                <c:pt idx="781">
                  <c:v>-0.16666666666666607</c:v>
                </c:pt>
                <c:pt idx="782">
                  <c:v>-0.19444444444444425</c:v>
                </c:pt>
                <c:pt idx="783">
                  <c:v>-0.20833333333333331</c:v>
                </c:pt>
                <c:pt idx="784">
                  <c:v>-0.24999999999999961</c:v>
                </c:pt>
                <c:pt idx="785">
                  <c:v>-0.27777777777777779</c:v>
                </c:pt>
                <c:pt idx="786">
                  <c:v>-0.26388888888888967</c:v>
                </c:pt>
                <c:pt idx="787">
                  <c:v>-0.25000000000000061</c:v>
                </c:pt>
                <c:pt idx="788">
                  <c:v>-0.24999999999999961</c:v>
                </c:pt>
                <c:pt idx="789">
                  <c:v>-0.26388888888888867</c:v>
                </c:pt>
                <c:pt idx="790">
                  <c:v>-0.29166666666666685</c:v>
                </c:pt>
                <c:pt idx="791">
                  <c:v>-0.29166666666666685</c:v>
                </c:pt>
                <c:pt idx="792">
                  <c:v>-0.27777777777777779</c:v>
                </c:pt>
                <c:pt idx="793">
                  <c:v>-0.26388888888888867</c:v>
                </c:pt>
                <c:pt idx="794">
                  <c:v>-0.26388888888888867</c:v>
                </c:pt>
                <c:pt idx="795">
                  <c:v>-0.27777777777777779</c:v>
                </c:pt>
                <c:pt idx="796">
                  <c:v>-0.27777777777777779</c:v>
                </c:pt>
                <c:pt idx="797">
                  <c:v>-0.30555555555555597</c:v>
                </c:pt>
                <c:pt idx="798">
                  <c:v>-0.31944444444444403</c:v>
                </c:pt>
                <c:pt idx="799">
                  <c:v>-0.31944444444444403</c:v>
                </c:pt>
                <c:pt idx="800">
                  <c:v>-0.34722222222222221</c:v>
                </c:pt>
                <c:pt idx="801">
                  <c:v>-0.33333333333333315</c:v>
                </c:pt>
                <c:pt idx="802">
                  <c:v>-0.29166666666666685</c:v>
                </c:pt>
                <c:pt idx="803">
                  <c:v>-0.25000000000000061</c:v>
                </c:pt>
                <c:pt idx="804">
                  <c:v>-0.16666666666666705</c:v>
                </c:pt>
                <c:pt idx="805">
                  <c:v>-9.7222222222221627E-2</c:v>
                </c:pt>
                <c:pt idx="806">
                  <c:v>-6.9444444444444448E-2</c:v>
                </c:pt>
                <c:pt idx="807">
                  <c:v>-1.3888888888889086E-2</c:v>
                </c:pt>
                <c:pt idx="808">
                  <c:v>6.9444444444444448E-2</c:v>
                </c:pt>
                <c:pt idx="809">
                  <c:v>0.11111111111111072</c:v>
                </c:pt>
                <c:pt idx="810">
                  <c:v>0.1111111111111117</c:v>
                </c:pt>
                <c:pt idx="811">
                  <c:v>0.1111111111111117</c:v>
                </c:pt>
                <c:pt idx="812">
                  <c:v>0.11111111111111072</c:v>
                </c:pt>
                <c:pt idx="813">
                  <c:v>0.12499999999999981</c:v>
                </c:pt>
                <c:pt idx="814">
                  <c:v>0.15277777777777798</c:v>
                </c:pt>
                <c:pt idx="815">
                  <c:v>0.15277777777777798</c:v>
                </c:pt>
                <c:pt idx="816">
                  <c:v>0.15277777777777798</c:v>
                </c:pt>
                <c:pt idx="817">
                  <c:v>0.18055555555555516</c:v>
                </c:pt>
                <c:pt idx="818">
                  <c:v>0.19444444444444425</c:v>
                </c:pt>
                <c:pt idx="819">
                  <c:v>0.20833333333333331</c:v>
                </c:pt>
                <c:pt idx="820">
                  <c:v>0.2222222222222224</c:v>
                </c:pt>
                <c:pt idx="821">
                  <c:v>0.2222222222222224</c:v>
                </c:pt>
                <c:pt idx="822">
                  <c:v>0.22222222222222143</c:v>
                </c:pt>
                <c:pt idx="823">
                  <c:v>0.24999999999999961</c:v>
                </c:pt>
                <c:pt idx="824">
                  <c:v>0.26388888888888967</c:v>
                </c:pt>
                <c:pt idx="825">
                  <c:v>0.26388888888888967</c:v>
                </c:pt>
                <c:pt idx="826">
                  <c:v>0.27777777777777779</c:v>
                </c:pt>
                <c:pt idx="827">
                  <c:v>0.27777777777777779</c:v>
                </c:pt>
                <c:pt idx="828">
                  <c:v>0.26388888888888867</c:v>
                </c:pt>
                <c:pt idx="829">
                  <c:v>0.24999999999999961</c:v>
                </c:pt>
                <c:pt idx="830">
                  <c:v>0.24999999999999961</c:v>
                </c:pt>
                <c:pt idx="831">
                  <c:v>0.23611111111111149</c:v>
                </c:pt>
                <c:pt idx="832">
                  <c:v>0.20833333333333331</c:v>
                </c:pt>
                <c:pt idx="833">
                  <c:v>0.16666666666666607</c:v>
                </c:pt>
                <c:pt idx="834">
                  <c:v>0.12499999999999981</c:v>
                </c:pt>
                <c:pt idx="835">
                  <c:v>0.1111111111111117</c:v>
                </c:pt>
                <c:pt idx="836">
                  <c:v>8.3333333333333523E-2</c:v>
                </c:pt>
                <c:pt idx="837">
                  <c:v>6.9444444444444448E-2</c:v>
                </c:pt>
                <c:pt idx="838">
                  <c:v>8.3333333333333523E-2</c:v>
                </c:pt>
                <c:pt idx="839">
                  <c:v>9.7222222222221627E-2</c:v>
                </c:pt>
                <c:pt idx="840">
                  <c:v>0.12499999999999981</c:v>
                </c:pt>
                <c:pt idx="841">
                  <c:v>0.16666666666666705</c:v>
                </c:pt>
                <c:pt idx="842">
                  <c:v>0.19444444444444425</c:v>
                </c:pt>
                <c:pt idx="843">
                  <c:v>0.20833333333333331</c:v>
                </c:pt>
                <c:pt idx="844">
                  <c:v>0.20833333333333331</c:v>
                </c:pt>
                <c:pt idx="845">
                  <c:v>0.16666666666666607</c:v>
                </c:pt>
                <c:pt idx="846">
                  <c:v>9.7222222222222612E-2</c:v>
                </c:pt>
                <c:pt idx="847">
                  <c:v>2.7777777777778172E-2</c:v>
                </c:pt>
                <c:pt idx="848">
                  <c:v>-1.3888888888889086E-2</c:v>
                </c:pt>
                <c:pt idx="849">
                  <c:v>-4.1666666666666269E-2</c:v>
                </c:pt>
                <c:pt idx="850">
                  <c:v>-0.11111111111111072</c:v>
                </c:pt>
                <c:pt idx="851">
                  <c:v>-0.16666666666666705</c:v>
                </c:pt>
                <c:pt idx="852">
                  <c:v>-0.16666666666666705</c:v>
                </c:pt>
                <c:pt idx="853">
                  <c:v>-0.15277777777777798</c:v>
                </c:pt>
                <c:pt idx="854">
                  <c:v>-0.1388888888888889</c:v>
                </c:pt>
                <c:pt idx="855">
                  <c:v>-0.1388888888888889</c:v>
                </c:pt>
                <c:pt idx="856">
                  <c:v>-0.12499999999999981</c:v>
                </c:pt>
                <c:pt idx="857">
                  <c:v>-0.12499999999999981</c:v>
                </c:pt>
                <c:pt idx="858">
                  <c:v>-0.11111111111111072</c:v>
                </c:pt>
                <c:pt idx="859">
                  <c:v>-9.7222222222222612E-2</c:v>
                </c:pt>
                <c:pt idx="860">
                  <c:v>-9.7222222222222612E-2</c:v>
                </c:pt>
                <c:pt idx="861">
                  <c:v>-6.9444444444444448E-2</c:v>
                </c:pt>
                <c:pt idx="862">
                  <c:v>-5.5555555555555358E-2</c:v>
                </c:pt>
                <c:pt idx="863">
                  <c:v>-6.9444444444444448E-2</c:v>
                </c:pt>
                <c:pt idx="864">
                  <c:v>-8.3333333333333523E-2</c:v>
                </c:pt>
                <c:pt idx="865">
                  <c:v>-9.7222222222221627E-2</c:v>
                </c:pt>
                <c:pt idx="866">
                  <c:v>-8.3333333333333523E-2</c:v>
                </c:pt>
                <c:pt idx="867">
                  <c:v>-5.5555555555555358E-2</c:v>
                </c:pt>
                <c:pt idx="868">
                  <c:v>-5.5555555555555358E-2</c:v>
                </c:pt>
                <c:pt idx="869">
                  <c:v>-4.1666666666667261E-2</c:v>
                </c:pt>
                <c:pt idx="870">
                  <c:v>-4.1666666666666269E-2</c:v>
                </c:pt>
                <c:pt idx="871">
                  <c:v>-4.1666666666666269E-2</c:v>
                </c:pt>
                <c:pt idx="872">
                  <c:v>-2.7777777777778172E-2</c:v>
                </c:pt>
                <c:pt idx="873">
                  <c:v>-2.7777777777778172E-2</c:v>
                </c:pt>
                <c:pt idx="874">
                  <c:v>-2.7777777777778172E-2</c:v>
                </c:pt>
                <c:pt idx="875">
                  <c:v>-4.1666666666666269E-2</c:v>
                </c:pt>
                <c:pt idx="876">
                  <c:v>-4.1666666666666269E-2</c:v>
                </c:pt>
                <c:pt idx="877">
                  <c:v>-1.3888888888889086E-2</c:v>
                </c:pt>
                <c:pt idx="878">
                  <c:v>0</c:v>
                </c:pt>
                <c:pt idx="879">
                  <c:v>1.3888888888889086E-2</c:v>
                </c:pt>
                <c:pt idx="880">
                  <c:v>4.1666666666666269E-2</c:v>
                </c:pt>
                <c:pt idx="881">
                  <c:v>2.7777777777777186E-2</c:v>
                </c:pt>
                <c:pt idx="882">
                  <c:v>0</c:v>
                </c:pt>
                <c:pt idx="883">
                  <c:v>-2.7777777777777186E-2</c:v>
                </c:pt>
                <c:pt idx="884">
                  <c:v>-6.9444444444444448E-2</c:v>
                </c:pt>
                <c:pt idx="885">
                  <c:v>-0.12499999999999981</c:v>
                </c:pt>
                <c:pt idx="886">
                  <c:v>-0.20833333333333331</c:v>
                </c:pt>
                <c:pt idx="887">
                  <c:v>-0.27777777777777779</c:v>
                </c:pt>
                <c:pt idx="888">
                  <c:v>-0.29166666666666585</c:v>
                </c:pt>
                <c:pt idx="889">
                  <c:v>-0.27777777777777779</c:v>
                </c:pt>
                <c:pt idx="890">
                  <c:v>-0.27777777777777779</c:v>
                </c:pt>
                <c:pt idx="891">
                  <c:v>-0.26388888888888967</c:v>
                </c:pt>
                <c:pt idx="892">
                  <c:v>-0.23611111111111149</c:v>
                </c:pt>
                <c:pt idx="893">
                  <c:v>-0.19444444444444425</c:v>
                </c:pt>
                <c:pt idx="894">
                  <c:v>-0.16666666666666705</c:v>
                </c:pt>
                <c:pt idx="895">
                  <c:v>-0.15277777777777798</c:v>
                </c:pt>
                <c:pt idx="896">
                  <c:v>-0.15277777777777699</c:v>
                </c:pt>
                <c:pt idx="897">
                  <c:v>-0.1388888888888889</c:v>
                </c:pt>
                <c:pt idx="898">
                  <c:v>-0.1111111111111117</c:v>
                </c:pt>
                <c:pt idx="899">
                  <c:v>-0.11111111111111072</c:v>
                </c:pt>
                <c:pt idx="900">
                  <c:v>-9.7222222222221627E-2</c:v>
                </c:pt>
                <c:pt idx="901">
                  <c:v>-9.7222222222222612E-2</c:v>
                </c:pt>
                <c:pt idx="902">
                  <c:v>-0.1388888888888889</c:v>
                </c:pt>
                <c:pt idx="903">
                  <c:v>-0.23611111111111052</c:v>
                </c:pt>
                <c:pt idx="904">
                  <c:v>-0.31944444444444503</c:v>
                </c:pt>
                <c:pt idx="905">
                  <c:v>-0.29166666666666685</c:v>
                </c:pt>
                <c:pt idx="906">
                  <c:v>-0.23611111111111052</c:v>
                </c:pt>
                <c:pt idx="907">
                  <c:v>-0.18055555555555516</c:v>
                </c:pt>
                <c:pt idx="908">
                  <c:v>-9.7222222222222612E-2</c:v>
                </c:pt>
                <c:pt idx="909">
                  <c:v>0</c:v>
                </c:pt>
                <c:pt idx="910">
                  <c:v>0.1388888888888889</c:v>
                </c:pt>
                <c:pt idx="911">
                  <c:v>0.24999999999999961</c:v>
                </c:pt>
                <c:pt idx="912">
                  <c:v>0.27777777777777779</c:v>
                </c:pt>
                <c:pt idx="913">
                  <c:v>0.23611111111111149</c:v>
                </c:pt>
                <c:pt idx="914">
                  <c:v>0.16666666666666705</c:v>
                </c:pt>
                <c:pt idx="915">
                  <c:v>0.1388888888888889</c:v>
                </c:pt>
                <c:pt idx="916">
                  <c:v>0.1388888888888889</c:v>
                </c:pt>
                <c:pt idx="917">
                  <c:v>0.1388888888888889</c:v>
                </c:pt>
                <c:pt idx="918">
                  <c:v>0.15277777777777699</c:v>
                </c:pt>
                <c:pt idx="919">
                  <c:v>0.1388888888888889</c:v>
                </c:pt>
                <c:pt idx="920">
                  <c:v>0.12500000000000078</c:v>
                </c:pt>
                <c:pt idx="921">
                  <c:v>0.12499999999999981</c:v>
                </c:pt>
                <c:pt idx="922">
                  <c:v>0.11111111111111072</c:v>
                </c:pt>
                <c:pt idx="923">
                  <c:v>8.3333333333333523E-2</c:v>
                </c:pt>
                <c:pt idx="924">
                  <c:v>1.3888888888889086E-2</c:v>
                </c:pt>
                <c:pt idx="925">
                  <c:v>-1.3888888888889086E-2</c:v>
                </c:pt>
                <c:pt idx="926">
                  <c:v>0</c:v>
                </c:pt>
                <c:pt idx="927">
                  <c:v>2.7777777777777186E-2</c:v>
                </c:pt>
                <c:pt idx="928">
                  <c:v>4.1666666666666269E-2</c:v>
                </c:pt>
                <c:pt idx="929">
                  <c:v>2.7777777777778172E-2</c:v>
                </c:pt>
                <c:pt idx="930">
                  <c:v>0</c:v>
                </c:pt>
                <c:pt idx="931">
                  <c:v>-2.7777777777778172E-2</c:v>
                </c:pt>
                <c:pt idx="932">
                  <c:v>-4.1666666666666269E-2</c:v>
                </c:pt>
                <c:pt idx="933">
                  <c:v>-8.3333333333332538E-2</c:v>
                </c:pt>
                <c:pt idx="934">
                  <c:v>-0.1111111111111117</c:v>
                </c:pt>
                <c:pt idx="935">
                  <c:v>-0.1111111111111117</c:v>
                </c:pt>
                <c:pt idx="936">
                  <c:v>-0.11111111111111072</c:v>
                </c:pt>
                <c:pt idx="937">
                  <c:v>-0.15277777777777798</c:v>
                </c:pt>
                <c:pt idx="938">
                  <c:v>-0.2222222222222224</c:v>
                </c:pt>
                <c:pt idx="939">
                  <c:v>-0.27777777777777779</c:v>
                </c:pt>
                <c:pt idx="940">
                  <c:v>-0.30555555555555497</c:v>
                </c:pt>
                <c:pt idx="941">
                  <c:v>-0.29166666666666585</c:v>
                </c:pt>
                <c:pt idx="942">
                  <c:v>-0.27777777777777779</c:v>
                </c:pt>
                <c:pt idx="943">
                  <c:v>-0.25000000000000061</c:v>
                </c:pt>
                <c:pt idx="944">
                  <c:v>-0.19444444444444522</c:v>
                </c:pt>
                <c:pt idx="945">
                  <c:v>-0.1388888888888889</c:v>
                </c:pt>
                <c:pt idx="946">
                  <c:v>-9.7222222222221627E-2</c:v>
                </c:pt>
                <c:pt idx="947">
                  <c:v>-6.9444444444444448E-2</c:v>
                </c:pt>
                <c:pt idx="948">
                  <c:v>-5.5555555555555358E-2</c:v>
                </c:pt>
                <c:pt idx="949">
                  <c:v>-6.9444444444444448E-2</c:v>
                </c:pt>
                <c:pt idx="950">
                  <c:v>-8.3333333333333523E-2</c:v>
                </c:pt>
                <c:pt idx="951">
                  <c:v>-8.3333333333333523E-2</c:v>
                </c:pt>
                <c:pt idx="952">
                  <c:v>-8.3333333333333523E-2</c:v>
                </c:pt>
                <c:pt idx="953">
                  <c:v>-6.9444444444444448E-2</c:v>
                </c:pt>
                <c:pt idx="954">
                  <c:v>-8.3333333333333523E-2</c:v>
                </c:pt>
                <c:pt idx="955">
                  <c:v>-0.12499999999999981</c:v>
                </c:pt>
                <c:pt idx="956">
                  <c:v>-0.1388888888888889</c:v>
                </c:pt>
                <c:pt idx="957">
                  <c:v>-0.12499999999999981</c:v>
                </c:pt>
                <c:pt idx="958">
                  <c:v>-0.11111111111111072</c:v>
                </c:pt>
                <c:pt idx="959">
                  <c:v>-9.7222222222222127E-2</c:v>
                </c:pt>
                <c:pt idx="960">
                  <c:v>-0.1111111111111112</c:v>
                </c:pt>
                <c:pt idx="961">
                  <c:v>-0.16666666666666657</c:v>
                </c:pt>
                <c:pt idx="962">
                  <c:v>-0.18055555555555566</c:v>
                </c:pt>
                <c:pt idx="963">
                  <c:v>-0.19444444444444473</c:v>
                </c:pt>
                <c:pt idx="964">
                  <c:v>-0.23611111111111099</c:v>
                </c:pt>
                <c:pt idx="965">
                  <c:v>-0.26388888888888867</c:v>
                </c:pt>
                <c:pt idx="966">
                  <c:v>-0.26388888888888917</c:v>
                </c:pt>
                <c:pt idx="967">
                  <c:v>-0.2222222222222224</c:v>
                </c:pt>
                <c:pt idx="968">
                  <c:v>-0.15277777777777748</c:v>
                </c:pt>
                <c:pt idx="969">
                  <c:v>-0.1111111111111112</c:v>
                </c:pt>
                <c:pt idx="970">
                  <c:v>-0.12500000000000031</c:v>
                </c:pt>
                <c:pt idx="971">
                  <c:v>-0.16666666666666657</c:v>
                </c:pt>
                <c:pt idx="972">
                  <c:v>-0.24999999999999961</c:v>
                </c:pt>
                <c:pt idx="973">
                  <c:v>-0.36111111111111083</c:v>
                </c:pt>
                <c:pt idx="974">
                  <c:v>-0.41666666666666663</c:v>
                </c:pt>
                <c:pt idx="975">
                  <c:v>-0.50000000000000022</c:v>
                </c:pt>
                <c:pt idx="976">
                  <c:v>-0.56944444444444464</c:v>
                </c:pt>
                <c:pt idx="977">
                  <c:v>-0.55555555555555558</c:v>
                </c:pt>
                <c:pt idx="978">
                  <c:v>-0.51388888888888873</c:v>
                </c:pt>
                <c:pt idx="979">
                  <c:v>-0.4861111111111111</c:v>
                </c:pt>
                <c:pt idx="980">
                  <c:v>-0.5277777777777779</c:v>
                </c:pt>
                <c:pt idx="981">
                  <c:v>-0.54166666666666674</c:v>
                </c:pt>
                <c:pt idx="982">
                  <c:v>-0.47222222222222221</c:v>
                </c:pt>
                <c:pt idx="983">
                  <c:v>-0.37499999999999994</c:v>
                </c:pt>
                <c:pt idx="984">
                  <c:v>-0.29166666666666669</c:v>
                </c:pt>
                <c:pt idx="985">
                  <c:v>-0.2638888888888889</c:v>
                </c:pt>
                <c:pt idx="986">
                  <c:v>-0.1388888888888889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663-468F-A108-8CD8FA6EBD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</c:scatterChart>
      <c:valAx>
        <c:axId val="360979776"/>
        <c:scaling>
          <c:orientation val="minMax"/>
          <c:max val="1000"/>
          <c:min val="5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time in s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00"/>
        <c:minorUnit val="20"/>
      </c:valAx>
      <c:valAx>
        <c:axId val="1"/>
        <c:scaling>
          <c:orientation val="minMax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in km/h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360979776"/>
        <c:crosses val="autoZero"/>
        <c:crossBetween val="midCat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1.5"/>
          <c:min val="-2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in m/s²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44666672050609058"/>
          <c:y val="0.64126984126984132"/>
          <c:w val="0.21897441281378294"/>
          <c:h val="0.10873024205307669"/>
        </c:manualLayout>
      </c:layout>
      <c:overlay val="0"/>
      <c:spPr>
        <a:solidFill>
          <a:schemeClr val="bg1"/>
        </a:solidFill>
        <a:ln w="9525">
          <a:solidFill>
            <a:schemeClr val="accent1"/>
          </a:solidFill>
          <a:prstDash val="solid"/>
        </a:ln>
      </c:sp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36">
  <cs:axisTitle>
    <cs:lnRef idx="0"/>
    <cs:fillRef idx="0"/>
    <cs:effectRef idx="0"/>
    <cs:fontRef idx="minor">
      <a:schemeClr val="lt1">
        <a:lumMod val="75000"/>
      </a:schemeClr>
    </cs:fontRef>
    <cs:defRPr sz="900" b="1" kern="1200"/>
  </cs:axisTitle>
  <cs:categoryAxis>
    <cs:lnRef idx="0"/>
    <cs:fillRef idx="0"/>
    <cs:effectRef idx="0"/>
    <cs:fontRef idx="minor">
      <a:schemeClr val="lt1">
        <a:lumMod val="75000"/>
      </a:schemeClr>
    </cs:fontRef>
    <cs:defRPr sz="900" kern="1200"/>
  </cs:categoryAxis>
  <cs:chartArea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lt1">
        <a:lumMod val="15000"/>
        <a:lumOff val="85000"/>
      </a:schemeClr>
    </cs:fontRef>
    <cs:spPr>
      <a:solidFill>
        <a:schemeClr val="dk1">
          <a:lumMod val="65000"/>
          <a:lumOff val="3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>
  <cs:dataPoint3D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9525" cap="flat" cmpd="sng" algn="ctr">
        <a:solidFill>
          <a:schemeClr val="phClr"/>
        </a:solidFill>
        <a:miter lim="800000"/>
      </a:ln>
      <a:effectLst>
        <a:glow rad="63500">
          <a:schemeClr val="phClr">
            <a:satMod val="175000"/>
            <a:alpha val="25000"/>
          </a:schemeClr>
        </a:glow>
      </a:effectLst>
    </cs:spPr>
  </cs:dataPoint3D>
  <cs:dataPointLine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ln w="22225" cap="rnd">
        <a:solidFill>
          <a:schemeClr val="phClr"/>
        </a:solidFill>
      </a:ln>
      <a:effectLst>
        <a:glow rad="139700">
          <a:schemeClr val="phClr">
            <a:satMod val="175000"/>
            <a:alpha val="14000"/>
          </a:schemeClr>
        </a:glow>
      </a:effectLst>
    </cs:spPr>
  </cs:dataPointLine>
  <cs:dataPointMarker>
    <cs:lnRef idx="0">
      <cs:styleClr val="auto"/>
    </cs:lnRef>
    <cs:fillRef idx="0">
      <cs:styleClr val="auto"/>
    </cs:fillRef>
    <cs:effectRef idx="0">
      <cs:styleClr val="auto"/>
    </cs:effectRef>
    <cs:fontRef idx="minor">
      <a:schemeClr val="dk1"/>
    </cs:fontRef>
    <cs:spPr>
      <a:solidFill>
        <a:schemeClr val="phClr">
          <a:lumMod val="60000"/>
          <a:lumOff val="40000"/>
        </a:schemeClr>
      </a:solidFill>
      <a:effectLst>
        <a:glow rad="63500">
          <a:schemeClr val="phClr">
            <a:satMod val="175000"/>
            <a:alpha val="25000"/>
          </a:schemeClr>
        </a:glow>
      </a:effectLst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dk1">
            <a:lumMod val="50000"/>
            <a:lumOff val="50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7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</a:schemeClr>
            </a:gs>
            <a:gs pos="0">
              <a:schemeClr val="dk1">
                <a:lumMod val="65000"/>
                <a:lumOff val="35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75000"/>
                <a:lumOff val="25000"/>
                <a:alpha val="25000"/>
              </a:schemeClr>
            </a:gs>
            <a:gs pos="0">
              <a:schemeClr val="dk1">
                <a:lumMod val="65000"/>
                <a:lumOff val="35000"/>
                <a:alpha val="25000"/>
              </a:schemeClr>
            </a:gs>
          </a:gsLst>
          <a:lin ang="5400000" scaled="0"/>
        </a:gra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lt1">
        <a:lumMod val="7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lt1">
            <a:lumMod val="50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85000"/>
      </a:schemeClr>
    </cs:fontRef>
    <cs:defRPr sz="1400" b="1" kern="1200" cap="none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25400" cap="rnd">
        <a:solidFill>
          <a:schemeClr val="phClr">
            <a:alpha val="50000"/>
          </a:schemeClr>
        </a:solidFill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>
          <a:lumMod val="85000"/>
        </a:schemeClr>
      </a:solidFill>
      <a:ln w="9525">
        <a:solidFill>
          <a:schemeClr val="dk1">
            <a:lumMod val="50000"/>
          </a:schemeClr>
        </a:solidFill>
        <a:round/>
      </a:ln>
    </cs:spPr>
  </cs:upBar>
  <cs:valueAxis>
    <cs:lnRef idx="0"/>
    <cs:fillRef idx="0"/>
    <cs:effectRef idx="0"/>
    <cs:fontRef idx="minor">
      <a:schemeClr val="lt1">
        <a:lumMod val="7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4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5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6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7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18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9.xml><?xml version="1.0" encoding="utf-8"?>
<cs:chartStyle xmlns:cs="http://schemas.microsoft.com/office/drawing/2012/chartStyle" xmlns:a="http://schemas.openxmlformats.org/drawingml/2006/main" id="233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0.xml><?xml version="1.0" encoding="utf-8"?>
<cs:chartStyle xmlns:cs="http://schemas.microsoft.com/office/drawing/2012/chartStyle" xmlns:a="http://schemas.openxmlformats.org/drawingml/2006/main" id="225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810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8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b="0" kern="1200" cap="none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8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A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19" Type="http://schemas.openxmlformats.org/officeDocument/2006/relationships/chart" Target="../charts/chart19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143435</xdr:colOff>
      <xdr:row>37</xdr:row>
      <xdr:rowOff>17930</xdr:rowOff>
    </xdr:from>
    <xdr:to>
      <xdr:col>18</xdr:col>
      <xdr:colOff>71718</xdr:colOff>
      <xdr:row>52</xdr:row>
      <xdr:rowOff>143435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E55DD2A9-6A4D-90F6-F05B-E286CED95D0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366428</xdr:colOff>
      <xdr:row>53</xdr:row>
      <xdr:rowOff>173691</xdr:rowOff>
    </xdr:from>
    <xdr:to>
      <xdr:col>17</xdr:col>
      <xdr:colOff>360828</xdr:colOff>
      <xdr:row>67</xdr:row>
      <xdr:rowOff>165440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D2527CA-4A01-3244-B066-E0F70E1ED99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616322</xdr:colOff>
      <xdr:row>597</xdr:row>
      <xdr:rowOff>0</xdr:rowOff>
    </xdr:from>
    <xdr:to>
      <xdr:col>16</xdr:col>
      <xdr:colOff>369793</xdr:colOff>
      <xdr:row>615</xdr:row>
      <xdr:rowOff>134470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E75CD546-D059-4F93-AFB9-7AF238877B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593911</xdr:colOff>
      <xdr:row>617</xdr:row>
      <xdr:rowOff>22410</xdr:rowOff>
    </xdr:from>
    <xdr:to>
      <xdr:col>16</xdr:col>
      <xdr:colOff>347383</xdr:colOff>
      <xdr:row>637</xdr:row>
      <xdr:rowOff>22411</xdr:rowOff>
    </xdr:to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1CEB2531-2836-4EEF-8A68-78666D87FF1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571499</xdr:colOff>
      <xdr:row>640</xdr:row>
      <xdr:rowOff>89647</xdr:rowOff>
    </xdr:from>
    <xdr:to>
      <xdr:col>16</xdr:col>
      <xdr:colOff>268941</xdr:colOff>
      <xdr:row>660</xdr:row>
      <xdr:rowOff>89647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54F8BBCC-9041-41B8-B2B6-161A0C1BAA9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8</xdr:col>
      <xdr:colOff>268940</xdr:colOff>
      <xdr:row>1030</xdr:row>
      <xdr:rowOff>44823</xdr:rowOff>
    </xdr:from>
    <xdr:to>
      <xdr:col>16</xdr:col>
      <xdr:colOff>627530</xdr:colOff>
      <xdr:row>1051</xdr:row>
      <xdr:rowOff>44824</xdr:rowOff>
    </xdr:to>
    <xdr:graphicFrame macro="">
      <xdr:nvGraphicFramePr>
        <xdr:cNvPr id="16" name="Chart 15">
          <a:extLst>
            <a:ext uri="{FF2B5EF4-FFF2-40B4-BE49-F238E27FC236}">
              <a16:creationId xmlns:a16="http://schemas.microsoft.com/office/drawing/2014/main" id="{032E62D0-2E3E-4405-8B0F-B10BB2E0952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8</xdr:col>
      <xdr:colOff>291352</xdr:colOff>
      <xdr:row>1053</xdr:row>
      <xdr:rowOff>11205</xdr:rowOff>
    </xdr:from>
    <xdr:to>
      <xdr:col>16</xdr:col>
      <xdr:colOff>616324</xdr:colOff>
      <xdr:row>1074</xdr:row>
      <xdr:rowOff>78440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0D7D3D8F-AC06-40BA-989A-EA0D30D27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8</xdr:col>
      <xdr:colOff>336176</xdr:colOff>
      <xdr:row>1076</xdr:row>
      <xdr:rowOff>67234</xdr:rowOff>
    </xdr:from>
    <xdr:to>
      <xdr:col>16</xdr:col>
      <xdr:colOff>593912</xdr:colOff>
      <xdr:row>1097</xdr:row>
      <xdr:rowOff>56029</xdr:rowOff>
    </xdr:to>
    <xdr:graphicFrame macro="">
      <xdr:nvGraphicFramePr>
        <xdr:cNvPr id="20" name="Chart 19">
          <a:extLst>
            <a:ext uri="{FF2B5EF4-FFF2-40B4-BE49-F238E27FC236}">
              <a16:creationId xmlns:a16="http://schemas.microsoft.com/office/drawing/2014/main" id="{AC19DDDC-5C04-4DFC-BD60-6BF9D7E1581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750793</xdr:colOff>
      <xdr:row>1484</xdr:row>
      <xdr:rowOff>179293</xdr:rowOff>
    </xdr:from>
    <xdr:to>
      <xdr:col>16</xdr:col>
      <xdr:colOff>739588</xdr:colOff>
      <xdr:row>1506</xdr:row>
      <xdr:rowOff>100852</xdr:rowOff>
    </xdr:to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13BE6E07-1F0D-4205-949C-A2EC9BBC47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761999</xdr:colOff>
      <xdr:row>1508</xdr:row>
      <xdr:rowOff>190499</xdr:rowOff>
    </xdr:from>
    <xdr:to>
      <xdr:col>16</xdr:col>
      <xdr:colOff>739588</xdr:colOff>
      <xdr:row>1527</xdr:row>
      <xdr:rowOff>134470</xdr:rowOff>
    </xdr:to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B079FCFD-FECB-4D59-81B8-28F78A979C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8</xdr:col>
      <xdr:colOff>22410</xdr:colOff>
      <xdr:row>1529</xdr:row>
      <xdr:rowOff>179293</xdr:rowOff>
    </xdr:from>
    <xdr:to>
      <xdr:col>18</xdr:col>
      <xdr:colOff>33618</xdr:colOff>
      <xdr:row>1550</xdr:row>
      <xdr:rowOff>100852</xdr:rowOff>
    </xdr:to>
    <xdr:graphicFrame macro="">
      <xdr:nvGraphicFramePr>
        <xdr:cNvPr id="28" name="Chart 27">
          <a:extLst>
            <a:ext uri="{FF2B5EF4-FFF2-40B4-BE49-F238E27FC236}">
              <a16:creationId xmlns:a16="http://schemas.microsoft.com/office/drawing/2014/main" id="{55C85DA0-5ED2-4B88-B599-0DF2EB2B09B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8</xdr:col>
      <xdr:colOff>941294</xdr:colOff>
      <xdr:row>20</xdr:row>
      <xdr:rowOff>71718</xdr:rowOff>
    </xdr:from>
    <xdr:to>
      <xdr:col>18</xdr:col>
      <xdr:colOff>242047</xdr:colOff>
      <xdr:row>36</xdr:row>
      <xdr:rowOff>125506</xdr:rowOff>
    </xdr:to>
    <xdr:graphicFrame macro="">
      <xdr:nvGraphicFramePr>
        <xdr:cNvPr id="29" name="Chart 28">
          <a:extLst>
            <a:ext uri="{FF2B5EF4-FFF2-40B4-BE49-F238E27FC236}">
              <a16:creationId xmlns:a16="http://schemas.microsoft.com/office/drawing/2014/main" id="{C3A4691A-23F9-4072-9DBD-B2B8801B8BC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8</xdr:col>
      <xdr:colOff>-1</xdr:colOff>
      <xdr:row>70</xdr:row>
      <xdr:rowOff>-1</xdr:rowOff>
    </xdr:from>
    <xdr:to>
      <xdr:col>17</xdr:col>
      <xdr:colOff>283028</xdr:colOff>
      <xdr:row>91</xdr:row>
      <xdr:rowOff>10884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AAB7F81-3A1A-4E18-A3E2-6818089C797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8</xdr:col>
      <xdr:colOff>609599</xdr:colOff>
      <xdr:row>662</xdr:row>
      <xdr:rowOff>65314</xdr:rowOff>
    </xdr:from>
    <xdr:to>
      <xdr:col>16</xdr:col>
      <xdr:colOff>185057</xdr:colOff>
      <xdr:row>683</xdr:row>
      <xdr:rowOff>174172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23BC399C-9367-4ADD-9B02-11AF141762B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8</xdr:col>
      <xdr:colOff>413657</xdr:colOff>
      <xdr:row>1099</xdr:row>
      <xdr:rowOff>119741</xdr:rowOff>
    </xdr:from>
    <xdr:to>
      <xdr:col>16</xdr:col>
      <xdr:colOff>664028</xdr:colOff>
      <xdr:row>1121</xdr:row>
      <xdr:rowOff>-1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BBB62CFA-8CC8-4BEC-8FAF-07B8142F95B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7</xdr:col>
      <xdr:colOff>717177</xdr:colOff>
      <xdr:row>1553</xdr:row>
      <xdr:rowOff>0</xdr:rowOff>
    </xdr:from>
    <xdr:to>
      <xdr:col>18</xdr:col>
      <xdr:colOff>8965</xdr:colOff>
      <xdr:row>1575</xdr:row>
      <xdr:rowOff>0</xdr:rowOff>
    </xdr:to>
    <xdr:graphicFrame macro="">
      <xdr:nvGraphicFramePr>
        <xdr:cNvPr id="27" name="Chart 26">
          <a:extLst>
            <a:ext uri="{FF2B5EF4-FFF2-40B4-BE49-F238E27FC236}">
              <a16:creationId xmlns:a16="http://schemas.microsoft.com/office/drawing/2014/main" id="{B46E5CD8-45A1-43DD-BD1F-A1F54260A5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7</xdr:col>
      <xdr:colOff>761999</xdr:colOff>
      <xdr:row>94</xdr:row>
      <xdr:rowOff>0</xdr:rowOff>
    </xdr:from>
    <xdr:to>
      <xdr:col>17</xdr:col>
      <xdr:colOff>190499</xdr:colOff>
      <xdr:row>108</xdr:row>
      <xdr:rowOff>171450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4589CDAC-26B3-4709-9B6B-7A7BAA0B8F9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8</xdr:col>
      <xdr:colOff>38099</xdr:colOff>
      <xdr:row>110</xdr:row>
      <xdr:rowOff>114300</xdr:rowOff>
    </xdr:from>
    <xdr:to>
      <xdr:col>17</xdr:col>
      <xdr:colOff>19049</xdr:colOff>
      <xdr:row>130</xdr:row>
      <xdr:rowOff>133350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2D81BFDD-DB29-4E68-94A2-AD6448F1A7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</xdr:col>
      <xdr:colOff>152399</xdr:colOff>
      <xdr:row>133</xdr:row>
      <xdr:rowOff>55417</xdr:rowOff>
    </xdr:from>
    <xdr:to>
      <xdr:col>16</xdr:col>
      <xdr:colOff>734290</xdr:colOff>
      <xdr:row>153</xdr:row>
      <xdr:rowOff>138544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EAC1DA01-6761-4408-9AA3-FF9ED6B83FC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0.42821</cdr:x>
      <cdr:y>0.14074</cdr:y>
    </cdr:from>
    <cdr:to>
      <cdr:x>0.7479</cdr:x>
      <cdr:y>0.18776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3982970" y="839202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0.11143</cdr:x>
      <cdr:y>0.03063</cdr:y>
    </cdr:from>
    <cdr:to>
      <cdr:x>0.43112</cdr:x>
      <cdr:y>0.07765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57434" y="178284"/>
          <a:ext cx="2952653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 3, version 5</a:t>
          </a:r>
        </a:p>
      </cdr:txBody>
    </cdr:sp>
  </cdr:relSizeAnchor>
</c:userShapes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0.42799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7946" y="207475"/>
          <a:ext cx="2951806" cy="282921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class2</a:t>
          </a:r>
          <a:r>
            <a:rPr lang="de-DE" sz="1400" baseline="0"/>
            <a:t>, </a:t>
          </a:r>
          <a:r>
            <a:rPr lang="de-DE" sz="1400"/>
            <a:t>version 1.4</a:t>
          </a:r>
        </a:p>
      </cdr:txBody>
    </cdr:sp>
  </cdr:relSizeAnchor>
</c:userShapes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1735" cy="606489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c:userShapes xmlns:c="http://schemas.openxmlformats.org/drawingml/2006/chart">
  <cdr:relSizeAnchor xmlns:cdr="http://schemas.openxmlformats.org/drawingml/2006/chartDrawing">
    <cdr:from>
      <cdr:x>0.1083</cdr:x>
      <cdr:y>0.03548</cdr:y>
    </cdr:from>
    <cdr:to>
      <cdr:x>0.4958</cdr:x>
      <cdr:y>0.0825</cdr:y>
    </cdr:to>
    <cdr:sp macro="" textlink="">
      <cdr:nvSpPr>
        <cdr:cNvPr id="2" name="Textfeld 1"/>
        <cdr:cNvSpPr txBox="1"/>
      </cdr:nvSpPr>
      <cdr:spPr>
        <a:xfrm xmlns:a="http://schemas.openxmlformats.org/drawingml/2006/main">
          <a:off x="1028276" y="207442"/>
          <a:ext cx="3578714" cy="282887"/>
        </a:xfrm>
        <a:prstGeom xmlns:a="http://schemas.openxmlformats.org/drawingml/2006/main" prst="rect">
          <a:avLst/>
        </a:prstGeom>
        <a:solidFill xmlns:a="http://schemas.openxmlformats.org/drawingml/2006/main">
          <a:schemeClr val="bg1"/>
        </a:solidFill>
        <a:ln xmlns:a="http://schemas.openxmlformats.org/drawingml/2006/main">
          <a:solidFill>
            <a:schemeClr val="tx1"/>
          </a:solidFill>
        </a:ln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algn="ctr"/>
          <a:r>
            <a:rPr lang="de-DE" sz="1400"/>
            <a:t>WLTC, class</a:t>
          </a:r>
          <a:r>
            <a:rPr lang="de-DE" sz="1400" baseline="0"/>
            <a:t> 1, version 1.4</a:t>
          </a:r>
          <a:endParaRPr lang="de-DE" sz="1400"/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1529D76-4481-44C1-902F-296EFBCF37B3}" name="Table4" displayName="Table4" ref="W8:AI1808" totalsRowShown="0">
  <autoFilter ref="W8:AI1808" xr:uid="{91529D76-4481-44C1-902F-296EFBCF37B3}"/>
  <tableColumns count="13">
    <tableColumn id="1" xr3:uid="{F3441234-B342-402D-9417-9B8C70152E56}" name="Acell (N)">
      <calculatedColumnFormula>$J$16*F8</calculatedColumnFormula>
    </tableColumn>
    <tableColumn id="2" xr3:uid="{203A6F24-9A96-4F5B-89C6-4299B4372330}" name="Roll (N)">
      <calculatedColumnFormula>$J$16*9.81*$J$17</calculatedColumnFormula>
    </tableColumn>
    <tableColumn id="3" xr3:uid="{7EE7B1FE-D11E-4B6B-9C74-4CF91852BCD5}" name="Aero (N)">
      <calculatedColumnFormula>0.5*0.9617*$J$20*1.293^2*(E8/3.6)^2</calculatedColumnFormula>
    </tableColumn>
    <tableColumn id="4" xr3:uid="{2C963A6E-9C83-4625-8590-C03EAA5E4958}" name="Total (N)">
      <calculatedColumnFormula>Table4[[#This Row],[Acell (N)]]+Table4[[#This Row],[Roll (N)]]+Table4[[#This Row],[Aero (N)]]</calculatedColumnFormula>
    </tableColumn>
    <tableColumn id="5" xr3:uid="{785B42FB-7516-4809-AB21-AD3869FD9E26}" name="Power (kW)">
      <calculatedColumnFormula>Table4[[#This Row],[Total (N)]]*((E8/3.6)/1000)</calculatedColumnFormula>
    </tableColumn>
    <tableColumn id="6" xr3:uid="{16D52687-77E0-442C-9BE4-8BD1F4D60878}" name="Power (W)" dataDxfId="6">
      <calculatedColumnFormula>Table4[[#This Row],[Power (kW)]]*1000</calculatedColumnFormula>
    </tableColumn>
    <tableColumn id="9" xr3:uid="{984CCD3B-441F-414A-8487-EBECCDD66846}" name="Tractive Energy (J)">
      <calculatedColumnFormula>MAX(0, Table4[[#This Row],[Power (W)]])</calculatedColumnFormula>
    </tableColumn>
    <tableColumn id="10" xr3:uid="{FA4E81A1-FF05-4D80-A7CA-081AC1222C3B}" name="Braking Energy (J)" dataDxfId="5">
      <calculatedColumnFormula>MIN(0, Table4[[#This Row],[Power (W)]])*-1</calculatedColumnFormula>
    </tableColumn>
    <tableColumn id="7" xr3:uid="{C590ADDC-62D4-42D8-8D22-48AC96F44857}" name="Cummulative Tractive Energy (J) (Each Phase)" dataDxfId="4">
      <calculatedColumnFormula>AC9</calculatedColumnFormula>
    </tableColumn>
    <tableColumn id="8" xr3:uid="{896EDACB-5F6A-42A9-820B-20403F8B86E7}" name="Cummulative Braking Energy (J) (Each Phase)" dataDxfId="3">
      <calculatedColumnFormula>ABS(Table4[[#This Row],[Braking Energy (J)]]) + ABS(AD559)</calculatedColumnFormula>
    </tableColumn>
    <tableColumn id="11" xr3:uid="{64B64839-0269-4EEE-B562-DBDE15D75320}" name="Cummulative Tractive Energy (J) (All Phases)" dataDxfId="2">
      <calculatedColumnFormula>AE8 + AC9</calculatedColumnFormula>
    </tableColumn>
    <tableColumn id="12" xr3:uid="{639F72F9-8647-43DA-8B91-2D33687629C0}" name="Cummulative Braking Energy (J) (All Phases)" dataDxfId="1">
      <calculatedColumnFormula>AH8+AD9</calculatedColumnFormula>
    </tableColumn>
    <tableColumn id="13" xr3:uid="{F7A608A6-EE2F-44EE-BD9F-1D4B2302FCDA}" name="test 70%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4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5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6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E11" sqref="E11"/>
    </sheetView>
  </sheetViews>
  <sheetFormatPr defaultColWidth="11.44140625" defaultRowHeight="14.4" x14ac:dyDescent="0.3"/>
  <cols>
    <col min="3" max="3" width="14" customWidth="1"/>
  </cols>
  <sheetData>
    <row r="1" spans="3:4" ht="18" x14ac:dyDescent="0.35">
      <c r="C1" s="23" t="s">
        <v>0</v>
      </c>
    </row>
    <row r="3" spans="3:4" x14ac:dyDescent="0.3">
      <c r="C3" s="14" t="s">
        <v>1</v>
      </c>
      <c r="D3" s="14" t="s">
        <v>2</v>
      </c>
    </row>
    <row r="4" spans="3:4" x14ac:dyDescent="0.3">
      <c r="C4" t="s">
        <v>3</v>
      </c>
      <c r="D4" t="s">
        <v>4</v>
      </c>
    </row>
    <row r="5" spans="3:4" x14ac:dyDescent="0.3">
      <c r="D5" t="s">
        <v>5</v>
      </c>
    </row>
    <row r="6" spans="3:4" x14ac:dyDescent="0.3">
      <c r="D6" t="s">
        <v>6</v>
      </c>
    </row>
    <row r="8" spans="3:4" x14ac:dyDescent="0.3">
      <c r="D8" t="s">
        <v>7</v>
      </c>
    </row>
    <row r="10" spans="3:4" x14ac:dyDescent="0.3">
      <c r="C10" s="14" t="s">
        <v>8</v>
      </c>
      <c r="D10" s="14" t="s">
        <v>9</v>
      </c>
    </row>
    <row r="11" spans="3:4" x14ac:dyDescent="0.3">
      <c r="C11" t="s">
        <v>3</v>
      </c>
      <c r="D11" t="s">
        <v>10</v>
      </c>
    </row>
    <row r="12" spans="3:4" x14ac:dyDescent="0.3">
      <c r="D12" t="s">
        <v>11</v>
      </c>
    </row>
    <row r="14" spans="3:4" x14ac:dyDescent="0.3">
      <c r="D14" t="s">
        <v>12</v>
      </c>
    </row>
    <row r="15" spans="3:4" x14ac:dyDescent="0.3">
      <c r="D15" t="s">
        <v>13</v>
      </c>
    </row>
    <row r="16" spans="3:4" x14ac:dyDescent="0.3">
      <c r="D16" t="s">
        <v>14</v>
      </c>
    </row>
    <row r="18" spans="3:4" x14ac:dyDescent="0.3">
      <c r="D18" t="s">
        <v>15</v>
      </c>
    </row>
    <row r="20" spans="3:4" x14ac:dyDescent="0.3">
      <c r="C20" s="14" t="s">
        <v>8</v>
      </c>
      <c r="D20" s="14" t="s">
        <v>16</v>
      </c>
    </row>
    <row r="21" spans="3:4" x14ac:dyDescent="0.3">
      <c r="C21" t="s">
        <v>17</v>
      </c>
      <c r="D21" t="s">
        <v>18</v>
      </c>
    </row>
    <row r="22" spans="3:4" x14ac:dyDescent="0.3">
      <c r="D22" t="s">
        <v>19</v>
      </c>
    </row>
    <row r="24" spans="3:4" x14ac:dyDescent="0.3">
      <c r="D24" t="s">
        <v>20</v>
      </c>
    </row>
    <row r="25" spans="3:4" x14ac:dyDescent="0.3">
      <c r="D25" t="s">
        <v>13</v>
      </c>
    </row>
    <row r="26" spans="3:4" x14ac:dyDescent="0.3">
      <c r="D26" t="s">
        <v>21</v>
      </c>
    </row>
    <row r="28" spans="3:4" x14ac:dyDescent="0.3">
      <c r="D28" s="14" t="s">
        <v>22</v>
      </c>
    </row>
    <row r="29" spans="3:4" x14ac:dyDescent="0.3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AI1808"/>
  <sheetViews>
    <sheetView tabSelected="1" topLeftCell="A1785" zoomScaleNormal="100" workbookViewId="0">
      <selection activeCell="I1800" sqref="I1800"/>
    </sheetView>
  </sheetViews>
  <sheetFormatPr defaultColWidth="11.44140625" defaultRowHeight="14.4" x14ac:dyDescent="0.3"/>
  <cols>
    <col min="2" max="2" width="15.109375" bestFit="1" customWidth="1"/>
    <col min="5" max="6" width="14" customWidth="1"/>
    <col min="7" max="7" width="13.6640625" customWidth="1"/>
    <col min="9" max="9" width="14.109375" bestFit="1" customWidth="1"/>
    <col min="10" max="10" width="12.88671875" bestFit="1" customWidth="1"/>
    <col min="12" max="12" width="32" bestFit="1" customWidth="1"/>
    <col min="23" max="23" width="13" bestFit="1" customWidth="1"/>
    <col min="24" max="24" width="10.33203125" bestFit="1" customWidth="1"/>
    <col min="25" max="25" width="12.44140625" bestFit="1" customWidth="1"/>
    <col min="26" max="26" width="11.5546875" customWidth="1"/>
    <col min="27" max="27" width="14.109375" bestFit="1" customWidth="1"/>
    <col min="28" max="28" width="13" customWidth="1"/>
    <col min="29" max="29" width="18.6640625" bestFit="1" customWidth="1"/>
    <col min="30" max="30" width="18.33203125" bestFit="1" customWidth="1"/>
    <col min="31" max="31" width="44.109375" bestFit="1" customWidth="1"/>
    <col min="32" max="32" width="43.6640625" bestFit="1" customWidth="1"/>
    <col min="33" max="33" width="43.44140625" bestFit="1" customWidth="1"/>
    <col min="34" max="34" width="43" bestFit="1" customWidth="1"/>
  </cols>
  <sheetData>
    <row r="2" spans="2:35" x14ac:dyDescent="0.3">
      <c r="B2" s="15" t="s">
        <v>24</v>
      </c>
      <c r="C2" s="15" t="s">
        <v>25</v>
      </c>
    </row>
    <row r="3" spans="2:35" x14ac:dyDescent="0.3">
      <c r="D3" s="15"/>
    </row>
    <row r="4" spans="2:35" x14ac:dyDescent="0.3">
      <c r="B4" s="15" t="s">
        <v>26</v>
      </c>
    </row>
    <row r="6" spans="2:35" ht="43.2" x14ac:dyDescent="0.3">
      <c r="B6" s="1" t="s">
        <v>27</v>
      </c>
      <c r="C6" s="1" t="s">
        <v>28</v>
      </c>
      <c r="D6" s="1" t="s">
        <v>29</v>
      </c>
      <c r="E6" s="8" t="s">
        <v>30</v>
      </c>
      <c r="F6" s="8" t="s">
        <v>31</v>
      </c>
      <c r="G6" s="8" t="s">
        <v>31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  <c r="R6" s="16" t="s">
        <v>77</v>
      </c>
    </row>
    <row r="7" spans="2:35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  <c r="R7" s="16" t="s">
        <v>78</v>
      </c>
    </row>
    <row r="8" spans="2:35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SUM(S9:S597)</f>
        <v>156</v>
      </c>
      <c r="K8" s="19">
        <f>SUM(U9:U597)</f>
        <v>3094.5277777777796</v>
      </c>
      <c r="L8" s="22">
        <f>J8/I8</f>
        <v>0.26485568760611206</v>
      </c>
      <c r="M8">
        <f>MAX(T9:T597)</f>
        <v>56.5</v>
      </c>
      <c r="N8" s="18">
        <f>K8/(I8-J8)*3.6</f>
        <v>25.728175519630501</v>
      </c>
      <c r="O8" s="18">
        <f>K8/I8*3.6</f>
        <v>18.913921901528024</v>
      </c>
      <c r="P8" s="17">
        <f>MIN(F9:F597)</f>
        <v>-1.4722222222222223</v>
      </c>
      <c r="Q8" s="17">
        <f>MAX(F9:F597)</f>
        <v>1.4722222222222223</v>
      </c>
      <c r="R8" s="26">
        <f>SUM(K8/I8)</f>
        <v>5.2538671948688958</v>
      </c>
      <c r="S8">
        <f t="shared" ref="S8:S71" si="0">IF(E8&lt;1,1,0)</f>
        <v>1</v>
      </c>
      <c r="T8" t="str">
        <f t="shared" ref="T8:T71" si="1">IF(S8=1,"",E8)</f>
        <v/>
      </c>
      <c r="U8">
        <f t="shared" ref="U8:U71" si="2">E8/3.6</f>
        <v>0</v>
      </c>
      <c r="W8" t="s">
        <v>68</v>
      </c>
      <c r="X8" t="s">
        <v>69</v>
      </c>
      <c r="Y8" t="s">
        <v>70</v>
      </c>
      <c r="Z8" t="s">
        <v>71</v>
      </c>
      <c r="AA8" t="s">
        <v>72</v>
      </c>
      <c r="AB8" t="s">
        <v>73</v>
      </c>
      <c r="AC8" t="s">
        <v>76</v>
      </c>
      <c r="AD8" t="s">
        <v>81</v>
      </c>
      <c r="AE8" t="s">
        <v>84</v>
      </c>
      <c r="AF8" t="s">
        <v>83</v>
      </c>
      <c r="AG8" t="s">
        <v>85</v>
      </c>
      <c r="AH8" t="s">
        <v>86</v>
      </c>
      <c r="AI8" t="s">
        <v>87</v>
      </c>
    </row>
    <row r="9" spans="2:35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SUM(S598:S1030)</f>
        <v>48</v>
      </c>
      <c r="K9" s="19">
        <f>SUM(U598:U1030)</f>
        <v>4755.8888888888878</v>
      </c>
      <c r="L9" s="22">
        <f>J9/I9</f>
        <v>0.11085450346420324</v>
      </c>
      <c r="M9">
        <f>MAX(T598:T1030)</f>
        <v>76.599999999999994</v>
      </c>
      <c r="N9" s="18">
        <f>K9/(I9-J9)*3.6</f>
        <v>44.470649350649339</v>
      </c>
      <c r="O9" s="18">
        <f>K9/I9*3.6</f>
        <v>39.54087759815242</v>
      </c>
      <c r="P9" s="17">
        <f>MIN(F598:F1030)</f>
        <v>-1.4861111111111109</v>
      </c>
      <c r="Q9" s="17">
        <f>MAX(F598:F1030)</f>
        <v>1.5694444444444444</v>
      </c>
      <c r="R9" s="26">
        <f t="shared" ref="R9:R11" si="3">SUM(K9/I9)</f>
        <v>10.983577110597894</v>
      </c>
      <c r="S9">
        <f t="shared" si="0"/>
        <v>1</v>
      </c>
      <c r="T9" t="str">
        <f t="shared" si="1"/>
        <v/>
      </c>
      <c r="U9">
        <f t="shared" si="2"/>
        <v>0</v>
      </c>
      <c r="W9">
        <f t="shared" ref="W9:W72" si="4">$J$16*F8</f>
        <v>0</v>
      </c>
      <c r="X9">
        <f>$J$16*9.81*$J$17</f>
        <v>171.13544999999999</v>
      </c>
      <c r="Y9">
        <f t="shared" ref="Y9:Y72" si="5">0.5*0.9617*$J$20*1.293^2*(E8/3.6)^2</f>
        <v>0</v>
      </c>
      <c r="Z9">
        <f>Table4[[#This Row],[Acell (N)]]+Table4[[#This Row],[Roll (N)]]+Table4[[#This Row],[Aero (N)]]</f>
        <v>171.13544999999999</v>
      </c>
      <c r="AA9">
        <f>Table4[[#This Row],[Total (N)]]*((E8/3.6)/1000)</f>
        <v>0</v>
      </c>
      <c r="AB9">
        <f>Table4[[#This Row],[Power (kW)]]*1000</f>
        <v>0</v>
      </c>
      <c r="AC9">
        <f>MAX(0, Table4[[#This Row],[Power (W)]])</f>
        <v>0</v>
      </c>
      <c r="AD9">
        <f>MIN(0, Table4[[#This Row],[Power (W)]])*-1</f>
        <v>0</v>
      </c>
      <c r="AE9">
        <f>AC9</f>
        <v>0</v>
      </c>
      <c r="AF9">
        <v>0</v>
      </c>
      <c r="AG9">
        <v>0</v>
      </c>
      <c r="AH9">
        <v>0</v>
      </c>
      <c r="AI9" s="27">
        <v>0</v>
      </c>
    </row>
    <row r="10" spans="2:35" x14ac:dyDescent="0.3">
      <c r="B10" s="3" t="s">
        <v>47</v>
      </c>
      <c r="C10" s="3">
        <v>2</v>
      </c>
      <c r="D10" s="3">
        <v>2</v>
      </c>
      <c r="E10" s="10">
        <v>0</v>
      </c>
      <c r="F10" s="17">
        <f t="shared" ref="F10:F73" si="6">($E11-$E9)/2/3.6</f>
        <v>0</v>
      </c>
      <c r="G10" s="17">
        <f t="shared" ref="G10:G73" si="7">($E11-$E9)/2</f>
        <v>0</v>
      </c>
      <c r="H10" t="s">
        <v>50</v>
      </c>
      <c r="I10">
        <f>COUNT(E1031:E1485)</f>
        <v>455</v>
      </c>
      <c r="J10">
        <f>SUM(S1031:S1485)</f>
        <v>31</v>
      </c>
      <c r="K10" s="19">
        <f>SUM(U1031:U1485)</f>
        <v>7157.8333333333421</v>
      </c>
      <c r="L10" s="22">
        <f>J10/I10</f>
        <v>6.8131868131868126E-2</v>
      </c>
      <c r="M10">
        <f>MAX(T1031:T1485)</f>
        <v>97.4</v>
      </c>
      <c r="N10" s="18">
        <f>K10/(I10-J10)*3.6</f>
        <v>60.774056603773666</v>
      </c>
      <c r="O10" s="18">
        <f>K10/I10*3.6</f>
        <v>56.633406593406662</v>
      </c>
      <c r="P10" s="17">
        <f>MIN(F1031:F1485)</f>
        <v>-1.4861111111111109</v>
      </c>
      <c r="Q10" s="17">
        <f>MAX(F1031:F1485)</f>
        <v>1.5833333333333333</v>
      </c>
      <c r="R10" s="26">
        <f t="shared" si="3"/>
        <v>15.73150183150185</v>
      </c>
      <c r="S10">
        <f t="shared" si="0"/>
        <v>1</v>
      </c>
      <c r="T10" t="str">
        <f t="shared" si="1"/>
        <v/>
      </c>
      <c r="U10">
        <f t="shared" si="2"/>
        <v>0</v>
      </c>
      <c r="W10">
        <f t="shared" si="4"/>
        <v>0</v>
      </c>
      <c r="X10">
        <f t="shared" ref="X10:X31" si="8">$J$16*9.81*$J$17</f>
        <v>171.13544999999999</v>
      </c>
      <c r="Y10">
        <f t="shared" si="5"/>
        <v>0</v>
      </c>
      <c r="Z10">
        <f>Table4[[#This Row],[Acell (N)]]+Table4[[#This Row],[Roll (N)]]+Table4[[#This Row],[Aero (N)]]</f>
        <v>171.13544999999999</v>
      </c>
      <c r="AA10">
        <f>Table4[[#This Row],[Total (N)]]*((E9/3.6)/1000)</f>
        <v>0</v>
      </c>
      <c r="AB10">
        <f>Table4[[#This Row],[Power (kW)]]*1000</f>
        <v>0</v>
      </c>
      <c r="AC10">
        <f>MAX(0, Table4[[#This Row],[Power (W)]])</f>
        <v>0</v>
      </c>
      <c r="AD10">
        <f>MIN(0, Table4[[#This Row],[Power (W)]])*-1</f>
        <v>0</v>
      </c>
      <c r="AE10">
        <f>AC10</f>
        <v>0</v>
      </c>
      <c r="AF10">
        <f>J597</f>
        <v>0</v>
      </c>
      <c r="AG10">
        <f>AG9 + AC10</f>
        <v>0</v>
      </c>
      <c r="AH10">
        <f t="shared" ref="AH10:AH72" si="9">AH9+AD10</f>
        <v>0</v>
      </c>
      <c r="AI10" s="27">
        <f>AH9+AD10 *0.7</f>
        <v>0</v>
      </c>
    </row>
    <row r="11" spans="2:35" x14ac:dyDescent="0.3">
      <c r="B11" s="3" t="s">
        <v>47</v>
      </c>
      <c r="C11" s="3">
        <v>3</v>
      </c>
      <c r="D11" s="3">
        <v>3</v>
      </c>
      <c r="E11" s="10">
        <v>0</v>
      </c>
      <c r="F11" s="17">
        <f t="shared" si="6"/>
        <v>0</v>
      </c>
      <c r="G11" s="17">
        <f t="shared" si="7"/>
        <v>0</v>
      </c>
      <c r="H11" t="s">
        <v>51</v>
      </c>
      <c r="I11">
        <f>COUNT(E1486:E1808)</f>
        <v>323</v>
      </c>
      <c r="J11">
        <f>SUM(S1486:S1808)</f>
        <v>7</v>
      </c>
      <c r="K11" s="19">
        <f>SUM(U1486:U1808)</f>
        <v>8254.138888888885</v>
      </c>
      <c r="L11" s="22">
        <f>J11/I11</f>
        <v>2.1671826625386997E-2</v>
      </c>
      <c r="M11">
        <f>MAX(T1486:T1808)</f>
        <v>131.30000000000001</v>
      </c>
      <c r="N11" s="18">
        <f>K11/(I11-J11)*3.6</f>
        <v>94.034493670886036</v>
      </c>
      <c r="O11" s="18">
        <f>K11/I11*3.6</f>
        <v>91.996594427244545</v>
      </c>
      <c r="P11" s="17">
        <f>MIN(F1486:F1808)</f>
        <v>-1.2083333333333333</v>
      </c>
      <c r="Q11" s="17">
        <f>MAX(F1486:F1808)</f>
        <v>1.0277777777777781</v>
      </c>
      <c r="R11" s="26">
        <f t="shared" si="3"/>
        <v>25.554609563123485</v>
      </c>
      <c r="S11">
        <f t="shared" si="0"/>
        <v>1</v>
      </c>
      <c r="T11" t="str">
        <f t="shared" si="1"/>
        <v/>
      </c>
      <c r="U11">
        <f t="shared" si="2"/>
        <v>0</v>
      </c>
      <c r="W11">
        <f t="shared" si="4"/>
        <v>0</v>
      </c>
      <c r="X11">
        <f t="shared" si="8"/>
        <v>171.13544999999999</v>
      </c>
      <c r="Y11">
        <f t="shared" si="5"/>
        <v>0</v>
      </c>
      <c r="Z11">
        <f>Table4[[#This Row],[Acell (N)]]+Table4[[#This Row],[Roll (N)]]+Table4[[#This Row],[Aero (N)]]</f>
        <v>171.13544999999999</v>
      </c>
      <c r="AA11">
        <f>Table4[[#This Row],[Total (N)]]*((E10/3.6)/1000)</f>
        <v>0</v>
      </c>
      <c r="AB11">
        <f>Table4[[#This Row],[Power (kW)]]*1000</f>
        <v>0</v>
      </c>
      <c r="AC11">
        <f>MAX(0, Table4[[#This Row],[Power (W)]])</f>
        <v>0</v>
      </c>
      <c r="AD11">
        <f>MIN(0, Table4[[#This Row],[Power (W)]])*-1</f>
        <v>0</v>
      </c>
      <c r="AE11">
        <f t="shared" ref="AE11:AE74" si="10">AE10 + AC11</f>
        <v>0</v>
      </c>
      <c r="AF11">
        <f>AF10+AD11</f>
        <v>0</v>
      </c>
      <c r="AG11">
        <f t="shared" ref="AG11:AG74" si="11">AG10 + AC11</f>
        <v>0</v>
      </c>
      <c r="AH11">
        <f t="shared" si="9"/>
        <v>0</v>
      </c>
      <c r="AI11" s="27">
        <f t="shared" ref="AI11:AI74" si="12">AH10+AD11 *0.7</f>
        <v>0</v>
      </c>
    </row>
    <row r="12" spans="2:35" x14ac:dyDescent="0.3">
      <c r="B12" s="3" t="s">
        <v>47</v>
      </c>
      <c r="C12" s="3">
        <v>4</v>
      </c>
      <c r="D12" s="3">
        <v>4</v>
      </c>
      <c r="E12" s="10">
        <v>0</v>
      </c>
      <c r="F12" s="17">
        <f t="shared" si="6"/>
        <v>0</v>
      </c>
      <c r="G12" s="17">
        <f t="shared" si="7"/>
        <v>0</v>
      </c>
      <c r="I12" s="14">
        <f>SUM(I8:I11)</f>
        <v>1800</v>
      </c>
      <c r="J12" s="14">
        <f>SUM(J8:J11)</f>
        <v>242</v>
      </c>
      <c r="K12" s="20">
        <f>SUM(K8:K11)</f>
        <v>23262.388888888898</v>
      </c>
      <c r="S12">
        <f t="shared" si="0"/>
        <v>1</v>
      </c>
      <c r="T12" t="str">
        <f t="shared" si="1"/>
        <v/>
      </c>
      <c r="U12">
        <f t="shared" si="2"/>
        <v>0</v>
      </c>
      <c r="W12">
        <f t="shared" si="4"/>
        <v>0</v>
      </c>
      <c r="X12">
        <f t="shared" si="8"/>
        <v>171.13544999999999</v>
      </c>
      <c r="Y12">
        <f t="shared" si="5"/>
        <v>0</v>
      </c>
      <c r="Z12">
        <f>Table4[[#This Row],[Acell (N)]]+Table4[[#This Row],[Roll (N)]]+Table4[[#This Row],[Aero (N)]]</f>
        <v>171.13544999999999</v>
      </c>
      <c r="AA12">
        <f>Table4[[#This Row],[Total (N)]]*((E11/3.6)/1000)</f>
        <v>0</v>
      </c>
      <c r="AB12">
        <f>Table4[[#This Row],[Power (kW)]]*1000</f>
        <v>0</v>
      </c>
      <c r="AC12">
        <f>MAX(0, Table4[[#This Row],[Power (W)]])</f>
        <v>0</v>
      </c>
      <c r="AD12">
        <f>MIN(0, Table4[[#This Row],[Power (W)]])*-1</f>
        <v>0</v>
      </c>
      <c r="AE12">
        <f t="shared" si="10"/>
        <v>0</v>
      </c>
      <c r="AF12">
        <f t="shared" ref="AF12:AF74" si="13">(AF11+AD12)</f>
        <v>0</v>
      </c>
      <c r="AG12">
        <f t="shared" si="11"/>
        <v>0</v>
      </c>
      <c r="AH12">
        <f t="shared" si="9"/>
        <v>0</v>
      </c>
      <c r="AI12" s="27">
        <f t="shared" si="12"/>
        <v>0</v>
      </c>
    </row>
    <row r="13" spans="2:35" x14ac:dyDescent="0.3">
      <c r="B13" s="3" t="s">
        <v>47</v>
      </c>
      <c r="C13" s="3">
        <v>5</v>
      </c>
      <c r="D13" s="3">
        <v>5</v>
      </c>
      <c r="E13" s="10">
        <v>0</v>
      </c>
      <c r="F13" s="17">
        <f t="shared" si="6"/>
        <v>0</v>
      </c>
      <c r="G13" s="17">
        <f t="shared" si="7"/>
        <v>0</v>
      </c>
      <c r="I13" t="s">
        <v>62</v>
      </c>
      <c r="J13">
        <v>2.5099999999999998</v>
      </c>
      <c r="S13">
        <f t="shared" si="0"/>
        <v>1</v>
      </c>
      <c r="T13" t="str">
        <f t="shared" si="1"/>
        <v/>
      </c>
      <c r="U13">
        <f t="shared" si="2"/>
        <v>0</v>
      </c>
      <c r="W13">
        <f t="shared" si="4"/>
        <v>0</v>
      </c>
      <c r="X13">
        <f t="shared" si="8"/>
        <v>171.13544999999999</v>
      </c>
      <c r="Y13">
        <f t="shared" si="5"/>
        <v>0</v>
      </c>
      <c r="Z13">
        <f>Table4[[#This Row],[Acell (N)]]+Table4[[#This Row],[Roll (N)]]+Table4[[#This Row],[Aero (N)]]</f>
        <v>171.13544999999999</v>
      </c>
      <c r="AA13">
        <f>Table4[[#This Row],[Total (N)]]*((E12/3.6)/1000)</f>
        <v>0</v>
      </c>
      <c r="AB13">
        <f>Table4[[#This Row],[Power (kW)]]*1000</f>
        <v>0</v>
      </c>
      <c r="AC13">
        <f>MAX(0, Table4[[#This Row],[Power (W)]])</f>
        <v>0</v>
      </c>
      <c r="AD13">
        <f>MIN(0, Table4[[#This Row],[Power (W)]])*-1</f>
        <v>0</v>
      </c>
      <c r="AE13">
        <f t="shared" si="10"/>
        <v>0</v>
      </c>
      <c r="AF13">
        <f t="shared" si="13"/>
        <v>0</v>
      </c>
      <c r="AG13">
        <f t="shared" si="11"/>
        <v>0</v>
      </c>
      <c r="AH13">
        <f t="shared" si="9"/>
        <v>0</v>
      </c>
      <c r="AI13" s="27">
        <f t="shared" si="12"/>
        <v>0</v>
      </c>
    </row>
    <row r="14" spans="2:35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si="6"/>
        <v>0</v>
      </c>
      <c r="G14" s="17">
        <f t="shared" si="7"/>
        <v>0</v>
      </c>
      <c r="I14" t="s">
        <v>74</v>
      </c>
      <c r="J14" s="25">
        <f>0.5*$J$16*($R$8^2)</f>
        <v>16051.214571517323</v>
      </c>
      <c r="L14" t="s">
        <v>82</v>
      </c>
      <c r="S14">
        <f t="shared" si="0"/>
        <v>1</v>
      </c>
      <c r="T14" t="str">
        <f t="shared" si="1"/>
        <v/>
      </c>
      <c r="U14">
        <f t="shared" si="2"/>
        <v>0</v>
      </c>
      <c r="W14">
        <f t="shared" si="4"/>
        <v>0</v>
      </c>
      <c r="X14">
        <f t="shared" si="8"/>
        <v>171.13544999999999</v>
      </c>
      <c r="Y14">
        <f t="shared" si="5"/>
        <v>0</v>
      </c>
      <c r="Z14">
        <f>Table4[[#This Row],[Acell (N)]]+Table4[[#This Row],[Roll (N)]]+Table4[[#This Row],[Aero (N)]]</f>
        <v>171.13544999999999</v>
      </c>
      <c r="AA14">
        <f>Table4[[#This Row],[Total (N)]]*((E13/3.6)/1000)</f>
        <v>0</v>
      </c>
      <c r="AB14">
        <f>Table4[[#This Row],[Power (kW)]]*1000</f>
        <v>0</v>
      </c>
      <c r="AC14">
        <f>MAX(0, Table4[[#This Row],[Power (W)]])</f>
        <v>0</v>
      </c>
      <c r="AD14">
        <f>MIN(0, Table4[[#This Row],[Power (W)]])*-1</f>
        <v>0</v>
      </c>
      <c r="AE14">
        <f t="shared" si="10"/>
        <v>0</v>
      </c>
      <c r="AF14">
        <f t="shared" si="13"/>
        <v>0</v>
      </c>
      <c r="AG14">
        <f t="shared" si="11"/>
        <v>0</v>
      </c>
      <c r="AH14">
        <f t="shared" si="9"/>
        <v>0</v>
      </c>
      <c r="AI14" s="27">
        <f t="shared" si="12"/>
        <v>0</v>
      </c>
    </row>
    <row r="15" spans="2:35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6"/>
        <v>0</v>
      </c>
      <c r="G15" s="17">
        <f t="shared" si="7"/>
        <v>0</v>
      </c>
      <c r="I15" t="s">
        <v>75</v>
      </c>
      <c r="J15" s="24">
        <v>17056.5</v>
      </c>
      <c r="L15" t="s">
        <v>79</v>
      </c>
      <c r="S15">
        <f t="shared" si="0"/>
        <v>1</v>
      </c>
      <c r="T15" t="str">
        <f t="shared" si="1"/>
        <v/>
      </c>
      <c r="U15">
        <f t="shared" si="2"/>
        <v>0</v>
      </c>
      <c r="W15">
        <f t="shared" si="4"/>
        <v>0</v>
      </c>
      <c r="X15">
        <f t="shared" si="8"/>
        <v>171.13544999999999</v>
      </c>
      <c r="Y15">
        <f t="shared" si="5"/>
        <v>0</v>
      </c>
      <c r="Z15">
        <f>Table4[[#This Row],[Acell (N)]]+Table4[[#This Row],[Roll (N)]]+Table4[[#This Row],[Aero (N)]]</f>
        <v>171.13544999999999</v>
      </c>
      <c r="AA15">
        <f>Table4[[#This Row],[Total (N)]]*((E14/3.6)/1000)</f>
        <v>0</v>
      </c>
      <c r="AB15">
        <f>Table4[[#This Row],[Power (kW)]]*1000</f>
        <v>0</v>
      </c>
      <c r="AC15">
        <f>MAX(0, Table4[[#This Row],[Power (W)]])</f>
        <v>0</v>
      </c>
      <c r="AD15">
        <f>MIN(0, Table4[[#This Row],[Power (W)]])*-1</f>
        <v>0</v>
      </c>
      <c r="AE15">
        <f t="shared" si="10"/>
        <v>0</v>
      </c>
      <c r="AF15">
        <f t="shared" si="13"/>
        <v>0</v>
      </c>
      <c r="AG15">
        <f t="shared" si="11"/>
        <v>0</v>
      </c>
      <c r="AH15">
        <f t="shared" si="9"/>
        <v>0</v>
      </c>
      <c r="AI15" s="27">
        <f t="shared" si="12"/>
        <v>0</v>
      </c>
    </row>
    <row r="16" spans="2:35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6"/>
        <v>0</v>
      </c>
      <c r="G16" s="17">
        <f t="shared" si="7"/>
        <v>0</v>
      </c>
      <c r="I16" t="s">
        <v>63</v>
      </c>
      <c r="J16">
        <v>1163</v>
      </c>
      <c r="L16" t="s">
        <v>80</v>
      </c>
      <c r="S16">
        <f t="shared" si="0"/>
        <v>1</v>
      </c>
      <c r="T16" t="str">
        <f t="shared" si="1"/>
        <v/>
      </c>
      <c r="U16">
        <f t="shared" si="2"/>
        <v>0</v>
      </c>
      <c r="W16">
        <f t="shared" si="4"/>
        <v>0</v>
      </c>
      <c r="X16">
        <f t="shared" si="8"/>
        <v>171.13544999999999</v>
      </c>
      <c r="Y16">
        <f t="shared" si="5"/>
        <v>0</v>
      </c>
      <c r="Z16">
        <f>Table4[[#This Row],[Acell (N)]]+Table4[[#This Row],[Roll (N)]]+Table4[[#This Row],[Aero (N)]]</f>
        <v>171.13544999999999</v>
      </c>
      <c r="AA16">
        <f>Table4[[#This Row],[Total (N)]]*((E15/3.6)/1000)</f>
        <v>0</v>
      </c>
      <c r="AB16">
        <f>Table4[[#This Row],[Power (kW)]]*1000</f>
        <v>0</v>
      </c>
      <c r="AC16">
        <f>MAX(0, Table4[[#This Row],[Power (W)]])</f>
        <v>0</v>
      </c>
      <c r="AD16">
        <f>MIN(0, Table4[[#This Row],[Power (W)]])*-1</f>
        <v>0</v>
      </c>
      <c r="AE16">
        <f t="shared" si="10"/>
        <v>0</v>
      </c>
      <c r="AF16">
        <f t="shared" si="13"/>
        <v>0</v>
      </c>
      <c r="AG16">
        <f t="shared" si="11"/>
        <v>0</v>
      </c>
      <c r="AH16">
        <f t="shared" si="9"/>
        <v>0</v>
      </c>
      <c r="AI16" s="27">
        <f t="shared" si="12"/>
        <v>0</v>
      </c>
    </row>
    <row r="17" spans="2:35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6"/>
        <v>0</v>
      </c>
      <c r="G17" s="17">
        <f t="shared" si="7"/>
        <v>0</v>
      </c>
      <c r="I17" t="s">
        <v>64</v>
      </c>
      <c r="J17">
        <v>1.4999999999999999E-2</v>
      </c>
      <c r="S17">
        <f t="shared" si="0"/>
        <v>1</v>
      </c>
      <c r="T17" t="str">
        <f t="shared" si="1"/>
        <v/>
      </c>
      <c r="U17">
        <f t="shared" si="2"/>
        <v>0</v>
      </c>
      <c r="W17">
        <f t="shared" si="4"/>
        <v>0</v>
      </c>
      <c r="X17">
        <f t="shared" si="8"/>
        <v>171.13544999999999</v>
      </c>
      <c r="Y17">
        <f t="shared" si="5"/>
        <v>0</v>
      </c>
      <c r="Z17">
        <f>Table4[[#This Row],[Acell (N)]]+Table4[[#This Row],[Roll (N)]]+Table4[[#This Row],[Aero (N)]]</f>
        <v>171.13544999999999</v>
      </c>
      <c r="AA17">
        <f>Table4[[#This Row],[Total (N)]]*((E16/3.6)/1000)</f>
        <v>0</v>
      </c>
      <c r="AB17">
        <f>Table4[[#This Row],[Power (kW)]]*1000</f>
        <v>0</v>
      </c>
      <c r="AC17">
        <f>MAX(0, Table4[[#This Row],[Power (W)]])</f>
        <v>0</v>
      </c>
      <c r="AD17">
        <f>MIN(0, Table4[[#This Row],[Power (W)]])*-1</f>
        <v>0</v>
      </c>
      <c r="AE17">
        <f t="shared" si="10"/>
        <v>0</v>
      </c>
      <c r="AF17">
        <f t="shared" si="13"/>
        <v>0</v>
      </c>
      <c r="AG17">
        <f t="shared" si="11"/>
        <v>0</v>
      </c>
      <c r="AH17">
        <f t="shared" si="9"/>
        <v>0</v>
      </c>
      <c r="AI17" s="27">
        <f t="shared" si="12"/>
        <v>0</v>
      </c>
    </row>
    <row r="18" spans="2:35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6"/>
        <v>0</v>
      </c>
      <c r="G18" s="17">
        <f t="shared" si="7"/>
        <v>0</v>
      </c>
      <c r="I18" t="s">
        <v>65</v>
      </c>
      <c r="J18">
        <f xml:space="preserve"> J16*9.81*J17</f>
        <v>171.13544999999999</v>
      </c>
      <c r="S18">
        <f t="shared" si="0"/>
        <v>1</v>
      </c>
      <c r="T18" t="str">
        <f t="shared" si="1"/>
        <v/>
      </c>
      <c r="U18">
        <f t="shared" si="2"/>
        <v>0</v>
      </c>
      <c r="W18">
        <f t="shared" si="4"/>
        <v>0</v>
      </c>
      <c r="X18">
        <f t="shared" si="8"/>
        <v>171.13544999999999</v>
      </c>
      <c r="Y18">
        <f t="shared" si="5"/>
        <v>0</v>
      </c>
      <c r="Z18">
        <f>Table4[[#This Row],[Acell (N)]]+Table4[[#This Row],[Roll (N)]]+Table4[[#This Row],[Aero (N)]]</f>
        <v>171.13544999999999</v>
      </c>
      <c r="AA18">
        <f>Table4[[#This Row],[Total (N)]]*((E17/3.6)/1000)</f>
        <v>0</v>
      </c>
      <c r="AB18">
        <f>Table4[[#This Row],[Power (kW)]]*1000</f>
        <v>0</v>
      </c>
      <c r="AC18">
        <f>MAX(0, Table4[[#This Row],[Power (W)]])</f>
        <v>0</v>
      </c>
      <c r="AD18">
        <f>MIN(0, Table4[[#This Row],[Power (W)]])*-1</f>
        <v>0</v>
      </c>
      <c r="AE18">
        <f t="shared" si="10"/>
        <v>0</v>
      </c>
      <c r="AF18">
        <f t="shared" si="13"/>
        <v>0</v>
      </c>
      <c r="AG18">
        <f t="shared" si="11"/>
        <v>0</v>
      </c>
      <c r="AH18">
        <f t="shared" si="9"/>
        <v>0</v>
      </c>
      <c r="AI18" s="27">
        <f t="shared" si="12"/>
        <v>0</v>
      </c>
    </row>
    <row r="19" spans="2:35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6"/>
        <v>2.777777777777778E-2</v>
      </c>
      <c r="G19" s="17">
        <f t="shared" si="7"/>
        <v>0.1</v>
      </c>
      <c r="I19" t="s">
        <v>66</v>
      </c>
      <c r="J19">
        <v>1.4950000000000001</v>
      </c>
      <c r="S19">
        <f t="shared" si="0"/>
        <v>1</v>
      </c>
      <c r="T19" t="str">
        <f t="shared" si="1"/>
        <v/>
      </c>
      <c r="U19">
        <f t="shared" si="2"/>
        <v>0</v>
      </c>
      <c r="W19">
        <f t="shared" si="4"/>
        <v>0</v>
      </c>
      <c r="X19">
        <f t="shared" si="8"/>
        <v>171.13544999999999</v>
      </c>
      <c r="Y19">
        <f t="shared" si="5"/>
        <v>0</v>
      </c>
      <c r="Z19">
        <f>Table4[[#This Row],[Acell (N)]]+Table4[[#This Row],[Roll (N)]]+Table4[[#This Row],[Aero (N)]]</f>
        <v>171.13544999999999</v>
      </c>
      <c r="AA19">
        <f>Table4[[#This Row],[Total (N)]]*((E18/3.6)/1000)</f>
        <v>0</v>
      </c>
      <c r="AB19">
        <f>Table4[[#This Row],[Power (kW)]]*1000</f>
        <v>0</v>
      </c>
      <c r="AC19">
        <f>MAX(0, Table4[[#This Row],[Power (W)]])</f>
        <v>0</v>
      </c>
      <c r="AD19">
        <f>MIN(0, Table4[[#This Row],[Power (W)]])*-1</f>
        <v>0</v>
      </c>
      <c r="AE19">
        <f t="shared" si="10"/>
        <v>0</v>
      </c>
      <c r="AF19">
        <f t="shared" si="13"/>
        <v>0</v>
      </c>
      <c r="AG19">
        <f t="shared" si="11"/>
        <v>0</v>
      </c>
      <c r="AH19">
        <f t="shared" si="9"/>
        <v>0</v>
      </c>
      <c r="AI19" s="27">
        <f t="shared" si="12"/>
        <v>0</v>
      </c>
    </row>
    <row r="20" spans="2:35" x14ac:dyDescent="0.3">
      <c r="B20" s="3" t="s">
        <v>47</v>
      </c>
      <c r="C20" s="3">
        <v>12</v>
      </c>
      <c r="D20" s="3">
        <v>12</v>
      </c>
      <c r="E20" s="10">
        <v>0.2</v>
      </c>
      <c r="F20" s="17">
        <f t="shared" si="6"/>
        <v>0.2361111111111111</v>
      </c>
      <c r="G20" s="17">
        <f t="shared" si="7"/>
        <v>0.85</v>
      </c>
      <c r="I20" t="s">
        <v>67</v>
      </c>
      <c r="J20">
        <v>0.32</v>
      </c>
      <c r="S20">
        <f t="shared" si="0"/>
        <v>1</v>
      </c>
      <c r="T20" t="str">
        <f t="shared" si="1"/>
        <v/>
      </c>
      <c r="U20">
        <f t="shared" si="2"/>
        <v>5.5555555555555559E-2</v>
      </c>
      <c r="W20">
        <f t="shared" si="4"/>
        <v>32.305555555555557</v>
      </c>
      <c r="X20">
        <f t="shared" si="8"/>
        <v>171.13544999999999</v>
      </c>
      <c r="Y20">
        <f t="shared" si="5"/>
        <v>0</v>
      </c>
      <c r="Z20">
        <f>Table4[[#This Row],[Acell (N)]]+Table4[[#This Row],[Roll (N)]]+Table4[[#This Row],[Aero (N)]]</f>
        <v>203.44100555555553</v>
      </c>
      <c r="AA20">
        <f>Table4[[#This Row],[Total (N)]]*((E19/3.6)/1000)</f>
        <v>0</v>
      </c>
      <c r="AB20">
        <f>Table4[[#This Row],[Power (kW)]]*1000</f>
        <v>0</v>
      </c>
      <c r="AC20">
        <f>MAX(0, Table4[[#This Row],[Power (W)]])</f>
        <v>0</v>
      </c>
      <c r="AD20">
        <f>MIN(0, Table4[[#This Row],[Power (W)]])*-1</f>
        <v>0</v>
      </c>
      <c r="AE20">
        <f t="shared" si="10"/>
        <v>0</v>
      </c>
      <c r="AF20">
        <f t="shared" si="13"/>
        <v>0</v>
      </c>
      <c r="AG20">
        <f t="shared" si="11"/>
        <v>0</v>
      </c>
      <c r="AH20">
        <f t="shared" si="9"/>
        <v>0</v>
      </c>
      <c r="AI20" s="27">
        <f t="shared" si="12"/>
        <v>0</v>
      </c>
    </row>
    <row r="21" spans="2:35" x14ac:dyDescent="0.3">
      <c r="B21" s="3" t="s">
        <v>47</v>
      </c>
      <c r="C21" s="3">
        <v>13</v>
      </c>
      <c r="D21" s="3">
        <v>13</v>
      </c>
      <c r="E21" s="10">
        <v>1.7</v>
      </c>
      <c r="F21" s="17">
        <f t="shared" si="6"/>
        <v>0.72222222222222221</v>
      </c>
      <c r="G21" s="17">
        <f t="shared" si="7"/>
        <v>2.6</v>
      </c>
      <c r="S21">
        <f t="shared" si="0"/>
        <v>0</v>
      </c>
      <c r="T21">
        <f t="shared" si="1"/>
        <v>1.7</v>
      </c>
      <c r="U21">
        <f t="shared" si="2"/>
        <v>0.47222222222222221</v>
      </c>
      <c r="W21">
        <f t="shared" si="4"/>
        <v>274.59722222222223</v>
      </c>
      <c r="X21">
        <f t="shared" si="8"/>
        <v>171.13544999999999</v>
      </c>
      <c r="Y21">
        <f t="shared" si="5"/>
        <v>7.9398379422222234E-4</v>
      </c>
      <c r="Z21">
        <f>Table4[[#This Row],[Acell (N)]]+Table4[[#This Row],[Roll (N)]]+Table4[[#This Row],[Aero (N)]]</f>
        <v>445.73346620601643</v>
      </c>
      <c r="AA21">
        <f>Table4[[#This Row],[Total (N)]]*((E20/3.6)/1000)</f>
        <v>2.476297034477869E-2</v>
      </c>
      <c r="AB21">
        <f>Table4[[#This Row],[Power (kW)]]*1000</f>
        <v>24.76297034477869</v>
      </c>
      <c r="AC21">
        <f>MAX(0, Table4[[#This Row],[Power (W)]])</f>
        <v>24.76297034477869</v>
      </c>
      <c r="AD21">
        <f>MIN(0, Table4[[#This Row],[Power (W)]])*-1</f>
        <v>0</v>
      </c>
      <c r="AE21">
        <f t="shared" si="10"/>
        <v>24.76297034477869</v>
      </c>
      <c r="AF21">
        <f t="shared" si="13"/>
        <v>0</v>
      </c>
      <c r="AG21">
        <f t="shared" si="11"/>
        <v>24.76297034477869</v>
      </c>
      <c r="AH21">
        <f t="shared" si="9"/>
        <v>0</v>
      </c>
      <c r="AI21" s="27">
        <f t="shared" si="12"/>
        <v>0</v>
      </c>
    </row>
    <row r="22" spans="2:35" x14ac:dyDescent="0.3">
      <c r="B22" s="3" t="s">
        <v>47</v>
      </c>
      <c r="C22" s="3">
        <v>14</v>
      </c>
      <c r="D22" s="3">
        <v>14</v>
      </c>
      <c r="E22" s="10">
        <v>5.4</v>
      </c>
      <c r="F22" s="17">
        <f t="shared" si="6"/>
        <v>1.1388888888888891</v>
      </c>
      <c r="G22" s="17">
        <f t="shared" si="7"/>
        <v>4.1000000000000005</v>
      </c>
      <c r="S22">
        <f t="shared" si="0"/>
        <v>0</v>
      </c>
      <c r="T22">
        <f t="shared" si="1"/>
        <v>5.4</v>
      </c>
      <c r="U22">
        <f t="shared" si="2"/>
        <v>1.5</v>
      </c>
      <c r="W22">
        <f t="shared" si="4"/>
        <v>839.94444444444446</v>
      </c>
      <c r="X22">
        <f t="shared" si="8"/>
        <v>171.13544999999999</v>
      </c>
      <c r="Y22">
        <f t="shared" si="5"/>
        <v>5.7365329132555556E-2</v>
      </c>
      <c r="Z22">
        <f>Table4[[#This Row],[Acell (N)]]+Table4[[#This Row],[Roll (N)]]+Table4[[#This Row],[Aero (N)]]</f>
        <v>1011.1372597735771</v>
      </c>
      <c r="AA22">
        <f>Table4[[#This Row],[Total (N)]]*((E21/3.6)/1000)</f>
        <v>0.47748148378196692</v>
      </c>
      <c r="AB22">
        <f>Table4[[#This Row],[Power (kW)]]*1000</f>
        <v>477.48148378196692</v>
      </c>
      <c r="AC22">
        <f>MAX(0, Table4[[#This Row],[Power (W)]])</f>
        <v>477.48148378196692</v>
      </c>
      <c r="AD22">
        <f>MIN(0, Table4[[#This Row],[Power (W)]])*-1</f>
        <v>0</v>
      </c>
      <c r="AE22">
        <f t="shared" si="10"/>
        <v>502.24445412674561</v>
      </c>
      <c r="AF22">
        <f t="shared" si="13"/>
        <v>0</v>
      </c>
      <c r="AG22">
        <f t="shared" si="11"/>
        <v>502.24445412674561</v>
      </c>
      <c r="AH22">
        <f t="shared" si="9"/>
        <v>0</v>
      </c>
      <c r="AI22" s="27">
        <f t="shared" si="12"/>
        <v>0</v>
      </c>
    </row>
    <row r="23" spans="2:35" x14ac:dyDescent="0.3">
      <c r="B23" s="3" t="s">
        <v>47</v>
      </c>
      <c r="C23" s="3">
        <v>15</v>
      </c>
      <c r="D23" s="3">
        <v>15</v>
      </c>
      <c r="E23" s="10">
        <v>9.9</v>
      </c>
      <c r="F23" s="17">
        <f t="shared" si="6"/>
        <v>1.0694444444444444</v>
      </c>
      <c r="G23" s="17">
        <f t="shared" si="7"/>
        <v>3.8499999999999996</v>
      </c>
      <c r="S23">
        <f t="shared" si="0"/>
        <v>0</v>
      </c>
      <c r="T23">
        <f t="shared" si="1"/>
        <v>9.9</v>
      </c>
      <c r="U23">
        <f t="shared" si="2"/>
        <v>2.75</v>
      </c>
      <c r="W23">
        <f t="shared" si="4"/>
        <v>1324.5277777777781</v>
      </c>
      <c r="X23">
        <f t="shared" si="8"/>
        <v>171.13544999999999</v>
      </c>
      <c r="Y23">
        <f t="shared" si="5"/>
        <v>0.57881418598800005</v>
      </c>
      <c r="Z23">
        <f>Table4[[#This Row],[Acell (N)]]+Table4[[#This Row],[Roll (N)]]+Table4[[#This Row],[Aero (N)]]</f>
        <v>1496.242041963766</v>
      </c>
      <c r="AA23">
        <f>Table4[[#This Row],[Total (N)]]*((E22/3.6)/1000)</f>
        <v>2.244363062945649</v>
      </c>
      <c r="AB23">
        <f>Table4[[#This Row],[Power (kW)]]*1000</f>
        <v>2244.3630629456488</v>
      </c>
      <c r="AC23">
        <f>MAX(0, Table4[[#This Row],[Power (W)]])</f>
        <v>2244.3630629456488</v>
      </c>
      <c r="AD23">
        <f>MIN(0, Table4[[#This Row],[Power (W)]])*-1</f>
        <v>0</v>
      </c>
      <c r="AE23">
        <f t="shared" si="10"/>
        <v>2746.6075170723943</v>
      </c>
      <c r="AF23">
        <f t="shared" si="13"/>
        <v>0</v>
      </c>
      <c r="AG23">
        <f t="shared" si="11"/>
        <v>2746.6075170723943</v>
      </c>
      <c r="AH23">
        <f t="shared" si="9"/>
        <v>0</v>
      </c>
      <c r="AI23" s="27">
        <f t="shared" si="12"/>
        <v>0</v>
      </c>
    </row>
    <row r="24" spans="2:35" x14ac:dyDescent="0.3">
      <c r="B24" s="3" t="s">
        <v>47</v>
      </c>
      <c r="C24" s="3">
        <v>16</v>
      </c>
      <c r="D24" s="3">
        <v>16</v>
      </c>
      <c r="E24" s="10">
        <v>13.1</v>
      </c>
      <c r="F24" s="17">
        <f t="shared" si="6"/>
        <v>0.97222222222222199</v>
      </c>
      <c r="G24" s="17">
        <f t="shared" si="7"/>
        <v>3.4999999999999991</v>
      </c>
      <c r="S24">
        <f t="shared" si="0"/>
        <v>0</v>
      </c>
      <c r="T24">
        <f t="shared" si="1"/>
        <v>13.1</v>
      </c>
      <c r="U24">
        <f t="shared" si="2"/>
        <v>3.6388888888888888</v>
      </c>
      <c r="W24">
        <f t="shared" si="4"/>
        <v>1243.7638888888889</v>
      </c>
      <c r="X24">
        <f t="shared" si="8"/>
        <v>171.13544999999999</v>
      </c>
      <c r="Y24">
        <f t="shared" si="5"/>
        <v>1.9454587917930002</v>
      </c>
      <c r="Z24">
        <f>Table4[[#This Row],[Acell (N)]]+Table4[[#This Row],[Roll (N)]]+Table4[[#This Row],[Aero (N)]]</f>
        <v>1416.8447976806819</v>
      </c>
      <c r="AA24">
        <f>Table4[[#This Row],[Total (N)]]*((E23/3.6)/1000)</f>
        <v>3.8963231936218752</v>
      </c>
      <c r="AB24">
        <f>Table4[[#This Row],[Power (kW)]]*1000</f>
        <v>3896.3231936218754</v>
      </c>
      <c r="AC24">
        <f>MAX(0, Table4[[#This Row],[Power (W)]])</f>
        <v>3896.3231936218754</v>
      </c>
      <c r="AD24">
        <f>MIN(0, Table4[[#This Row],[Power (W)]])*-1</f>
        <v>0</v>
      </c>
      <c r="AE24">
        <f t="shared" si="10"/>
        <v>6642.9307106942697</v>
      </c>
      <c r="AF24">
        <f t="shared" si="13"/>
        <v>0</v>
      </c>
      <c r="AG24">
        <f t="shared" si="11"/>
        <v>6642.9307106942697</v>
      </c>
      <c r="AH24">
        <f t="shared" si="9"/>
        <v>0</v>
      </c>
      <c r="AI24" s="27">
        <f t="shared" si="12"/>
        <v>0</v>
      </c>
    </row>
    <row r="25" spans="2:35" x14ac:dyDescent="0.3">
      <c r="B25" s="3" t="s">
        <v>47</v>
      </c>
      <c r="C25" s="3">
        <v>17</v>
      </c>
      <c r="D25" s="3">
        <v>17</v>
      </c>
      <c r="E25" s="10">
        <v>16.899999999999999</v>
      </c>
      <c r="F25" s="17">
        <f t="shared" si="6"/>
        <v>1.1944444444444444</v>
      </c>
      <c r="G25" s="17">
        <f t="shared" si="7"/>
        <v>4.3</v>
      </c>
      <c r="S25">
        <f t="shared" si="0"/>
        <v>0</v>
      </c>
      <c r="T25">
        <f t="shared" si="1"/>
        <v>16.899999999999999</v>
      </c>
      <c r="U25">
        <f t="shared" si="2"/>
        <v>4.6944444444444438</v>
      </c>
      <c r="W25">
        <f t="shared" si="4"/>
        <v>1130.6944444444441</v>
      </c>
      <c r="X25">
        <f t="shared" si="8"/>
        <v>171.13544999999999</v>
      </c>
      <c r="Y25">
        <f t="shared" si="5"/>
        <v>3.406388973161889</v>
      </c>
      <c r="Z25">
        <f>Table4[[#This Row],[Acell (N)]]+Table4[[#This Row],[Roll (N)]]+Table4[[#This Row],[Aero (N)]]</f>
        <v>1305.236283417606</v>
      </c>
      <c r="AA25">
        <f>Table4[[#This Row],[Total (N)]]*((E24/3.6)/1000)</f>
        <v>4.7496098091029557</v>
      </c>
      <c r="AB25">
        <f>Table4[[#This Row],[Power (kW)]]*1000</f>
        <v>4749.6098091029553</v>
      </c>
      <c r="AC25">
        <f>MAX(0, Table4[[#This Row],[Power (W)]])</f>
        <v>4749.6098091029553</v>
      </c>
      <c r="AD25">
        <f>MIN(0, Table4[[#This Row],[Power (W)]])*-1</f>
        <v>0</v>
      </c>
      <c r="AE25">
        <f t="shared" si="10"/>
        <v>11392.540519797225</v>
      </c>
      <c r="AF25">
        <f t="shared" si="13"/>
        <v>0</v>
      </c>
      <c r="AG25">
        <f t="shared" si="11"/>
        <v>11392.540519797225</v>
      </c>
      <c r="AH25">
        <f t="shared" si="9"/>
        <v>0</v>
      </c>
      <c r="AI25" s="27">
        <f t="shared" si="12"/>
        <v>0</v>
      </c>
    </row>
    <row r="26" spans="2:35" x14ac:dyDescent="0.3">
      <c r="B26" s="3" t="s">
        <v>47</v>
      </c>
      <c r="C26" s="3">
        <v>18</v>
      </c>
      <c r="D26" s="3">
        <v>18</v>
      </c>
      <c r="E26" s="10">
        <v>21.7</v>
      </c>
      <c r="F26" s="17">
        <f t="shared" si="6"/>
        <v>1.2638888888888891</v>
      </c>
      <c r="G26" s="17">
        <f t="shared" si="7"/>
        <v>4.5500000000000007</v>
      </c>
      <c r="S26">
        <f t="shared" si="0"/>
        <v>0</v>
      </c>
      <c r="T26">
        <f t="shared" si="1"/>
        <v>21.7</v>
      </c>
      <c r="U26">
        <f t="shared" si="2"/>
        <v>6.0277777777777777</v>
      </c>
      <c r="W26">
        <f t="shared" si="4"/>
        <v>1389.1388888888889</v>
      </c>
      <c r="X26">
        <f t="shared" si="8"/>
        <v>171.13544999999999</v>
      </c>
      <c r="Y26">
        <f t="shared" si="5"/>
        <v>5.6692427866952215</v>
      </c>
      <c r="Z26">
        <f>Table4[[#This Row],[Acell (N)]]+Table4[[#This Row],[Roll (N)]]+Table4[[#This Row],[Aero (N)]]</f>
        <v>1565.943581675584</v>
      </c>
      <c r="AA26">
        <f>Table4[[#This Row],[Total (N)]]*((E25/3.6)/1000)</f>
        <v>7.3512351473103799</v>
      </c>
      <c r="AB26">
        <f>Table4[[#This Row],[Power (kW)]]*1000</f>
        <v>7351.2351473103799</v>
      </c>
      <c r="AC26">
        <f>MAX(0, Table4[[#This Row],[Power (W)]])</f>
        <v>7351.2351473103799</v>
      </c>
      <c r="AD26">
        <f>MIN(0, Table4[[#This Row],[Power (W)]])*-1</f>
        <v>0</v>
      </c>
      <c r="AE26">
        <f t="shared" si="10"/>
        <v>18743.775667107606</v>
      </c>
      <c r="AF26">
        <f t="shared" si="13"/>
        <v>0</v>
      </c>
      <c r="AG26">
        <f t="shared" si="11"/>
        <v>18743.775667107606</v>
      </c>
      <c r="AH26">
        <f t="shared" si="9"/>
        <v>0</v>
      </c>
      <c r="AI26" s="27">
        <f t="shared" si="12"/>
        <v>0</v>
      </c>
    </row>
    <row r="27" spans="2:35" x14ac:dyDescent="0.3">
      <c r="B27" s="3" t="s">
        <v>47</v>
      </c>
      <c r="C27" s="3">
        <v>19</v>
      </c>
      <c r="D27" s="3">
        <v>19</v>
      </c>
      <c r="E27" s="10">
        <v>26</v>
      </c>
      <c r="F27" s="17">
        <f t="shared" si="6"/>
        <v>0.80555555555555558</v>
      </c>
      <c r="G27" s="17">
        <f t="shared" si="7"/>
        <v>2.9000000000000004</v>
      </c>
      <c r="S27">
        <f t="shared" si="0"/>
        <v>0</v>
      </c>
      <c r="T27">
        <f t="shared" si="1"/>
        <v>26</v>
      </c>
      <c r="U27">
        <f t="shared" si="2"/>
        <v>7.2222222222222223</v>
      </c>
      <c r="W27">
        <f t="shared" si="4"/>
        <v>1469.9027777777781</v>
      </c>
      <c r="X27">
        <f t="shared" si="8"/>
        <v>171.13544999999999</v>
      </c>
      <c r="Y27">
        <f t="shared" si="5"/>
        <v>9.3469757215325551</v>
      </c>
      <c r="Z27">
        <f>Table4[[#This Row],[Acell (N)]]+Table4[[#This Row],[Roll (N)]]+Table4[[#This Row],[Aero (N)]]</f>
        <v>1650.3852034993106</v>
      </c>
      <c r="AA27">
        <f>Table4[[#This Row],[Total (N)]]*((E26/3.6)/1000)</f>
        <v>9.9481552544263998</v>
      </c>
      <c r="AB27">
        <f>Table4[[#This Row],[Power (kW)]]*1000</f>
        <v>9948.1552544263996</v>
      </c>
      <c r="AC27">
        <f>MAX(0, Table4[[#This Row],[Power (W)]])</f>
        <v>9948.1552544263996</v>
      </c>
      <c r="AD27">
        <f>MIN(0, Table4[[#This Row],[Power (W)]])*-1</f>
        <v>0</v>
      </c>
      <c r="AE27">
        <f t="shared" si="10"/>
        <v>28691.930921534004</v>
      </c>
      <c r="AF27">
        <f t="shared" si="13"/>
        <v>0</v>
      </c>
      <c r="AG27">
        <f t="shared" si="11"/>
        <v>28691.930921534004</v>
      </c>
      <c r="AH27">
        <f t="shared" si="9"/>
        <v>0</v>
      </c>
      <c r="AI27" s="27">
        <f t="shared" si="12"/>
        <v>0</v>
      </c>
    </row>
    <row r="28" spans="2:35" x14ac:dyDescent="0.3">
      <c r="B28" s="3" t="s">
        <v>47</v>
      </c>
      <c r="C28" s="3">
        <v>20</v>
      </c>
      <c r="D28" s="3">
        <v>20</v>
      </c>
      <c r="E28" s="10">
        <v>27.5</v>
      </c>
      <c r="F28" s="17">
        <f t="shared" si="6"/>
        <v>0.29166666666666685</v>
      </c>
      <c r="G28" s="17">
        <f t="shared" si="7"/>
        <v>1.0500000000000007</v>
      </c>
      <c r="S28">
        <f t="shared" si="0"/>
        <v>0</v>
      </c>
      <c r="T28">
        <f t="shared" si="1"/>
        <v>27.5</v>
      </c>
      <c r="U28">
        <f t="shared" si="2"/>
        <v>7.6388888888888884</v>
      </c>
      <c r="W28">
        <f t="shared" si="4"/>
        <v>936.86111111111109</v>
      </c>
      <c r="X28">
        <f t="shared" si="8"/>
        <v>171.13544999999999</v>
      </c>
      <c r="Y28">
        <f t="shared" si="5"/>
        <v>13.418326122355557</v>
      </c>
      <c r="Z28">
        <f>Table4[[#This Row],[Acell (N)]]+Table4[[#This Row],[Roll (N)]]+Table4[[#This Row],[Aero (N)]]</f>
        <v>1121.4148872334667</v>
      </c>
      <c r="AA28">
        <f>Table4[[#This Row],[Total (N)]]*((E27/3.6)/1000)</f>
        <v>8.0991075189083706</v>
      </c>
      <c r="AB28">
        <f>Table4[[#This Row],[Power (kW)]]*1000</f>
        <v>8099.1075189083704</v>
      </c>
      <c r="AC28">
        <f>MAX(0, Table4[[#This Row],[Power (W)]])</f>
        <v>8099.1075189083704</v>
      </c>
      <c r="AD28">
        <f>MIN(0, Table4[[#This Row],[Power (W)]])*-1</f>
        <v>0</v>
      </c>
      <c r="AE28">
        <f t="shared" si="10"/>
        <v>36791.038440442375</v>
      </c>
      <c r="AF28">
        <f t="shared" si="13"/>
        <v>0</v>
      </c>
      <c r="AG28">
        <f t="shared" si="11"/>
        <v>36791.038440442375</v>
      </c>
      <c r="AH28">
        <f t="shared" si="9"/>
        <v>0</v>
      </c>
      <c r="AI28" s="27">
        <f t="shared" si="12"/>
        <v>0</v>
      </c>
    </row>
    <row r="29" spans="2:35" x14ac:dyDescent="0.3">
      <c r="B29" s="3" t="s">
        <v>47</v>
      </c>
      <c r="C29" s="3">
        <v>21</v>
      </c>
      <c r="D29" s="3">
        <v>21</v>
      </c>
      <c r="E29" s="10">
        <v>28.1</v>
      </c>
      <c r="F29" s="17">
        <f t="shared" si="6"/>
        <v>0.1111111111111112</v>
      </c>
      <c r="G29" s="17">
        <f t="shared" si="7"/>
        <v>0.40000000000000036</v>
      </c>
      <c r="S29">
        <f t="shared" si="0"/>
        <v>0</v>
      </c>
      <c r="T29">
        <f t="shared" si="1"/>
        <v>28.1</v>
      </c>
      <c r="U29">
        <f t="shared" si="2"/>
        <v>7.8055555555555554</v>
      </c>
      <c r="W29">
        <f t="shared" si="4"/>
        <v>339.20833333333354</v>
      </c>
      <c r="X29">
        <f t="shared" si="8"/>
        <v>171.13544999999999</v>
      </c>
      <c r="Y29">
        <f t="shared" si="5"/>
        <v>15.011256109513887</v>
      </c>
      <c r="Z29">
        <f>Table4[[#This Row],[Acell (N)]]+Table4[[#This Row],[Roll (N)]]+Table4[[#This Row],[Aero (N)]]</f>
        <v>525.35503944284744</v>
      </c>
      <c r="AA29">
        <f>Table4[[#This Row],[Total (N)]]*((E28/3.6)/1000)</f>
        <v>4.0131287735217516</v>
      </c>
      <c r="AB29">
        <f>Table4[[#This Row],[Power (kW)]]*1000</f>
        <v>4013.1287735217516</v>
      </c>
      <c r="AC29">
        <f>MAX(0, Table4[[#This Row],[Power (W)]])</f>
        <v>4013.1287735217516</v>
      </c>
      <c r="AD29">
        <f>MIN(0, Table4[[#This Row],[Power (W)]])*-1</f>
        <v>0</v>
      </c>
      <c r="AE29">
        <f t="shared" si="10"/>
        <v>40804.167213964123</v>
      </c>
      <c r="AF29">
        <f t="shared" si="13"/>
        <v>0</v>
      </c>
      <c r="AG29">
        <f t="shared" si="11"/>
        <v>40804.167213964123</v>
      </c>
      <c r="AH29">
        <f t="shared" si="9"/>
        <v>0</v>
      </c>
      <c r="AI29" s="27">
        <f t="shared" si="12"/>
        <v>0</v>
      </c>
    </row>
    <row r="30" spans="2:35" x14ac:dyDescent="0.3">
      <c r="B30" s="3" t="s">
        <v>47</v>
      </c>
      <c r="C30" s="3">
        <v>22</v>
      </c>
      <c r="D30" s="3">
        <v>22</v>
      </c>
      <c r="E30" s="10">
        <v>28.3</v>
      </c>
      <c r="F30" s="17">
        <f t="shared" si="6"/>
        <v>9.7222222222222127E-2</v>
      </c>
      <c r="G30" s="17">
        <f t="shared" si="7"/>
        <v>0.34999999999999964</v>
      </c>
      <c r="S30">
        <f t="shared" si="0"/>
        <v>0</v>
      </c>
      <c r="T30">
        <f t="shared" si="1"/>
        <v>28.3</v>
      </c>
      <c r="U30">
        <f t="shared" si="2"/>
        <v>7.8611111111111107</v>
      </c>
      <c r="W30">
        <f t="shared" si="4"/>
        <v>129.22222222222234</v>
      </c>
      <c r="X30">
        <f t="shared" si="8"/>
        <v>171.13544999999999</v>
      </c>
      <c r="Y30">
        <f t="shared" si="5"/>
        <v>15.673438593895224</v>
      </c>
      <c r="Z30">
        <f>Table4[[#This Row],[Acell (N)]]+Table4[[#This Row],[Roll (N)]]+Table4[[#This Row],[Aero (N)]]</f>
        <v>316.03111081611758</v>
      </c>
      <c r="AA30">
        <f>Table4[[#This Row],[Total (N)]]*((E29/3.6)/1000)</f>
        <v>2.4667983927591397</v>
      </c>
      <c r="AB30">
        <f>Table4[[#This Row],[Power (kW)]]*1000</f>
        <v>2466.7983927591399</v>
      </c>
      <c r="AC30">
        <f>MAX(0, Table4[[#This Row],[Power (W)]])</f>
        <v>2466.7983927591399</v>
      </c>
      <c r="AD30">
        <f>MIN(0, Table4[[#This Row],[Power (W)]])*-1</f>
        <v>0</v>
      </c>
      <c r="AE30">
        <f t="shared" si="10"/>
        <v>43270.965606723265</v>
      </c>
      <c r="AF30">
        <f t="shared" si="13"/>
        <v>0</v>
      </c>
      <c r="AG30">
        <f t="shared" si="11"/>
        <v>43270.965606723265</v>
      </c>
      <c r="AH30">
        <f t="shared" si="9"/>
        <v>0</v>
      </c>
      <c r="AI30" s="27">
        <f t="shared" si="12"/>
        <v>0</v>
      </c>
    </row>
    <row r="31" spans="2:35" x14ac:dyDescent="0.3">
      <c r="B31" s="3" t="s">
        <v>47</v>
      </c>
      <c r="C31" s="3">
        <v>23</v>
      </c>
      <c r="D31" s="3">
        <v>23</v>
      </c>
      <c r="E31" s="10">
        <v>28.8</v>
      </c>
      <c r="F31" s="17">
        <f t="shared" si="6"/>
        <v>0.1111111111111112</v>
      </c>
      <c r="G31" s="17">
        <f t="shared" si="7"/>
        <v>0.40000000000000036</v>
      </c>
      <c r="S31">
        <f t="shared" si="0"/>
        <v>0</v>
      </c>
      <c r="T31">
        <f t="shared" si="1"/>
        <v>28.8</v>
      </c>
      <c r="U31">
        <f t="shared" si="2"/>
        <v>8</v>
      </c>
      <c r="W31">
        <f t="shared" si="4"/>
        <v>113.06944444444433</v>
      </c>
      <c r="X31">
        <f t="shared" si="8"/>
        <v>171.13544999999999</v>
      </c>
      <c r="Y31">
        <f t="shared" si="5"/>
        <v>15.897342023865889</v>
      </c>
      <c r="Z31">
        <f>Table4[[#This Row],[Acell (N)]]+Table4[[#This Row],[Roll (N)]]+Table4[[#This Row],[Aero (N)]]</f>
        <v>300.10223646831025</v>
      </c>
      <c r="AA31">
        <f>Table4[[#This Row],[Total (N)]]*((E30/3.6)/1000)</f>
        <v>2.3591370255703277</v>
      </c>
      <c r="AB31">
        <f>Table4[[#This Row],[Power (kW)]]*1000</f>
        <v>2359.1370255703278</v>
      </c>
      <c r="AC31">
        <f>MAX(0, Table4[[#This Row],[Power (W)]])</f>
        <v>2359.1370255703278</v>
      </c>
      <c r="AD31">
        <f>MIN(0, Table4[[#This Row],[Power (W)]])*-1</f>
        <v>0</v>
      </c>
      <c r="AE31">
        <f t="shared" si="10"/>
        <v>45630.102632293594</v>
      </c>
      <c r="AF31">
        <f t="shared" si="13"/>
        <v>0</v>
      </c>
      <c r="AG31">
        <f t="shared" si="11"/>
        <v>45630.102632293594</v>
      </c>
      <c r="AH31">
        <f t="shared" si="9"/>
        <v>0</v>
      </c>
      <c r="AI31" s="27">
        <f t="shared" si="12"/>
        <v>0</v>
      </c>
    </row>
    <row r="32" spans="2:35" x14ac:dyDescent="0.3">
      <c r="B32" s="3" t="s">
        <v>47</v>
      </c>
      <c r="C32" s="3">
        <v>24</v>
      </c>
      <c r="D32" s="3">
        <v>24</v>
      </c>
      <c r="E32" s="10">
        <v>29.1</v>
      </c>
      <c r="F32" s="17">
        <f t="shared" si="6"/>
        <v>0.27777777777777779</v>
      </c>
      <c r="G32" s="17">
        <f t="shared" si="7"/>
        <v>1</v>
      </c>
      <c r="S32">
        <f t="shared" si="0"/>
        <v>0</v>
      </c>
      <c r="T32">
        <f t="shared" si="1"/>
        <v>29.1</v>
      </c>
      <c r="U32">
        <f t="shared" si="2"/>
        <v>8.0833333333333339</v>
      </c>
      <c r="W32">
        <f t="shared" si="4"/>
        <v>129.22222222222234</v>
      </c>
      <c r="X32">
        <f t="shared" ref="X32:X95" si="14">$J$16*9.81*$J$17</f>
        <v>171.13544999999999</v>
      </c>
      <c r="Y32">
        <f t="shared" si="5"/>
        <v>16.464047956992001</v>
      </c>
      <c r="Z32">
        <f>Table4[[#This Row],[Acell (N)]]+Table4[[#This Row],[Roll (N)]]+Table4[[#This Row],[Aero (N)]]</f>
        <v>316.82172017921431</v>
      </c>
      <c r="AA32">
        <f>Table4[[#This Row],[Total (N)]]*((E31/3.6)/1000)</f>
        <v>2.5345737614337147</v>
      </c>
      <c r="AB32">
        <f>Table4[[#This Row],[Power (kW)]]*1000</f>
        <v>2534.5737614337149</v>
      </c>
      <c r="AC32">
        <f>MAX(0, Table4[[#This Row],[Power (W)]])</f>
        <v>2534.5737614337149</v>
      </c>
      <c r="AD32">
        <f>MIN(0, Table4[[#This Row],[Power (W)]])*-1</f>
        <v>0</v>
      </c>
      <c r="AE32">
        <f t="shared" si="10"/>
        <v>48164.676393727306</v>
      </c>
      <c r="AF32">
        <f t="shared" si="13"/>
        <v>0</v>
      </c>
      <c r="AG32">
        <f t="shared" si="11"/>
        <v>48164.676393727306</v>
      </c>
      <c r="AH32">
        <f t="shared" si="9"/>
        <v>0</v>
      </c>
      <c r="AI32" s="27">
        <f t="shared" si="12"/>
        <v>0</v>
      </c>
    </row>
    <row r="33" spans="2:35" x14ac:dyDescent="0.3">
      <c r="B33" s="3" t="s">
        <v>47</v>
      </c>
      <c r="C33" s="3">
        <v>25</v>
      </c>
      <c r="D33" s="3">
        <v>25</v>
      </c>
      <c r="E33" s="10">
        <v>30.8</v>
      </c>
      <c r="F33" s="17">
        <f t="shared" si="6"/>
        <v>0.38888888888888851</v>
      </c>
      <c r="G33" s="17">
        <f t="shared" si="7"/>
        <v>1.3999999999999986</v>
      </c>
      <c r="S33">
        <f t="shared" si="0"/>
        <v>0</v>
      </c>
      <c r="T33">
        <f t="shared" si="1"/>
        <v>30.8</v>
      </c>
      <c r="U33">
        <f t="shared" si="2"/>
        <v>8.5555555555555554</v>
      </c>
      <c r="W33">
        <f t="shared" si="4"/>
        <v>323.05555555555554</v>
      </c>
      <c r="X33">
        <f t="shared" si="14"/>
        <v>171.13544999999999</v>
      </c>
      <c r="Y33">
        <f t="shared" si="5"/>
        <v>16.808835419633002</v>
      </c>
      <c r="Z33">
        <f>Table4[[#This Row],[Acell (N)]]+Table4[[#This Row],[Roll (N)]]+Table4[[#This Row],[Aero (N)]]</f>
        <v>510.99984097518853</v>
      </c>
      <c r="AA33">
        <f>Table4[[#This Row],[Total (N)]]*((E32/3.6)/1000)</f>
        <v>4.1305820478827746</v>
      </c>
      <c r="AB33">
        <f>Table4[[#This Row],[Power (kW)]]*1000</f>
        <v>4130.5820478827745</v>
      </c>
      <c r="AC33">
        <f>MAX(0, Table4[[#This Row],[Power (W)]])</f>
        <v>4130.5820478827745</v>
      </c>
      <c r="AD33">
        <f>MIN(0, Table4[[#This Row],[Power (W)]])*-1</f>
        <v>0</v>
      </c>
      <c r="AE33">
        <f t="shared" si="10"/>
        <v>52295.25844161008</v>
      </c>
      <c r="AF33">
        <f t="shared" si="13"/>
        <v>0</v>
      </c>
      <c r="AG33">
        <f t="shared" si="11"/>
        <v>52295.25844161008</v>
      </c>
      <c r="AH33">
        <f t="shared" si="9"/>
        <v>0</v>
      </c>
      <c r="AI33" s="27">
        <f t="shared" si="12"/>
        <v>0</v>
      </c>
    </row>
    <row r="34" spans="2:35" x14ac:dyDescent="0.3">
      <c r="B34" s="3" t="s">
        <v>47</v>
      </c>
      <c r="C34" s="3">
        <v>26</v>
      </c>
      <c r="D34" s="3">
        <v>26</v>
      </c>
      <c r="E34" s="10">
        <v>31.9</v>
      </c>
      <c r="F34" s="17">
        <f t="shared" si="6"/>
        <v>0.45833333333333343</v>
      </c>
      <c r="G34" s="17">
        <f t="shared" si="7"/>
        <v>1.6500000000000004</v>
      </c>
      <c r="S34">
        <f t="shared" si="0"/>
        <v>0</v>
      </c>
      <c r="T34">
        <f t="shared" si="1"/>
        <v>31.9</v>
      </c>
      <c r="U34">
        <f t="shared" si="2"/>
        <v>8.8611111111111107</v>
      </c>
      <c r="W34">
        <f t="shared" si="4"/>
        <v>452.27777777777732</v>
      </c>
      <c r="X34">
        <f t="shared" si="14"/>
        <v>171.13544999999999</v>
      </c>
      <c r="Y34">
        <f t="shared" si="5"/>
        <v>18.830119663774223</v>
      </c>
      <c r="Z34">
        <f>Table4[[#This Row],[Acell (N)]]+Table4[[#This Row],[Roll (N)]]+Table4[[#This Row],[Aero (N)]]</f>
        <v>642.24334744155158</v>
      </c>
      <c r="AA34">
        <f>Table4[[#This Row],[Total (N)]]*((E33/3.6)/1000)</f>
        <v>5.4947486392221636</v>
      </c>
      <c r="AB34">
        <f>Table4[[#This Row],[Power (kW)]]*1000</f>
        <v>5494.7486392221635</v>
      </c>
      <c r="AC34">
        <f>MAX(0, Table4[[#This Row],[Power (W)]])</f>
        <v>5494.7486392221635</v>
      </c>
      <c r="AD34">
        <f>MIN(0, Table4[[#This Row],[Power (W)]])*-1</f>
        <v>0</v>
      </c>
      <c r="AE34">
        <f t="shared" si="10"/>
        <v>57790.007080832242</v>
      </c>
      <c r="AF34">
        <f t="shared" si="13"/>
        <v>0</v>
      </c>
      <c r="AG34">
        <f t="shared" si="11"/>
        <v>57790.007080832242</v>
      </c>
      <c r="AH34">
        <f t="shared" si="9"/>
        <v>0</v>
      </c>
      <c r="AI34" s="27">
        <f t="shared" si="12"/>
        <v>0</v>
      </c>
    </row>
    <row r="35" spans="2:35" x14ac:dyDescent="0.3">
      <c r="B35" s="3" t="s">
        <v>47</v>
      </c>
      <c r="C35" s="3">
        <v>27</v>
      </c>
      <c r="D35" s="3">
        <v>27</v>
      </c>
      <c r="E35" s="10">
        <v>34.1</v>
      </c>
      <c r="F35" s="17">
        <f t="shared" si="6"/>
        <v>0.65277777777777812</v>
      </c>
      <c r="G35" s="17">
        <f t="shared" si="7"/>
        <v>2.3500000000000014</v>
      </c>
      <c r="S35">
        <f t="shared" si="0"/>
        <v>0</v>
      </c>
      <c r="T35">
        <f t="shared" si="1"/>
        <v>34.1</v>
      </c>
      <c r="U35">
        <f t="shared" si="2"/>
        <v>9.4722222222222232</v>
      </c>
      <c r="W35">
        <f t="shared" si="4"/>
        <v>533.04166666666674</v>
      </c>
      <c r="X35">
        <f t="shared" si="14"/>
        <v>171.13544999999999</v>
      </c>
      <c r="Y35">
        <f t="shared" si="5"/>
        <v>20.199146220961889</v>
      </c>
      <c r="Z35">
        <f>Table4[[#This Row],[Acell (N)]]+Table4[[#This Row],[Roll (N)]]+Table4[[#This Row],[Aero (N)]]</f>
        <v>724.37626288762863</v>
      </c>
      <c r="AA35">
        <f>Table4[[#This Row],[Total (N)]]*((E34/3.6)/1000)</f>
        <v>6.4187785516987095</v>
      </c>
      <c r="AB35">
        <f>Table4[[#This Row],[Power (kW)]]*1000</f>
        <v>6418.7785516987096</v>
      </c>
      <c r="AC35">
        <f>MAX(0, Table4[[#This Row],[Power (W)]])</f>
        <v>6418.7785516987096</v>
      </c>
      <c r="AD35">
        <f>MIN(0, Table4[[#This Row],[Power (W)]])*-1</f>
        <v>0</v>
      </c>
      <c r="AE35">
        <f t="shared" si="10"/>
        <v>64208.785632530955</v>
      </c>
      <c r="AF35">
        <f t="shared" si="13"/>
        <v>0</v>
      </c>
      <c r="AG35">
        <f t="shared" si="11"/>
        <v>64208.785632530955</v>
      </c>
      <c r="AH35">
        <f t="shared" si="9"/>
        <v>0</v>
      </c>
      <c r="AI35" s="27">
        <f t="shared" si="12"/>
        <v>0</v>
      </c>
    </row>
    <row r="36" spans="2:35" x14ac:dyDescent="0.3">
      <c r="B36" s="3" t="s">
        <v>47</v>
      </c>
      <c r="C36" s="3">
        <v>28</v>
      </c>
      <c r="D36" s="3">
        <v>28</v>
      </c>
      <c r="E36" s="10">
        <v>36.6</v>
      </c>
      <c r="F36" s="17">
        <f t="shared" si="6"/>
        <v>0.69444444444444442</v>
      </c>
      <c r="G36" s="17">
        <f t="shared" si="7"/>
        <v>2.5</v>
      </c>
      <c r="S36">
        <f t="shared" si="0"/>
        <v>0</v>
      </c>
      <c r="T36">
        <f t="shared" si="1"/>
        <v>36.6</v>
      </c>
      <c r="U36">
        <f t="shared" si="2"/>
        <v>10.166666666666666</v>
      </c>
      <c r="W36">
        <f t="shared" si="4"/>
        <v>759.180555555556</v>
      </c>
      <c r="X36">
        <f t="shared" si="14"/>
        <v>171.13544999999999</v>
      </c>
      <c r="Y36">
        <f t="shared" si="5"/>
        <v>23.08130739398856</v>
      </c>
      <c r="Z36">
        <f>Table4[[#This Row],[Acell (N)]]+Table4[[#This Row],[Roll (N)]]+Table4[[#This Row],[Aero (N)]]</f>
        <v>953.39731294954458</v>
      </c>
      <c r="AA36">
        <f>Table4[[#This Row],[Total (N)]]*((E35/3.6)/1000)</f>
        <v>9.0307912143276319</v>
      </c>
      <c r="AB36">
        <f>Table4[[#This Row],[Power (kW)]]*1000</f>
        <v>9030.7912143276317</v>
      </c>
      <c r="AC36">
        <f>MAX(0, Table4[[#This Row],[Power (W)]])</f>
        <v>9030.7912143276317</v>
      </c>
      <c r="AD36">
        <f>MIN(0, Table4[[#This Row],[Power (W)]])*-1</f>
        <v>0</v>
      </c>
      <c r="AE36">
        <f t="shared" si="10"/>
        <v>73239.576846858588</v>
      </c>
      <c r="AF36">
        <f t="shared" si="13"/>
        <v>0</v>
      </c>
      <c r="AG36">
        <f t="shared" si="11"/>
        <v>73239.576846858588</v>
      </c>
      <c r="AH36">
        <f t="shared" si="9"/>
        <v>0</v>
      </c>
      <c r="AI36" s="27">
        <f t="shared" si="12"/>
        <v>0</v>
      </c>
    </row>
    <row r="37" spans="2:35" x14ac:dyDescent="0.3">
      <c r="B37" s="3" t="s">
        <v>47</v>
      </c>
      <c r="C37" s="3">
        <v>29</v>
      </c>
      <c r="D37" s="3">
        <v>29</v>
      </c>
      <c r="E37" s="10">
        <v>39.1</v>
      </c>
      <c r="F37" s="17">
        <f t="shared" si="6"/>
        <v>0.65277777777777712</v>
      </c>
      <c r="G37" s="17">
        <f t="shared" si="7"/>
        <v>2.3499999999999979</v>
      </c>
      <c r="S37">
        <f t="shared" si="0"/>
        <v>0</v>
      </c>
      <c r="T37">
        <f t="shared" si="1"/>
        <v>39.1</v>
      </c>
      <c r="U37">
        <f t="shared" si="2"/>
        <v>10.861111111111111</v>
      </c>
      <c r="W37">
        <f t="shared" si="4"/>
        <v>807.63888888888891</v>
      </c>
      <c r="X37">
        <f t="shared" si="14"/>
        <v>171.13544999999999</v>
      </c>
      <c r="Y37">
        <f t="shared" si="5"/>
        <v>26.589723284708001</v>
      </c>
      <c r="Z37">
        <f>Table4[[#This Row],[Acell (N)]]+Table4[[#This Row],[Roll (N)]]+Table4[[#This Row],[Aero (N)]]</f>
        <v>1005.3640621735969</v>
      </c>
      <c r="AA37">
        <f>Table4[[#This Row],[Total (N)]]*((E36/3.6)/1000)</f>
        <v>10.221201298764901</v>
      </c>
      <c r="AB37">
        <f>Table4[[#This Row],[Power (kW)]]*1000</f>
        <v>10221.201298764901</v>
      </c>
      <c r="AC37">
        <f>MAX(0, Table4[[#This Row],[Power (W)]])</f>
        <v>10221.201298764901</v>
      </c>
      <c r="AD37">
        <f>MIN(0, Table4[[#This Row],[Power (W)]])*-1</f>
        <v>0</v>
      </c>
      <c r="AE37">
        <f t="shared" si="10"/>
        <v>83460.778145623495</v>
      </c>
      <c r="AF37">
        <f t="shared" si="13"/>
        <v>0</v>
      </c>
      <c r="AG37">
        <f t="shared" si="11"/>
        <v>83460.778145623495</v>
      </c>
      <c r="AH37">
        <f t="shared" si="9"/>
        <v>0</v>
      </c>
      <c r="AI37" s="27">
        <f t="shared" si="12"/>
        <v>0</v>
      </c>
    </row>
    <row r="38" spans="2:35" x14ac:dyDescent="0.3">
      <c r="B38" s="3" t="s">
        <v>47</v>
      </c>
      <c r="C38" s="3">
        <v>30</v>
      </c>
      <c r="D38" s="3">
        <v>30</v>
      </c>
      <c r="E38" s="10">
        <v>41.3</v>
      </c>
      <c r="F38" s="17">
        <f t="shared" si="6"/>
        <v>0.47222222222222199</v>
      </c>
      <c r="G38" s="17">
        <f t="shared" si="7"/>
        <v>1.6999999999999993</v>
      </c>
      <c r="S38">
        <f t="shared" si="0"/>
        <v>0</v>
      </c>
      <c r="T38">
        <f t="shared" si="1"/>
        <v>41.3</v>
      </c>
      <c r="U38">
        <f t="shared" si="2"/>
        <v>11.472222222222221</v>
      </c>
      <c r="W38">
        <f t="shared" si="4"/>
        <v>759.18055555555475</v>
      </c>
      <c r="X38">
        <f t="shared" si="14"/>
        <v>171.13544999999999</v>
      </c>
      <c r="Y38">
        <f t="shared" si="5"/>
        <v>30.346259111121888</v>
      </c>
      <c r="Z38">
        <f>Table4[[#This Row],[Acell (N)]]+Table4[[#This Row],[Roll (N)]]+Table4[[#This Row],[Aero (N)]]</f>
        <v>960.66226466667661</v>
      </c>
      <c r="AA38">
        <f>Table4[[#This Row],[Total (N)]]*((E37/3.6)/1000)</f>
        <v>10.433859596796404</v>
      </c>
      <c r="AB38">
        <f>Table4[[#This Row],[Power (kW)]]*1000</f>
        <v>10433.859596796405</v>
      </c>
      <c r="AC38">
        <f>MAX(0, Table4[[#This Row],[Power (W)]])</f>
        <v>10433.859596796405</v>
      </c>
      <c r="AD38">
        <f>MIN(0, Table4[[#This Row],[Power (W)]])*-1</f>
        <v>0</v>
      </c>
      <c r="AE38">
        <f t="shared" si="10"/>
        <v>93894.637742419902</v>
      </c>
      <c r="AF38">
        <f t="shared" si="13"/>
        <v>0</v>
      </c>
      <c r="AG38">
        <f t="shared" si="11"/>
        <v>93894.637742419902</v>
      </c>
      <c r="AH38">
        <f t="shared" si="9"/>
        <v>0</v>
      </c>
      <c r="AI38" s="27">
        <f t="shared" si="12"/>
        <v>0</v>
      </c>
    </row>
    <row r="39" spans="2:35" x14ac:dyDescent="0.3">
      <c r="B39" s="3" t="s">
        <v>47</v>
      </c>
      <c r="C39" s="3">
        <v>31</v>
      </c>
      <c r="D39" s="3">
        <v>31</v>
      </c>
      <c r="E39" s="10">
        <v>42.5</v>
      </c>
      <c r="F39" s="17">
        <f t="shared" si="6"/>
        <v>0.27777777777777779</v>
      </c>
      <c r="G39" s="17">
        <f t="shared" si="7"/>
        <v>1</v>
      </c>
      <c r="S39">
        <f t="shared" si="0"/>
        <v>0</v>
      </c>
      <c r="T39">
        <f t="shared" si="1"/>
        <v>42.5</v>
      </c>
      <c r="U39">
        <f t="shared" si="2"/>
        <v>11.805555555555555</v>
      </c>
      <c r="W39">
        <f t="shared" si="4"/>
        <v>549.19444444444412</v>
      </c>
      <c r="X39">
        <f t="shared" si="14"/>
        <v>171.13544999999999</v>
      </c>
      <c r="Y39">
        <f t="shared" si="5"/>
        <v>33.857255449172555</v>
      </c>
      <c r="Z39">
        <f>Table4[[#This Row],[Acell (N)]]+Table4[[#This Row],[Roll (N)]]+Table4[[#This Row],[Aero (N)]]</f>
        <v>754.18714989361661</v>
      </c>
      <c r="AA39">
        <f>Table4[[#This Row],[Total (N)]]*((E38/3.6)/1000)</f>
        <v>8.6522025807239906</v>
      </c>
      <c r="AB39">
        <f>Table4[[#This Row],[Power (kW)]]*1000</f>
        <v>8652.2025807239897</v>
      </c>
      <c r="AC39">
        <f>MAX(0, Table4[[#This Row],[Power (W)]])</f>
        <v>8652.2025807239897</v>
      </c>
      <c r="AD39">
        <f>MIN(0, Table4[[#This Row],[Power (W)]])*-1</f>
        <v>0</v>
      </c>
      <c r="AE39">
        <f t="shared" si="10"/>
        <v>102546.84032314389</v>
      </c>
      <c r="AF39">
        <f t="shared" si="13"/>
        <v>0</v>
      </c>
      <c r="AG39">
        <f t="shared" si="11"/>
        <v>102546.84032314389</v>
      </c>
      <c r="AH39">
        <f t="shared" si="9"/>
        <v>0</v>
      </c>
      <c r="AI39" s="27">
        <f t="shared" si="12"/>
        <v>0</v>
      </c>
    </row>
    <row r="40" spans="2:35" x14ac:dyDescent="0.3">
      <c r="B40" s="3" t="s">
        <v>47</v>
      </c>
      <c r="C40" s="3">
        <v>32</v>
      </c>
      <c r="D40" s="3">
        <v>32</v>
      </c>
      <c r="E40" s="10">
        <v>43.3</v>
      </c>
      <c r="F40" s="17">
        <f t="shared" si="6"/>
        <v>0.19444444444444425</v>
      </c>
      <c r="G40" s="17">
        <f t="shared" si="7"/>
        <v>0.69999999999999929</v>
      </c>
      <c r="S40">
        <f t="shared" si="0"/>
        <v>0</v>
      </c>
      <c r="T40">
        <f t="shared" si="1"/>
        <v>43.3</v>
      </c>
      <c r="U40">
        <f t="shared" si="2"/>
        <v>12.027777777777777</v>
      </c>
      <c r="W40">
        <f t="shared" si="4"/>
        <v>323.05555555555554</v>
      </c>
      <c r="X40">
        <f t="shared" si="14"/>
        <v>171.13544999999999</v>
      </c>
      <c r="Y40">
        <f t="shared" si="5"/>
        <v>35.853330707847221</v>
      </c>
      <c r="Z40">
        <f>Table4[[#This Row],[Acell (N)]]+Table4[[#This Row],[Roll (N)]]+Table4[[#This Row],[Aero (N)]]</f>
        <v>530.04433626340278</v>
      </c>
      <c r="AA40">
        <f>Table4[[#This Row],[Total (N)]]*((E39/3.6)/1000)</f>
        <v>6.257467858665172</v>
      </c>
      <c r="AB40">
        <f>Table4[[#This Row],[Power (kW)]]*1000</f>
        <v>6257.4678586651717</v>
      </c>
      <c r="AC40">
        <f>MAX(0, Table4[[#This Row],[Power (W)]])</f>
        <v>6257.4678586651717</v>
      </c>
      <c r="AD40">
        <f>MIN(0, Table4[[#This Row],[Power (W)]])*-1</f>
        <v>0</v>
      </c>
      <c r="AE40">
        <f t="shared" si="10"/>
        <v>108804.30818180906</v>
      </c>
      <c r="AF40">
        <f t="shared" si="13"/>
        <v>0</v>
      </c>
      <c r="AG40">
        <f t="shared" si="11"/>
        <v>108804.30818180906</v>
      </c>
      <c r="AH40">
        <f t="shared" si="9"/>
        <v>0</v>
      </c>
      <c r="AI40" s="27">
        <f t="shared" si="12"/>
        <v>0</v>
      </c>
    </row>
    <row r="41" spans="2:35" x14ac:dyDescent="0.3">
      <c r="B41" s="3" t="s">
        <v>47</v>
      </c>
      <c r="C41" s="3">
        <v>33</v>
      </c>
      <c r="D41" s="3">
        <v>33</v>
      </c>
      <c r="E41" s="10">
        <v>43.9</v>
      </c>
      <c r="F41" s="17">
        <f t="shared" si="6"/>
        <v>0.15277777777777798</v>
      </c>
      <c r="G41" s="17">
        <f t="shared" si="7"/>
        <v>0.55000000000000071</v>
      </c>
      <c r="S41">
        <f t="shared" si="0"/>
        <v>0</v>
      </c>
      <c r="T41">
        <f t="shared" si="1"/>
        <v>43.9</v>
      </c>
      <c r="U41">
        <f t="shared" si="2"/>
        <v>12.194444444444443</v>
      </c>
      <c r="W41">
        <f t="shared" si="4"/>
        <v>226.13888888888866</v>
      </c>
      <c r="X41">
        <f t="shared" si="14"/>
        <v>171.13544999999999</v>
      </c>
      <c r="Y41">
        <f t="shared" si="5"/>
        <v>37.215806898732552</v>
      </c>
      <c r="Z41">
        <f>Table4[[#This Row],[Acell (N)]]+Table4[[#This Row],[Roll (N)]]+Table4[[#This Row],[Aero (N)]]</f>
        <v>434.49014578762126</v>
      </c>
      <c r="AA41">
        <f>Table4[[#This Row],[Total (N)]]*((E40/3.6)/1000)</f>
        <v>5.2259509201677776</v>
      </c>
      <c r="AB41">
        <f>Table4[[#This Row],[Power (kW)]]*1000</f>
        <v>5225.9509201677774</v>
      </c>
      <c r="AC41">
        <f>MAX(0, Table4[[#This Row],[Power (W)]])</f>
        <v>5225.9509201677774</v>
      </c>
      <c r="AD41">
        <f>MIN(0, Table4[[#This Row],[Power (W)]])*-1</f>
        <v>0</v>
      </c>
      <c r="AE41">
        <f t="shared" si="10"/>
        <v>114030.25910197683</v>
      </c>
      <c r="AF41">
        <f t="shared" si="13"/>
        <v>0</v>
      </c>
      <c r="AG41">
        <f t="shared" si="11"/>
        <v>114030.25910197683</v>
      </c>
      <c r="AH41">
        <f t="shared" si="9"/>
        <v>0</v>
      </c>
      <c r="AI41" s="27">
        <f t="shared" si="12"/>
        <v>0</v>
      </c>
    </row>
    <row r="42" spans="2:35" x14ac:dyDescent="0.3">
      <c r="B42" s="3" t="s">
        <v>47</v>
      </c>
      <c r="C42" s="3">
        <v>34</v>
      </c>
      <c r="D42" s="3">
        <v>34</v>
      </c>
      <c r="E42" s="10">
        <v>44.4</v>
      </c>
      <c r="F42" s="17">
        <f t="shared" si="6"/>
        <v>8.3333333333333523E-2</v>
      </c>
      <c r="G42" s="17">
        <f t="shared" si="7"/>
        <v>0.30000000000000071</v>
      </c>
      <c r="S42">
        <f t="shared" si="0"/>
        <v>0</v>
      </c>
      <c r="T42">
        <f t="shared" si="1"/>
        <v>44.4</v>
      </c>
      <c r="U42">
        <f t="shared" si="2"/>
        <v>12.333333333333332</v>
      </c>
      <c r="W42">
        <f t="shared" si="4"/>
        <v>177.6805555555558</v>
      </c>
      <c r="X42">
        <f t="shared" si="14"/>
        <v>171.13544999999999</v>
      </c>
      <c r="Y42">
        <f t="shared" si="5"/>
        <v>38.254337701575217</v>
      </c>
      <c r="Z42">
        <f>Table4[[#This Row],[Acell (N)]]+Table4[[#This Row],[Roll (N)]]+Table4[[#This Row],[Aero (N)]]</f>
        <v>387.07034325713096</v>
      </c>
      <c r="AA42">
        <f>Table4[[#This Row],[Total (N)]]*((E41/3.6)/1000)</f>
        <v>4.7201077969411243</v>
      </c>
      <c r="AB42">
        <f>Table4[[#This Row],[Power (kW)]]*1000</f>
        <v>4720.1077969411244</v>
      </c>
      <c r="AC42">
        <f>MAX(0, Table4[[#This Row],[Power (W)]])</f>
        <v>4720.1077969411244</v>
      </c>
      <c r="AD42">
        <f>MIN(0, Table4[[#This Row],[Power (W)]])*-1</f>
        <v>0</v>
      </c>
      <c r="AE42">
        <f t="shared" si="10"/>
        <v>118750.36689891796</v>
      </c>
      <c r="AF42">
        <f t="shared" si="13"/>
        <v>0</v>
      </c>
      <c r="AG42">
        <f t="shared" si="11"/>
        <v>118750.36689891796</v>
      </c>
      <c r="AH42">
        <f t="shared" si="9"/>
        <v>0</v>
      </c>
      <c r="AI42" s="27">
        <f t="shared" si="12"/>
        <v>0</v>
      </c>
    </row>
    <row r="43" spans="2:35" x14ac:dyDescent="0.3">
      <c r="B43" s="3" t="s">
        <v>47</v>
      </c>
      <c r="C43" s="3">
        <v>35</v>
      </c>
      <c r="D43" s="3">
        <v>35</v>
      </c>
      <c r="E43" s="10">
        <v>44.5</v>
      </c>
      <c r="F43" s="17">
        <f t="shared" si="6"/>
        <v>-2.7777777777777186E-2</v>
      </c>
      <c r="G43" s="17">
        <f t="shared" si="7"/>
        <v>-9.9999999999997868E-2</v>
      </c>
      <c r="S43">
        <f t="shared" si="0"/>
        <v>0</v>
      </c>
      <c r="T43">
        <f t="shared" si="1"/>
        <v>44.5</v>
      </c>
      <c r="U43">
        <f t="shared" si="2"/>
        <v>12.361111111111111</v>
      </c>
      <c r="W43">
        <f t="shared" si="4"/>
        <v>96.916666666666885</v>
      </c>
      <c r="X43">
        <f t="shared" si="14"/>
        <v>171.13544999999999</v>
      </c>
      <c r="Y43">
        <f t="shared" si="5"/>
        <v>39.130697314447993</v>
      </c>
      <c r="Z43">
        <f>Table4[[#This Row],[Acell (N)]]+Table4[[#This Row],[Roll (N)]]+Table4[[#This Row],[Aero (N)]]</f>
        <v>307.18281398111486</v>
      </c>
      <c r="AA43">
        <f>Table4[[#This Row],[Total (N)]]*((E42/3.6)/1000)</f>
        <v>3.7885880391004161</v>
      </c>
      <c r="AB43">
        <f>Table4[[#This Row],[Power (kW)]]*1000</f>
        <v>3788.5880391004162</v>
      </c>
      <c r="AC43">
        <f>MAX(0, Table4[[#This Row],[Power (W)]])</f>
        <v>3788.5880391004162</v>
      </c>
      <c r="AD43">
        <f>MIN(0, Table4[[#This Row],[Power (W)]])*-1</f>
        <v>0</v>
      </c>
      <c r="AE43">
        <f t="shared" si="10"/>
        <v>122538.95493801837</v>
      </c>
      <c r="AF43">
        <f t="shared" si="13"/>
        <v>0</v>
      </c>
      <c r="AG43">
        <f t="shared" si="11"/>
        <v>122538.95493801837</v>
      </c>
      <c r="AH43">
        <f t="shared" si="9"/>
        <v>0</v>
      </c>
      <c r="AI43" s="27">
        <f t="shared" si="12"/>
        <v>0</v>
      </c>
    </row>
    <row r="44" spans="2:35" x14ac:dyDescent="0.3">
      <c r="B44" s="3" t="s">
        <v>47</v>
      </c>
      <c r="C44" s="3">
        <v>36</v>
      </c>
      <c r="D44" s="3">
        <v>36</v>
      </c>
      <c r="E44" s="10">
        <v>44.2</v>
      </c>
      <c r="F44" s="17">
        <f t="shared" si="6"/>
        <v>-0.24999999999999961</v>
      </c>
      <c r="G44" s="17">
        <f t="shared" si="7"/>
        <v>-0.89999999999999858</v>
      </c>
      <c r="S44">
        <f t="shared" si="0"/>
        <v>0</v>
      </c>
      <c r="T44">
        <f t="shared" si="1"/>
        <v>44.2</v>
      </c>
      <c r="U44">
        <f t="shared" si="2"/>
        <v>12.277777777777779</v>
      </c>
      <c r="W44">
        <f t="shared" si="4"/>
        <v>-32.305555555554868</v>
      </c>
      <c r="X44">
        <f t="shared" si="14"/>
        <v>171.13544999999999</v>
      </c>
      <c r="Y44">
        <f t="shared" si="5"/>
        <v>39.307160212713889</v>
      </c>
      <c r="Z44">
        <f>Table4[[#This Row],[Acell (N)]]+Table4[[#This Row],[Roll (N)]]+Table4[[#This Row],[Aero (N)]]</f>
        <v>178.13705465715901</v>
      </c>
      <c r="AA44">
        <f>Table4[[#This Row],[Total (N)]]*((E43/3.6)/1000)</f>
        <v>2.2019719256232158</v>
      </c>
      <c r="AB44">
        <f>Table4[[#This Row],[Power (kW)]]*1000</f>
        <v>2201.9719256232156</v>
      </c>
      <c r="AC44">
        <f>MAX(0, Table4[[#This Row],[Power (W)]])</f>
        <v>2201.9719256232156</v>
      </c>
      <c r="AD44">
        <f>MIN(0, Table4[[#This Row],[Power (W)]])*-1</f>
        <v>0</v>
      </c>
      <c r="AE44">
        <f t="shared" si="10"/>
        <v>124740.92686364159</v>
      </c>
      <c r="AF44">
        <f t="shared" si="13"/>
        <v>0</v>
      </c>
      <c r="AG44">
        <f t="shared" si="11"/>
        <v>124740.92686364159</v>
      </c>
      <c r="AH44">
        <f t="shared" si="9"/>
        <v>0</v>
      </c>
      <c r="AI44" s="27">
        <f t="shared" si="12"/>
        <v>0</v>
      </c>
    </row>
    <row r="45" spans="2:35" x14ac:dyDescent="0.3">
      <c r="B45" s="3" t="s">
        <v>47</v>
      </c>
      <c r="C45" s="3">
        <v>37</v>
      </c>
      <c r="D45" s="3">
        <v>37</v>
      </c>
      <c r="E45" s="10">
        <v>42.7</v>
      </c>
      <c r="F45" s="17">
        <f t="shared" si="6"/>
        <v>-0.59722222222222276</v>
      </c>
      <c r="G45" s="17">
        <f t="shared" si="7"/>
        <v>-2.1500000000000021</v>
      </c>
      <c r="S45">
        <f t="shared" si="0"/>
        <v>0</v>
      </c>
      <c r="T45">
        <f t="shared" si="1"/>
        <v>42.7</v>
      </c>
      <c r="U45">
        <f t="shared" si="2"/>
        <v>11.861111111111112</v>
      </c>
      <c r="W45">
        <f t="shared" si="4"/>
        <v>-290.74999999999955</v>
      </c>
      <c r="X45">
        <f t="shared" si="14"/>
        <v>171.13544999999999</v>
      </c>
      <c r="Y45">
        <f t="shared" si="5"/>
        <v>38.778962493607565</v>
      </c>
      <c r="Z45">
        <f>Table4[[#This Row],[Acell (N)]]+Table4[[#This Row],[Roll (N)]]+Table4[[#This Row],[Aero (N)]]</f>
        <v>-80.835587506391988</v>
      </c>
      <c r="AA45">
        <f>Table4[[#This Row],[Total (N)]]*((E44/3.6)/1000)</f>
        <v>-0.99248137993959051</v>
      </c>
      <c r="AB45">
        <f>Table4[[#This Row],[Power (kW)]]*1000</f>
        <v>-992.48137993959051</v>
      </c>
      <c r="AC45">
        <f>MAX(0, Table4[[#This Row],[Power (W)]])</f>
        <v>0</v>
      </c>
      <c r="AD45">
        <f>MIN(0, Table4[[#This Row],[Power (W)]])*-1</f>
        <v>992.48137993959051</v>
      </c>
      <c r="AE45">
        <f t="shared" si="10"/>
        <v>124740.92686364159</v>
      </c>
      <c r="AF45">
        <f t="shared" si="13"/>
        <v>992.48137993959051</v>
      </c>
      <c r="AG45">
        <f t="shared" si="11"/>
        <v>124740.92686364159</v>
      </c>
      <c r="AH45">
        <f t="shared" si="9"/>
        <v>992.48137993959051</v>
      </c>
      <c r="AI45" s="27">
        <f t="shared" si="12"/>
        <v>694.73696595771332</v>
      </c>
    </row>
    <row r="46" spans="2:35" x14ac:dyDescent="0.3">
      <c r="B46" s="3" t="s">
        <v>47</v>
      </c>
      <c r="C46" s="3">
        <v>38</v>
      </c>
      <c r="D46" s="3">
        <v>38</v>
      </c>
      <c r="E46" s="10">
        <v>39.9</v>
      </c>
      <c r="F46" s="17">
        <f t="shared" si="6"/>
        <v>-0.79166666666666707</v>
      </c>
      <c r="G46" s="17">
        <f t="shared" si="7"/>
        <v>-2.8500000000000014</v>
      </c>
      <c r="S46">
        <f t="shared" si="0"/>
        <v>0</v>
      </c>
      <c r="T46">
        <f t="shared" si="1"/>
        <v>39.9</v>
      </c>
      <c r="U46">
        <f t="shared" si="2"/>
        <v>11.083333333333332</v>
      </c>
      <c r="W46">
        <f t="shared" si="4"/>
        <v>-694.56944444444503</v>
      </c>
      <c r="X46">
        <f t="shared" si="14"/>
        <v>171.13544999999999</v>
      </c>
      <c r="Y46">
        <f t="shared" si="5"/>
        <v>36.191567804185901</v>
      </c>
      <c r="Z46">
        <f>Table4[[#This Row],[Acell (N)]]+Table4[[#This Row],[Roll (N)]]+Table4[[#This Row],[Aero (N)]]</f>
        <v>-487.24242664025911</v>
      </c>
      <c r="AA46">
        <f>Table4[[#This Row],[Total (N)]]*((E45/3.6)/1000)</f>
        <v>-5.7792365604275187</v>
      </c>
      <c r="AB46">
        <f>Table4[[#This Row],[Power (kW)]]*1000</f>
        <v>-5779.2365604275183</v>
      </c>
      <c r="AC46">
        <f>MAX(0, Table4[[#This Row],[Power (W)]])</f>
        <v>0</v>
      </c>
      <c r="AD46">
        <f>MIN(0, Table4[[#This Row],[Power (W)]])*-1</f>
        <v>5779.2365604275183</v>
      </c>
      <c r="AE46">
        <f t="shared" si="10"/>
        <v>124740.92686364159</v>
      </c>
      <c r="AF46">
        <f t="shared" si="13"/>
        <v>6771.7179403671089</v>
      </c>
      <c r="AG46">
        <f t="shared" si="11"/>
        <v>124740.92686364159</v>
      </c>
      <c r="AH46">
        <f t="shared" si="9"/>
        <v>6771.7179403671089</v>
      </c>
      <c r="AI46" s="27">
        <f t="shared" si="12"/>
        <v>5037.946972238853</v>
      </c>
    </row>
    <row r="47" spans="2:35" x14ac:dyDescent="0.3">
      <c r="B47" s="3" t="s">
        <v>47</v>
      </c>
      <c r="C47" s="3">
        <v>39</v>
      </c>
      <c r="D47" s="3">
        <v>39</v>
      </c>
      <c r="E47" s="10">
        <v>37</v>
      </c>
      <c r="F47" s="17">
        <f t="shared" si="6"/>
        <v>-0.73611111111111072</v>
      </c>
      <c r="G47" s="17">
        <f t="shared" si="7"/>
        <v>-2.6499999999999986</v>
      </c>
      <c r="S47">
        <f t="shared" si="0"/>
        <v>0</v>
      </c>
      <c r="T47">
        <f t="shared" si="1"/>
        <v>37</v>
      </c>
      <c r="U47">
        <f t="shared" si="2"/>
        <v>10.277777777777777</v>
      </c>
      <c r="W47">
        <f t="shared" si="4"/>
        <v>-920.70833333333383</v>
      </c>
      <c r="X47">
        <f t="shared" si="14"/>
        <v>171.13544999999999</v>
      </c>
      <c r="Y47">
        <f t="shared" si="5"/>
        <v>31.600753505992998</v>
      </c>
      <c r="Z47">
        <f>Table4[[#This Row],[Acell (N)]]+Table4[[#This Row],[Roll (N)]]+Table4[[#This Row],[Aero (N)]]</f>
        <v>-717.97212982734084</v>
      </c>
      <c r="AA47">
        <f>Table4[[#This Row],[Total (N)]]*((E46/3.6)/1000)</f>
        <v>-7.9575244389196937</v>
      </c>
      <c r="AB47">
        <f>Table4[[#This Row],[Power (kW)]]*1000</f>
        <v>-7957.5244389196941</v>
      </c>
      <c r="AC47">
        <f>MAX(0, Table4[[#This Row],[Power (W)]])</f>
        <v>0</v>
      </c>
      <c r="AD47">
        <f>MIN(0, Table4[[#This Row],[Power (W)]])*-1</f>
        <v>7957.5244389196941</v>
      </c>
      <c r="AE47">
        <f t="shared" si="10"/>
        <v>124740.92686364159</v>
      </c>
      <c r="AF47">
        <f t="shared" si="13"/>
        <v>14729.242379286803</v>
      </c>
      <c r="AG47">
        <f t="shared" si="11"/>
        <v>124740.92686364159</v>
      </c>
      <c r="AH47">
        <f t="shared" si="9"/>
        <v>14729.242379286803</v>
      </c>
      <c r="AI47" s="27">
        <f t="shared" si="12"/>
        <v>12341.985047610895</v>
      </c>
    </row>
    <row r="48" spans="2:35" x14ac:dyDescent="0.3">
      <c r="B48" s="3" t="s">
        <v>47</v>
      </c>
      <c r="C48" s="3">
        <v>40</v>
      </c>
      <c r="D48" s="3">
        <v>40</v>
      </c>
      <c r="E48" s="10">
        <v>34.6</v>
      </c>
      <c r="F48" s="17">
        <f t="shared" si="6"/>
        <v>-0.65277777777777812</v>
      </c>
      <c r="G48" s="17">
        <f t="shared" si="7"/>
        <v>-2.3500000000000014</v>
      </c>
      <c r="S48">
        <f t="shared" si="0"/>
        <v>0</v>
      </c>
      <c r="T48">
        <f t="shared" si="1"/>
        <v>34.6</v>
      </c>
      <c r="U48">
        <f t="shared" si="2"/>
        <v>9.6111111111111107</v>
      </c>
      <c r="W48">
        <f t="shared" si="4"/>
        <v>-856.09722222222172</v>
      </c>
      <c r="X48">
        <f t="shared" si="14"/>
        <v>171.13544999999999</v>
      </c>
      <c r="Y48">
        <f t="shared" si="5"/>
        <v>27.174095357255553</v>
      </c>
      <c r="Z48">
        <f>Table4[[#This Row],[Acell (N)]]+Table4[[#This Row],[Roll (N)]]+Table4[[#This Row],[Aero (N)]]</f>
        <v>-657.78767686496622</v>
      </c>
      <c r="AA48">
        <f>Table4[[#This Row],[Total (N)]]*((E47/3.6)/1000)</f>
        <v>-6.7605955677788181</v>
      </c>
      <c r="AB48">
        <f>Table4[[#This Row],[Power (kW)]]*1000</f>
        <v>-6760.5955677788179</v>
      </c>
      <c r="AC48">
        <f>MAX(0, Table4[[#This Row],[Power (W)]])</f>
        <v>0</v>
      </c>
      <c r="AD48">
        <f>MIN(0, Table4[[#This Row],[Power (W)]])*-1</f>
        <v>6760.5955677788179</v>
      </c>
      <c r="AE48">
        <f t="shared" si="10"/>
        <v>124740.92686364159</v>
      </c>
      <c r="AF48">
        <f t="shared" si="13"/>
        <v>21489.837947065622</v>
      </c>
      <c r="AG48">
        <f t="shared" si="11"/>
        <v>124740.92686364159</v>
      </c>
      <c r="AH48">
        <f t="shared" si="9"/>
        <v>21489.837947065622</v>
      </c>
      <c r="AI48" s="27">
        <f t="shared" si="12"/>
        <v>19461.659276731974</v>
      </c>
    </row>
    <row r="49" spans="2:35" x14ac:dyDescent="0.3">
      <c r="B49" s="3" t="s">
        <v>47</v>
      </c>
      <c r="C49" s="3">
        <v>41</v>
      </c>
      <c r="D49" s="3">
        <v>41</v>
      </c>
      <c r="E49" s="10">
        <v>32.299999999999997</v>
      </c>
      <c r="F49" s="17">
        <f t="shared" si="6"/>
        <v>-0.7777777777777779</v>
      </c>
      <c r="G49" s="17">
        <f t="shared" si="7"/>
        <v>-2.8000000000000007</v>
      </c>
      <c r="S49">
        <f t="shared" si="0"/>
        <v>0</v>
      </c>
      <c r="T49">
        <f t="shared" si="1"/>
        <v>32.299999999999997</v>
      </c>
      <c r="U49">
        <f t="shared" si="2"/>
        <v>8.9722222222222214</v>
      </c>
      <c r="W49">
        <f t="shared" si="4"/>
        <v>-759.180555555556</v>
      </c>
      <c r="X49">
        <f t="shared" si="14"/>
        <v>171.13544999999999</v>
      </c>
      <c r="Y49">
        <f t="shared" si="5"/>
        <v>23.76314097727689</v>
      </c>
      <c r="Z49">
        <f>Table4[[#This Row],[Acell (N)]]+Table4[[#This Row],[Roll (N)]]+Table4[[#This Row],[Aero (N)]]</f>
        <v>-564.28196457827914</v>
      </c>
      <c r="AA49">
        <f>Table4[[#This Row],[Total (N)]]*((E48/3.6)/1000)</f>
        <v>-5.4233766595579045</v>
      </c>
      <c r="AB49">
        <f>Table4[[#This Row],[Power (kW)]]*1000</f>
        <v>-5423.3766595579045</v>
      </c>
      <c r="AC49">
        <f>MAX(0, Table4[[#This Row],[Power (W)]])</f>
        <v>0</v>
      </c>
      <c r="AD49">
        <f>MIN(0, Table4[[#This Row],[Power (W)]])*-1</f>
        <v>5423.3766595579045</v>
      </c>
      <c r="AE49">
        <f t="shared" si="10"/>
        <v>124740.92686364159</v>
      </c>
      <c r="AF49">
        <f t="shared" si="13"/>
        <v>26913.214606623525</v>
      </c>
      <c r="AG49">
        <f t="shared" si="11"/>
        <v>124740.92686364159</v>
      </c>
      <c r="AH49">
        <f t="shared" si="9"/>
        <v>26913.214606623525</v>
      </c>
      <c r="AI49" s="27">
        <f t="shared" si="12"/>
        <v>25286.201608756153</v>
      </c>
    </row>
    <row r="50" spans="2:35" x14ac:dyDescent="0.3">
      <c r="B50" s="3" t="s">
        <v>47</v>
      </c>
      <c r="C50" s="3">
        <v>42</v>
      </c>
      <c r="D50" s="3">
        <v>42</v>
      </c>
      <c r="E50" s="10">
        <v>29</v>
      </c>
      <c r="F50" s="17">
        <f t="shared" si="6"/>
        <v>-0.99999999999999933</v>
      </c>
      <c r="G50" s="17">
        <f t="shared" si="7"/>
        <v>-3.5999999999999979</v>
      </c>
      <c r="S50">
        <f t="shared" si="0"/>
        <v>0</v>
      </c>
      <c r="T50">
        <f t="shared" si="1"/>
        <v>29</v>
      </c>
      <c r="U50">
        <f t="shared" si="2"/>
        <v>8.0555555555555554</v>
      </c>
      <c r="W50">
        <f t="shared" si="4"/>
        <v>-904.55555555555566</v>
      </c>
      <c r="X50">
        <f t="shared" si="14"/>
        <v>171.13544999999999</v>
      </c>
      <c r="Y50">
        <f t="shared" si="5"/>
        <v>20.708883816852552</v>
      </c>
      <c r="Z50">
        <f>Table4[[#This Row],[Acell (N)]]+Table4[[#This Row],[Roll (N)]]+Table4[[#This Row],[Aero (N)]]</f>
        <v>-712.7112217387031</v>
      </c>
      <c r="AA50">
        <f>Table4[[#This Row],[Total (N)]]*((E49/3.6)/1000)</f>
        <v>-6.3946034617111414</v>
      </c>
      <c r="AB50">
        <f>Table4[[#This Row],[Power (kW)]]*1000</f>
        <v>-6394.6034617111418</v>
      </c>
      <c r="AC50">
        <f>MAX(0, Table4[[#This Row],[Power (W)]])</f>
        <v>0</v>
      </c>
      <c r="AD50">
        <f>MIN(0, Table4[[#This Row],[Power (W)]])*-1</f>
        <v>6394.6034617111418</v>
      </c>
      <c r="AE50">
        <f t="shared" si="10"/>
        <v>124740.92686364159</v>
      </c>
      <c r="AF50">
        <f t="shared" si="13"/>
        <v>33307.818068334665</v>
      </c>
      <c r="AG50">
        <f t="shared" si="11"/>
        <v>124740.92686364159</v>
      </c>
      <c r="AH50">
        <f t="shared" si="9"/>
        <v>33307.818068334665</v>
      </c>
      <c r="AI50" s="27">
        <f t="shared" si="12"/>
        <v>31389.437029821325</v>
      </c>
    </row>
    <row r="51" spans="2:35" x14ac:dyDescent="0.3">
      <c r="B51" s="3" t="s">
        <v>47</v>
      </c>
      <c r="C51" s="3">
        <v>43</v>
      </c>
      <c r="D51" s="3">
        <v>43</v>
      </c>
      <c r="E51" s="10">
        <v>25.1</v>
      </c>
      <c r="F51" s="17">
        <f t="shared" si="6"/>
        <v>-0.94444444444444453</v>
      </c>
      <c r="G51" s="17">
        <f t="shared" si="7"/>
        <v>-3.4000000000000004</v>
      </c>
      <c r="S51">
        <f t="shared" si="0"/>
        <v>0</v>
      </c>
      <c r="T51">
        <f t="shared" si="1"/>
        <v>25.1</v>
      </c>
      <c r="U51">
        <f t="shared" si="2"/>
        <v>6.9722222222222223</v>
      </c>
      <c r="W51">
        <f t="shared" si="4"/>
        <v>-1162.9999999999993</v>
      </c>
      <c r="X51">
        <f t="shared" si="14"/>
        <v>171.13544999999999</v>
      </c>
      <c r="Y51">
        <f t="shared" si="5"/>
        <v>16.693509273522224</v>
      </c>
      <c r="Z51">
        <f>Table4[[#This Row],[Acell (N)]]+Table4[[#This Row],[Roll (N)]]+Table4[[#This Row],[Aero (N)]]</f>
        <v>-975.17104072647714</v>
      </c>
      <c r="AA51">
        <f>Table4[[#This Row],[Total (N)]]*((E50/3.6)/1000)</f>
        <v>-7.855544494741066</v>
      </c>
      <c r="AB51">
        <f>Table4[[#This Row],[Power (kW)]]*1000</f>
        <v>-7855.544494741066</v>
      </c>
      <c r="AC51">
        <f>MAX(0, Table4[[#This Row],[Power (W)]])</f>
        <v>0</v>
      </c>
      <c r="AD51">
        <f>MIN(0, Table4[[#This Row],[Power (W)]])*-1</f>
        <v>7855.544494741066</v>
      </c>
      <c r="AE51">
        <f t="shared" si="10"/>
        <v>124740.92686364159</v>
      </c>
      <c r="AF51">
        <f t="shared" si="13"/>
        <v>41163.362563075731</v>
      </c>
      <c r="AG51">
        <f t="shared" si="11"/>
        <v>124740.92686364159</v>
      </c>
      <c r="AH51">
        <f t="shared" si="9"/>
        <v>41163.362563075731</v>
      </c>
      <c r="AI51" s="27">
        <f t="shared" si="12"/>
        <v>38806.69921465341</v>
      </c>
    </row>
    <row r="52" spans="2:35" x14ac:dyDescent="0.3">
      <c r="B52" s="3" t="s">
        <v>47</v>
      </c>
      <c r="C52" s="3">
        <v>44</v>
      </c>
      <c r="D52" s="3">
        <v>44</v>
      </c>
      <c r="E52" s="10">
        <v>22.2</v>
      </c>
      <c r="F52" s="17">
        <f t="shared" si="6"/>
        <v>-0.5833333333333337</v>
      </c>
      <c r="G52" s="17">
        <f t="shared" si="7"/>
        <v>-2.1000000000000014</v>
      </c>
      <c r="S52">
        <f t="shared" si="0"/>
        <v>0</v>
      </c>
      <c r="T52">
        <f t="shared" si="1"/>
        <v>22.2</v>
      </c>
      <c r="U52">
        <f t="shared" si="2"/>
        <v>6.1666666666666661</v>
      </c>
      <c r="W52">
        <f t="shared" si="4"/>
        <v>-1098.3888888888889</v>
      </c>
      <c r="X52">
        <f t="shared" si="14"/>
        <v>171.13544999999999</v>
      </c>
      <c r="Y52">
        <f t="shared" si="5"/>
        <v>12.505443254948558</v>
      </c>
      <c r="Z52">
        <f>Table4[[#This Row],[Acell (N)]]+Table4[[#This Row],[Roll (N)]]+Table4[[#This Row],[Aero (N)]]</f>
        <v>-914.74799563394038</v>
      </c>
      <c r="AA52">
        <f>Table4[[#This Row],[Total (N)]]*((E51/3.6)/1000)</f>
        <v>-6.3778263028921955</v>
      </c>
      <c r="AB52">
        <f>Table4[[#This Row],[Power (kW)]]*1000</f>
        <v>-6377.8263028921956</v>
      </c>
      <c r="AC52">
        <f>MAX(0, Table4[[#This Row],[Power (W)]])</f>
        <v>0</v>
      </c>
      <c r="AD52">
        <f>MIN(0, Table4[[#This Row],[Power (W)]])*-1</f>
        <v>6377.8263028921956</v>
      </c>
      <c r="AE52">
        <f t="shared" si="10"/>
        <v>124740.92686364159</v>
      </c>
      <c r="AF52">
        <f t="shared" si="13"/>
        <v>47541.188865967924</v>
      </c>
      <c r="AG52">
        <f t="shared" si="11"/>
        <v>124740.92686364159</v>
      </c>
      <c r="AH52">
        <f t="shared" si="9"/>
        <v>47541.188865967924</v>
      </c>
      <c r="AI52" s="27">
        <f t="shared" si="12"/>
        <v>45627.840975100269</v>
      </c>
    </row>
    <row r="53" spans="2:35" x14ac:dyDescent="0.3">
      <c r="B53" s="3" t="s">
        <v>47</v>
      </c>
      <c r="C53" s="3">
        <v>45</v>
      </c>
      <c r="D53" s="3">
        <v>45</v>
      </c>
      <c r="E53" s="10">
        <v>20.9</v>
      </c>
      <c r="F53" s="17">
        <f t="shared" si="6"/>
        <v>-0.25000000000000011</v>
      </c>
      <c r="G53" s="17">
        <f t="shared" si="7"/>
        <v>-0.90000000000000036</v>
      </c>
      <c r="S53">
        <f t="shared" si="0"/>
        <v>0</v>
      </c>
      <c r="T53">
        <f t="shared" si="1"/>
        <v>20.9</v>
      </c>
      <c r="U53">
        <f t="shared" si="2"/>
        <v>5.8055555555555554</v>
      </c>
      <c r="W53">
        <f t="shared" si="4"/>
        <v>-678.41666666666708</v>
      </c>
      <c r="X53">
        <f t="shared" si="14"/>
        <v>171.13544999999999</v>
      </c>
      <c r="Y53">
        <f t="shared" si="5"/>
        <v>9.7826743286119981</v>
      </c>
      <c r="Z53">
        <f>Table4[[#This Row],[Acell (N)]]+Table4[[#This Row],[Roll (N)]]+Table4[[#This Row],[Aero (N)]]</f>
        <v>-497.49854233805507</v>
      </c>
      <c r="AA53">
        <f>Table4[[#This Row],[Total (N)]]*((E52/3.6)/1000)</f>
        <v>-3.067907677751339</v>
      </c>
      <c r="AB53">
        <f>Table4[[#This Row],[Power (kW)]]*1000</f>
        <v>-3067.9076777513392</v>
      </c>
      <c r="AC53">
        <f>MAX(0, Table4[[#This Row],[Power (W)]])</f>
        <v>0</v>
      </c>
      <c r="AD53">
        <f>MIN(0, Table4[[#This Row],[Power (W)]])*-1</f>
        <v>3067.9076777513392</v>
      </c>
      <c r="AE53">
        <f t="shared" si="10"/>
        <v>124740.92686364159</v>
      </c>
      <c r="AF53">
        <f t="shared" si="13"/>
        <v>50609.096543719264</v>
      </c>
      <c r="AG53">
        <f t="shared" si="11"/>
        <v>124740.92686364159</v>
      </c>
      <c r="AH53">
        <f t="shared" si="9"/>
        <v>50609.096543719264</v>
      </c>
      <c r="AI53" s="27">
        <f t="shared" si="12"/>
        <v>49688.724240393858</v>
      </c>
    </row>
    <row r="54" spans="2:35" x14ac:dyDescent="0.3">
      <c r="B54" s="3" t="s">
        <v>47</v>
      </c>
      <c r="C54" s="3">
        <v>46</v>
      </c>
      <c r="D54" s="3">
        <v>46</v>
      </c>
      <c r="E54" s="10">
        <v>20.399999999999999</v>
      </c>
      <c r="F54" s="17">
        <f t="shared" si="6"/>
        <v>-0.19444444444444425</v>
      </c>
      <c r="G54" s="17">
        <f t="shared" si="7"/>
        <v>-0.69999999999999929</v>
      </c>
      <c r="S54">
        <f t="shared" si="0"/>
        <v>0</v>
      </c>
      <c r="T54">
        <f t="shared" si="1"/>
        <v>20.399999999999999</v>
      </c>
      <c r="U54">
        <f t="shared" si="2"/>
        <v>5.6666666666666661</v>
      </c>
      <c r="W54">
        <f t="shared" si="4"/>
        <v>-290.75000000000011</v>
      </c>
      <c r="X54">
        <f t="shared" si="14"/>
        <v>171.13544999999999</v>
      </c>
      <c r="Y54">
        <f t="shared" si="5"/>
        <v>8.6705015288552225</v>
      </c>
      <c r="Z54">
        <f>Table4[[#This Row],[Acell (N)]]+Table4[[#This Row],[Roll (N)]]+Table4[[#This Row],[Aero (N)]]</f>
        <v>-110.9440484711449</v>
      </c>
      <c r="AA54">
        <f>Table4[[#This Row],[Total (N)]]*((E53/3.6)/1000)</f>
        <v>-0.64409183695748007</v>
      </c>
      <c r="AB54">
        <f>Table4[[#This Row],[Power (kW)]]*1000</f>
        <v>-644.09183695748004</v>
      </c>
      <c r="AC54">
        <f>MAX(0, Table4[[#This Row],[Power (W)]])</f>
        <v>0</v>
      </c>
      <c r="AD54">
        <f>MIN(0, Table4[[#This Row],[Power (W)]])*-1</f>
        <v>644.09183695748004</v>
      </c>
      <c r="AE54">
        <f t="shared" si="10"/>
        <v>124740.92686364159</v>
      </c>
      <c r="AF54">
        <f t="shared" si="13"/>
        <v>51253.188380676744</v>
      </c>
      <c r="AG54">
        <f t="shared" si="11"/>
        <v>124740.92686364159</v>
      </c>
      <c r="AH54">
        <f t="shared" si="9"/>
        <v>51253.188380676744</v>
      </c>
      <c r="AI54" s="27">
        <f t="shared" si="12"/>
        <v>51059.960829589501</v>
      </c>
    </row>
    <row r="55" spans="2:35" x14ac:dyDescent="0.3">
      <c r="B55" s="3" t="s">
        <v>47</v>
      </c>
      <c r="C55" s="3">
        <v>47</v>
      </c>
      <c r="D55" s="3">
        <v>47</v>
      </c>
      <c r="E55" s="10">
        <v>19.5</v>
      </c>
      <c r="F55" s="17">
        <f t="shared" si="6"/>
        <v>-0.27777777777777779</v>
      </c>
      <c r="G55" s="17">
        <f t="shared" si="7"/>
        <v>-1</v>
      </c>
      <c r="S55">
        <f t="shared" si="0"/>
        <v>0</v>
      </c>
      <c r="T55">
        <f t="shared" si="1"/>
        <v>19.5</v>
      </c>
      <c r="U55">
        <f t="shared" si="2"/>
        <v>5.416666666666667</v>
      </c>
      <c r="W55">
        <f t="shared" si="4"/>
        <v>-226.13888888888866</v>
      </c>
      <c r="X55">
        <f t="shared" si="14"/>
        <v>171.13544999999999</v>
      </c>
      <c r="Y55">
        <f t="shared" si="5"/>
        <v>8.2606073950879999</v>
      </c>
      <c r="Z55">
        <f>Table4[[#This Row],[Acell (N)]]+Table4[[#This Row],[Roll (N)]]+Table4[[#This Row],[Aero (N)]]</f>
        <v>-46.742831493800665</v>
      </c>
      <c r="AA55">
        <f>Table4[[#This Row],[Total (N)]]*((E54/3.6)/1000)</f>
        <v>-0.26487604513153706</v>
      </c>
      <c r="AB55">
        <f>Table4[[#This Row],[Power (kW)]]*1000</f>
        <v>-264.87604513153707</v>
      </c>
      <c r="AC55">
        <f>MAX(0, Table4[[#This Row],[Power (W)]])</f>
        <v>0</v>
      </c>
      <c r="AD55">
        <f>MIN(0, Table4[[#This Row],[Power (W)]])*-1</f>
        <v>264.87604513153707</v>
      </c>
      <c r="AE55">
        <f t="shared" si="10"/>
        <v>124740.92686364159</v>
      </c>
      <c r="AF55">
        <f t="shared" si="13"/>
        <v>51518.064425808283</v>
      </c>
      <c r="AG55">
        <f t="shared" si="11"/>
        <v>124740.92686364159</v>
      </c>
      <c r="AH55">
        <f t="shared" si="9"/>
        <v>51518.064425808283</v>
      </c>
      <c r="AI55" s="27">
        <f t="shared" si="12"/>
        <v>51438.601612268816</v>
      </c>
    </row>
    <row r="56" spans="2:35" x14ac:dyDescent="0.3">
      <c r="B56" s="3" t="s">
        <v>47</v>
      </c>
      <c r="C56" s="3">
        <v>48</v>
      </c>
      <c r="D56" s="3">
        <v>48</v>
      </c>
      <c r="E56" s="10">
        <v>18.399999999999999</v>
      </c>
      <c r="F56" s="17">
        <f t="shared" si="6"/>
        <v>-0.23611111111111099</v>
      </c>
      <c r="G56" s="17">
        <f t="shared" si="7"/>
        <v>-0.84999999999999964</v>
      </c>
      <c r="S56">
        <f t="shared" si="0"/>
        <v>0</v>
      </c>
      <c r="T56">
        <f t="shared" si="1"/>
        <v>18.399999999999999</v>
      </c>
      <c r="U56">
        <f t="shared" si="2"/>
        <v>5.1111111111111107</v>
      </c>
      <c r="W56">
        <f t="shared" si="4"/>
        <v>-323.05555555555554</v>
      </c>
      <c r="X56">
        <f t="shared" si="14"/>
        <v>171.13544999999999</v>
      </c>
      <c r="Y56">
        <f t="shared" si="5"/>
        <v>7.5478084438250015</v>
      </c>
      <c r="Z56">
        <f>Table4[[#This Row],[Acell (N)]]+Table4[[#This Row],[Roll (N)]]+Table4[[#This Row],[Aero (N)]]</f>
        <v>-144.37229711173055</v>
      </c>
      <c r="AA56">
        <f>Table4[[#This Row],[Total (N)]]*((E55/3.6)/1000)</f>
        <v>-0.78201660935520712</v>
      </c>
      <c r="AB56">
        <f>Table4[[#This Row],[Power (kW)]]*1000</f>
        <v>-782.01660935520715</v>
      </c>
      <c r="AC56">
        <f>MAX(0, Table4[[#This Row],[Power (W)]])</f>
        <v>0</v>
      </c>
      <c r="AD56">
        <f>MIN(0, Table4[[#This Row],[Power (W)]])*-1</f>
        <v>782.01660935520715</v>
      </c>
      <c r="AE56">
        <f t="shared" si="10"/>
        <v>124740.92686364159</v>
      </c>
      <c r="AF56">
        <f t="shared" si="13"/>
        <v>52300.081035163494</v>
      </c>
      <c r="AG56">
        <f t="shared" si="11"/>
        <v>124740.92686364159</v>
      </c>
      <c r="AH56">
        <f t="shared" si="9"/>
        <v>52300.081035163494</v>
      </c>
      <c r="AI56" s="27">
        <f t="shared" si="12"/>
        <v>52065.476052356928</v>
      </c>
    </row>
    <row r="57" spans="2:35" x14ac:dyDescent="0.3">
      <c r="B57" s="3" t="s">
        <v>47</v>
      </c>
      <c r="C57" s="3">
        <v>49</v>
      </c>
      <c r="D57" s="3">
        <v>49</v>
      </c>
      <c r="E57" s="10">
        <v>17.8</v>
      </c>
      <c r="F57" s="17">
        <f t="shared" si="6"/>
        <v>-8.3333333333333037E-2</v>
      </c>
      <c r="G57" s="17">
        <f t="shared" si="7"/>
        <v>-0.29999999999999893</v>
      </c>
      <c r="S57">
        <f t="shared" si="0"/>
        <v>0</v>
      </c>
      <c r="T57">
        <f t="shared" si="1"/>
        <v>17.8</v>
      </c>
      <c r="U57">
        <f t="shared" si="2"/>
        <v>4.9444444444444446</v>
      </c>
      <c r="W57">
        <f t="shared" si="4"/>
        <v>-274.59722222222206</v>
      </c>
      <c r="X57">
        <f t="shared" si="14"/>
        <v>171.13544999999999</v>
      </c>
      <c r="Y57">
        <f t="shared" si="5"/>
        <v>6.720278834296888</v>
      </c>
      <c r="Z57">
        <f>Table4[[#This Row],[Acell (N)]]+Table4[[#This Row],[Roll (N)]]+Table4[[#This Row],[Aero (N)]]</f>
        <v>-96.741493387925175</v>
      </c>
      <c r="AA57">
        <f>Table4[[#This Row],[Total (N)]]*((E56/3.6)/1000)</f>
        <v>-0.49445652176050642</v>
      </c>
      <c r="AB57">
        <f>Table4[[#This Row],[Power (kW)]]*1000</f>
        <v>-494.4565217605064</v>
      </c>
      <c r="AC57">
        <f>MAX(0, Table4[[#This Row],[Power (W)]])</f>
        <v>0</v>
      </c>
      <c r="AD57">
        <f>MIN(0, Table4[[#This Row],[Power (W)]])*-1</f>
        <v>494.4565217605064</v>
      </c>
      <c r="AE57">
        <f t="shared" si="10"/>
        <v>124740.92686364159</v>
      </c>
      <c r="AF57">
        <f t="shared" si="13"/>
        <v>52794.537556923999</v>
      </c>
      <c r="AG57">
        <f t="shared" si="11"/>
        <v>124740.92686364159</v>
      </c>
      <c r="AH57">
        <f t="shared" si="9"/>
        <v>52794.537556923999</v>
      </c>
      <c r="AI57" s="27">
        <f t="shared" si="12"/>
        <v>52646.200600395845</v>
      </c>
    </row>
    <row r="58" spans="2:35" x14ac:dyDescent="0.3">
      <c r="B58" s="3" t="s">
        <v>47</v>
      </c>
      <c r="C58" s="3">
        <v>50</v>
      </c>
      <c r="D58" s="3">
        <v>50</v>
      </c>
      <c r="E58" s="10">
        <v>17.8</v>
      </c>
      <c r="F58" s="17">
        <f t="shared" si="6"/>
        <v>-5.5555555555555851E-2</v>
      </c>
      <c r="G58" s="17">
        <f t="shared" si="7"/>
        <v>-0.20000000000000107</v>
      </c>
      <c r="S58">
        <f t="shared" si="0"/>
        <v>0</v>
      </c>
      <c r="T58">
        <f t="shared" si="1"/>
        <v>17.8</v>
      </c>
      <c r="U58">
        <f t="shared" si="2"/>
        <v>4.9444444444444446</v>
      </c>
      <c r="W58">
        <f t="shared" si="4"/>
        <v>-96.916666666666316</v>
      </c>
      <c r="X58">
        <f t="shared" si="14"/>
        <v>171.13544999999999</v>
      </c>
      <c r="Y58">
        <f t="shared" si="5"/>
        <v>6.2891456340342229</v>
      </c>
      <c r="Z58">
        <f>Table4[[#This Row],[Acell (N)]]+Table4[[#This Row],[Roll (N)]]+Table4[[#This Row],[Aero (N)]]</f>
        <v>80.507928967367903</v>
      </c>
      <c r="AA58">
        <f>Table4[[#This Row],[Total (N)]]*((E57/3.6)/1000)</f>
        <v>0.39806698211643021</v>
      </c>
      <c r="AB58">
        <f>Table4[[#This Row],[Power (kW)]]*1000</f>
        <v>398.06698211643021</v>
      </c>
      <c r="AC58">
        <f>MAX(0, Table4[[#This Row],[Power (W)]])</f>
        <v>398.06698211643021</v>
      </c>
      <c r="AD58">
        <f>MIN(0, Table4[[#This Row],[Power (W)]])*-1</f>
        <v>0</v>
      </c>
      <c r="AE58">
        <f t="shared" si="10"/>
        <v>125138.99384575803</v>
      </c>
      <c r="AF58">
        <f t="shared" si="13"/>
        <v>52794.537556923999</v>
      </c>
      <c r="AG58">
        <f t="shared" si="11"/>
        <v>125138.99384575803</v>
      </c>
      <c r="AH58">
        <f t="shared" si="9"/>
        <v>52794.537556923999</v>
      </c>
      <c r="AI58" s="27">
        <f t="shared" si="12"/>
        <v>52794.537556923999</v>
      </c>
    </row>
    <row r="59" spans="2:35" x14ac:dyDescent="0.3">
      <c r="B59" s="3" t="s">
        <v>47</v>
      </c>
      <c r="C59" s="3">
        <v>51</v>
      </c>
      <c r="D59" s="3">
        <v>51</v>
      </c>
      <c r="E59" s="10">
        <v>17.399999999999999</v>
      </c>
      <c r="F59" s="17">
        <f t="shared" si="6"/>
        <v>-0.29166666666666685</v>
      </c>
      <c r="G59" s="17">
        <f t="shared" si="7"/>
        <v>-1.0500000000000007</v>
      </c>
      <c r="S59">
        <f t="shared" si="0"/>
        <v>0</v>
      </c>
      <c r="T59">
        <f t="shared" si="1"/>
        <v>17.399999999999999</v>
      </c>
      <c r="U59">
        <f t="shared" si="2"/>
        <v>4.833333333333333</v>
      </c>
      <c r="W59">
        <f t="shared" si="4"/>
        <v>-64.611111111111455</v>
      </c>
      <c r="X59">
        <f t="shared" si="14"/>
        <v>171.13544999999999</v>
      </c>
      <c r="Y59">
        <f t="shared" si="5"/>
        <v>6.2891456340342229</v>
      </c>
      <c r="Z59">
        <f>Table4[[#This Row],[Acell (N)]]+Table4[[#This Row],[Roll (N)]]+Table4[[#This Row],[Aero (N)]]</f>
        <v>112.81348452292276</v>
      </c>
      <c r="AA59">
        <f>Table4[[#This Row],[Total (N)]]*((E58/3.6)/1000)</f>
        <v>0.55780000680778485</v>
      </c>
      <c r="AB59">
        <f>Table4[[#This Row],[Power (kW)]]*1000</f>
        <v>557.80000680778483</v>
      </c>
      <c r="AC59">
        <f>MAX(0, Table4[[#This Row],[Power (W)]])</f>
        <v>557.80000680778483</v>
      </c>
      <c r="AD59">
        <f>MIN(0, Table4[[#This Row],[Power (W)]])*-1</f>
        <v>0</v>
      </c>
      <c r="AE59">
        <f t="shared" si="10"/>
        <v>125696.79385256581</v>
      </c>
      <c r="AF59">
        <f t="shared" si="13"/>
        <v>52794.537556923999</v>
      </c>
      <c r="AG59">
        <f t="shared" si="11"/>
        <v>125696.79385256581</v>
      </c>
      <c r="AH59">
        <f t="shared" si="9"/>
        <v>52794.537556923999</v>
      </c>
      <c r="AI59" s="27">
        <f t="shared" si="12"/>
        <v>52794.537556923999</v>
      </c>
    </row>
    <row r="60" spans="2:35" x14ac:dyDescent="0.3">
      <c r="B60" s="3" t="s">
        <v>47</v>
      </c>
      <c r="C60" s="3">
        <v>52</v>
      </c>
      <c r="D60" s="3">
        <v>52</v>
      </c>
      <c r="E60" s="10">
        <v>15.7</v>
      </c>
      <c r="F60" s="17">
        <f t="shared" si="6"/>
        <v>-0.5972222222222221</v>
      </c>
      <c r="G60" s="17">
        <f t="shared" si="7"/>
        <v>-2.1499999999999995</v>
      </c>
      <c r="S60">
        <f t="shared" si="0"/>
        <v>0</v>
      </c>
      <c r="T60">
        <f t="shared" si="1"/>
        <v>15.7</v>
      </c>
      <c r="U60">
        <f t="shared" si="2"/>
        <v>4.3611111111111107</v>
      </c>
      <c r="W60">
        <f t="shared" si="4"/>
        <v>-339.20833333333354</v>
      </c>
      <c r="X60">
        <f t="shared" si="14"/>
        <v>171.13544999999999</v>
      </c>
      <c r="Y60">
        <f t="shared" si="5"/>
        <v>6.0096633384679992</v>
      </c>
      <c r="Z60">
        <f>Table4[[#This Row],[Acell (N)]]+Table4[[#This Row],[Roll (N)]]+Table4[[#This Row],[Aero (N)]]</f>
        <v>-162.06321999486556</v>
      </c>
      <c r="AA60">
        <f>Table4[[#This Row],[Total (N)]]*((E59/3.6)/1000)</f>
        <v>-0.78330556330851675</v>
      </c>
      <c r="AB60">
        <f>Table4[[#This Row],[Power (kW)]]*1000</f>
        <v>-783.30556330851675</v>
      </c>
      <c r="AC60">
        <f>MAX(0, Table4[[#This Row],[Power (W)]])</f>
        <v>0</v>
      </c>
      <c r="AD60">
        <f>MIN(0, Table4[[#This Row],[Power (W)]])*-1</f>
        <v>783.30556330851675</v>
      </c>
      <c r="AE60">
        <f t="shared" si="10"/>
        <v>125696.79385256581</v>
      </c>
      <c r="AF60">
        <f t="shared" si="13"/>
        <v>53577.843120232516</v>
      </c>
      <c r="AG60">
        <f t="shared" si="11"/>
        <v>125696.79385256581</v>
      </c>
      <c r="AH60">
        <f t="shared" si="9"/>
        <v>53577.843120232516</v>
      </c>
      <c r="AI60" s="27">
        <f t="shared" si="12"/>
        <v>53342.851451239963</v>
      </c>
    </row>
    <row r="61" spans="2:35" x14ac:dyDescent="0.3">
      <c r="B61" s="3" t="s">
        <v>47</v>
      </c>
      <c r="C61" s="3">
        <v>53</v>
      </c>
      <c r="D61" s="3">
        <v>53</v>
      </c>
      <c r="E61" s="10">
        <v>13.1</v>
      </c>
      <c r="F61" s="17">
        <f t="shared" si="6"/>
        <v>-0.49999999999999994</v>
      </c>
      <c r="G61" s="17">
        <f t="shared" si="7"/>
        <v>-1.7999999999999998</v>
      </c>
      <c r="S61">
        <f t="shared" si="0"/>
        <v>0</v>
      </c>
      <c r="T61">
        <f t="shared" si="1"/>
        <v>13.1</v>
      </c>
      <c r="U61">
        <f t="shared" si="2"/>
        <v>3.6388888888888888</v>
      </c>
      <c r="W61">
        <f t="shared" si="4"/>
        <v>-694.56944444444434</v>
      </c>
      <c r="X61">
        <f t="shared" si="14"/>
        <v>171.13544999999999</v>
      </c>
      <c r="Y61">
        <f t="shared" si="5"/>
        <v>4.8927266359458885</v>
      </c>
      <c r="Z61">
        <f>Table4[[#This Row],[Acell (N)]]+Table4[[#This Row],[Roll (N)]]+Table4[[#This Row],[Aero (N)]]</f>
        <v>-518.54126780849845</v>
      </c>
      <c r="AA61">
        <f>Table4[[#This Row],[Total (N)]]*((E60/3.6)/1000)</f>
        <v>-2.2614160846092846</v>
      </c>
      <c r="AB61">
        <f>Table4[[#This Row],[Power (kW)]]*1000</f>
        <v>-2261.4160846092846</v>
      </c>
      <c r="AC61">
        <f>MAX(0, Table4[[#This Row],[Power (W)]])</f>
        <v>0</v>
      </c>
      <c r="AD61">
        <f>MIN(0, Table4[[#This Row],[Power (W)]])*-1</f>
        <v>2261.4160846092846</v>
      </c>
      <c r="AE61">
        <f t="shared" si="10"/>
        <v>125696.79385256581</v>
      </c>
      <c r="AF61">
        <f t="shared" si="13"/>
        <v>55839.259204841801</v>
      </c>
      <c r="AG61">
        <f t="shared" si="11"/>
        <v>125696.79385256581</v>
      </c>
      <c r="AH61">
        <f t="shared" si="9"/>
        <v>55839.259204841801</v>
      </c>
      <c r="AI61" s="27">
        <f t="shared" si="12"/>
        <v>55160.834379459018</v>
      </c>
    </row>
    <row r="62" spans="2:35" x14ac:dyDescent="0.3">
      <c r="B62" s="3" t="s">
        <v>47</v>
      </c>
      <c r="C62" s="3">
        <v>54</v>
      </c>
      <c r="D62" s="3">
        <v>54</v>
      </c>
      <c r="E62" s="10">
        <v>12.1</v>
      </c>
      <c r="F62" s="17">
        <f t="shared" si="6"/>
        <v>-0.15277777777777773</v>
      </c>
      <c r="G62" s="17">
        <f t="shared" si="7"/>
        <v>-0.54999999999999982</v>
      </c>
      <c r="S62">
        <f t="shared" si="0"/>
        <v>0</v>
      </c>
      <c r="T62">
        <f t="shared" si="1"/>
        <v>12.1</v>
      </c>
      <c r="U62">
        <f t="shared" si="2"/>
        <v>3.3611111111111107</v>
      </c>
      <c r="W62">
        <f t="shared" si="4"/>
        <v>-581.49999999999989</v>
      </c>
      <c r="X62">
        <f t="shared" si="14"/>
        <v>171.13544999999999</v>
      </c>
      <c r="Y62">
        <f t="shared" si="5"/>
        <v>3.406388973161889</v>
      </c>
      <c r="Z62">
        <f>Table4[[#This Row],[Acell (N)]]+Table4[[#This Row],[Roll (N)]]+Table4[[#This Row],[Aero (N)]]</f>
        <v>-406.95816102683801</v>
      </c>
      <c r="AA62">
        <f>Table4[[#This Row],[Total (N)]]*((E61/3.6)/1000)</f>
        <v>-1.4808755304032162</v>
      </c>
      <c r="AB62">
        <f>Table4[[#This Row],[Power (kW)]]*1000</f>
        <v>-1480.8755304032161</v>
      </c>
      <c r="AC62">
        <f>MAX(0, Table4[[#This Row],[Power (W)]])</f>
        <v>0</v>
      </c>
      <c r="AD62">
        <f>MIN(0, Table4[[#This Row],[Power (W)]])*-1</f>
        <v>1480.8755304032161</v>
      </c>
      <c r="AE62">
        <f t="shared" si="10"/>
        <v>125696.79385256581</v>
      </c>
      <c r="AF62">
        <f t="shared" si="13"/>
        <v>57320.134735245018</v>
      </c>
      <c r="AG62">
        <f t="shared" si="11"/>
        <v>125696.79385256581</v>
      </c>
      <c r="AH62">
        <f t="shared" si="9"/>
        <v>57320.134735245018</v>
      </c>
      <c r="AI62" s="27">
        <f t="shared" si="12"/>
        <v>56875.872076124055</v>
      </c>
    </row>
    <row r="63" spans="2:35" x14ac:dyDescent="0.3">
      <c r="B63" s="3" t="s">
        <v>47</v>
      </c>
      <c r="C63" s="3">
        <v>55</v>
      </c>
      <c r="D63" s="3">
        <v>55</v>
      </c>
      <c r="E63" s="10">
        <v>12</v>
      </c>
      <c r="F63" s="17">
        <f t="shared" si="6"/>
        <v>-1.388888888888884E-2</v>
      </c>
      <c r="G63" s="17">
        <f t="shared" si="7"/>
        <v>-4.9999999999999822E-2</v>
      </c>
      <c r="S63">
        <f t="shared" si="0"/>
        <v>0</v>
      </c>
      <c r="T63">
        <f t="shared" si="1"/>
        <v>12</v>
      </c>
      <c r="U63">
        <f t="shared" si="2"/>
        <v>3.333333333333333</v>
      </c>
      <c r="W63">
        <f t="shared" si="4"/>
        <v>-177.68055555555551</v>
      </c>
      <c r="X63">
        <f t="shared" si="14"/>
        <v>171.13544999999999</v>
      </c>
      <c r="Y63">
        <f t="shared" si="5"/>
        <v>2.9061791828018881</v>
      </c>
      <c r="Z63">
        <f>Table4[[#This Row],[Acell (N)]]+Table4[[#This Row],[Roll (N)]]+Table4[[#This Row],[Aero (N)]]</f>
        <v>-3.6389263727536347</v>
      </c>
      <c r="AA63">
        <f>Table4[[#This Row],[Total (N)]]*((E62/3.6)/1000)</f>
        <v>-1.2230835863977493E-2</v>
      </c>
      <c r="AB63">
        <f>Table4[[#This Row],[Power (kW)]]*1000</f>
        <v>-12.230835863977493</v>
      </c>
      <c r="AC63">
        <f>MAX(0, Table4[[#This Row],[Power (W)]])</f>
        <v>0</v>
      </c>
      <c r="AD63">
        <f>MIN(0, Table4[[#This Row],[Power (W)]])*-1</f>
        <v>12.230835863977493</v>
      </c>
      <c r="AE63">
        <f t="shared" si="10"/>
        <v>125696.79385256581</v>
      </c>
      <c r="AF63">
        <f t="shared" si="13"/>
        <v>57332.365571108996</v>
      </c>
      <c r="AG63">
        <f t="shared" si="11"/>
        <v>125696.79385256581</v>
      </c>
      <c r="AH63">
        <f t="shared" si="9"/>
        <v>57332.365571108996</v>
      </c>
      <c r="AI63" s="27">
        <f t="shared" si="12"/>
        <v>57328.696320349802</v>
      </c>
    </row>
    <row r="64" spans="2:35" x14ac:dyDescent="0.3">
      <c r="B64" s="3" t="s">
        <v>47</v>
      </c>
      <c r="C64" s="3">
        <v>56</v>
      </c>
      <c r="D64" s="3">
        <v>56</v>
      </c>
      <c r="E64" s="10">
        <v>12</v>
      </c>
      <c r="F64" s="17">
        <f t="shared" si="6"/>
        <v>0</v>
      </c>
      <c r="G64" s="17">
        <f t="shared" si="7"/>
        <v>0</v>
      </c>
      <c r="S64">
        <f t="shared" si="0"/>
        <v>0</v>
      </c>
      <c r="T64">
        <f t="shared" si="1"/>
        <v>12</v>
      </c>
      <c r="U64">
        <f t="shared" si="2"/>
        <v>3.333333333333333</v>
      </c>
      <c r="W64">
        <f t="shared" si="4"/>
        <v>-16.152777777777722</v>
      </c>
      <c r="X64">
        <f t="shared" si="14"/>
        <v>171.13544999999999</v>
      </c>
      <c r="Y64">
        <f t="shared" si="5"/>
        <v>2.8583416591999997</v>
      </c>
      <c r="Z64">
        <f>Table4[[#This Row],[Acell (N)]]+Table4[[#This Row],[Roll (N)]]+Table4[[#This Row],[Aero (N)]]</f>
        <v>157.84101388142227</v>
      </c>
      <c r="AA64">
        <f>Table4[[#This Row],[Total (N)]]*((E63/3.6)/1000)</f>
        <v>0.52613671293807418</v>
      </c>
      <c r="AB64">
        <f>Table4[[#This Row],[Power (kW)]]*1000</f>
        <v>526.1367129380742</v>
      </c>
      <c r="AC64">
        <f>MAX(0, Table4[[#This Row],[Power (W)]])</f>
        <v>526.1367129380742</v>
      </c>
      <c r="AD64">
        <f>MIN(0, Table4[[#This Row],[Power (W)]])*-1</f>
        <v>0</v>
      </c>
      <c r="AE64">
        <f t="shared" si="10"/>
        <v>126222.93056550389</v>
      </c>
      <c r="AF64">
        <f t="shared" si="13"/>
        <v>57332.365571108996</v>
      </c>
      <c r="AG64">
        <f t="shared" si="11"/>
        <v>126222.93056550389</v>
      </c>
      <c r="AH64">
        <f t="shared" si="9"/>
        <v>57332.365571108996</v>
      </c>
      <c r="AI64" s="27">
        <f t="shared" si="12"/>
        <v>57332.365571108996</v>
      </c>
    </row>
    <row r="65" spans="2:35" x14ac:dyDescent="0.3">
      <c r="B65" s="3" t="s">
        <v>47</v>
      </c>
      <c r="C65" s="3">
        <v>57</v>
      </c>
      <c r="D65" s="3">
        <v>57</v>
      </c>
      <c r="E65" s="10">
        <v>12</v>
      </c>
      <c r="F65" s="17">
        <f t="shared" si="6"/>
        <v>4.1666666666666761E-2</v>
      </c>
      <c r="G65" s="17">
        <f t="shared" si="7"/>
        <v>0.15000000000000036</v>
      </c>
      <c r="S65">
        <f t="shared" si="0"/>
        <v>0</v>
      </c>
      <c r="T65">
        <f t="shared" si="1"/>
        <v>12</v>
      </c>
      <c r="U65">
        <f t="shared" si="2"/>
        <v>3.333333333333333</v>
      </c>
      <c r="W65">
        <f t="shared" si="4"/>
        <v>0</v>
      </c>
      <c r="X65">
        <f t="shared" si="14"/>
        <v>171.13544999999999</v>
      </c>
      <c r="Y65">
        <f t="shared" si="5"/>
        <v>2.8583416591999997</v>
      </c>
      <c r="Z65">
        <f>Table4[[#This Row],[Acell (N)]]+Table4[[#This Row],[Roll (N)]]+Table4[[#This Row],[Aero (N)]]</f>
        <v>173.99379165919999</v>
      </c>
      <c r="AA65">
        <f>Table4[[#This Row],[Total (N)]]*((E64/3.6)/1000)</f>
        <v>0.57997930553066657</v>
      </c>
      <c r="AB65">
        <f>Table4[[#This Row],[Power (kW)]]*1000</f>
        <v>579.97930553066658</v>
      </c>
      <c r="AC65">
        <f>MAX(0, Table4[[#This Row],[Power (W)]])</f>
        <v>579.97930553066658</v>
      </c>
      <c r="AD65">
        <f>MIN(0, Table4[[#This Row],[Power (W)]])*-1</f>
        <v>0</v>
      </c>
      <c r="AE65">
        <f t="shared" si="10"/>
        <v>126802.90987103456</v>
      </c>
      <c r="AF65">
        <f t="shared" si="13"/>
        <v>57332.365571108996</v>
      </c>
      <c r="AG65">
        <f t="shared" si="11"/>
        <v>126802.90987103456</v>
      </c>
      <c r="AH65">
        <f t="shared" si="9"/>
        <v>57332.365571108996</v>
      </c>
      <c r="AI65" s="27">
        <f t="shared" si="12"/>
        <v>57332.365571108996</v>
      </c>
    </row>
    <row r="66" spans="2:35" x14ac:dyDescent="0.3">
      <c r="B66" s="3" t="s">
        <v>47</v>
      </c>
      <c r="C66" s="3">
        <v>58</v>
      </c>
      <c r="D66" s="3">
        <v>58</v>
      </c>
      <c r="E66" s="10">
        <v>12.3</v>
      </c>
      <c r="F66" s="17">
        <f t="shared" si="6"/>
        <v>8.3333333333333287E-2</v>
      </c>
      <c r="G66" s="17">
        <f t="shared" si="7"/>
        <v>0.29999999999999982</v>
      </c>
      <c r="S66">
        <f t="shared" si="0"/>
        <v>0</v>
      </c>
      <c r="T66">
        <f t="shared" si="1"/>
        <v>12.3</v>
      </c>
      <c r="U66">
        <f t="shared" si="2"/>
        <v>3.416666666666667</v>
      </c>
      <c r="W66">
        <f t="shared" si="4"/>
        <v>48.458333333333442</v>
      </c>
      <c r="X66">
        <f t="shared" si="14"/>
        <v>171.13544999999999</v>
      </c>
      <c r="Y66">
        <f t="shared" si="5"/>
        <v>2.8583416591999997</v>
      </c>
      <c r="Z66">
        <f>Table4[[#This Row],[Acell (N)]]+Table4[[#This Row],[Roll (N)]]+Table4[[#This Row],[Aero (N)]]</f>
        <v>222.45212499253341</v>
      </c>
      <c r="AA66">
        <f>Table4[[#This Row],[Total (N)]]*((E65/3.6)/1000)</f>
        <v>0.74150708330844461</v>
      </c>
      <c r="AB66">
        <f>Table4[[#This Row],[Power (kW)]]*1000</f>
        <v>741.50708330844463</v>
      </c>
      <c r="AC66">
        <f>MAX(0, Table4[[#This Row],[Power (W)]])</f>
        <v>741.50708330844463</v>
      </c>
      <c r="AD66">
        <f>MIN(0, Table4[[#This Row],[Power (W)]])*-1</f>
        <v>0</v>
      </c>
      <c r="AE66">
        <f t="shared" si="10"/>
        <v>127544.416954343</v>
      </c>
      <c r="AF66">
        <f t="shared" si="13"/>
        <v>57332.365571108996</v>
      </c>
      <c r="AG66">
        <f t="shared" si="11"/>
        <v>127544.416954343</v>
      </c>
      <c r="AH66">
        <f t="shared" si="9"/>
        <v>57332.365571108996</v>
      </c>
      <c r="AI66" s="27">
        <f t="shared" si="12"/>
        <v>57332.365571108996</v>
      </c>
    </row>
    <row r="67" spans="2:35" x14ac:dyDescent="0.3">
      <c r="B67" s="3" t="s">
        <v>47</v>
      </c>
      <c r="C67" s="3">
        <v>59</v>
      </c>
      <c r="D67" s="3">
        <v>59</v>
      </c>
      <c r="E67" s="10">
        <v>12.6</v>
      </c>
      <c r="F67" s="17">
        <f t="shared" si="6"/>
        <v>0.33333333333333315</v>
      </c>
      <c r="G67" s="17">
        <f t="shared" si="7"/>
        <v>1.1999999999999993</v>
      </c>
      <c r="S67">
        <f t="shared" si="0"/>
        <v>0</v>
      </c>
      <c r="T67">
        <f t="shared" si="1"/>
        <v>12.6</v>
      </c>
      <c r="U67">
        <f t="shared" si="2"/>
        <v>3.5</v>
      </c>
      <c r="W67">
        <f t="shared" si="4"/>
        <v>96.916666666666615</v>
      </c>
      <c r="X67">
        <f t="shared" si="14"/>
        <v>171.13544999999999</v>
      </c>
      <c r="Y67">
        <f t="shared" si="5"/>
        <v>3.0030452056970005</v>
      </c>
      <c r="Z67">
        <f>Table4[[#This Row],[Acell (N)]]+Table4[[#This Row],[Roll (N)]]+Table4[[#This Row],[Aero (N)]]</f>
        <v>271.05516187236361</v>
      </c>
      <c r="AA67">
        <f>Table4[[#This Row],[Total (N)]]*((E66/3.6)/1000)</f>
        <v>0.92610513639724235</v>
      </c>
      <c r="AB67">
        <f>Table4[[#This Row],[Power (kW)]]*1000</f>
        <v>926.10513639724229</v>
      </c>
      <c r="AC67">
        <f>MAX(0, Table4[[#This Row],[Power (W)]])</f>
        <v>926.10513639724229</v>
      </c>
      <c r="AD67">
        <f>MIN(0, Table4[[#This Row],[Power (W)]])*-1</f>
        <v>0</v>
      </c>
      <c r="AE67">
        <f t="shared" si="10"/>
        <v>128470.52209074024</v>
      </c>
      <c r="AF67">
        <f t="shared" si="13"/>
        <v>57332.365571108996</v>
      </c>
      <c r="AG67">
        <f t="shared" si="11"/>
        <v>128470.52209074024</v>
      </c>
      <c r="AH67">
        <f t="shared" si="9"/>
        <v>57332.365571108996</v>
      </c>
      <c r="AI67" s="27">
        <f t="shared" si="12"/>
        <v>57332.365571108996</v>
      </c>
    </row>
    <row r="68" spans="2:35" x14ac:dyDescent="0.3">
      <c r="B68" s="3" t="s">
        <v>47</v>
      </c>
      <c r="C68" s="3">
        <v>60</v>
      </c>
      <c r="D68" s="3">
        <v>60</v>
      </c>
      <c r="E68" s="10">
        <v>14.7</v>
      </c>
      <c r="F68" s="17">
        <f t="shared" si="6"/>
        <v>0.37500000000000011</v>
      </c>
      <c r="G68" s="17">
        <f t="shared" si="7"/>
        <v>1.3500000000000005</v>
      </c>
      <c r="S68">
        <f t="shared" si="0"/>
        <v>0</v>
      </c>
      <c r="T68">
        <f t="shared" si="1"/>
        <v>14.7</v>
      </c>
      <c r="U68">
        <f t="shared" si="2"/>
        <v>4.083333333333333</v>
      </c>
      <c r="W68">
        <f t="shared" si="4"/>
        <v>387.66666666666646</v>
      </c>
      <c r="X68">
        <f t="shared" si="14"/>
        <v>171.13544999999999</v>
      </c>
      <c r="Y68">
        <f t="shared" si="5"/>
        <v>3.1513216792680003</v>
      </c>
      <c r="Z68">
        <f>Table4[[#This Row],[Acell (N)]]+Table4[[#This Row],[Roll (N)]]+Table4[[#This Row],[Aero (N)]]</f>
        <v>561.9534383459345</v>
      </c>
      <c r="AA68">
        <f>Table4[[#This Row],[Total (N)]]*((E67/3.6)/1000)</f>
        <v>1.9668370342107708</v>
      </c>
      <c r="AB68">
        <f>Table4[[#This Row],[Power (kW)]]*1000</f>
        <v>1966.8370342107708</v>
      </c>
      <c r="AC68">
        <f>MAX(0, Table4[[#This Row],[Power (W)]])</f>
        <v>1966.8370342107708</v>
      </c>
      <c r="AD68">
        <f>MIN(0, Table4[[#This Row],[Power (W)]])*-1</f>
        <v>0</v>
      </c>
      <c r="AE68">
        <f t="shared" si="10"/>
        <v>130437.35912495101</v>
      </c>
      <c r="AF68">
        <f t="shared" si="13"/>
        <v>57332.365571108996</v>
      </c>
      <c r="AG68">
        <f t="shared" si="11"/>
        <v>130437.35912495101</v>
      </c>
      <c r="AH68">
        <f t="shared" si="9"/>
        <v>57332.365571108996</v>
      </c>
      <c r="AI68" s="27">
        <f t="shared" si="12"/>
        <v>57332.365571108996</v>
      </c>
    </row>
    <row r="69" spans="2:35" x14ac:dyDescent="0.3">
      <c r="B69" s="3" t="s">
        <v>47</v>
      </c>
      <c r="C69" s="3">
        <v>61</v>
      </c>
      <c r="D69" s="3">
        <v>61</v>
      </c>
      <c r="E69" s="10">
        <v>15.3</v>
      </c>
      <c r="F69" s="17">
        <f t="shared" si="6"/>
        <v>0.16666666666666682</v>
      </c>
      <c r="G69" s="17">
        <f t="shared" si="7"/>
        <v>0.60000000000000053</v>
      </c>
      <c r="S69">
        <f t="shared" si="0"/>
        <v>0</v>
      </c>
      <c r="T69">
        <f t="shared" si="1"/>
        <v>15.3</v>
      </c>
      <c r="U69">
        <f t="shared" si="2"/>
        <v>4.25</v>
      </c>
      <c r="W69">
        <f t="shared" si="4"/>
        <v>436.12500000000011</v>
      </c>
      <c r="X69">
        <f t="shared" si="14"/>
        <v>171.13544999999999</v>
      </c>
      <c r="Y69">
        <f t="shared" si="5"/>
        <v>4.2892989523369991</v>
      </c>
      <c r="Z69">
        <f>Table4[[#This Row],[Acell (N)]]+Table4[[#This Row],[Roll (N)]]+Table4[[#This Row],[Aero (N)]]</f>
        <v>611.54974895233715</v>
      </c>
      <c r="AA69">
        <f>Table4[[#This Row],[Total (N)]]*((E68/3.6)/1000)</f>
        <v>2.4971614748887099</v>
      </c>
      <c r="AB69">
        <f>Table4[[#This Row],[Power (kW)]]*1000</f>
        <v>2497.16147488871</v>
      </c>
      <c r="AC69">
        <f>MAX(0, Table4[[#This Row],[Power (W)]])</f>
        <v>2497.16147488871</v>
      </c>
      <c r="AD69">
        <f>MIN(0, Table4[[#This Row],[Power (W)]])*-1</f>
        <v>0</v>
      </c>
      <c r="AE69">
        <f t="shared" si="10"/>
        <v>132934.52059983971</v>
      </c>
      <c r="AF69">
        <f t="shared" si="13"/>
        <v>57332.365571108996</v>
      </c>
      <c r="AG69">
        <f t="shared" si="11"/>
        <v>132934.52059983971</v>
      </c>
      <c r="AH69">
        <f t="shared" si="9"/>
        <v>57332.365571108996</v>
      </c>
      <c r="AI69" s="27">
        <f t="shared" si="12"/>
        <v>57332.365571108996</v>
      </c>
    </row>
    <row r="70" spans="2:35" x14ac:dyDescent="0.3">
      <c r="B70" s="3" t="s">
        <v>47</v>
      </c>
      <c r="C70" s="3">
        <v>62</v>
      </c>
      <c r="D70" s="3">
        <v>62</v>
      </c>
      <c r="E70" s="10">
        <v>15.9</v>
      </c>
      <c r="F70" s="17">
        <f t="shared" si="6"/>
        <v>0.12499999999999981</v>
      </c>
      <c r="G70" s="17">
        <f t="shared" si="7"/>
        <v>0.44999999999999929</v>
      </c>
      <c r="S70">
        <f t="shared" si="0"/>
        <v>0</v>
      </c>
      <c r="T70">
        <f t="shared" si="1"/>
        <v>15.9</v>
      </c>
      <c r="U70">
        <f t="shared" si="2"/>
        <v>4.416666666666667</v>
      </c>
      <c r="W70">
        <f t="shared" si="4"/>
        <v>193.83333333333351</v>
      </c>
      <c r="X70">
        <f t="shared" si="14"/>
        <v>171.13544999999999</v>
      </c>
      <c r="Y70">
        <f t="shared" si="5"/>
        <v>4.6465916597370001</v>
      </c>
      <c r="Z70">
        <f>Table4[[#This Row],[Acell (N)]]+Table4[[#This Row],[Roll (N)]]+Table4[[#This Row],[Aero (N)]]</f>
        <v>369.61537499307047</v>
      </c>
      <c r="AA70">
        <f>Table4[[#This Row],[Total (N)]]*((E69/3.6)/1000)</f>
        <v>1.5708653437205495</v>
      </c>
      <c r="AB70">
        <f>Table4[[#This Row],[Power (kW)]]*1000</f>
        <v>1570.8653437205496</v>
      </c>
      <c r="AC70">
        <f>MAX(0, Table4[[#This Row],[Power (W)]])</f>
        <v>1570.8653437205496</v>
      </c>
      <c r="AD70">
        <f>MIN(0, Table4[[#This Row],[Power (W)]])*-1</f>
        <v>0</v>
      </c>
      <c r="AE70">
        <f t="shared" si="10"/>
        <v>134505.38594356025</v>
      </c>
      <c r="AF70">
        <f t="shared" si="13"/>
        <v>57332.365571108996</v>
      </c>
      <c r="AG70">
        <f t="shared" si="11"/>
        <v>134505.38594356025</v>
      </c>
      <c r="AH70">
        <f t="shared" si="9"/>
        <v>57332.365571108996</v>
      </c>
      <c r="AI70" s="27">
        <f t="shared" si="12"/>
        <v>57332.365571108996</v>
      </c>
    </row>
    <row r="71" spans="2:35" x14ac:dyDescent="0.3">
      <c r="B71" s="3" t="s">
        <v>47</v>
      </c>
      <c r="C71" s="3">
        <v>63</v>
      </c>
      <c r="D71" s="3">
        <v>63</v>
      </c>
      <c r="E71" s="10">
        <v>16.2</v>
      </c>
      <c r="F71" s="17">
        <f t="shared" si="6"/>
        <v>0.16666666666666682</v>
      </c>
      <c r="G71" s="17">
        <f t="shared" si="7"/>
        <v>0.60000000000000053</v>
      </c>
      <c r="S71">
        <f t="shared" si="0"/>
        <v>0</v>
      </c>
      <c r="T71">
        <f t="shared" si="1"/>
        <v>16.2</v>
      </c>
      <c r="U71">
        <f t="shared" si="2"/>
        <v>4.5</v>
      </c>
      <c r="W71">
        <f t="shared" si="4"/>
        <v>145.37499999999977</v>
      </c>
      <c r="X71">
        <f t="shared" si="14"/>
        <v>171.13544999999999</v>
      </c>
      <c r="Y71">
        <f t="shared" si="5"/>
        <v>5.0181760754330007</v>
      </c>
      <c r="Z71">
        <f>Table4[[#This Row],[Acell (N)]]+Table4[[#This Row],[Roll (N)]]+Table4[[#This Row],[Aero (N)]]</f>
        <v>321.52862607543278</v>
      </c>
      <c r="AA71">
        <f>Table4[[#This Row],[Total (N)]]*((E70/3.6)/1000)</f>
        <v>1.4200847651664947</v>
      </c>
      <c r="AB71">
        <f>Table4[[#This Row],[Power (kW)]]*1000</f>
        <v>1420.0847651664947</v>
      </c>
      <c r="AC71">
        <f>MAX(0, Table4[[#This Row],[Power (W)]])</f>
        <v>1420.0847651664947</v>
      </c>
      <c r="AD71">
        <f>MIN(0, Table4[[#This Row],[Power (W)]])*-1</f>
        <v>0</v>
      </c>
      <c r="AE71">
        <f t="shared" si="10"/>
        <v>135925.47070872673</v>
      </c>
      <c r="AF71">
        <f t="shared" si="13"/>
        <v>57332.365571108996</v>
      </c>
      <c r="AG71">
        <f t="shared" si="11"/>
        <v>135925.47070872673</v>
      </c>
      <c r="AH71">
        <f t="shared" si="9"/>
        <v>57332.365571108996</v>
      </c>
      <c r="AI71" s="27">
        <f t="shared" si="12"/>
        <v>57332.365571108996</v>
      </c>
    </row>
    <row r="72" spans="2:35" x14ac:dyDescent="0.3">
      <c r="B72" s="3" t="s">
        <v>47</v>
      </c>
      <c r="C72" s="3">
        <v>64</v>
      </c>
      <c r="D72" s="3">
        <v>64</v>
      </c>
      <c r="E72" s="10">
        <v>17.100000000000001</v>
      </c>
      <c r="F72" s="17">
        <f t="shared" si="6"/>
        <v>0.2222222222222224</v>
      </c>
      <c r="G72" s="17">
        <f t="shared" si="7"/>
        <v>0.80000000000000071</v>
      </c>
      <c r="S72">
        <f t="shared" ref="S72:S135" si="15">IF(E72&lt;1,1,0)</f>
        <v>0</v>
      </c>
      <c r="T72">
        <f t="shared" ref="T72:T135" si="16">IF(S72=1,"",E72)</f>
        <v>17.100000000000001</v>
      </c>
      <c r="U72">
        <f t="shared" ref="U72:U135" si="17">E72/3.6</f>
        <v>4.75</v>
      </c>
      <c r="W72">
        <f t="shared" si="4"/>
        <v>193.83333333333351</v>
      </c>
      <c r="X72">
        <f t="shared" si="14"/>
        <v>171.13544999999999</v>
      </c>
      <c r="Y72">
        <f t="shared" si="5"/>
        <v>5.209327673892</v>
      </c>
      <c r="Z72">
        <f>Table4[[#This Row],[Acell (N)]]+Table4[[#This Row],[Roll (N)]]+Table4[[#This Row],[Aero (N)]]</f>
        <v>370.17811100722548</v>
      </c>
      <c r="AA72">
        <f>Table4[[#This Row],[Total (N)]]*((E71/3.6)/1000)</f>
        <v>1.6658014995325146</v>
      </c>
      <c r="AB72">
        <f>Table4[[#This Row],[Power (kW)]]*1000</f>
        <v>1665.8014995325145</v>
      </c>
      <c r="AC72">
        <f>MAX(0, Table4[[#This Row],[Power (W)]])</f>
        <v>1665.8014995325145</v>
      </c>
      <c r="AD72">
        <f>MIN(0, Table4[[#This Row],[Power (W)]])*-1</f>
        <v>0</v>
      </c>
      <c r="AE72">
        <f t="shared" si="10"/>
        <v>137591.27220825924</v>
      </c>
      <c r="AF72">
        <f t="shared" si="13"/>
        <v>57332.365571108996</v>
      </c>
      <c r="AG72">
        <f t="shared" si="11"/>
        <v>137591.27220825924</v>
      </c>
      <c r="AH72">
        <f t="shared" si="9"/>
        <v>57332.365571108996</v>
      </c>
      <c r="AI72" s="27">
        <f t="shared" si="12"/>
        <v>57332.365571108996</v>
      </c>
    </row>
    <row r="73" spans="2:35" x14ac:dyDescent="0.3">
      <c r="B73" s="3" t="s">
        <v>47</v>
      </c>
      <c r="C73" s="3">
        <v>65</v>
      </c>
      <c r="D73" s="3">
        <v>65</v>
      </c>
      <c r="E73" s="10">
        <v>17.8</v>
      </c>
      <c r="F73" s="17">
        <f t="shared" si="6"/>
        <v>0.1388888888888889</v>
      </c>
      <c r="G73" s="17">
        <f t="shared" si="7"/>
        <v>0.5</v>
      </c>
      <c r="S73">
        <f t="shared" si="15"/>
        <v>0</v>
      </c>
      <c r="T73">
        <f t="shared" si="16"/>
        <v>17.8</v>
      </c>
      <c r="U73">
        <f t="shared" si="17"/>
        <v>4.9444444444444446</v>
      </c>
      <c r="W73">
        <f t="shared" ref="W73:W136" si="18">$J$16*F72</f>
        <v>258.44444444444468</v>
      </c>
      <c r="X73">
        <f t="shared" si="14"/>
        <v>171.13544999999999</v>
      </c>
      <c r="Y73">
        <f t="shared" ref="Y73:Y136" si="19">0.5*0.9617*$J$20*1.293^2*(E72/3.6)^2</f>
        <v>5.8042200317130002</v>
      </c>
      <c r="Z73">
        <f>Table4[[#This Row],[Acell (N)]]+Table4[[#This Row],[Roll (N)]]+Table4[[#This Row],[Aero (N)]]</f>
        <v>435.38411447615766</v>
      </c>
      <c r="AA73">
        <f>Table4[[#This Row],[Total (N)]]*((E72/3.6)/1000)</f>
        <v>2.0680745437617487</v>
      </c>
      <c r="AB73">
        <f>Table4[[#This Row],[Power (kW)]]*1000</f>
        <v>2068.0745437617488</v>
      </c>
      <c r="AC73">
        <f>MAX(0, Table4[[#This Row],[Power (W)]])</f>
        <v>2068.0745437617488</v>
      </c>
      <c r="AD73">
        <f>MIN(0, Table4[[#This Row],[Power (W)]])*-1</f>
        <v>0</v>
      </c>
      <c r="AE73">
        <f t="shared" si="10"/>
        <v>139659.346752021</v>
      </c>
      <c r="AF73">
        <f t="shared" si="13"/>
        <v>57332.365571108996</v>
      </c>
      <c r="AG73">
        <f t="shared" si="11"/>
        <v>139659.346752021</v>
      </c>
      <c r="AH73">
        <f t="shared" ref="AH73:AH136" si="20">AH72+AD73</f>
        <v>57332.365571108996</v>
      </c>
      <c r="AI73" s="27">
        <f t="shared" si="12"/>
        <v>57332.365571108996</v>
      </c>
    </row>
    <row r="74" spans="2:35" x14ac:dyDescent="0.3">
      <c r="B74" s="3" t="s">
        <v>47</v>
      </c>
      <c r="C74" s="3">
        <v>66</v>
      </c>
      <c r="D74" s="3">
        <v>66</v>
      </c>
      <c r="E74" s="10">
        <v>18.100000000000001</v>
      </c>
      <c r="F74" s="17">
        <f t="shared" ref="F74:F137" si="21">($E75-$E73)/2/3.6</f>
        <v>8.3333333333333037E-2</v>
      </c>
      <c r="G74" s="17">
        <f t="shared" ref="G74:G137" si="22">($E75-$E73)/2</f>
        <v>0.29999999999999893</v>
      </c>
      <c r="S74">
        <f t="shared" si="15"/>
        <v>0</v>
      </c>
      <c r="T74">
        <f t="shared" si="16"/>
        <v>18.100000000000001</v>
      </c>
      <c r="U74">
        <f t="shared" si="17"/>
        <v>5.0277777777777777</v>
      </c>
      <c r="W74">
        <f t="shared" si="18"/>
        <v>161.52777777777777</v>
      </c>
      <c r="X74">
        <f t="shared" si="14"/>
        <v>171.13544999999999</v>
      </c>
      <c r="Y74">
        <f t="shared" si="19"/>
        <v>6.2891456340342229</v>
      </c>
      <c r="Z74">
        <f>Table4[[#This Row],[Acell (N)]]+Table4[[#This Row],[Roll (N)]]+Table4[[#This Row],[Aero (N)]]</f>
        <v>338.952373411812</v>
      </c>
      <c r="AA74">
        <f>Table4[[#This Row],[Total (N)]]*((E73/3.6)/1000)</f>
        <v>1.6759311796472929</v>
      </c>
      <c r="AB74">
        <f>Table4[[#This Row],[Power (kW)]]*1000</f>
        <v>1675.931179647293</v>
      </c>
      <c r="AC74">
        <f>MAX(0, Table4[[#This Row],[Power (W)]])</f>
        <v>1675.931179647293</v>
      </c>
      <c r="AD74">
        <f>MIN(0, Table4[[#This Row],[Power (W)]])*-1</f>
        <v>0</v>
      </c>
      <c r="AE74">
        <f t="shared" si="10"/>
        <v>141335.2779316683</v>
      </c>
      <c r="AF74">
        <f t="shared" si="13"/>
        <v>57332.365571108996</v>
      </c>
      <c r="AG74">
        <f t="shared" si="11"/>
        <v>141335.2779316683</v>
      </c>
      <c r="AH74">
        <f t="shared" si="20"/>
        <v>57332.365571108996</v>
      </c>
      <c r="AI74" s="27">
        <f t="shared" si="12"/>
        <v>57332.365571108996</v>
      </c>
    </row>
    <row r="75" spans="2:35" x14ac:dyDescent="0.3">
      <c r="B75" s="3" t="s">
        <v>47</v>
      </c>
      <c r="C75" s="3">
        <v>67</v>
      </c>
      <c r="D75" s="3">
        <v>67</v>
      </c>
      <c r="E75" s="10">
        <v>18.399999999999999</v>
      </c>
      <c r="F75" s="17">
        <f t="shared" si="21"/>
        <v>0.30555555555555547</v>
      </c>
      <c r="G75" s="17">
        <f t="shared" si="22"/>
        <v>1.0999999999999996</v>
      </c>
      <c r="S75">
        <f t="shared" si="15"/>
        <v>0</v>
      </c>
      <c r="T75">
        <f t="shared" si="16"/>
        <v>18.399999999999999</v>
      </c>
      <c r="U75">
        <f t="shared" si="17"/>
        <v>5.1111111111111107</v>
      </c>
      <c r="W75">
        <f t="shared" si="18"/>
        <v>96.916666666666316</v>
      </c>
      <c r="X75">
        <f t="shared" si="14"/>
        <v>171.13544999999999</v>
      </c>
      <c r="Y75">
        <f t="shared" si="19"/>
        <v>6.502925770628555</v>
      </c>
      <c r="Z75">
        <f>Table4[[#This Row],[Acell (N)]]+Table4[[#This Row],[Roll (N)]]+Table4[[#This Row],[Aero (N)]]</f>
        <v>274.55504243729484</v>
      </c>
      <c r="AA75">
        <f>Table4[[#This Row],[Total (N)]]*((E74/3.6)/1000)</f>
        <v>1.3804017411430658</v>
      </c>
      <c r="AB75">
        <f>Table4[[#This Row],[Power (kW)]]*1000</f>
        <v>1380.4017411430657</v>
      </c>
      <c r="AC75">
        <f>MAX(0, Table4[[#This Row],[Power (W)]])</f>
        <v>1380.4017411430657</v>
      </c>
      <c r="AD75">
        <f>MIN(0, Table4[[#This Row],[Power (W)]])*-1</f>
        <v>0</v>
      </c>
      <c r="AE75">
        <f t="shared" ref="AE75:AE138" si="23">AE74 + AC75</f>
        <v>142715.67967281135</v>
      </c>
      <c r="AF75">
        <f t="shared" ref="AF75:AF138" si="24">(AF74+AD75)</f>
        <v>57332.365571108996</v>
      </c>
      <c r="AG75">
        <f t="shared" ref="AG75:AG138" si="25">AG74 + AC75</f>
        <v>142715.67967281135</v>
      </c>
      <c r="AH75">
        <f t="shared" si="20"/>
        <v>57332.365571108996</v>
      </c>
      <c r="AI75" s="27">
        <f t="shared" ref="AI75:AI138" si="26">AH74+AD75 *0.7</f>
        <v>57332.365571108996</v>
      </c>
    </row>
    <row r="76" spans="2:35" x14ac:dyDescent="0.3">
      <c r="B76" s="3" t="s">
        <v>47</v>
      </c>
      <c r="C76" s="3">
        <v>68</v>
      </c>
      <c r="D76" s="3">
        <v>68</v>
      </c>
      <c r="E76" s="10">
        <v>20.3</v>
      </c>
      <c r="F76" s="17">
        <f t="shared" si="21"/>
        <v>0.66666666666666674</v>
      </c>
      <c r="G76" s="17">
        <f t="shared" si="22"/>
        <v>2.4000000000000004</v>
      </c>
      <c r="S76">
        <f t="shared" si="15"/>
        <v>0</v>
      </c>
      <c r="T76">
        <f t="shared" si="16"/>
        <v>20.3</v>
      </c>
      <c r="U76">
        <f t="shared" si="17"/>
        <v>5.6388888888888893</v>
      </c>
      <c r="W76">
        <f t="shared" si="18"/>
        <v>355.36111111111103</v>
      </c>
      <c r="X76">
        <f t="shared" si="14"/>
        <v>171.13544999999999</v>
      </c>
      <c r="Y76">
        <f t="shared" si="19"/>
        <v>6.720278834296888</v>
      </c>
      <c r="Z76">
        <f>Table4[[#This Row],[Acell (N)]]+Table4[[#This Row],[Roll (N)]]+Table4[[#This Row],[Aero (N)]]</f>
        <v>533.21683994540797</v>
      </c>
      <c r="AA76">
        <f>Table4[[#This Row],[Total (N)]]*((E75/3.6)/1000)</f>
        <v>2.7253305152765295</v>
      </c>
      <c r="AB76">
        <f>Table4[[#This Row],[Power (kW)]]*1000</f>
        <v>2725.3305152765297</v>
      </c>
      <c r="AC76">
        <f>MAX(0, Table4[[#This Row],[Power (W)]])</f>
        <v>2725.3305152765297</v>
      </c>
      <c r="AD76">
        <f>MIN(0, Table4[[#This Row],[Power (W)]])*-1</f>
        <v>0</v>
      </c>
      <c r="AE76">
        <f t="shared" si="23"/>
        <v>145441.01018808788</v>
      </c>
      <c r="AF76">
        <f t="shared" si="24"/>
        <v>57332.365571108996</v>
      </c>
      <c r="AG76">
        <f t="shared" si="25"/>
        <v>145441.01018808788</v>
      </c>
      <c r="AH76">
        <f t="shared" si="20"/>
        <v>57332.365571108996</v>
      </c>
      <c r="AI76" s="27">
        <f t="shared" si="26"/>
        <v>57332.365571108996</v>
      </c>
    </row>
    <row r="77" spans="2:35" x14ac:dyDescent="0.3">
      <c r="B77" s="3" t="s">
        <v>47</v>
      </c>
      <c r="C77" s="3">
        <v>69</v>
      </c>
      <c r="D77" s="3">
        <v>69</v>
      </c>
      <c r="E77" s="10">
        <v>23.2</v>
      </c>
      <c r="F77" s="17">
        <f t="shared" si="21"/>
        <v>0.86111111111111094</v>
      </c>
      <c r="G77" s="17">
        <f t="shared" si="22"/>
        <v>3.0999999999999996</v>
      </c>
      <c r="S77">
        <f t="shared" si="15"/>
        <v>0</v>
      </c>
      <c r="T77">
        <f t="shared" si="16"/>
        <v>23.2</v>
      </c>
      <c r="U77">
        <f t="shared" si="17"/>
        <v>6.4444444444444438</v>
      </c>
      <c r="W77">
        <f t="shared" si="18"/>
        <v>775.33333333333337</v>
      </c>
      <c r="X77">
        <f t="shared" si="14"/>
        <v>171.13544999999999</v>
      </c>
      <c r="Y77">
        <f t="shared" si="19"/>
        <v>8.1798195440258912</v>
      </c>
      <c r="Z77">
        <f>Table4[[#This Row],[Acell (N)]]+Table4[[#This Row],[Roll (N)]]+Table4[[#This Row],[Aero (N)]]</f>
        <v>954.64860287735928</v>
      </c>
      <c r="AA77">
        <f>Table4[[#This Row],[Total (N)]]*((E76/3.6)/1000)</f>
        <v>5.383157399558443</v>
      </c>
      <c r="AB77">
        <f>Table4[[#This Row],[Power (kW)]]*1000</f>
        <v>5383.1573995584431</v>
      </c>
      <c r="AC77">
        <f>MAX(0, Table4[[#This Row],[Power (W)]])</f>
        <v>5383.1573995584431</v>
      </c>
      <c r="AD77">
        <f>MIN(0, Table4[[#This Row],[Power (W)]])*-1</f>
        <v>0</v>
      </c>
      <c r="AE77">
        <f t="shared" si="23"/>
        <v>150824.16758764631</v>
      </c>
      <c r="AF77">
        <f t="shared" si="24"/>
        <v>57332.365571108996</v>
      </c>
      <c r="AG77">
        <f t="shared" si="25"/>
        <v>150824.16758764631</v>
      </c>
      <c r="AH77">
        <f t="shared" si="20"/>
        <v>57332.365571108996</v>
      </c>
      <c r="AI77" s="27">
        <f t="shared" si="26"/>
        <v>57332.365571108996</v>
      </c>
    </row>
    <row r="78" spans="2:35" x14ac:dyDescent="0.3">
      <c r="B78" s="3" t="s">
        <v>47</v>
      </c>
      <c r="C78" s="3">
        <v>70</v>
      </c>
      <c r="D78" s="3">
        <v>70</v>
      </c>
      <c r="E78" s="10">
        <v>26.5</v>
      </c>
      <c r="F78" s="17">
        <f t="shared" si="21"/>
        <v>0.91666666666666685</v>
      </c>
      <c r="G78" s="17">
        <f t="shared" si="22"/>
        <v>3.3000000000000007</v>
      </c>
      <c r="S78">
        <f t="shared" si="15"/>
        <v>0</v>
      </c>
      <c r="T78">
        <f t="shared" si="16"/>
        <v>26.5</v>
      </c>
      <c r="U78">
        <f t="shared" si="17"/>
        <v>7.3611111111111107</v>
      </c>
      <c r="W78">
        <f t="shared" si="18"/>
        <v>1001.4722222222221</v>
      </c>
      <c r="X78">
        <f t="shared" si="14"/>
        <v>171.13544999999999</v>
      </c>
      <c r="Y78">
        <f t="shared" si="19"/>
        <v>10.683845935054221</v>
      </c>
      <c r="Z78">
        <f>Table4[[#This Row],[Acell (N)]]+Table4[[#This Row],[Roll (N)]]+Table4[[#This Row],[Aero (N)]]</f>
        <v>1183.2915181572762</v>
      </c>
      <c r="AA78">
        <f>Table4[[#This Row],[Total (N)]]*((E77/3.6)/1000)</f>
        <v>7.6256564503468898</v>
      </c>
      <c r="AB78">
        <f>Table4[[#This Row],[Power (kW)]]*1000</f>
        <v>7625.6564503468899</v>
      </c>
      <c r="AC78">
        <f>MAX(0, Table4[[#This Row],[Power (W)]])</f>
        <v>7625.6564503468899</v>
      </c>
      <c r="AD78">
        <f>MIN(0, Table4[[#This Row],[Power (W)]])*-1</f>
        <v>0</v>
      </c>
      <c r="AE78">
        <f t="shared" si="23"/>
        <v>158449.82403799321</v>
      </c>
      <c r="AF78">
        <f t="shared" si="24"/>
        <v>57332.365571108996</v>
      </c>
      <c r="AG78">
        <f t="shared" si="25"/>
        <v>158449.82403799321</v>
      </c>
      <c r="AH78">
        <f t="shared" si="20"/>
        <v>57332.365571108996</v>
      </c>
      <c r="AI78" s="27">
        <f t="shared" si="26"/>
        <v>57332.365571108996</v>
      </c>
    </row>
    <row r="79" spans="2:35" x14ac:dyDescent="0.3">
      <c r="B79" s="3" t="s">
        <v>47</v>
      </c>
      <c r="C79" s="3">
        <v>71</v>
      </c>
      <c r="D79" s="3">
        <v>71</v>
      </c>
      <c r="E79" s="10">
        <v>29.8</v>
      </c>
      <c r="F79" s="17">
        <f t="shared" si="21"/>
        <v>0.84722222222222243</v>
      </c>
      <c r="G79" s="17">
        <f t="shared" si="22"/>
        <v>3.0500000000000007</v>
      </c>
      <c r="S79">
        <f t="shared" si="15"/>
        <v>0</v>
      </c>
      <c r="T79">
        <f t="shared" si="16"/>
        <v>29.8</v>
      </c>
      <c r="U79">
        <f t="shared" si="17"/>
        <v>8.2777777777777786</v>
      </c>
      <c r="W79">
        <f t="shared" si="18"/>
        <v>1066.0833333333335</v>
      </c>
      <c r="X79">
        <f t="shared" si="14"/>
        <v>171.13544999999999</v>
      </c>
      <c r="Y79">
        <f t="shared" si="19"/>
        <v>13.939377987313888</v>
      </c>
      <c r="Z79">
        <f>Table4[[#This Row],[Acell (N)]]+Table4[[#This Row],[Roll (N)]]+Table4[[#This Row],[Aero (N)]]</f>
        <v>1251.1581613206474</v>
      </c>
      <c r="AA79">
        <f>Table4[[#This Row],[Total (N)]]*((E78/3.6)/1000)</f>
        <v>9.2099142430547651</v>
      </c>
      <c r="AB79">
        <f>Table4[[#This Row],[Power (kW)]]*1000</f>
        <v>9209.9142430547654</v>
      </c>
      <c r="AC79">
        <f>MAX(0, Table4[[#This Row],[Power (W)]])</f>
        <v>9209.9142430547654</v>
      </c>
      <c r="AD79">
        <f>MIN(0, Table4[[#This Row],[Power (W)]])*-1</f>
        <v>0</v>
      </c>
      <c r="AE79">
        <f t="shared" si="23"/>
        <v>167659.73828104796</v>
      </c>
      <c r="AF79">
        <f t="shared" si="24"/>
        <v>57332.365571108996</v>
      </c>
      <c r="AG79">
        <f t="shared" si="25"/>
        <v>167659.73828104796</v>
      </c>
      <c r="AH79">
        <f t="shared" si="20"/>
        <v>57332.365571108996</v>
      </c>
      <c r="AI79" s="27">
        <f t="shared" si="26"/>
        <v>57332.365571108996</v>
      </c>
    </row>
    <row r="80" spans="2:35" x14ac:dyDescent="0.3">
      <c r="B80" s="3" t="s">
        <v>47</v>
      </c>
      <c r="C80" s="3">
        <v>72</v>
      </c>
      <c r="D80" s="3">
        <v>72</v>
      </c>
      <c r="E80" s="10">
        <v>32.6</v>
      </c>
      <c r="F80" s="17">
        <f t="shared" si="21"/>
        <v>0.63888888888888862</v>
      </c>
      <c r="G80" s="17">
        <f t="shared" si="22"/>
        <v>2.2999999999999989</v>
      </c>
      <c r="S80">
        <f t="shared" si="15"/>
        <v>0</v>
      </c>
      <c r="T80">
        <f t="shared" si="16"/>
        <v>32.6</v>
      </c>
      <c r="U80">
        <f t="shared" si="17"/>
        <v>9.0555555555555554</v>
      </c>
      <c r="W80">
        <f t="shared" si="18"/>
        <v>985.31944444444468</v>
      </c>
      <c r="X80">
        <f t="shared" si="14"/>
        <v>171.13544999999999</v>
      </c>
      <c r="Y80">
        <f t="shared" si="19"/>
        <v>17.627234215527562</v>
      </c>
      <c r="Z80">
        <f>Table4[[#This Row],[Acell (N)]]+Table4[[#This Row],[Roll (N)]]+Table4[[#This Row],[Aero (N)]]</f>
        <v>1174.0821286599721</v>
      </c>
      <c r="AA80">
        <f>Table4[[#This Row],[Total (N)]]*((E79/3.6)/1000)</f>
        <v>9.718790953907547</v>
      </c>
      <c r="AB80">
        <f>Table4[[#This Row],[Power (kW)]]*1000</f>
        <v>9718.7909539075463</v>
      </c>
      <c r="AC80">
        <f>MAX(0, Table4[[#This Row],[Power (W)]])</f>
        <v>9718.7909539075463</v>
      </c>
      <c r="AD80">
        <f>MIN(0, Table4[[#This Row],[Power (W)]])*-1</f>
        <v>0</v>
      </c>
      <c r="AE80">
        <f t="shared" si="23"/>
        <v>177378.52923495549</v>
      </c>
      <c r="AF80">
        <f t="shared" si="24"/>
        <v>57332.365571108996</v>
      </c>
      <c r="AG80">
        <f t="shared" si="25"/>
        <v>177378.52923495549</v>
      </c>
      <c r="AH80">
        <f t="shared" si="20"/>
        <v>57332.365571108996</v>
      </c>
      <c r="AI80" s="27">
        <f t="shared" si="26"/>
        <v>57332.365571108996</v>
      </c>
    </row>
    <row r="81" spans="2:35" x14ac:dyDescent="0.3">
      <c r="B81" s="3" t="s">
        <v>47</v>
      </c>
      <c r="C81" s="3">
        <v>73</v>
      </c>
      <c r="D81" s="3">
        <v>73</v>
      </c>
      <c r="E81" s="10">
        <v>34.4</v>
      </c>
      <c r="F81" s="17">
        <f t="shared" si="21"/>
        <v>0.40277777777777757</v>
      </c>
      <c r="G81" s="17">
        <f t="shared" si="22"/>
        <v>1.4499999999999993</v>
      </c>
      <c r="S81">
        <f t="shared" si="15"/>
        <v>0</v>
      </c>
      <c r="T81">
        <f t="shared" si="16"/>
        <v>34.4</v>
      </c>
      <c r="U81">
        <f t="shared" si="17"/>
        <v>9.5555555555555554</v>
      </c>
      <c r="W81">
        <f t="shared" si="18"/>
        <v>743.02777777777749</v>
      </c>
      <c r="X81">
        <f t="shared" si="14"/>
        <v>171.13544999999999</v>
      </c>
      <c r="Y81">
        <f t="shared" si="19"/>
        <v>21.095355428690223</v>
      </c>
      <c r="Z81">
        <f>Table4[[#This Row],[Acell (N)]]+Table4[[#This Row],[Roll (N)]]+Table4[[#This Row],[Aero (N)]]</f>
        <v>935.25858320646773</v>
      </c>
      <c r="AA81">
        <f>Table4[[#This Row],[Total (N)]]*((E80/3.6)/1000)</f>
        <v>8.4692860590363459</v>
      </c>
      <c r="AB81">
        <f>Table4[[#This Row],[Power (kW)]]*1000</f>
        <v>8469.2860590363453</v>
      </c>
      <c r="AC81">
        <f>MAX(0, Table4[[#This Row],[Power (W)]])</f>
        <v>8469.2860590363453</v>
      </c>
      <c r="AD81">
        <f>MIN(0, Table4[[#This Row],[Power (W)]])*-1</f>
        <v>0</v>
      </c>
      <c r="AE81">
        <f t="shared" si="23"/>
        <v>185847.81529399185</v>
      </c>
      <c r="AF81">
        <f t="shared" si="24"/>
        <v>57332.365571108996</v>
      </c>
      <c r="AG81">
        <f t="shared" si="25"/>
        <v>185847.81529399185</v>
      </c>
      <c r="AH81">
        <f t="shared" si="20"/>
        <v>57332.365571108996</v>
      </c>
      <c r="AI81" s="27">
        <f t="shared" si="26"/>
        <v>57332.365571108996</v>
      </c>
    </row>
    <row r="82" spans="2:35" x14ac:dyDescent="0.3">
      <c r="B82" s="3" t="s">
        <v>47</v>
      </c>
      <c r="C82" s="3">
        <v>74</v>
      </c>
      <c r="D82" s="3">
        <v>74</v>
      </c>
      <c r="E82" s="10">
        <v>35.5</v>
      </c>
      <c r="F82" s="17">
        <f t="shared" si="21"/>
        <v>0.27777777777777779</v>
      </c>
      <c r="G82" s="17">
        <f t="shared" si="22"/>
        <v>1</v>
      </c>
      <c r="S82">
        <f t="shared" si="15"/>
        <v>0</v>
      </c>
      <c r="T82">
        <f t="shared" si="16"/>
        <v>35.5</v>
      </c>
      <c r="U82">
        <f t="shared" si="17"/>
        <v>9.8611111111111107</v>
      </c>
      <c r="W82">
        <f t="shared" si="18"/>
        <v>468.43055555555532</v>
      </c>
      <c r="X82">
        <f t="shared" si="14"/>
        <v>171.13544999999999</v>
      </c>
      <c r="Y82">
        <f t="shared" si="19"/>
        <v>23.489216568270223</v>
      </c>
      <c r="Z82">
        <f>Table4[[#This Row],[Acell (N)]]+Table4[[#This Row],[Roll (N)]]+Table4[[#This Row],[Aero (N)]]</f>
        <v>663.0552221238255</v>
      </c>
      <c r="AA82">
        <f>Table4[[#This Row],[Total (N)]]*((E81/3.6)/1000)</f>
        <v>6.3358610114054432</v>
      </c>
      <c r="AB82">
        <f>Table4[[#This Row],[Power (kW)]]*1000</f>
        <v>6335.8610114054436</v>
      </c>
      <c r="AC82">
        <f>MAX(0, Table4[[#This Row],[Power (W)]])</f>
        <v>6335.8610114054436</v>
      </c>
      <c r="AD82">
        <f>MIN(0, Table4[[#This Row],[Power (W)]])*-1</f>
        <v>0</v>
      </c>
      <c r="AE82">
        <f t="shared" si="23"/>
        <v>192183.6763053973</v>
      </c>
      <c r="AF82">
        <f t="shared" si="24"/>
        <v>57332.365571108996</v>
      </c>
      <c r="AG82">
        <f t="shared" si="25"/>
        <v>192183.6763053973</v>
      </c>
      <c r="AH82">
        <f t="shared" si="20"/>
        <v>57332.365571108996</v>
      </c>
      <c r="AI82" s="27">
        <f t="shared" si="26"/>
        <v>57332.365571108996</v>
      </c>
    </row>
    <row r="83" spans="2:35" x14ac:dyDescent="0.3">
      <c r="B83" s="3" t="s">
        <v>47</v>
      </c>
      <c r="C83" s="3">
        <v>75</v>
      </c>
      <c r="D83" s="3">
        <v>75</v>
      </c>
      <c r="E83" s="10">
        <v>36.4</v>
      </c>
      <c r="F83" s="17">
        <f t="shared" si="21"/>
        <v>0.26388888888888867</v>
      </c>
      <c r="G83" s="17">
        <f t="shared" si="22"/>
        <v>0.94999999999999929</v>
      </c>
      <c r="S83">
        <f t="shared" si="15"/>
        <v>0</v>
      </c>
      <c r="T83">
        <f t="shared" si="16"/>
        <v>36.4</v>
      </c>
      <c r="U83">
        <f t="shared" si="17"/>
        <v>10.111111111111111</v>
      </c>
      <c r="W83">
        <f t="shared" si="18"/>
        <v>323.05555555555554</v>
      </c>
      <c r="X83">
        <f t="shared" si="14"/>
        <v>171.13544999999999</v>
      </c>
      <c r="Y83">
        <f t="shared" si="19"/>
        <v>25.015451916713886</v>
      </c>
      <c r="Z83">
        <f>Table4[[#This Row],[Acell (N)]]+Table4[[#This Row],[Roll (N)]]+Table4[[#This Row],[Aero (N)]]</f>
        <v>519.20645747226945</v>
      </c>
      <c r="AA83">
        <f>Table4[[#This Row],[Total (N)]]*((E82/3.6)/1000)</f>
        <v>5.1199525667404346</v>
      </c>
      <c r="AB83">
        <f>Table4[[#This Row],[Power (kW)]]*1000</f>
        <v>5119.952566740435</v>
      </c>
      <c r="AC83">
        <f>MAX(0, Table4[[#This Row],[Power (W)]])</f>
        <v>5119.952566740435</v>
      </c>
      <c r="AD83">
        <f>MIN(0, Table4[[#This Row],[Power (W)]])*-1</f>
        <v>0</v>
      </c>
      <c r="AE83">
        <f t="shared" si="23"/>
        <v>197303.62887213772</v>
      </c>
      <c r="AF83">
        <f t="shared" si="24"/>
        <v>57332.365571108996</v>
      </c>
      <c r="AG83">
        <f t="shared" si="25"/>
        <v>197303.62887213772</v>
      </c>
      <c r="AH83">
        <f t="shared" si="20"/>
        <v>57332.365571108996</v>
      </c>
      <c r="AI83" s="27">
        <f t="shared" si="26"/>
        <v>57332.365571108996</v>
      </c>
    </row>
    <row r="84" spans="2:35" x14ac:dyDescent="0.3">
      <c r="B84" s="3" t="s">
        <v>47</v>
      </c>
      <c r="C84" s="3">
        <v>76</v>
      </c>
      <c r="D84" s="3">
        <v>76</v>
      </c>
      <c r="E84" s="10">
        <v>37.4</v>
      </c>
      <c r="F84" s="17">
        <f t="shared" si="21"/>
        <v>0.29166666666666685</v>
      </c>
      <c r="G84" s="17">
        <f t="shared" si="22"/>
        <v>1.0500000000000007</v>
      </c>
      <c r="S84">
        <f t="shared" si="15"/>
        <v>0</v>
      </c>
      <c r="T84">
        <f t="shared" si="16"/>
        <v>37.4</v>
      </c>
      <c r="U84">
        <f t="shared" si="17"/>
        <v>10.388888888888888</v>
      </c>
      <c r="W84">
        <f t="shared" si="18"/>
        <v>306.90277777777754</v>
      </c>
      <c r="X84">
        <f t="shared" si="14"/>
        <v>171.13544999999999</v>
      </c>
      <c r="Y84">
        <f t="shared" si="19"/>
        <v>26.299919199816888</v>
      </c>
      <c r="Z84">
        <f>Table4[[#This Row],[Acell (N)]]+Table4[[#This Row],[Roll (N)]]+Table4[[#This Row],[Aero (N)]]</f>
        <v>504.33814697759442</v>
      </c>
      <c r="AA84">
        <f>Table4[[#This Row],[Total (N)]]*((E83/3.6)/1000)</f>
        <v>5.0994190416623431</v>
      </c>
      <c r="AB84">
        <f>Table4[[#This Row],[Power (kW)]]*1000</f>
        <v>5099.4190416623433</v>
      </c>
      <c r="AC84">
        <f>MAX(0, Table4[[#This Row],[Power (W)]])</f>
        <v>5099.4190416623433</v>
      </c>
      <c r="AD84">
        <f>MIN(0, Table4[[#This Row],[Power (W)]])*-1</f>
        <v>0</v>
      </c>
      <c r="AE84">
        <f t="shared" si="23"/>
        <v>202403.04791380005</v>
      </c>
      <c r="AF84">
        <f t="shared" si="24"/>
        <v>57332.365571108996</v>
      </c>
      <c r="AG84">
        <f t="shared" si="25"/>
        <v>202403.04791380005</v>
      </c>
      <c r="AH84">
        <f t="shared" si="20"/>
        <v>57332.365571108996</v>
      </c>
      <c r="AI84" s="27">
        <f t="shared" si="26"/>
        <v>57332.365571108996</v>
      </c>
    </row>
    <row r="85" spans="2:35" x14ac:dyDescent="0.3">
      <c r="B85" s="3" t="s">
        <v>47</v>
      </c>
      <c r="C85" s="3">
        <v>77</v>
      </c>
      <c r="D85" s="3">
        <v>77</v>
      </c>
      <c r="E85" s="10">
        <v>38.5</v>
      </c>
      <c r="F85" s="17">
        <f t="shared" si="21"/>
        <v>0.26388888888888867</v>
      </c>
      <c r="G85" s="17">
        <f t="shared" si="22"/>
        <v>0.94999999999999929</v>
      </c>
      <c r="S85">
        <f t="shared" si="15"/>
        <v>0</v>
      </c>
      <c r="T85">
        <f t="shared" si="16"/>
        <v>38.5</v>
      </c>
      <c r="U85">
        <f t="shared" si="17"/>
        <v>10.694444444444445</v>
      </c>
      <c r="W85">
        <f t="shared" si="18"/>
        <v>339.20833333333354</v>
      </c>
      <c r="X85">
        <f t="shared" si="14"/>
        <v>171.13544999999999</v>
      </c>
      <c r="Y85">
        <f t="shared" si="19"/>
        <v>27.764819300156883</v>
      </c>
      <c r="Z85">
        <f>Table4[[#This Row],[Acell (N)]]+Table4[[#This Row],[Roll (N)]]+Table4[[#This Row],[Aero (N)]]</f>
        <v>538.10860263349036</v>
      </c>
      <c r="AA85">
        <f>Table4[[#This Row],[Total (N)]]*((E84/3.6)/1000)</f>
        <v>5.5903504829145936</v>
      </c>
      <c r="AB85">
        <f>Table4[[#This Row],[Power (kW)]]*1000</f>
        <v>5590.3504829145932</v>
      </c>
      <c r="AC85">
        <f>MAX(0, Table4[[#This Row],[Power (W)]])</f>
        <v>5590.3504829145932</v>
      </c>
      <c r="AD85">
        <f>MIN(0, Table4[[#This Row],[Power (W)]])*-1</f>
        <v>0</v>
      </c>
      <c r="AE85">
        <f t="shared" si="23"/>
        <v>207993.39839671465</v>
      </c>
      <c r="AF85">
        <f t="shared" si="24"/>
        <v>57332.365571108996</v>
      </c>
      <c r="AG85">
        <f t="shared" si="25"/>
        <v>207993.39839671465</v>
      </c>
      <c r="AH85">
        <f t="shared" si="20"/>
        <v>57332.365571108996</v>
      </c>
      <c r="AI85" s="27">
        <f t="shared" si="26"/>
        <v>57332.365571108996</v>
      </c>
    </row>
    <row r="86" spans="2:35" x14ac:dyDescent="0.3">
      <c r="B86" s="3" t="s">
        <v>47</v>
      </c>
      <c r="C86" s="3">
        <v>78</v>
      </c>
      <c r="D86" s="3">
        <v>78</v>
      </c>
      <c r="E86" s="10">
        <v>39.299999999999997</v>
      </c>
      <c r="F86" s="17">
        <f t="shared" si="21"/>
        <v>0.1388888888888889</v>
      </c>
      <c r="G86" s="17">
        <f t="shared" si="22"/>
        <v>0.5</v>
      </c>
      <c r="S86">
        <f t="shared" si="15"/>
        <v>0</v>
      </c>
      <c r="T86">
        <f t="shared" si="16"/>
        <v>39.299999999999997</v>
      </c>
      <c r="U86">
        <f t="shared" si="17"/>
        <v>10.916666666666666</v>
      </c>
      <c r="W86">
        <f t="shared" si="18"/>
        <v>306.90277777777754</v>
      </c>
      <c r="X86">
        <f t="shared" si="14"/>
        <v>171.13544999999999</v>
      </c>
      <c r="Y86">
        <f t="shared" si="19"/>
        <v>29.422061974647225</v>
      </c>
      <c r="Z86">
        <f>Table4[[#This Row],[Acell (N)]]+Table4[[#This Row],[Roll (N)]]+Table4[[#This Row],[Aero (N)]]</f>
        <v>507.46028975242479</v>
      </c>
      <c r="AA86">
        <f>Table4[[#This Row],[Total (N)]]*((E85/3.6)/1000)</f>
        <v>5.4270058765189866</v>
      </c>
      <c r="AB86">
        <f>Table4[[#This Row],[Power (kW)]]*1000</f>
        <v>5427.005876518987</v>
      </c>
      <c r="AC86">
        <f>MAX(0, Table4[[#This Row],[Power (W)]])</f>
        <v>5427.005876518987</v>
      </c>
      <c r="AD86">
        <f>MIN(0, Table4[[#This Row],[Power (W)]])*-1</f>
        <v>0</v>
      </c>
      <c r="AE86">
        <f t="shared" si="23"/>
        <v>213420.40427323364</v>
      </c>
      <c r="AF86">
        <f t="shared" si="24"/>
        <v>57332.365571108996</v>
      </c>
      <c r="AG86">
        <f t="shared" si="25"/>
        <v>213420.40427323364</v>
      </c>
      <c r="AH86">
        <f t="shared" si="20"/>
        <v>57332.365571108996</v>
      </c>
      <c r="AI86" s="27">
        <f t="shared" si="26"/>
        <v>57332.365571108996</v>
      </c>
    </row>
    <row r="87" spans="2:35" x14ac:dyDescent="0.3">
      <c r="B87" s="3" t="s">
        <v>47</v>
      </c>
      <c r="C87" s="3">
        <v>79</v>
      </c>
      <c r="D87" s="3">
        <v>79</v>
      </c>
      <c r="E87" s="10">
        <v>39.5</v>
      </c>
      <c r="F87" s="17">
        <f t="shared" si="21"/>
        <v>-4.1666666666666269E-2</v>
      </c>
      <c r="G87" s="17">
        <f t="shared" si="22"/>
        <v>-0.14999999999999858</v>
      </c>
      <c r="S87">
        <f t="shared" si="15"/>
        <v>0</v>
      </c>
      <c r="T87">
        <f t="shared" si="16"/>
        <v>39.5</v>
      </c>
      <c r="U87">
        <f t="shared" si="17"/>
        <v>10.972222222222221</v>
      </c>
      <c r="W87">
        <f t="shared" si="18"/>
        <v>161.52777777777777</v>
      </c>
      <c r="X87">
        <f t="shared" si="14"/>
        <v>171.13544999999999</v>
      </c>
      <c r="Y87">
        <f t="shared" si="19"/>
        <v>30.657500758456997</v>
      </c>
      <c r="Z87">
        <f>Table4[[#This Row],[Acell (N)]]+Table4[[#This Row],[Roll (N)]]+Table4[[#This Row],[Aero (N)]]</f>
        <v>363.32072853623475</v>
      </c>
      <c r="AA87">
        <f>Table4[[#This Row],[Total (N)]]*((E86/3.6)/1000)</f>
        <v>3.9662512865205626</v>
      </c>
      <c r="AB87">
        <f>Table4[[#This Row],[Power (kW)]]*1000</f>
        <v>3966.2512865205626</v>
      </c>
      <c r="AC87">
        <f>MAX(0, Table4[[#This Row],[Power (W)]])</f>
        <v>3966.2512865205626</v>
      </c>
      <c r="AD87">
        <f>MIN(0, Table4[[#This Row],[Power (W)]])*-1</f>
        <v>0</v>
      </c>
      <c r="AE87">
        <f t="shared" si="23"/>
        <v>217386.6555597542</v>
      </c>
      <c r="AF87">
        <f t="shared" si="24"/>
        <v>57332.365571108996</v>
      </c>
      <c r="AG87">
        <f t="shared" si="25"/>
        <v>217386.6555597542</v>
      </c>
      <c r="AH87">
        <f t="shared" si="20"/>
        <v>57332.365571108996</v>
      </c>
      <c r="AI87" s="27">
        <f t="shared" si="26"/>
        <v>57332.365571108996</v>
      </c>
    </row>
    <row r="88" spans="2:35" x14ac:dyDescent="0.3">
      <c r="B88" s="3" t="s">
        <v>47</v>
      </c>
      <c r="C88" s="3">
        <v>80</v>
      </c>
      <c r="D88" s="3">
        <v>80</v>
      </c>
      <c r="E88" s="10">
        <v>39</v>
      </c>
      <c r="F88" s="17">
        <f t="shared" si="21"/>
        <v>-0.1388888888888889</v>
      </c>
      <c r="G88" s="17">
        <f t="shared" si="22"/>
        <v>-0.5</v>
      </c>
      <c r="S88">
        <f t="shared" si="15"/>
        <v>0</v>
      </c>
      <c r="T88">
        <f t="shared" si="16"/>
        <v>39</v>
      </c>
      <c r="U88">
        <f t="shared" si="17"/>
        <v>10.833333333333334</v>
      </c>
      <c r="W88">
        <f t="shared" si="18"/>
        <v>-48.458333333332874</v>
      </c>
      <c r="X88">
        <f t="shared" si="14"/>
        <v>171.13544999999999</v>
      </c>
      <c r="Y88">
        <f t="shared" si="19"/>
        <v>30.970330373380552</v>
      </c>
      <c r="Z88">
        <f>Table4[[#This Row],[Acell (N)]]+Table4[[#This Row],[Roll (N)]]+Table4[[#This Row],[Aero (N)]]</f>
        <v>153.64744704004767</v>
      </c>
      <c r="AA88">
        <f>Table4[[#This Row],[Total (N)]]*((E87/3.6)/1000)</f>
        <v>1.6858539328005229</v>
      </c>
      <c r="AB88">
        <f>Table4[[#This Row],[Power (kW)]]*1000</f>
        <v>1685.8539328005229</v>
      </c>
      <c r="AC88">
        <f>MAX(0, Table4[[#This Row],[Power (W)]])</f>
        <v>1685.8539328005229</v>
      </c>
      <c r="AD88">
        <f>MIN(0, Table4[[#This Row],[Power (W)]])*-1</f>
        <v>0</v>
      </c>
      <c r="AE88">
        <f t="shared" si="23"/>
        <v>219072.50949255473</v>
      </c>
      <c r="AF88">
        <f t="shared" si="24"/>
        <v>57332.365571108996</v>
      </c>
      <c r="AG88">
        <f t="shared" si="25"/>
        <v>219072.50949255473</v>
      </c>
      <c r="AH88">
        <f t="shared" si="20"/>
        <v>57332.365571108996</v>
      </c>
      <c r="AI88" s="27">
        <f t="shared" si="26"/>
        <v>57332.365571108996</v>
      </c>
    </row>
    <row r="89" spans="2:35" x14ac:dyDescent="0.3">
      <c r="B89" s="3" t="s">
        <v>47</v>
      </c>
      <c r="C89" s="3">
        <v>81</v>
      </c>
      <c r="D89" s="3">
        <v>81</v>
      </c>
      <c r="E89" s="10">
        <v>38.5</v>
      </c>
      <c r="F89" s="17">
        <f t="shared" si="21"/>
        <v>-0.23611111111111149</v>
      </c>
      <c r="G89" s="17">
        <f t="shared" si="22"/>
        <v>-0.85000000000000142</v>
      </c>
      <c r="S89">
        <f t="shared" si="15"/>
        <v>0</v>
      </c>
      <c r="T89">
        <f t="shared" si="16"/>
        <v>38.5</v>
      </c>
      <c r="U89">
        <f t="shared" si="17"/>
        <v>10.694444444444445</v>
      </c>
      <c r="W89">
        <f t="shared" si="18"/>
        <v>-161.52777777777777</v>
      </c>
      <c r="X89">
        <f t="shared" si="14"/>
        <v>171.13544999999999</v>
      </c>
      <c r="Y89">
        <f t="shared" si="19"/>
        <v>30.191233775300006</v>
      </c>
      <c r="Z89">
        <f>Table4[[#This Row],[Acell (N)]]+Table4[[#This Row],[Roll (N)]]+Table4[[#This Row],[Aero (N)]]</f>
        <v>39.798905997522226</v>
      </c>
      <c r="AA89">
        <f>Table4[[#This Row],[Total (N)]]*((E88/3.6)/1000)</f>
        <v>0.43115481497315744</v>
      </c>
      <c r="AB89">
        <f>Table4[[#This Row],[Power (kW)]]*1000</f>
        <v>431.15481497315744</v>
      </c>
      <c r="AC89">
        <f>MAX(0, Table4[[#This Row],[Power (W)]])</f>
        <v>431.15481497315744</v>
      </c>
      <c r="AD89">
        <f>MIN(0, Table4[[#This Row],[Power (W)]])*-1</f>
        <v>0</v>
      </c>
      <c r="AE89">
        <f t="shared" si="23"/>
        <v>219503.66430752788</v>
      </c>
      <c r="AF89">
        <f t="shared" si="24"/>
        <v>57332.365571108996</v>
      </c>
      <c r="AG89">
        <f t="shared" si="25"/>
        <v>219503.66430752788</v>
      </c>
      <c r="AH89">
        <f t="shared" si="20"/>
        <v>57332.365571108996</v>
      </c>
      <c r="AI89" s="27">
        <f t="shared" si="26"/>
        <v>57332.365571108996</v>
      </c>
    </row>
    <row r="90" spans="2:35" x14ac:dyDescent="0.3">
      <c r="B90" s="3" t="s">
        <v>47</v>
      </c>
      <c r="C90" s="3">
        <v>82</v>
      </c>
      <c r="D90" s="3">
        <v>82</v>
      </c>
      <c r="E90" s="10">
        <v>37.299999999999997</v>
      </c>
      <c r="F90" s="17">
        <f t="shared" si="21"/>
        <v>-0.20833333333333331</v>
      </c>
      <c r="G90" s="17">
        <f t="shared" si="22"/>
        <v>-0.75</v>
      </c>
      <c r="S90">
        <f t="shared" si="15"/>
        <v>0</v>
      </c>
      <c r="T90">
        <f t="shared" si="16"/>
        <v>37.299999999999997</v>
      </c>
      <c r="U90">
        <f t="shared" si="17"/>
        <v>10.361111111111111</v>
      </c>
      <c r="W90">
        <f t="shared" si="18"/>
        <v>-274.59722222222268</v>
      </c>
      <c r="X90">
        <f t="shared" si="14"/>
        <v>171.13544999999999</v>
      </c>
      <c r="Y90">
        <f t="shared" si="19"/>
        <v>29.422061974647225</v>
      </c>
      <c r="Z90">
        <f>Table4[[#This Row],[Acell (N)]]+Table4[[#This Row],[Roll (N)]]+Table4[[#This Row],[Aero (N)]]</f>
        <v>-74.039710247575471</v>
      </c>
      <c r="AA90">
        <f>Table4[[#This Row],[Total (N)]]*((E89/3.6)/1000)</f>
        <v>-0.79181356792545987</v>
      </c>
      <c r="AB90">
        <f>Table4[[#This Row],[Power (kW)]]*1000</f>
        <v>-791.81356792545989</v>
      </c>
      <c r="AC90">
        <f>MAX(0, Table4[[#This Row],[Power (W)]])</f>
        <v>0</v>
      </c>
      <c r="AD90">
        <f>MIN(0, Table4[[#This Row],[Power (W)]])*-1</f>
        <v>791.81356792545989</v>
      </c>
      <c r="AE90">
        <f t="shared" si="23"/>
        <v>219503.66430752788</v>
      </c>
      <c r="AF90">
        <f t="shared" si="24"/>
        <v>58124.179139034459</v>
      </c>
      <c r="AG90">
        <f t="shared" si="25"/>
        <v>219503.66430752788</v>
      </c>
      <c r="AH90">
        <f t="shared" si="20"/>
        <v>58124.179139034459</v>
      </c>
      <c r="AI90" s="27">
        <f t="shared" si="26"/>
        <v>57886.635068656818</v>
      </c>
    </row>
    <row r="91" spans="2:35" x14ac:dyDescent="0.3">
      <c r="B91" s="3" t="s">
        <v>47</v>
      </c>
      <c r="C91" s="3">
        <v>83</v>
      </c>
      <c r="D91" s="3">
        <v>83</v>
      </c>
      <c r="E91" s="10">
        <v>37</v>
      </c>
      <c r="F91" s="17">
        <f t="shared" si="21"/>
        <v>-8.3333333333332538E-2</v>
      </c>
      <c r="G91" s="17">
        <f t="shared" si="22"/>
        <v>-0.29999999999999716</v>
      </c>
      <c r="S91">
        <f t="shared" si="15"/>
        <v>0</v>
      </c>
      <c r="T91">
        <f t="shared" si="16"/>
        <v>37</v>
      </c>
      <c r="U91">
        <f t="shared" si="17"/>
        <v>10.277777777777777</v>
      </c>
      <c r="W91">
        <f t="shared" si="18"/>
        <v>-242.29166666666666</v>
      </c>
      <c r="X91">
        <f t="shared" si="14"/>
        <v>171.13544999999999</v>
      </c>
      <c r="Y91">
        <f t="shared" si="19"/>
        <v>27.616542826585889</v>
      </c>
      <c r="Z91">
        <f>Table4[[#This Row],[Acell (N)]]+Table4[[#This Row],[Roll (N)]]+Table4[[#This Row],[Aero (N)]]</f>
        <v>-43.539673840080781</v>
      </c>
      <c r="AA91">
        <f>Table4[[#This Row],[Total (N)]]*((E90/3.6)/1000)</f>
        <v>-0.45111939839861476</v>
      </c>
      <c r="AB91">
        <f>Table4[[#This Row],[Power (kW)]]*1000</f>
        <v>-451.11939839861475</v>
      </c>
      <c r="AC91">
        <f>MAX(0, Table4[[#This Row],[Power (W)]])</f>
        <v>0</v>
      </c>
      <c r="AD91">
        <f>MIN(0, Table4[[#This Row],[Power (W)]])*-1</f>
        <v>451.11939839861475</v>
      </c>
      <c r="AE91">
        <f t="shared" si="23"/>
        <v>219503.66430752788</v>
      </c>
      <c r="AF91">
        <f t="shared" si="24"/>
        <v>58575.298537433075</v>
      </c>
      <c r="AG91">
        <f t="shared" si="25"/>
        <v>219503.66430752788</v>
      </c>
      <c r="AH91">
        <f t="shared" si="20"/>
        <v>58575.298537433075</v>
      </c>
      <c r="AI91" s="27">
        <f t="shared" si="26"/>
        <v>58439.962717913491</v>
      </c>
    </row>
    <row r="92" spans="2:35" x14ac:dyDescent="0.3">
      <c r="B92" s="3" t="s">
        <v>47</v>
      </c>
      <c r="C92" s="3">
        <v>84</v>
      </c>
      <c r="D92" s="3">
        <v>84</v>
      </c>
      <c r="E92" s="10">
        <v>36.700000000000003</v>
      </c>
      <c r="F92" s="17">
        <f t="shared" si="21"/>
        <v>-0.15277777777777798</v>
      </c>
      <c r="G92" s="17">
        <f t="shared" si="22"/>
        <v>-0.55000000000000071</v>
      </c>
      <c r="S92">
        <f t="shared" si="15"/>
        <v>0</v>
      </c>
      <c r="T92">
        <f t="shared" si="16"/>
        <v>36.700000000000003</v>
      </c>
      <c r="U92">
        <f t="shared" si="17"/>
        <v>10.194444444444445</v>
      </c>
      <c r="W92">
        <f t="shared" si="18"/>
        <v>-96.916666666665748</v>
      </c>
      <c r="X92">
        <f t="shared" si="14"/>
        <v>171.13544999999999</v>
      </c>
      <c r="Y92">
        <f t="shared" si="19"/>
        <v>27.174095357255553</v>
      </c>
      <c r="Z92">
        <f>Table4[[#This Row],[Acell (N)]]+Table4[[#This Row],[Roll (N)]]+Table4[[#This Row],[Aero (N)]]</f>
        <v>101.3928786905898</v>
      </c>
      <c r="AA92">
        <f>Table4[[#This Row],[Total (N)]]*((E91/3.6)/1000)</f>
        <v>1.0420934754310616</v>
      </c>
      <c r="AB92">
        <f>Table4[[#This Row],[Power (kW)]]*1000</f>
        <v>1042.0934754310615</v>
      </c>
      <c r="AC92">
        <f>MAX(0, Table4[[#This Row],[Power (W)]])</f>
        <v>1042.0934754310615</v>
      </c>
      <c r="AD92">
        <f>MIN(0, Table4[[#This Row],[Power (W)]])*-1</f>
        <v>0</v>
      </c>
      <c r="AE92">
        <f t="shared" si="23"/>
        <v>220545.75778295894</v>
      </c>
      <c r="AF92">
        <f t="shared" si="24"/>
        <v>58575.298537433075</v>
      </c>
      <c r="AG92">
        <f t="shared" si="25"/>
        <v>220545.75778295894</v>
      </c>
      <c r="AH92">
        <f t="shared" si="20"/>
        <v>58575.298537433075</v>
      </c>
      <c r="AI92" s="27">
        <f t="shared" si="26"/>
        <v>58575.298537433075</v>
      </c>
    </row>
    <row r="93" spans="2:35" x14ac:dyDescent="0.3">
      <c r="B93" s="3" t="s">
        <v>47</v>
      </c>
      <c r="C93" s="3">
        <v>85</v>
      </c>
      <c r="D93" s="3">
        <v>85</v>
      </c>
      <c r="E93" s="10">
        <v>35.9</v>
      </c>
      <c r="F93" s="17">
        <f t="shared" si="21"/>
        <v>-0.19444444444444522</v>
      </c>
      <c r="G93" s="17">
        <f t="shared" si="22"/>
        <v>-0.70000000000000284</v>
      </c>
      <c r="S93">
        <f t="shared" si="15"/>
        <v>0</v>
      </c>
      <c r="T93">
        <f t="shared" si="16"/>
        <v>35.9</v>
      </c>
      <c r="U93">
        <f t="shared" si="17"/>
        <v>9.9722222222222214</v>
      </c>
      <c r="W93">
        <f t="shared" si="18"/>
        <v>-177.6805555555558</v>
      </c>
      <c r="X93">
        <f t="shared" si="14"/>
        <v>171.13544999999999</v>
      </c>
      <c r="Y93">
        <f t="shared" si="19"/>
        <v>26.735220814999224</v>
      </c>
      <c r="Z93">
        <f>Table4[[#This Row],[Acell (N)]]+Table4[[#This Row],[Roll (N)]]+Table4[[#This Row],[Aero (N)]]</f>
        <v>20.190115259443417</v>
      </c>
      <c r="AA93">
        <f>Table4[[#This Row],[Total (N)]]*((E92/3.6)/1000)</f>
        <v>0.20582700833932596</v>
      </c>
      <c r="AB93">
        <f>Table4[[#This Row],[Power (kW)]]*1000</f>
        <v>205.82700833932597</v>
      </c>
      <c r="AC93">
        <f>MAX(0, Table4[[#This Row],[Power (W)]])</f>
        <v>205.82700833932597</v>
      </c>
      <c r="AD93">
        <f>MIN(0, Table4[[#This Row],[Power (W)]])*-1</f>
        <v>0</v>
      </c>
      <c r="AE93">
        <f t="shared" si="23"/>
        <v>220751.58479129826</v>
      </c>
      <c r="AF93">
        <f t="shared" si="24"/>
        <v>58575.298537433075</v>
      </c>
      <c r="AG93">
        <f t="shared" si="25"/>
        <v>220751.58479129826</v>
      </c>
      <c r="AH93">
        <f t="shared" si="20"/>
        <v>58575.298537433075</v>
      </c>
      <c r="AI93" s="27">
        <f t="shared" si="26"/>
        <v>58575.298537433075</v>
      </c>
    </row>
    <row r="94" spans="2:35" x14ac:dyDescent="0.3">
      <c r="B94" s="3" t="s">
        <v>47</v>
      </c>
      <c r="C94" s="3">
        <v>86</v>
      </c>
      <c r="D94" s="3">
        <v>86</v>
      </c>
      <c r="E94" s="10">
        <v>35.299999999999997</v>
      </c>
      <c r="F94" s="17">
        <f t="shared" si="21"/>
        <v>-0.18055555555555516</v>
      </c>
      <c r="G94" s="17">
        <f t="shared" si="22"/>
        <v>-0.64999999999999858</v>
      </c>
      <c r="S94">
        <f t="shared" si="15"/>
        <v>0</v>
      </c>
      <c r="T94">
        <f t="shared" si="16"/>
        <v>35.299999999999997</v>
      </c>
      <c r="U94">
        <f t="shared" si="17"/>
        <v>9.8055555555555554</v>
      </c>
      <c r="W94">
        <f t="shared" si="18"/>
        <v>-226.1388888888898</v>
      </c>
      <c r="X94">
        <f t="shared" si="14"/>
        <v>171.13544999999999</v>
      </c>
      <c r="Y94">
        <f t="shared" si="19"/>
        <v>25.582356345788551</v>
      </c>
      <c r="Z94">
        <f>Table4[[#This Row],[Acell (N)]]+Table4[[#This Row],[Roll (N)]]+Table4[[#This Row],[Aero (N)]]</f>
        <v>-29.421082543101253</v>
      </c>
      <c r="AA94">
        <f>Table4[[#This Row],[Total (N)]]*((E93/3.6)/1000)</f>
        <v>-0.29339357313814857</v>
      </c>
      <c r="AB94">
        <f>Table4[[#This Row],[Power (kW)]]*1000</f>
        <v>-293.39357313814855</v>
      </c>
      <c r="AC94">
        <f>MAX(0, Table4[[#This Row],[Power (W)]])</f>
        <v>0</v>
      </c>
      <c r="AD94">
        <f>MIN(0, Table4[[#This Row],[Power (W)]])*-1</f>
        <v>293.39357313814855</v>
      </c>
      <c r="AE94">
        <f t="shared" si="23"/>
        <v>220751.58479129826</v>
      </c>
      <c r="AF94">
        <f t="shared" si="24"/>
        <v>58868.692110571224</v>
      </c>
      <c r="AG94">
        <f t="shared" si="25"/>
        <v>220751.58479129826</v>
      </c>
      <c r="AH94">
        <f t="shared" si="20"/>
        <v>58868.692110571224</v>
      </c>
      <c r="AI94" s="27">
        <f t="shared" si="26"/>
        <v>58780.674038629775</v>
      </c>
    </row>
    <row r="95" spans="2:35" x14ac:dyDescent="0.3">
      <c r="B95" s="3" t="s">
        <v>47</v>
      </c>
      <c r="C95" s="3">
        <v>87</v>
      </c>
      <c r="D95" s="3">
        <v>87</v>
      </c>
      <c r="E95" s="10">
        <v>34.6</v>
      </c>
      <c r="F95" s="17">
        <f t="shared" si="21"/>
        <v>-0.15277777777777699</v>
      </c>
      <c r="G95" s="17">
        <f t="shared" si="22"/>
        <v>-0.54999999999999716</v>
      </c>
      <c r="S95">
        <f t="shared" si="15"/>
        <v>0</v>
      </c>
      <c r="T95">
        <f t="shared" si="16"/>
        <v>34.6</v>
      </c>
      <c r="U95">
        <f t="shared" si="17"/>
        <v>9.6111111111111107</v>
      </c>
      <c r="W95">
        <f t="shared" si="18"/>
        <v>-209.98611111111066</v>
      </c>
      <c r="X95">
        <f t="shared" si="14"/>
        <v>171.13544999999999</v>
      </c>
      <c r="Y95">
        <f t="shared" si="19"/>
        <v>24.734381653559222</v>
      </c>
      <c r="Z95">
        <f>Table4[[#This Row],[Acell (N)]]+Table4[[#This Row],[Roll (N)]]+Table4[[#This Row],[Aero (N)]]</f>
        <v>-14.116279457551446</v>
      </c>
      <c r="AA95">
        <f>Table4[[#This Row],[Total (N)]]*((E94/3.6)/1000)</f>
        <v>-0.13841796245876833</v>
      </c>
      <c r="AB95">
        <f>Table4[[#This Row],[Power (kW)]]*1000</f>
        <v>-138.41796245876833</v>
      </c>
      <c r="AC95">
        <f>MAX(0, Table4[[#This Row],[Power (W)]])</f>
        <v>0</v>
      </c>
      <c r="AD95">
        <f>MIN(0, Table4[[#This Row],[Power (W)]])*-1</f>
        <v>138.41796245876833</v>
      </c>
      <c r="AE95">
        <f t="shared" si="23"/>
        <v>220751.58479129826</v>
      </c>
      <c r="AF95">
        <f t="shared" si="24"/>
        <v>59007.110073029995</v>
      </c>
      <c r="AG95">
        <f t="shared" si="25"/>
        <v>220751.58479129826</v>
      </c>
      <c r="AH95">
        <f t="shared" si="20"/>
        <v>59007.110073029995</v>
      </c>
      <c r="AI95" s="27">
        <f t="shared" si="26"/>
        <v>58965.584684292364</v>
      </c>
    </row>
    <row r="96" spans="2:35" x14ac:dyDescent="0.3">
      <c r="B96" s="3" t="s">
        <v>47</v>
      </c>
      <c r="C96" s="3">
        <v>88</v>
      </c>
      <c r="D96" s="3">
        <v>88</v>
      </c>
      <c r="E96" s="10">
        <v>34.200000000000003</v>
      </c>
      <c r="F96" s="17">
        <f t="shared" si="21"/>
        <v>-0.37500000000000039</v>
      </c>
      <c r="G96" s="17">
        <f t="shared" si="22"/>
        <v>-1.3500000000000014</v>
      </c>
      <c r="S96">
        <f t="shared" si="15"/>
        <v>0</v>
      </c>
      <c r="T96">
        <f t="shared" si="16"/>
        <v>34.200000000000003</v>
      </c>
      <c r="U96">
        <f t="shared" si="17"/>
        <v>9.5</v>
      </c>
      <c r="W96">
        <f t="shared" si="18"/>
        <v>-177.68055555555463</v>
      </c>
      <c r="X96">
        <f t="shared" ref="X96:X159" si="27">$J$16*9.81*$J$17</f>
        <v>171.13544999999999</v>
      </c>
      <c r="Y96">
        <f t="shared" si="19"/>
        <v>23.76314097727689</v>
      </c>
      <c r="Z96">
        <f>Table4[[#This Row],[Acell (N)]]+Table4[[#This Row],[Roll (N)]]+Table4[[#This Row],[Aero (N)]]</f>
        <v>17.218035421722249</v>
      </c>
      <c r="AA96">
        <f>Table4[[#This Row],[Total (N)]]*((E95/3.6)/1000)</f>
        <v>0.16548445155321936</v>
      </c>
      <c r="AB96">
        <f>Table4[[#This Row],[Power (kW)]]*1000</f>
        <v>165.48445155321937</v>
      </c>
      <c r="AC96">
        <f>MAX(0, Table4[[#This Row],[Power (W)]])</f>
        <v>165.48445155321937</v>
      </c>
      <c r="AD96">
        <f>MIN(0, Table4[[#This Row],[Power (W)]])*-1</f>
        <v>0</v>
      </c>
      <c r="AE96">
        <f t="shared" si="23"/>
        <v>220917.06924285149</v>
      </c>
      <c r="AF96">
        <f t="shared" si="24"/>
        <v>59007.110073029995</v>
      </c>
      <c r="AG96">
        <f t="shared" si="25"/>
        <v>220917.06924285149</v>
      </c>
      <c r="AH96">
        <f t="shared" si="20"/>
        <v>59007.110073029995</v>
      </c>
      <c r="AI96" s="27">
        <f t="shared" si="26"/>
        <v>59007.110073029995</v>
      </c>
    </row>
    <row r="97" spans="2:35" x14ac:dyDescent="0.3">
      <c r="B97" s="3" t="s">
        <v>47</v>
      </c>
      <c r="C97" s="3">
        <v>89</v>
      </c>
      <c r="D97" s="3">
        <v>89</v>
      </c>
      <c r="E97" s="10">
        <v>31.9</v>
      </c>
      <c r="F97" s="17">
        <f t="shared" si="21"/>
        <v>-0.95833333333333359</v>
      </c>
      <c r="G97" s="17">
        <f t="shared" si="22"/>
        <v>-3.4500000000000011</v>
      </c>
      <c r="S97">
        <f t="shared" si="15"/>
        <v>0</v>
      </c>
      <c r="T97">
        <f t="shared" si="16"/>
        <v>31.9</v>
      </c>
      <c r="U97">
        <f t="shared" si="17"/>
        <v>8.8611111111111107</v>
      </c>
      <c r="W97">
        <f t="shared" si="18"/>
        <v>-436.12500000000045</v>
      </c>
      <c r="X97">
        <f t="shared" si="27"/>
        <v>171.13544999999999</v>
      </c>
      <c r="Y97">
        <f t="shared" si="19"/>
        <v>23.216880126852001</v>
      </c>
      <c r="Z97">
        <f>Table4[[#This Row],[Acell (N)]]+Table4[[#This Row],[Roll (N)]]+Table4[[#This Row],[Aero (N)]]</f>
        <v>-241.77266987314846</v>
      </c>
      <c r="AA97">
        <f>Table4[[#This Row],[Total (N)]]*((E96/3.6)/1000)</f>
        <v>-2.2968403637949102</v>
      </c>
      <c r="AB97">
        <f>Table4[[#This Row],[Power (kW)]]*1000</f>
        <v>-2296.84036379491</v>
      </c>
      <c r="AC97">
        <f>MAX(0, Table4[[#This Row],[Power (W)]])</f>
        <v>0</v>
      </c>
      <c r="AD97">
        <f>MIN(0, Table4[[#This Row],[Power (W)]])*-1</f>
        <v>2296.84036379491</v>
      </c>
      <c r="AE97">
        <f t="shared" si="23"/>
        <v>220917.06924285149</v>
      </c>
      <c r="AF97">
        <f t="shared" si="24"/>
        <v>61303.950436824904</v>
      </c>
      <c r="AG97">
        <f t="shared" si="25"/>
        <v>220917.06924285149</v>
      </c>
      <c r="AH97">
        <f t="shared" si="20"/>
        <v>61303.950436824904</v>
      </c>
      <c r="AI97" s="27">
        <f t="shared" si="26"/>
        <v>60614.898327686431</v>
      </c>
    </row>
    <row r="98" spans="2:35" x14ac:dyDescent="0.3">
      <c r="B98" s="3" t="s">
        <v>47</v>
      </c>
      <c r="C98" s="3">
        <v>90</v>
      </c>
      <c r="D98" s="3">
        <v>90</v>
      </c>
      <c r="E98" s="10">
        <v>27.3</v>
      </c>
      <c r="F98" s="17">
        <f t="shared" si="21"/>
        <v>-1.3749999999999998</v>
      </c>
      <c r="G98" s="17">
        <f t="shared" si="22"/>
        <v>-4.9499999999999993</v>
      </c>
      <c r="S98">
        <f t="shared" si="15"/>
        <v>0</v>
      </c>
      <c r="T98">
        <f t="shared" si="16"/>
        <v>27.3</v>
      </c>
      <c r="U98">
        <f t="shared" si="17"/>
        <v>7.583333333333333</v>
      </c>
      <c r="W98">
        <f t="shared" si="18"/>
        <v>-1114.541666666667</v>
      </c>
      <c r="X98">
        <f t="shared" si="27"/>
        <v>171.13544999999999</v>
      </c>
      <c r="Y98">
        <f t="shared" si="19"/>
        <v>20.199146220961889</v>
      </c>
      <c r="Z98">
        <f>Table4[[#This Row],[Acell (N)]]+Table4[[#This Row],[Roll (N)]]+Table4[[#This Row],[Aero (N)]]</f>
        <v>-923.20707044570509</v>
      </c>
      <c r="AA98">
        <f>Table4[[#This Row],[Total (N)]]*((E97/3.6)/1000)</f>
        <v>-8.1806404297827751</v>
      </c>
      <c r="AB98">
        <f>Table4[[#This Row],[Power (kW)]]*1000</f>
        <v>-8180.6404297827748</v>
      </c>
      <c r="AC98">
        <f>MAX(0, Table4[[#This Row],[Power (W)]])</f>
        <v>0</v>
      </c>
      <c r="AD98">
        <f>MIN(0, Table4[[#This Row],[Power (W)]])*-1</f>
        <v>8180.6404297827748</v>
      </c>
      <c r="AE98">
        <f t="shared" si="23"/>
        <v>220917.06924285149</v>
      </c>
      <c r="AF98">
        <f t="shared" si="24"/>
        <v>69484.590866607672</v>
      </c>
      <c r="AG98">
        <f t="shared" si="25"/>
        <v>220917.06924285149</v>
      </c>
      <c r="AH98">
        <f t="shared" si="20"/>
        <v>69484.590866607672</v>
      </c>
      <c r="AI98" s="27">
        <f t="shared" si="26"/>
        <v>67030.398737672847</v>
      </c>
    </row>
    <row r="99" spans="2:35" x14ac:dyDescent="0.3">
      <c r="B99" s="3" t="s">
        <v>47</v>
      </c>
      <c r="C99" s="3">
        <v>91</v>
      </c>
      <c r="D99" s="3">
        <v>91</v>
      </c>
      <c r="E99" s="10">
        <v>22</v>
      </c>
      <c r="F99" s="17">
        <f t="shared" si="21"/>
        <v>-1.4305555555555556</v>
      </c>
      <c r="G99" s="17">
        <f t="shared" si="22"/>
        <v>-5.15</v>
      </c>
      <c r="S99">
        <f t="shared" si="15"/>
        <v>0</v>
      </c>
      <c r="T99">
        <f t="shared" si="16"/>
        <v>22</v>
      </c>
      <c r="U99">
        <f t="shared" si="17"/>
        <v>6.1111111111111107</v>
      </c>
      <c r="W99">
        <f t="shared" si="18"/>
        <v>-1599.1249999999998</v>
      </c>
      <c r="X99">
        <f t="shared" si="27"/>
        <v>171.13544999999999</v>
      </c>
      <c r="Y99">
        <f t="shared" si="19"/>
        <v>14.793704549897001</v>
      </c>
      <c r="Z99">
        <f>Table4[[#This Row],[Acell (N)]]+Table4[[#This Row],[Roll (N)]]+Table4[[#This Row],[Aero (N)]]</f>
        <v>-1413.1958454501028</v>
      </c>
      <c r="AA99">
        <f>Table4[[#This Row],[Total (N)]]*((E98/3.6)/1000)</f>
        <v>-10.716735161329947</v>
      </c>
      <c r="AB99">
        <f>Table4[[#This Row],[Power (kW)]]*1000</f>
        <v>-10716.735161329947</v>
      </c>
      <c r="AC99">
        <f>MAX(0, Table4[[#This Row],[Power (W)]])</f>
        <v>0</v>
      </c>
      <c r="AD99">
        <f>MIN(0, Table4[[#This Row],[Power (W)]])*-1</f>
        <v>10716.735161329947</v>
      </c>
      <c r="AE99">
        <f t="shared" si="23"/>
        <v>220917.06924285149</v>
      </c>
      <c r="AF99">
        <f t="shared" si="24"/>
        <v>80201.326027937612</v>
      </c>
      <c r="AG99">
        <f t="shared" si="25"/>
        <v>220917.06924285149</v>
      </c>
      <c r="AH99">
        <f t="shared" si="20"/>
        <v>80201.326027937612</v>
      </c>
      <c r="AI99" s="27">
        <f t="shared" si="26"/>
        <v>76986.305479538627</v>
      </c>
    </row>
    <row r="100" spans="2:35" x14ac:dyDescent="0.3">
      <c r="B100" s="3" t="s">
        <v>47</v>
      </c>
      <c r="C100" s="3">
        <v>92</v>
      </c>
      <c r="D100" s="3">
        <v>92</v>
      </c>
      <c r="E100" s="10">
        <v>17</v>
      </c>
      <c r="F100" s="17">
        <f t="shared" si="21"/>
        <v>-1.0833333333333335</v>
      </c>
      <c r="G100" s="17">
        <f t="shared" si="22"/>
        <v>-3.9000000000000004</v>
      </c>
      <c r="S100">
        <f t="shared" si="15"/>
        <v>0</v>
      </c>
      <c r="T100">
        <f t="shared" si="16"/>
        <v>17</v>
      </c>
      <c r="U100">
        <f t="shared" si="17"/>
        <v>4.7222222222222223</v>
      </c>
      <c r="W100">
        <f t="shared" si="18"/>
        <v>-1663.7361111111111</v>
      </c>
      <c r="X100">
        <f t="shared" si="27"/>
        <v>171.13544999999999</v>
      </c>
      <c r="Y100">
        <f t="shared" si="19"/>
        <v>9.6072039100888897</v>
      </c>
      <c r="Z100">
        <f>Table4[[#This Row],[Acell (N)]]+Table4[[#This Row],[Roll (N)]]+Table4[[#This Row],[Aero (N)]]</f>
        <v>-1482.9934572010222</v>
      </c>
      <c r="AA100">
        <f>Table4[[#This Row],[Total (N)]]*((E99/3.6)/1000)</f>
        <v>-9.0627377940062459</v>
      </c>
      <c r="AB100">
        <f>Table4[[#This Row],[Power (kW)]]*1000</f>
        <v>-9062.7377940062452</v>
      </c>
      <c r="AC100">
        <f>MAX(0, Table4[[#This Row],[Power (W)]])</f>
        <v>0</v>
      </c>
      <c r="AD100">
        <f>MIN(0, Table4[[#This Row],[Power (W)]])*-1</f>
        <v>9062.7377940062452</v>
      </c>
      <c r="AE100">
        <f t="shared" si="23"/>
        <v>220917.06924285149</v>
      </c>
      <c r="AF100">
        <f t="shared" si="24"/>
        <v>89264.063821943855</v>
      </c>
      <c r="AG100">
        <f t="shared" si="25"/>
        <v>220917.06924285149</v>
      </c>
      <c r="AH100">
        <f t="shared" si="20"/>
        <v>89264.063821943855</v>
      </c>
      <c r="AI100" s="27">
        <f t="shared" si="26"/>
        <v>86545.242483741982</v>
      </c>
    </row>
    <row r="101" spans="2:35" x14ac:dyDescent="0.3">
      <c r="B101" s="3" t="s">
        <v>47</v>
      </c>
      <c r="C101" s="3">
        <v>93</v>
      </c>
      <c r="D101" s="3">
        <v>93</v>
      </c>
      <c r="E101" s="10">
        <v>14.2</v>
      </c>
      <c r="F101" s="17">
        <f t="shared" si="21"/>
        <v>-0.69444444444444442</v>
      </c>
      <c r="G101" s="17">
        <f t="shared" si="22"/>
        <v>-2.5</v>
      </c>
      <c r="S101">
        <f t="shared" si="15"/>
        <v>0</v>
      </c>
      <c r="T101">
        <f t="shared" si="16"/>
        <v>14.2</v>
      </c>
      <c r="U101">
        <f t="shared" si="17"/>
        <v>3.9444444444444442</v>
      </c>
      <c r="W101">
        <f t="shared" si="18"/>
        <v>-1259.9166666666667</v>
      </c>
      <c r="X101">
        <f t="shared" si="27"/>
        <v>171.13544999999999</v>
      </c>
      <c r="Y101">
        <f t="shared" si="19"/>
        <v>5.736532913255556</v>
      </c>
      <c r="Z101">
        <f>Table4[[#This Row],[Acell (N)]]+Table4[[#This Row],[Roll (N)]]+Table4[[#This Row],[Aero (N)]]</f>
        <v>-1083.0446837534112</v>
      </c>
      <c r="AA101">
        <f>Table4[[#This Row],[Total (N)]]*((E100/3.6)/1000)</f>
        <v>-5.1143776732799973</v>
      </c>
      <c r="AB101">
        <f>Table4[[#This Row],[Power (kW)]]*1000</f>
        <v>-5114.377673279997</v>
      </c>
      <c r="AC101">
        <f>MAX(0, Table4[[#This Row],[Power (W)]])</f>
        <v>0</v>
      </c>
      <c r="AD101">
        <f>MIN(0, Table4[[#This Row],[Power (W)]])*-1</f>
        <v>5114.377673279997</v>
      </c>
      <c r="AE101">
        <f t="shared" si="23"/>
        <v>220917.06924285149</v>
      </c>
      <c r="AF101">
        <f t="shared" si="24"/>
        <v>94378.441495223859</v>
      </c>
      <c r="AG101">
        <f t="shared" si="25"/>
        <v>220917.06924285149</v>
      </c>
      <c r="AH101">
        <f t="shared" si="20"/>
        <v>94378.441495223859</v>
      </c>
      <c r="AI101" s="27">
        <f t="shared" si="26"/>
        <v>92844.128193239856</v>
      </c>
    </row>
    <row r="102" spans="2:35" x14ac:dyDescent="0.3">
      <c r="B102" s="3" t="s">
        <v>47</v>
      </c>
      <c r="C102" s="3">
        <v>94</v>
      </c>
      <c r="D102" s="3">
        <v>94</v>
      </c>
      <c r="E102" s="10">
        <v>12</v>
      </c>
      <c r="F102" s="17">
        <f t="shared" si="21"/>
        <v>-0.70833333333333326</v>
      </c>
      <c r="G102" s="17">
        <f t="shared" si="22"/>
        <v>-2.5499999999999998</v>
      </c>
      <c r="S102">
        <f t="shared" si="15"/>
        <v>0</v>
      </c>
      <c r="T102">
        <f t="shared" si="16"/>
        <v>12</v>
      </c>
      <c r="U102">
        <f t="shared" si="17"/>
        <v>3.333333333333333</v>
      </c>
      <c r="W102">
        <f t="shared" si="18"/>
        <v>-807.63888888888891</v>
      </c>
      <c r="X102">
        <f t="shared" si="27"/>
        <v>171.13544999999999</v>
      </c>
      <c r="Y102">
        <f t="shared" si="19"/>
        <v>4.002472306674222</v>
      </c>
      <c r="Z102">
        <f>Table4[[#This Row],[Acell (N)]]+Table4[[#This Row],[Roll (N)]]+Table4[[#This Row],[Aero (N)]]</f>
        <v>-632.50096658221469</v>
      </c>
      <c r="AA102">
        <f>Table4[[#This Row],[Total (N)]]*((E101/3.6)/1000)</f>
        <v>-2.4948649237409577</v>
      </c>
      <c r="AB102">
        <f>Table4[[#This Row],[Power (kW)]]*1000</f>
        <v>-2494.8649237409577</v>
      </c>
      <c r="AC102">
        <f>MAX(0, Table4[[#This Row],[Power (W)]])</f>
        <v>0</v>
      </c>
      <c r="AD102">
        <f>MIN(0, Table4[[#This Row],[Power (W)]])*-1</f>
        <v>2494.8649237409577</v>
      </c>
      <c r="AE102">
        <f t="shared" si="23"/>
        <v>220917.06924285149</v>
      </c>
      <c r="AF102">
        <f t="shared" si="24"/>
        <v>96873.306418964814</v>
      </c>
      <c r="AG102">
        <f t="shared" si="25"/>
        <v>220917.06924285149</v>
      </c>
      <c r="AH102">
        <f t="shared" si="20"/>
        <v>96873.306418964814</v>
      </c>
      <c r="AI102" s="27">
        <f t="shared" si="26"/>
        <v>96124.846941842523</v>
      </c>
    </row>
    <row r="103" spans="2:35" x14ac:dyDescent="0.3">
      <c r="B103" s="3" t="s">
        <v>47</v>
      </c>
      <c r="C103" s="3">
        <v>95</v>
      </c>
      <c r="D103" s="3">
        <v>95</v>
      </c>
      <c r="E103" s="10">
        <v>9.1</v>
      </c>
      <c r="F103" s="17">
        <f t="shared" si="21"/>
        <v>-0.86111111111111116</v>
      </c>
      <c r="G103" s="17">
        <f t="shared" si="22"/>
        <v>-3.1</v>
      </c>
      <c r="S103">
        <f t="shared" si="15"/>
        <v>0</v>
      </c>
      <c r="T103">
        <f t="shared" si="16"/>
        <v>9.1</v>
      </c>
      <c r="U103">
        <f t="shared" si="17"/>
        <v>2.5277777777777777</v>
      </c>
      <c r="W103">
        <f t="shared" si="18"/>
        <v>-823.79166666666663</v>
      </c>
      <c r="X103">
        <f t="shared" si="27"/>
        <v>171.13544999999999</v>
      </c>
      <c r="Y103">
        <f t="shared" si="19"/>
        <v>2.8583416591999997</v>
      </c>
      <c r="Z103">
        <f>Table4[[#This Row],[Acell (N)]]+Table4[[#This Row],[Roll (N)]]+Table4[[#This Row],[Aero (N)]]</f>
        <v>-649.79787500746659</v>
      </c>
      <c r="AA103">
        <f>Table4[[#This Row],[Total (N)]]*((E102/3.6)/1000)</f>
        <v>-2.1659929166915552</v>
      </c>
      <c r="AB103">
        <f>Table4[[#This Row],[Power (kW)]]*1000</f>
        <v>-2165.9929166915554</v>
      </c>
      <c r="AC103">
        <f>MAX(0, Table4[[#This Row],[Power (W)]])</f>
        <v>0</v>
      </c>
      <c r="AD103">
        <f>MIN(0, Table4[[#This Row],[Power (W)]])*-1</f>
        <v>2165.9929166915554</v>
      </c>
      <c r="AE103">
        <f t="shared" si="23"/>
        <v>220917.06924285149</v>
      </c>
      <c r="AF103">
        <f t="shared" si="24"/>
        <v>99039.299335656367</v>
      </c>
      <c r="AG103">
        <f t="shared" si="25"/>
        <v>220917.06924285149</v>
      </c>
      <c r="AH103">
        <f t="shared" si="20"/>
        <v>99039.299335656367</v>
      </c>
      <c r="AI103" s="27">
        <f t="shared" si="26"/>
        <v>98389.501460648899</v>
      </c>
    </row>
    <row r="104" spans="2:35" x14ac:dyDescent="0.3">
      <c r="B104" s="3" t="s">
        <v>47</v>
      </c>
      <c r="C104" s="3">
        <v>96</v>
      </c>
      <c r="D104" s="3">
        <v>96</v>
      </c>
      <c r="E104" s="10">
        <v>5.8</v>
      </c>
      <c r="F104" s="17">
        <f t="shared" si="21"/>
        <v>-0.76388888888888884</v>
      </c>
      <c r="G104" s="17">
        <f t="shared" si="22"/>
        <v>-2.75</v>
      </c>
      <c r="S104">
        <f t="shared" si="15"/>
        <v>0</v>
      </c>
      <c r="T104">
        <f t="shared" si="16"/>
        <v>5.8</v>
      </c>
      <c r="U104">
        <f t="shared" si="17"/>
        <v>1.6111111111111109</v>
      </c>
      <c r="W104">
        <f t="shared" si="18"/>
        <v>-1001.4722222222223</v>
      </c>
      <c r="X104">
        <f t="shared" si="27"/>
        <v>171.13544999999999</v>
      </c>
      <c r="Y104">
        <f t="shared" si="19"/>
        <v>1.6437449499885555</v>
      </c>
      <c r="Z104">
        <f>Table4[[#This Row],[Acell (N)]]+Table4[[#This Row],[Roll (N)]]+Table4[[#This Row],[Aero (N)]]</f>
        <v>-828.69302727223373</v>
      </c>
      <c r="AA104">
        <f>Table4[[#This Row],[Total (N)]]*((E103/3.6)/1000)</f>
        <v>-2.0947518189381462</v>
      </c>
      <c r="AB104">
        <f>Table4[[#This Row],[Power (kW)]]*1000</f>
        <v>-2094.7518189381462</v>
      </c>
      <c r="AC104">
        <f>MAX(0, Table4[[#This Row],[Power (W)]])</f>
        <v>0</v>
      </c>
      <c r="AD104">
        <f>MIN(0, Table4[[#This Row],[Power (W)]])*-1</f>
        <v>2094.7518189381462</v>
      </c>
      <c r="AE104">
        <f t="shared" si="23"/>
        <v>220917.06924285149</v>
      </c>
      <c r="AF104">
        <f t="shared" si="24"/>
        <v>101134.05115459452</v>
      </c>
      <c r="AG104">
        <f t="shared" si="25"/>
        <v>220917.06924285149</v>
      </c>
      <c r="AH104">
        <f t="shared" si="20"/>
        <v>101134.05115459452</v>
      </c>
      <c r="AI104" s="27">
        <f t="shared" si="26"/>
        <v>100505.62560891308</v>
      </c>
    </row>
    <row r="105" spans="2:35" x14ac:dyDescent="0.3">
      <c r="B105" s="3" t="s">
        <v>47</v>
      </c>
      <c r="C105" s="3">
        <v>97</v>
      </c>
      <c r="D105" s="3">
        <v>97</v>
      </c>
      <c r="E105" s="10">
        <v>3.6</v>
      </c>
      <c r="F105" s="17">
        <f t="shared" si="21"/>
        <v>-0.49999999999999994</v>
      </c>
      <c r="G105" s="17">
        <f t="shared" si="22"/>
        <v>-1.7999999999999998</v>
      </c>
      <c r="S105">
        <f t="shared" si="15"/>
        <v>0</v>
      </c>
      <c r="T105">
        <f t="shared" si="16"/>
        <v>3.6</v>
      </c>
      <c r="U105">
        <f t="shared" si="17"/>
        <v>1</v>
      </c>
      <c r="W105">
        <f t="shared" si="18"/>
        <v>-888.40277777777771</v>
      </c>
      <c r="X105">
        <f t="shared" si="27"/>
        <v>171.13544999999999</v>
      </c>
      <c r="Y105">
        <f t="shared" si="19"/>
        <v>0.66774037094088878</v>
      </c>
      <c r="Z105">
        <f>Table4[[#This Row],[Acell (N)]]+Table4[[#This Row],[Roll (N)]]+Table4[[#This Row],[Aero (N)]]</f>
        <v>-716.5995874068368</v>
      </c>
      <c r="AA105">
        <f>Table4[[#This Row],[Total (N)]]*((E104/3.6)/1000)</f>
        <v>-1.1545215574887924</v>
      </c>
      <c r="AB105">
        <f>Table4[[#This Row],[Power (kW)]]*1000</f>
        <v>-1154.5215574887923</v>
      </c>
      <c r="AC105">
        <f>MAX(0, Table4[[#This Row],[Power (W)]])</f>
        <v>0</v>
      </c>
      <c r="AD105">
        <f>MIN(0, Table4[[#This Row],[Power (W)]])*-1</f>
        <v>1154.5215574887923</v>
      </c>
      <c r="AE105">
        <f t="shared" si="23"/>
        <v>220917.06924285149</v>
      </c>
      <c r="AF105">
        <f t="shared" si="24"/>
        <v>102288.57271208332</v>
      </c>
      <c r="AG105">
        <f t="shared" si="25"/>
        <v>220917.06924285149</v>
      </c>
      <c r="AH105">
        <f t="shared" si="20"/>
        <v>102288.57271208332</v>
      </c>
      <c r="AI105" s="27">
        <f t="shared" si="26"/>
        <v>101942.21624483667</v>
      </c>
    </row>
    <row r="106" spans="2:35" x14ac:dyDescent="0.3">
      <c r="B106" s="3" t="s">
        <v>47</v>
      </c>
      <c r="C106" s="3">
        <v>98</v>
      </c>
      <c r="D106" s="3">
        <v>98</v>
      </c>
      <c r="E106" s="10">
        <v>2.2000000000000002</v>
      </c>
      <c r="F106" s="17">
        <f t="shared" si="21"/>
        <v>-0.5</v>
      </c>
      <c r="G106" s="17">
        <f t="shared" si="22"/>
        <v>-1.8</v>
      </c>
      <c r="S106">
        <f t="shared" si="15"/>
        <v>0</v>
      </c>
      <c r="T106">
        <f t="shared" si="16"/>
        <v>2.2000000000000002</v>
      </c>
      <c r="U106">
        <f t="shared" si="17"/>
        <v>0.61111111111111116</v>
      </c>
      <c r="W106">
        <f t="shared" si="18"/>
        <v>-581.49999999999989</v>
      </c>
      <c r="X106">
        <f t="shared" si="27"/>
        <v>171.13544999999999</v>
      </c>
      <c r="Y106">
        <f t="shared" si="19"/>
        <v>0.25725074932800002</v>
      </c>
      <c r="Z106">
        <f>Table4[[#This Row],[Acell (N)]]+Table4[[#This Row],[Roll (N)]]+Table4[[#This Row],[Aero (N)]]</f>
        <v>-410.10729925067187</v>
      </c>
      <c r="AA106">
        <f>Table4[[#This Row],[Total (N)]]*((E105/3.6)/1000)</f>
        <v>-0.41010729925067185</v>
      </c>
      <c r="AB106">
        <f>Table4[[#This Row],[Power (kW)]]*1000</f>
        <v>-410.10729925067187</v>
      </c>
      <c r="AC106">
        <f>MAX(0, Table4[[#This Row],[Power (W)]])</f>
        <v>0</v>
      </c>
      <c r="AD106">
        <f>MIN(0, Table4[[#This Row],[Power (W)]])*-1</f>
        <v>410.10729925067187</v>
      </c>
      <c r="AE106">
        <f t="shared" si="23"/>
        <v>220917.06924285149</v>
      </c>
      <c r="AF106">
        <f t="shared" si="24"/>
        <v>102698.68001133399</v>
      </c>
      <c r="AG106">
        <f t="shared" si="25"/>
        <v>220917.06924285149</v>
      </c>
      <c r="AH106">
        <f t="shared" si="20"/>
        <v>102698.68001133399</v>
      </c>
      <c r="AI106" s="27">
        <f t="shared" si="26"/>
        <v>102575.64782155878</v>
      </c>
    </row>
    <row r="107" spans="2:35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21"/>
        <v>-0.30555555555555558</v>
      </c>
      <c r="G107" s="17">
        <f t="shared" si="22"/>
        <v>-1.1000000000000001</v>
      </c>
      <c r="S107">
        <f t="shared" si="15"/>
        <v>1</v>
      </c>
      <c r="T107" t="str">
        <f t="shared" si="16"/>
        <v/>
      </c>
      <c r="U107">
        <f t="shared" si="17"/>
        <v>0</v>
      </c>
      <c r="W107">
        <f t="shared" si="18"/>
        <v>-581.5</v>
      </c>
      <c r="X107">
        <f t="shared" si="27"/>
        <v>171.13544999999999</v>
      </c>
      <c r="Y107">
        <f t="shared" si="19"/>
        <v>9.6072039100888906E-2</v>
      </c>
      <c r="Z107">
        <f>Table4[[#This Row],[Acell (N)]]+Table4[[#This Row],[Roll (N)]]+Table4[[#This Row],[Aero (N)]]</f>
        <v>-410.26847796089913</v>
      </c>
      <c r="AA107">
        <f>Table4[[#This Row],[Total (N)]]*((E106/3.6)/1000)</f>
        <v>-0.25071962542054949</v>
      </c>
      <c r="AB107">
        <f>Table4[[#This Row],[Power (kW)]]*1000</f>
        <v>-250.71962542054948</v>
      </c>
      <c r="AC107">
        <f>MAX(0, Table4[[#This Row],[Power (W)]])</f>
        <v>0</v>
      </c>
      <c r="AD107">
        <f>MIN(0, Table4[[#This Row],[Power (W)]])*-1</f>
        <v>250.71962542054948</v>
      </c>
      <c r="AE107">
        <f t="shared" si="23"/>
        <v>220917.06924285149</v>
      </c>
      <c r="AF107">
        <f t="shared" si="24"/>
        <v>102949.39963675453</v>
      </c>
      <c r="AG107">
        <f t="shared" si="25"/>
        <v>220917.06924285149</v>
      </c>
      <c r="AH107">
        <f t="shared" si="20"/>
        <v>102949.39963675453</v>
      </c>
      <c r="AI107" s="27">
        <f t="shared" si="26"/>
        <v>102874.18374912837</v>
      </c>
    </row>
    <row r="108" spans="2:35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21"/>
        <v>0</v>
      </c>
      <c r="G108" s="17">
        <f t="shared" si="22"/>
        <v>0</v>
      </c>
      <c r="S108">
        <f t="shared" si="15"/>
        <v>1</v>
      </c>
      <c r="T108" t="str">
        <f t="shared" si="16"/>
        <v/>
      </c>
      <c r="U108">
        <f t="shared" si="17"/>
        <v>0</v>
      </c>
      <c r="W108">
        <f t="shared" si="18"/>
        <v>-355.36111111111114</v>
      </c>
      <c r="X108">
        <f t="shared" si="27"/>
        <v>171.13544999999999</v>
      </c>
      <c r="Y108">
        <f t="shared" si="19"/>
        <v>0</v>
      </c>
      <c r="Z108">
        <f>Table4[[#This Row],[Acell (N)]]+Table4[[#This Row],[Roll (N)]]+Table4[[#This Row],[Aero (N)]]</f>
        <v>-184.22566111111115</v>
      </c>
      <c r="AA108">
        <f>Table4[[#This Row],[Total (N)]]*((E107/3.6)/1000)</f>
        <v>0</v>
      </c>
      <c r="AB108">
        <f>Table4[[#This Row],[Power (kW)]]*1000</f>
        <v>0</v>
      </c>
      <c r="AC108">
        <f>MAX(0, Table4[[#This Row],[Power (W)]])</f>
        <v>0</v>
      </c>
      <c r="AD108">
        <f>MIN(0, Table4[[#This Row],[Power (W)]])*-1</f>
        <v>0</v>
      </c>
      <c r="AE108">
        <f t="shared" si="23"/>
        <v>220917.06924285149</v>
      </c>
      <c r="AF108">
        <f t="shared" si="24"/>
        <v>102949.39963675453</v>
      </c>
      <c r="AG108">
        <f t="shared" si="25"/>
        <v>220917.06924285149</v>
      </c>
      <c r="AH108">
        <f t="shared" si="20"/>
        <v>102949.39963675453</v>
      </c>
      <c r="AI108" s="27">
        <f t="shared" si="26"/>
        <v>102949.39963675453</v>
      </c>
    </row>
    <row r="109" spans="2:35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21"/>
        <v>0</v>
      </c>
      <c r="G109" s="17">
        <f t="shared" si="22"/>
        <v>0</v>
      </c>
      <c r="S109">
        <f t="shared" si="15"/>
        <v>1</v>
      </c>
      <c r="T109" t="str">
        <f t="shared" si="16"/>
        <v/>
      </c>
      <c r="U109">
        <f t="shared" si="17"/>
        <v>0</v>
      </c>
      <c r="W109">
        <f t="shared" si="18"/>
        <v>0</v>
      </c>
      <c r="X109">
        <f t="shared" si="27"/>
        <v>171.13544999999999</v>
      </c>
      <c r="Y109">
        <f t="shared" si="19"/>
        <v>0</v>
      </c>
      <c r="Z109">
        <f>Table4[[#This Row],[Acell (N)]]+Table4[[#This Row],[Roll (N)]]+Table4[[#This Row],[Aero (N)]]</f>
        <v>171.13544999999999</v>
      </c>
      <c r="AA109">
        <f>Table4[[#This Row],[Total (N)]]*((E108/3.6)/1000)</f>
        <v>0</v>
      </c>
      <c r="AB109">
        <f>Table4[[#This Row],[Power (kW)]]*1000</f>
        <v>0</v>
      </c>
      <c r="AC109">
        <f>MAX(0, Table4[[#This Row],[Power (W)]])</f>
        <v>0</v>
      </c>
      <c r="AD109">
        <f>MIN(0, Table4[[#This Row],[Power (W)]])*-1</f>
        <v>0</v>
      </c>
      <c r="AE109">
        <f t="shared" si="23"/>
        <v>220917.06924285149</v>
      </c>
      <c r="AF109">
        <f t="shared" si="24"/>
        <v>102949.39963675453</v>
      </c>
      <c r="AG109">
        <f t="shared" si="25"/>
        <v>220917.06924285149</v>
      </c>
      <c r="AH109">
        <f t="shared" si="20"/>
        <v>102949.39963675453</v>
      </c>
      <c r="AI109" s="27">
        <f t="shared" si="26"/>
        <v>102949.39963675453</v>
      </c>
    </row>
    <row r="110" spans="2:35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21"/>
        <v>0</v>
      </c>
      <c r="G110" s="17">
        <f t="shared" si="22"/>
        <v>0</v>
      </c>
      <c r="S110">
        <f t="shared" si="15"/>
        <v>1</v>
      </c>
      <c r="T110" t="str">
        <f t="shared" si="16"/>
        <v/>
      </c>
      <c r="U110">
        <f t="shared" si="17"/>
        <v>0</v>
      </c>
      <c r="W110">
        <f t="shared" si="18"/>
        <v>0</v>
      </c>
      <c r="X110">
        <f t="shared" si="27"/>
        <v>171.13544999999999</v>
      </c>
      <c r="Y110">
        <f t="shared" si="19"/>
        <v>0</v>
      </c>
      <c r="Z110">
        <f>Table4[[#This Row],[Acell (N)]]+Table4[[#This Row],[Roll (N)]]+Table4[[#This Row],[Aero (N)]]</f>
        <v>171.13544999999999</v>
      </c>
      <c r="AA110">
        <f>Table4[[#This Row],[Total (N)]]*((E109/3.6)/1000)</f>
        <v>0</v>
      </c>
      <c r="AB110">
        <f>Table4[[#This Row],[Power (kW)]]*1000</f>
        <v>0</v>
      </c>
      <c r="AC110">
        <f>MAX(0, Table4[[#This Row],[Power (W)]])</f>
        <v>0</v>
      </c>
      <c r="AD110">
        <f>MIN(0, Table4[[#This Row],[Power (W)]])*-1</f>
        <v>0</v>
      </c>
      <c r="AE110">
        <f t="shared" si="23"/>
        <v>220917.06924285149</v>
      </c>
      <c r="AF110">
        <f t="shared" si="24"/>
        <v>102949.39963675453</v>
      </c>
      <c r="AG110">
        <f t="shared" si="25"/>
        <v>220917.06924285149</v>
      </c>
      <c r="AH110">
        <f t="shared" si="20"/>
        <v>102949.39963675453</v>
      </c>
      <c r="AI110" s="27">
        <f t="shared" si="26"/>
        <v>102949.39963675453</v>
      </c>
    </row>
    <row r="111" spans="2:35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21"/>
        <v>0</v>
      </c>
      <c r="G111" s="17">
        <f t="shared" si="22"/>
        <v>0</v>
      </c>
      <c r="S111">
        <f t="shared" si="15"/>
        <v>1</v>
      </c>
      <c r="T111" t="str">
        <f t="shared" si="16"/>
        <v/>
      </c>
      <c r="U111">
        <f t="shared" si="17"/>
        <v>0</v>
      </c>
      <c r="W111">
        <f t="shared" si="18"/>
        <v>0</v>
      </c>
      <c r="X111">
        <f t="shared" si="27"/>
        <v>171.13544999999999</v>
      </c>
      <c r="Y111">
        <f t="shared" si="19"/>
        <v>0</v>
      </c>
      <c r="Z111">
        <f>Table4[[#This Row],[Acell (N)]]+Table4[[#This Row],[Roll (N)]]+Table4[[#This Row],[Aero (N)]]</f>
        <v>171.13544999999999</v>
      </c>
      <c r="AA111">
        <f>Table4[[#This Row],[Total (N)]]*((E110/3.6)/1000)</f>
        <v>0</v>
      </c>
      <c r="AB111">
        <f>Table4[[#This Row],[Power (kW)]]*1000</f>
        <v>0</v>
      </c>
      <c r="AC111">
        <f>MAX(0, Table4[[#This Row],[Power (W)]])</f>
        <v>0</v>
      </c>
      <c r="AD111">
        <f>MIN(0, Table4[[#This Row],[Power (W)]])*-1</f>
        <v>0</v>
      </c>
      <c r="AE111">
        <f t="shared" si="23"/>
        <v>220917.06924285149</v>
      </c>
      <c r="AF111">
        <f t="shared" si="24"/>
        <v>102949.39963675453</v>
      </c>
      <c r="AG111">
        <f t="shared" si="25"/>
        <v>220917.06924285149</v>
      </c>
      <c r="AH111">
        <f t="shared" si="20"/>
        <v>102949.39963675453</v>
      </c>
      <c r="AI111" s="27">
        <f t="shared" si="26"/>
        <v>102949.39963675453</v>
      </c>
    </row>
    <row r="112" spans="2:35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21"/>
        <v>0</v>
      </c>
      <c r="G112" s="17">
        <f t="shared" si="22"/>
        <v>0</v>
      </c>
      <c r="S112">
        <f t="shared" si="15"/>
        <v>1</v>
      </c>
      <c r="T112" t="str">
        <f t="shared" si="16"/>
        <v/>
      </c>
      <c r="U112">
        <f t="shared" si="17"/>
        <v>0</v>
      </c>
      <c r="W112">
        <f t="shared" si="18"/>
        <v>0</v>
      </c>
      <c r="X112">
        <f t="shared" si="27"/>
        <v>171.13544999999999</v>
      </c>
      <c r="Y112">
        <f t="shared" si="19"/>
        <v>0</v>
      </c>
      <c r="Z112">
        <f>Table4[[#This Row],[Acell (N)]]+Table4[[#This Row],[Roll (N)]]+Table4[[#This Row],[Aero (N)]]</f>
        <v>171.13544999999999</v>
      </c>
      <c r="AA112">
        <f>Table4[[#This Row],[Total (N)]]*((E111/3.6)/1000)</f>
        <v>0</v>
      </c>
      <c r="AB112">
        <f>Table4[[#This Row],[Power (kW)]]*1000</f>
        <v>0</v>
      </c>
      <c r="AC112">
        <f>MAX(0, Table4[[#This Row],[Power (W)]])</f>
        <v>0</v>
      </c>
      <c r="AD112">
        <f>MIN(0, Table4[[#This Row],[Power (W)]])*-1</f>
        <v>0</v>
      </c>
      <c r="AE112">
        <f t="shared" si="23"/>
        <v>220917.06924285149</v>
      </c>
      <c r="AF112">
        <f t="shared" si="24"/>
        <v>102949.39963675453</v>
      </c>
      <c r="AG112">
        <f t="shared" si="25"/>
        <v>220917.06924285149</v>
      </c>
      <c r="AH112">
        <f t="shared" si="20"/>
        <v>102949.39963675453</v>
      </c>
      <c r="AI112" s="27">
        <f t="shared" si="26"/>
        <v>102949.39963675453</v>
      </c>
    </row>
    <row r="113" spans="2:35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21"/>
        <v>0</v>
      </c>
      <c r="G113" s="17">
        <f t="shared" si="22"/>
        <v>0</v>
      </c>
      <c r="S113">
        <f t="shared" si="15"/>
        <v>1</v>
      </c>
      <c r="T113" t="str">
        <f t="shared" si="16"/>
        <v/>
      </c>
      <c r="U113">
        <f t="shared" si="17"/>
        <v>0</v>
      </c>
      <c r="W113">
        <f t="shared" si="18"/>
        <v>0</v>
      </c>
      <c r="X113">
        <f t="shared" si="27"/>
        <v>171.13544999999999</v>
      </c>
      <c r="Y113">
        <f t="shared" si="19"/>
        <v>0</v>
      </c>
      <c r="Z113">
        <f>Table4[[#This Row],[Acell (N)]]+Table4[[#This Row],[Roll (N)]]+Table4[[#This Row],[Aero (N)]]</f>
        <v>171.13544999999999</v>
      </c>
      <c r="AA113">
        <f>Table4[[#This Row],[Total (N)]]*((E112/3.6)/1000)</f>
        <v>0</v>
      </c>
      <c r="AB113">
        <f>Table4[[#This Row],[Power (kW)]]*1000</f>
        <v>0</v>
      </c>
      <c r="AC113">
        <f>MAX(0, Table4[[#This Row],[Power (W)]])</f>
        <v>0</v>
      </c>
      <c r="AD113">
        <f>MIN(0, Table4[[#This Row],[Power (W)]])*-1</f>
        <v>0</v>
      </c>
      <c r="AE113">
        <f t="shared" si="23"/>
        <v>220917.06924285149</v>
      </c>
      <c r="AF113">
        <f t="shared" si="24"/>
        <v>102949.39963675453</v>
      </c>
      <c r="AG113">
        <f t="shared" si="25"/>
        <v>220917.06924285149</v>
      </c>
      <c r="AH113">
        <f t="shared" si="20"/>
        <v>102949.39963675453</v>
      </c>
      <c r="AI113" s="27">
        <f t="shared" si="26"/>
        <v>102949.39963675453</v>
      </c>
    </row>
    <row r="114" spans="2:35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21"/>
        <v>0</v>
      </c>
      <c r="G114" s="17">
        <f t="shared" si="22"/>
        <v>0</v>
      </c>
      <c r="S114">
        <f t="shared" si="15"/>
        <v>1</v>
      </c>
      <c r="T114" t="str">
        <f t="shared" si="16"/>
        <v/>
      </c>
      <c r="U114">
        <f t="shared" si="17"/>
        <v>0</v>
      </c>
      <c r="W114">
        <f t="shared" si="18"/>
        <v>0</v>
      </c>
      <c r="X114">
        <f t="shared" si="27"/>
        <v>171.13544999999999</v>
      </c>
      <c r="Y114">
        <f t="shared" si="19"/>
        <v>0</v>
      </c>
      <c r="Z114">
        <f>Table4[[#This Row],[Acell (N)]]+Table4[[#This Row],[Roll (N)]]+Table4[[#This Row],[Aero (N)]]</f>
        <v>171.13544999999999</v>
      </c>
      <c r="AA114">
        <f>Table4[[#This Row],[Total (N)]]*((E113/3.6)/1000)</f>
        <v>0</v>
      </c>
      <c r="AB114">
        <f>Table4[[#This Row],[Power (kW)]]*1000</f>
        <v>0</v>
      </c>
      <c r="AC114">
        <f>MAX(0, Table4[[#This Row],[Power (W)]])</f>
        <v>0</v>
      </c>
      <c r="AD114">
        <f>MIN(0, Table4[[#This Row],[Power (W)]])*-1</f>
        <v>0</v>
      </c>
      <c r="AE114">
        <f t="shared" si="23"/>
        <v>220917.06924285149</v>
      </c>
      <c r="AF114">
        <f t="shared" si="24"/>
        <v>102949.39963675453</v>
      </c>
      <c r="AG114">
        <f t="shared" si="25"/>
        <v>220917.06924285149</v>
      </c>
      <c r="AH114">
        <f t="shared" si="20"/>
        <v>102949.39963675453</v>
      </c>
      <c r="AI114" s="27">
        <f t="shared" si="26"/>
        <v>102949.39963675453</v>
      </c>
    </row>
    <row r="115" spans="2:35" x14ac:dyDescent="0.3">
      <c r="B115" s="3" t="s">
        <v>47</v>
      </c>
      <c r="C115" s="3">
        <v>107</v>
      </c>
      <c r="D115" s="3">
        <v>107</v>
      </c>
      <c r="E115" s="10">
        <v>0</v>
      </c>
      <c r="F115" s="17">
        <f t="shared" si="21"/>
        <v>0</v>
      </c>
      <c r="G115" s="17">
        <f t="shared" si="22"/>
        <v>0</v>
      </c>
      <c r="S115">
        <f t="shared" si="15"/>
        <v>1</v>
      </c>
      <c r="T115" t="str">
        <f t="shared" si="16"/>
        <v/>
      </c>
      <c r="U115">
        <f t="shared" si="17"/>
        <v>0</v>
      </c>
      <c r="W115">
        <f t="shared" si="18"/>
        <v>0</v>
      </c>
      <c r="X115">
        <f t="shared" si="27"/>
        <v>171.13544999999999</v>
      </c>
      <c r="Y115">
        <f t="shared" si="19"/>
        <v>0</v>
      </c>
      <c r="Z115">
        <f>Table4[[#This Row],[Acell (N)]]+Table4[[#This Row],[Roll (N)]]+Table4[[#This Row],[Aero (N)]]</f>
        <v>171.13544999999999</v>
      </c>
      <c r="AA115">
        <f>Table4[[#This Row],[Total (N)]]*((E114/3.6)/1000)</f>
        <v>0</v>
      </c>
      <c r="AB115">
        <f>Table4[[#This Row],[Power (kW)]]*1000</f>
        <v>0</v>
      </c>
      <c r="AC115">
        <f>MAX(0, Table4[[#This Row],[Power (W)]])</f>
        <v>0</v>
      </c>
      <c r="AD115">
        <f>MIN(0, Table4[[#This Row],[Power (W)]])*-1</f>
        <v>0</v>
      </c>
      <c r="AE115">
        <f t="shared" si="23"/>
        <v>220917.06924285149</v>
      </c>
      <c r="AF115">
        <f t="shared" si="24"/>
        <v>102949.39963675453</v>
      </c>
      <c r="AG115">
        <f t="shared" si="25"/>
        <v>220917.06924285149</v>
      </c>
      <c r="AH115">
        <f t="shared" si="20"/>
        <v>102949.39963675453</v>
      </c>
      <c r="AI115" s="27">
        <f t="shared" si="26"/>
        <v>102949.39963675453</v>
      </c>
    </row>
    <row r="116" spans="2:35" x14ac:dyDescent="0.3">
      <c r="B116" s="3" t="s">
        <v>47</v>
      </c>
      <c r="C116" s="3">
        <v>108</v>
      </c>
      <c r="D116" s="3">
        <v>108</v>
      </c>
      <c r="E116" s="10">
        <v>0</v>
      </c>
      <c r="F116" s="17">
        <f t="shared" si="21"/>
        <v>0</v>
      </c>
      <c r="G116" s="17">
        <f t="shared" si="22"/>
        <v>0</v>
      </c>
      <c r="S116">
        <f t="shared" si="15"/>
        <v>1</v>
      </c>
      <c r="T116" t="str">
        <f t="shared" si="16"/>
        <v/>
      </c>
      <c r="U116">
        <f t="shared" si="17"/>
        <v>0</v>
      </c>
      <c r="W116">
        <f t="shared" si="18"/>
        <v>0</v>
      </c>
      <c r="X116">
        <f t="shared" si="27"/>
        <v>171.13544999999999</v>
      </c>
      <c r="Y116">
        <f t="shared" si="19"/>
        <v>0</v>
      </c>
      <c r="Z116">
        <f>Table4[[#This Row],[Acell (N)]]+Table4[[#This Row],[Roll (N)]]+Table4[[#This Row],[Aero (N)]]</f>
        <v>171.13544999999999</v>
      </c>
      <c r="AA116">
        <f>Table4[[#This Row],[Total (N)]]*((E115/3.6)/1000)</f>
        <v>0</v>
      </c>
      <c r="AB116">
        <f>Table4[[#This Row],[Power (kW)]]*1000</f>
        <v>0</v>
      </c>
      <c r="AC116">
        <f>MAX(0, Table4[[#This Row],[Power (W)]])</f>
        <v>0</v>
      </c>
      <c r="AD116">
        <f>MIN(0, Table4[[#This Row],[Power (W)]])*-1</f>
        <v>0</v>
      </c>
      <c r="AE116">
        <f t="shared" si="23"/>
        <v>220917.06924285149</v>
      </c>
      <c r="AF116">
        <f t="shared" si="24"/>
        <v>102949.39963675453</v>
      </c>
      <c r="AG116">
        <f t="shared" si="25"/>
        <v>220917.06924285149</v>
      </c>
      <c r="AH116">
        <f t="shared" si="20"/>
        <v>102949.39963675453</v>
      </c>
      <c r="AI116" s="27">
        <f t="shared" si="26"/>
        <v>102949.39963675453</v>
      </c>
    </row>
    <row r="117" spans="2:35" x14ac:dyDescent="0.3">
      <c r="B117" s="3" t="s">
        <v>47</v>
      </c>
      <c r="C117" s="3">
        <v>109</v>
      </c>
      <c r="D117" s="3">
        <v>109</v>
      </c>
      <c r="E117" s="10">
        <v>0</v>
      </c>
      <c r="F117" s="17">
        <f t="shared" si="21"/>
        <v>0</v>
      </c>
      <c r="G117" s="17">
        <f t="shared" si="22"/>
        <v>0</v>
      </c>
      <c r="S117">
        <f t="shared" si="15"/>
        <v>1</v>
      </c>
      <c r="T117" t="str">
        <f t="shared" si="16"/>
        <v/>
      </c>
      <c r="U117">
        <f t="shared" si="17"/>
        <v>0</v>
      </c>
      <c r="W117">
        <f t="shared" si="18"/>
        <v>0</v>
      </c>
      <c r="X117">
        <f t="shared" si="27"/>
        <v>171.13544999999999</v>
      </c>
      <c r="Y117">
        <f t="shared" si="19"/>
        <v>0</v>
      </c>
      <c r="Z117">
        <f>Table4[[#This Row],[Acell (N)]]+Table4[[#This Row],[Roll (N)]]+Table4[[#This Row],[Aero (N)]]</f>
        <v>171.13544999999999</v>
      </c>
      <c r="AA117">
        <f>Table4[[#This Row],[Total (N)]]*((E116/3.6)/1000)</f>
        <v>0</v>
      </c>
      <c r="AB117">
        <f>Table4[[#This Row],[Power (kW)]]*1000</f>
        <v>0</v>
      </c>
      <c r="AC117">
        <f>MAX(0, Table4[[#This Row],[Power (W)]])</f>
        <v>0</v>
      </c>
      <c r="AD117">
        <f>MIN(0, Table4[[#This Row],[Power (W)]])*-1</f>
        <v>0</v>
      </c>
      <c r="AE117">
        <f t="shared" si="23"/>
        <v>220917.06924285149</v>
      </c>
      <c r="AF117">
        <f t="shared" si="24"/>
        <v>102949.39963675453</v>
      </c>
      <c r="AG117">
        <f t="shared" si="25"/>
        <v>220917.06924285149</v>
      </c>
      <c r="AH117">
        <f t="shared" si="20"/>
        <v>102949.39963675453</v>
      </c>
      <c r="AI117" s="27">
        <f t="shared" si="26"/>
        <v>102949.39963675453</v>
      </c>
    </row>
    <row r="118" spans="2:35" x14ac:dyDescent="0.3">
      <c r="B118" s="3" t="s">
        <v>47</v>
      </c>
      <c r="C118" s="3">
        <v>110</v>
      </c>
      <c r="D118" s="3">
        <v>110</v>
      </c>
      <c r="E118" s="10">
        <v>0</v>
      </c>
      <c r="F118" s="17">
        <f t="shared" si="21"/>
        <v>0</v>
      </c>
      <c r="G118" s="17">
        <f t="shared" si="22"/>
        <v>0</v>
      </c>
      <c r="S118">
        <f t="shared" si="15"/>
        <v>1</v>
      </c>
      <c r="T118" t="str">
        <f t="shared" si="16"/>
        <v/>
      </c>
      <c r="U118">
        <f t="shared" si="17"/>
        <v>0</v>
      </c>
      <c r="W118">
        <f t="shared" si="18"/>
        <v>0</v>
      </c>
      <c r="X118">
        <f t="shared" si="27"/>
        <v>171.13544999999999</v>
      </c>
      <c r="Y118">
        <f t="shared" si="19"/>
        <v>0</v>
      </c>
      <c r="Z118">
        <f>Table4[[#This Row],[Acell (N)]]+Table4[[#This Row],[Roll (N)]]+Table4[[#This Row],[Aero (N)]]</f>
        <v>171.13544999999999</v>
      </c>
      <c r="AA118">
        <f>Table4[[#This Row],[Total (N)]]*((E117/3.6)/1000)</f>
        <v>0</v>
      </c>
      <c r="AB118">
        <f>Table4[[#This Row],[Power (kW)]]*1000</f>
        <v>0</v>
      </c>
      <c r="AC118">
        <f>MAX(0, Table4[[#This Row],[Power (W)]])</f>
        <v>0</v>
      </c>
      <c r="AD118">
        <f>MIN(0, Table4[[#This Row],[Power (W)]])*-1</f>
        <v>0</v>
      </c>
      <c r="AE118">
        <f t="shared" si="23"/>
        <v>220917.06924285149</v>
      </c>
      <c r="AF118">
        <f t="shared" si="24"/>
        <v>102949.39963675453</v>
      </c>
      <c r="AG118">
        <f t="shared" si="25"/>
        <v>220917.06924285149</v>
      </c>
      <c r="AH118">
        <f t="shared" si="20"/>
        <v>102949.39963675453</v>
      </c>
      <c r="AI118" s="27">
        <f t="shared" si="26"/>
        <v>102949.39963675453</v>
      </c>
    </row>
    <row r="119" spans="2:35" x14ac:dyDescent="0.3">
      <c r="B119" s="3" t="s">
        <v>47</v>
      </c>
      <c r="C119" s="3">
        <v>111</v>
      </c>
      <c r="D119" s="3">
        <v>111</v>
      </c>
      <c r="E119" s="10">
        <v>0</v>
      </c>
      <c r="F119" s="17">
        <f t="shared" si="21"/>
        <v>0</v>
      </c>
      <c r="G119" s="17">
        <f t="shared" si="22"/>
        <v>0</v>
      </c>
      <c r="S119">
        <f t="shared" si="15"/>
        <v>1</v>
      </c>
      <c r="T119" t="str">
        <f t="shared" si="16"/>
        <v/>
      </c>
      <c r="U119">
        <f t="shared" si="17"/>
        <v>0</v>
      </c>
      <c r="W119">
        <f t="shared" si="18"/>
        <v>0</v>
      </c>
      <c r="X119">
        <f t="shared" si="27"/>
        <v>171.13544999999999</v>
      </c>
      <c r="Y119">
        <f t="shared" si="19"/>
        <v>0</v>
      </c>
      <c r="Z119">
        <f>Table4[[#This Row],[Acell (N)]]+Table4[[#This Row],[Roll (N)]]+Table4[[#This Row],[Aero (N)]]</f>
        <v>171.13544999999999</v>
      </c>
      <c r="AA119">
        <f>Table4[[#This Row],[Total (N)]]*((E118/3.6)/1000)</f>
        <v>0</v>
      </c>
      <c r="AB119">
        <f>Table4[[#This Row],[Power (kW)]]*1000</f>
        <v>0</v>
      </c>
      <c r="AC119">
        <f>MAX(0, Table4[[#This Row],[Power (W)]])</f>
        <v>0</v>
      </c>
      <c r="AD119">
        <f>MIN(0, Table4[[#This Row],[Power (W)]])*-1</f>
        <v>0</v>
      </c>
      <c r="AE119">
        <f t="shared" si="23"/>
        <v>220917.06924285149</v>
      </c>
      <c r="AF119">
        <f t="shared" si="24"/>
        <v>102949.39963675453</v>
      </c>
      <c r="AG119">
        <f t="shared" si="25"/>
        <v>220917.06924285149</v>
      </c>
      <c r="AH119">
        <f t="shared" si="20"/>
        <v>102949.39963675453</v>
      </c>
      <c r="AI119" s="27">
        <f t="shared" si="26"/>
        <v>102949.39963675453</v>
      </c>
    </row>
    <row r="120" spans="2:35" x14ac:dyDescent="0.3">
      <c r="B120" s="3" t="s">
        <v>47</v>
      </c>
      <c r="C120" s="3">
        <v>112</v>
      </c>
      <c r="D120" s="3">
        <v>112</v>
      </c>
      <c r="E120" s="10">
        <v>0</v>
      </c>
      <c r="F120" s="17">
        <f t="shared" si="21"/>
        <v>0</v>
      </c>
      <c r="G120" s="17">
        <f t="shared" si="22"/>
        <v>0</v>
      </c>
      <c r="S120">
        <f t="shared" si="15"/>
        <v>1</v>
      </c>
      <c r="T120" t="str">
        <f t="shared" si="16"/>
        <v/>
      </c>
      <c r="U120">
        <f t="shared" si="17"/>
        <v>0</v>
      </c>
      <c r="W120">
        <f t="shared" si="18"/>
        <v>0</v>
      </c>
      <c r="X120">
        <f t="shared" si="27"/>
        <v>171.13544999999999</v>
      </c>
      <c r="Y120">
        <f t="shared" si="19"/>
        <v>0</v>
      </c>
      <c r="Z120">
        <f>Table4[[#This Row],[Acell (N)]]+Table4[[#This Row],[Roll (N)]]+Table4[[#This Row],[Aero (N)]]</f>
        <v>171.13544999999999</v>
      </c>
      <c r="AA120">
        <f>Table4[[#This Row],[Total (N)]]*((E119/3.6)/1000)</f>
        <v>0</v>
      </c>
      <c r="AB120">
        <f>Table4[[#This Row],[Power (kW)]]*1000</f>
        <v>0</v>
      </c>
      <c r="AC120">
        <f>MAX(0, Table4[[#This Row],[Power (W)]])</f>
        <v>0</v>
      </c>
      <c r="AD120">
        <f>MIN(0, Table4[[#This Row],[Power (W)]])*-1</f>
        <v>0</v>
      </c>
      <c r="AE120">
        <f t="shared" si="23"/>
        <v>220917.06924285149</v>
      </c>
      <c r="AF120">
        <f t="shared" si="24"/>
        <v>102949.39963675453</v>
      </c>
      <c r="AG120">
        <f t="shared" si="25"/>
        <v>220917.06924285149</v>
      </c>
      <c r="AH120">
        <f t="shared" si="20"/>
        <v>102949.39963675453</v>
      </c>
      <c r="AI120" s="27">
        <f t="shared" si="26"/>
        <v>102949.39963675453</v>
      </c>
    </row>
    <row r="121" spans="2:35" x14ac:dyDescent="0.3">
      <c r="B121" s="3" t="s">
        <v>47</v>
      </c>
      <c r="C121" s="3">
        <v>113</v>
      </c>
      <c r="D121" s="3">
        <v>113</v>
      </c>
      <c r="E121" s="10">
        <v>0</v>
      </c>
      <c r="F121" s="17">
        <f t="shared" si="21"/>
        <v>0</v>
      </c>
      <c r="G121" s="17">
        <f t="shared" si="22"/>
        <v>0</v>
      </c>
      <c r="S121">
        <f t="shared" si="15"/>
        <v>1</v>
      </c>
      <c r="T121" t="str">
        <f t="shared" si="16"/>
        <v/>
      </c>
      <c r="U121">
        <f t="shared" si="17"/>
        <v>0</v>
      </c>
      <c r="W121">
        <f t="shared" si="18"/>
        <v>0</v>
      </c>
      <c r="X121">
        <f t="shared" si="27"/>
        <v>171.13544999999999</v>
      </c>
      <c r="Y121">
        <f t="shared" si="19"/>
        <v>0</v>
      </c>
      <c r="Z121">
        <f>Table4[[#This Row],[Acell (N)]]+Table4[[#This Row],[Roll (N)]]+Table4[[#This Row],[Aero (N)]]</f>
        <v>171.13544999999999</v>
      </c>
      <c r="AA121">
        <f>Table4[[#This Row],[Total (N)]]*((E120/3.6)/1000)</f>
        <v>0</v>
      </c>
      <c r="AB121">
        <f>Table4[[#This Row],[Power (kW)]]*1000</f>
        <v>0</v>
      </c>
      <c r="AC121">
        <f>MAX(0, Table4[[#This Row],[Power (W)]])</f>
        <v>0</v>
      </c>
      <c r="AD121">
        <f>MIN(0, Table4[[#This Row],[Power (W)]])*-1</f>
        <v>0</v>
      </c>
      <c r="AE121">
        <f t="shared" si="23"/>
        <v>220917.06924285149</v>
      </c>
      <c r="AF121">
        <f t="shared" si="24"/>
        <v>102949.39963675453</v>
      </c>
      <c r="AG121">
        <f t="shared" si="25"/>
        <v>220917.06924285149</v>
      </c>
      <c r="AH121">
        <f t="shared" si="20"/>
        <v>102949.39963675453</v>
      </c>
      <c r="AI121" s="27">
        <f t="shared" si="26"/>
        <v>102949.39963675453</v>
      </c>
    </row>
    <row r="122" spans="2:35" x14ac:dyDescent="0.3">
      <c r="B122" s="3" t="s">
        <v>47</v>
      </c>
      <c r="C122" s="3">
        <v>114</v>
      </c>
      <c r="D122" s="3">
        <v>114</v>
      </c>
      <c r="E122" s="10">
        <v>0</v>
      </c>
      <c r="F122" s="17">
        <f t="shared" si="21"/>
        <v>0</v>
      </c>
      <c r="G122" s="17">
        <f t="shared" si="22"/>
        <v>0</v>
      </c>
      <c r="S122">
        <f t="shared" si="15"/>
        <v>1</v>
      </c>
      <c r="T122" t="str">
        <f t="shared" si="16"/>
        <v/>
      </c>
      <c r="U122">
        <f t="shared" si="17"/>
        <v>0</v>
      </c>
      <c r="W122">
        <f t="shared" si="18"/>
        <v>0</v>
      </c>
      <c r="X122">
        <f t="shared" si="27"/>
        <v>171.13544999999999</v>
      </c>
      <c r="Y122">
        <f t="shared" si="19"/>
        <v>0</v>
      </c>
      <c r="Z122">
        <f>Table4[[#This Row],[Acell (N)]]+Table4[[#This Row],[Roll (N)]]+Table4[[#This Row],[Aero (N)]]</f>
        <v>171.13544999999999</v>
      </c>
      <c r="AA122">
        <f>Table4[[#This Row],[Total (N)]]*((E121/3.6)/1000)</f>
        <v>0</v>
      </c>
      <c r="AB122">
        <f>Table4[[#This Row],[Power (kW)]]*1000</f>
        <v>0</v>
      </c>
      <c r="AC122">
        <f>MAX(0, Table4[[#This Row],[Power (W)]])</f>
        <v>0</v>
      </c>
      <c r="AD122">
        <f>MIN(0, Table4[[#This Row],[Power (W)]])*-1</f>
        <v>0</v>
      </c>
      <c r="AE122">
        <f t="shared" si="23"/>
        <v>220917.06924285149</v>
      </c>
      <c r="AF122">
        <f t="shared" si="24"/>
        <v>102949.39963675453</v>
      </c>
      <c r="AG122">
        <f t="shared" si="25"/>
        <v>220917.06924285149</v>
      </c>
      <c r="AH122">
        <f t="shared" si="20"/>
        <v>102949.39963675453</v>
      </c>
      <c r="AI122" s="27">
        <f t="shared" si="26"/>
        <v>102949.39963675453</v>
      </c>
    </row>
    <row r="123" spans="2:35" x14ac:dyDescent="0.3">
      <c r="B123" s="3" t="s">
        <v>47</v>
      </c>
      <c r="C123" s="3">
        <v>115</v>
      </c>
      <c r="D123" s="3">
        <v>115</v>
      </c>
      <c r="E123" s="10">
        <v>0</v>
      </c>
      <c r="F123" s="17">
        <f t="shared" si="21"/>
        <v>0</v>
      </c>
      <c r="G123" s="17">
        <f t="shared" si="22"/>
        <v>0</v>
      </c>
      <c r="S123">
        <f t="shared" si="15"/>
        <v>1</v>
      </c>
      <c r="T123" t="str">
        <f t="shared" si="16"/>
        <v/>
      </c>
      <c r="U123">
        <f t="shared" si="17"/>
        <v>0</v>
      </c>
      <c r="W123">
        <f t="shared" si="18"/>
        <v>0</v>
      </c>
      <c r="X123">
        <f t="shared" si="27"/>
        <v>171.13544999999999</v>
      </c>
      <c r="Y123">
        <f t="shared" si="19"/>
        <v>0</v>
      </c>
      <c r="Z123">
        <f>Table4[[#This Row],[Acell (N)]]+Table4[[#This Row],[Roll (N)]]+Table4[[#This Row],[Aero (N)]]</f>
        <v>171.13544999999999</v>
      </c>
      <c r="AA123">
        <f>Table4[[#This Row],[Total (N)]]*((E122/3.6)/1000)</f>
        <v>0</v>
      </c>
      <c r="AB123">
        <f>Table4[[#This Row],[Power (kW)]]*1000</f>
        <v>0</v>
      </c>
      <c r="AC123">
        <f>MAX(0, Table4[[#This Row],[Power (W)]])</f>
        <v>0</v>
      </c>
      <c r="AD123">
        <f>MIN(0, Table4[[#This Row],[Power (W)]])*-1</f>
        <v>0</v>
      </c>
      <c r="AE123">
        <f t="shared" si="23"/>
        <v>220917.06924285149</v>
      </c>
      <c r="AF123">
        <f t="shared" si="24"/>
        <v>102949.39963675453</v>
      </c>
      <c r="AG123">
        <f t="shared" si="25"/>
        <v>220917.06924285149</v>
      </c>
      <c r="AH123">
        <f t="shared" si="20"/>
        <v>102949.39963675453</v>
      </c>
      <c r="AI123" s="27">
        <f t="shared" si="26"/>
        <v>102949.39963675453</v>
      </c>
    </row>
    <row r="124" spans="2:35" x14ac:dyDescent="0.3">
      <c r="B124" s="3" t="s">
        <v>47</v>
      </c>
      <c r="C124" s="3">
        <v>116</v>
      </c>
      <c r="D124" s="3">
        <v>116</v>
      </c>
      <c r="E124" s="10">
        <v>0</v>
      </c>
      <c r="F124" s="17">
        <f t="shared" si="21"/>
        <v>0</v>
      </c>
      <c r="G124" s="17">
        <f t="shared" si="22"/>
        <v>0</v>
      </c>
      <c r="S124">
        <f t="shared" si="15"/>
        <v>1</v>
      </c>
      <c r="T124" t="str">
        <f t="shared" si="16"/>
        <v/>
      </c>
      <c r="U124">
        <f t="shared" si="17"/>
        <v>0</v>
      </c>
      <c r="W124">
        <f t="shared" si="18"/>
        <v>0</v>
      </c>
      <c r="X124">
        <f t="shared" si="27"/>
        <v>171.13544999999999</v>
      </c>
      <c r="Y124">
        <f t="shared" si="19"/>
        <v>0</v>
      </c>
      <c r="Z124">
        <f>Table4[[#This Row],[Acell (N)]]+Table4[[#This Row],[Roll (N)]]+Table4[[#This Row],[Aero (N)]]</f>
        <v>171.13544999999999</v>
      </c>
      <c r="AA124">
        <f>Table4[[#This Row],[Total (N)]]*((E123/3.6)/1000)</f>
        <v>0</v>
      </c>
      <c r="AB124">
        <f>Table4[[#This Row],[Power (kW)]]*1000</f>
        <v>0</v>
      </c>
      <c r="AC124">
        <f>MAX(0, Table4[[#This Row],[Power (W)]])</f>
        <v>0</v>
      </c>
      <c r="AD124">
        <f>MIN(0, Table4[[#This Row],[Power (W)]])*-1</f>
        <v>0</v>
      </c>
      <c r="AE124">
        <f t="shared" si="23"/>
        <v>220917.06924285149</v>
      </c>
      <c r="AF124">
        <f t="shared" si="24"/>
        <v>102949.39963675453</v>
      </c>
      <c r="AG124">
        <f t="shared" si="25"/>
        <v>220917.06924285149</v>
      </c>
      <c r="AH124">
        <f t="shared" si="20"/>
        <v>102949.39963675453</v>
      </c>
      <c r="AI124" s="27">
        <f t="shared" si="26"/>
        <v>102949.39963675453</v>
      </c>
    </row>
    <row r="125" spans="2:35" x14ac:dyDescent="0.3">
      <c r="B125" s="3" t="s">
        <v>47</v>
      </c>
      <c r="C125" s="3">
        <v>117</v>
      </c>
      <c r="D125" s="3">
        <v>117</v>
      </c>
      <c r="E125" s="10">
        <v>0</v>
      </c>
      <c r="F125" s="17">
        <f t="shared" si="21"/>
        <v>0</v>
      </c>
      <c r="G125" s="17">
        <f t="shared" si="22"/>
        <v>0</v>
      </c>
      <c r="S125">
        <f t="shared" si="15"/>
        <v>1</v>
      </c>
      <c r="T125" t="str">
        <f t="shared" si="16"/>
        <v/>
      </c>
      <c r="U125">
        <f t="shared" si="17"/>
        <v>0</v>
      </c>
      <c r="W125">
        <f t="shared" si="18"/>
        <v>0</v>
      </c>
      <c r="X125">
        <f t="shared" si="27"/>
        <v>171.13544999999999</v>
      </c>
      <c r="Y125">
        <f t="shared" si="19"/>
        <v>0</v>
      </c>
      <c r="Z125">
        <f>Table4[[#This Row],[Acell (N)]]+Table4[[#This Row],[Roll (N)]]+Table4[[#This Row],[Aero (N)]]</f>
        <v>171.13544999999999</v>
      </c>
      <c r="AA125">
        <f>Table4[[#This Row],[Total (N)]]*((E124/3.6)/1000)</f>
        <v>0</v>
      </c>
      <c r="AB125">
        <f>Table4[[#This Row],[Power (kW)]]*1000</f>
        <v>0</v>
      </c>
      <c r="AC125">
        <f>MAX(0, Table4[[#This Row],[Power (W)]])</f>
        <v>0</v>
      </c>
      <c r="AD125">
        <f>MIN(0, Table4[[#This Row],[Power (W)]])*-1</f>
        <v>0</v>
      </c>
      <c r="AE125">
        <f t="shared" si="23"/>
        <v>220917.06924285149</v>
      </c>
      <c r="AF125">
        <f t="shared" si="24"/>
        <v>102949.39963675453</v>
      </c>
      <c r="AG125">
        <f t="shared" si="25"/>
        <v>220917.06924285149</v>
      </c>
      <c r="AH125">
        <f t="shared" si="20"/>
        <v>102949.39963675453</v>
      </c>
      <c r="AI125" s="27">
        <f t="shared" si="26"/>
        <v>102949.39963675453</v>
      </c>
    </row>
    <row r="126" spans="2:35" x14ac:dyDescent="0.3">
      <c r="B126" s="3" t="s">
        <v>47</v>
      </c>
      <c r="C126" s="3">
        <v>118</v>
      </c>
      <c r="D126" s="3">
        <v>118</v>
      </c>
      <c r="E126" s="10">
        <v>0</v>
      </c>
      <c r="F126" s="17">
        <f t="shared" si="21"/>
        <v>0</v>
      </c>
      <c r="G126" s="17">
        <f t="shared" si="22"/>
        <v>0</v>
      </c>
      <c r="S126">
        <f t="shared" si="15"/>
        <v>1</v>
      </c>
      <c r="T126" t="str">
        <f t="shared" si="16"/>
        <v/>
      </c>
      <c r="U126">
        <f t="shared" si="17"/>
        <v>0</v>
      </c>
      <c r="W126">
        <f t="shared" si="18"/>
        <v>0</v>
      </c>
      <c r="X126">
        <f t="shared" si="27"/>
        <v>171.13544999999999</v>
      </c>
      <c r="Y126">
        <f t="shared" si="19"/>
        <v>0</v>
      </c>
      <c r="Z126">
        <f>Table4[[#This Row],[Acell (N)]]+Table4[[#This Row],[Roll (N)]]+Table4[[#This Row],[Aero (N)]]</f>
        <v>171.13544999999999</v>
      </c>
      <c r="AA126">
        <f>Table4[[#This Row],[Total (N)]]*((E125/3.6)/1000)</f>
        <v>0</v>
      </c>
      <c r="AB126">
        <f>Table4[[#This Row],[Power (kW)]]*1000</f>
        <v>0</v>
      </c>
      <c r="AC126">
        <f>MAX(0, Table4[[#This Row],[Power (W)]])</f>
        <v>0</v>
      </c>
      <c r="AD126">
        <f>MIN(0, Table4[[#This Row],[Power (W)]])*-1</f>
        <v>0</v>
      </c>
      <c r="AE126">
        <f t="shared" si="23"/>
        <v>220917.06924285149</v>
      </c>
      <c r="AF126">
        <f t="shared" si="24"/>
        <v>102949.39963675453</v>
      </c>
      <c r="AG126">
        <f t="shared" si="25"/>
        <v>220917.06924285149</v>
      </c>
      <c r="AH126">
        <f t="shared" si="20"/>
        <v>102949.39963675453</v>
      </c>
      <c r="AI126" s="27">
        <f t="shared" si="26"/>
        <v>102949.39963675453</v>
      </c>
    </row>
    <row r="127" spans="2:35" x14ac:dyDescent="0.3">
      <c r="B127" s="3" t="s">
        <v>47</v>
      </c>
      <c r="C127" s="3">
        <v>119</v>
      </c>
      <c r="D127" s="3">
        <v>119</v>
      </c>
      <c r="E127" s="10">
        <v>0</v>
      </c>
      <c r="F127" s="17">
        <f t="shared" si="21"/>
        <v>0</v>
      </c>
      <c r="G127" s="17">
        <f t="shared" si="22"/>
        <v>0</v>
      </c>
      <c r="S127">
        <f t="shared" si="15"/>
        <v>1</v>
      </c>
      <c r="T127" t="str">
        <f t="shared" si="16"/>
        <v/>
      </c>
      <c r="U127">
        <f t="shared" si="17"/>
        <v>0</v>
      </c>
      <c r="W127">
        <f t="shared" si="18"/>
        <v>0</v>
      </c>
      <c r="X127">
        <f t="shared" si="27"/>
        <v>171.13544999999999</v>
      </c>
      <c r="Y127">
        <f t="shared" si="19"/>
        <v>0</v>
      </c>
      <c r="Z127">
        <f>Table4[[#This Row],[Acell (N)]]+Table4[[#This Row],[Roll (N)]]+Table4[[#This Row],[Aero (N)]]</f>
        <v>171.13544999999999</v>
      </c>
      <c r="AA127">
        <f>Table4[[#This Row],[Total (N)]]*((E126/3.6)/1000)</f>
        <v>0</v>
      </c>
      <c r="AB127">
        <f>Table4[[#This Row],[Power (kW)]]*1000</f>
        <v>0</v>
      </c>
      <c r="AC127">
        <f>MAX(0, Table4[[#This Row],[Power (W)]])</f>
        <v>0</v>
      </c>
      <c r="AD127">
        <f>MIN(0, Table4[[#This Row],[Power (W)]])*-1</f>
        <v>0</v>
      </c>
      <c r="AE127">
        <f t="shared" si="23"/>
        <v>220917.06924285149</v>
      </c>
      <c r="AF127">
        <f t="shared" si="24"/>
        <v>102949.39963675453</v>
      </c>
      <c r="AG127">
        <f t="shared" si="25"/>
        <v>220917.06924285149</v>
      </c>
      <c r="AH127">
        <f t="shared" si="20"/>
        <v>102949.39963675453</v>
      </c>
      <c r="AI127" s="27">
        <f t="shared" si="26"/>
        <v>102949.39963675453</v>
      </c>
    </row>
    <row r="128" spans="2:35" x14ac:dyDescent="0.3">
      <c r="B128" s="3" t="s">
        <v>47</v>
      </c>
      <c r="C128" s="3">
        <v>120</v>
      </c>
      <c r="D128" s="3">
        <v>120</v>
      </c>
      <c r="E128" s="10">
        <v>0</v>
      </c>
      <c r="F128" s="17">
        <f t="shared" si="21"/>
        <v>0</v>
      </c>
      <c r="G128" s="17">
        <f t="shared" si="22"/>
        <v>0</v>
      </c>
      <c r="S128">
        <f t="shared" si="15"/>
        <v>1</v>
      </c>
      <c r="T128" t="str">
        <f t="shared" si="16"/>
        <v/>
      </c>
      <c r="U128">
        <f t="shared" si="17"/>
        <v>0</v>
      </c>
      <c r="W128">
        <f t="shared" si="18"/>
        <v>0</v>
      </c>
      <c r="X128">
        <f t="shared" si="27"/>
        <v>171.13544999999999</v>
      </c>
      <c r="Y128">
        <f t="shared" si="19"/>
        <v>0</v>
      </c>
      <c r="Z128">
        <f>Table4[[#This Row],[Acell (N)]]+Table4[[#This Row],[Roll (N)]]+Table4[[#This Row],[Aero (N)]]</f>
        <v>171.13544999999999</v>
      </c>
      <c r="AA128">
        <f>Table4[[#This Row],[Total (N)]]*((E127/3.6)/1000)</f>
        <v>0</v>
      </c>
      <c r="AB128">
        <f>Table4[[#This Row],[Power (kW)]]*1000</f>
        <v>0</v>
      </c>
      <c r="AC128">
        <f>MAX(0, Table4[[#This Row],[Power (W)]])</f>
        <v>0</v>
      </c>
      <c r="AD128">
        <f>MIN(0, Table4[[#This Row],[Power (W)]])*-1</f>
        <v>0</v>
      </c>
      <c r="AE128">
        <f t="shared" si="23"/>
        <v>220917.06924285149</v>
      </c>
      <c r="AF128">
        <f t="shared" si="24"/>
        <v>102949.39963675453</v>
      </c>
      <c r="AG128">
        <f t="shared" si="25"/>
        <v>220917.06924285149</v>
      </c>
      <c r="AH128">
        <f t="shared" si="20"/>
        <v>102949.39963675453</v>
      </c>
      <c r="AI128" s="27">
        <f t="shared" si="26"/>
        <v>102949.39963675453</v>
      </c>
    </row>
    <row r="129" spans="2:35" x14ac:dyDescent="0.3">
      <c r="B129" s="3" t="s">
        <v>47</v>
      </c>
      <c r="C129" s="3">
        <v>121</v>
      </c>
      <c r="D129" s="3">
        <v>121</v>
      </c>
      <c r="E129" s="10">
        <v>0</v>
      </c>
      <c r="F129" s="17">
        <f t="shared" si="21"/>
        <v>0</v>
      </c>
      <c r="G129" s="17">
        <f t="shared" si="22"/>
        <v>0</v>
      </c>
      <c r="S129">
        <f t="shared" si="15"/>
        <v>1</v>
      </c>
      <c r="T129" t="str">
        <f t="shared" si="16"/>
        <v/>
      </c>
      <c r="U129">
        <f t="shared" si="17"/>
        <v>0</v>
      </c>
      <c r="W129">
        <f t="shared" si="18"/>
        <v>0</v>
      </c>
      <c r="X129">
        <f t="shared" si="27"/>
        <v>171.13544999999999</v>
      </c>
      <c r="Y129">
        <f t="shared" si="19"/>
        <v>0</v>
      </c>
      <c r="Z129">
        <f>Table4[[#This Row],[Acell (N)]]+Table4[[#This Row],[Roll (N)]]+Table4[[#This Row],[Aero (N)]]</f>
        <v>171.13544999999999</v>
      </c>
      <c r="AA129">
        <f>Table4[[#This Row],[Total (N)]]*((E128/3.6)/1000)</f>
        <v>0</v>
      </c>
      <c r="AB129">
        <f>Table4[[#This Row],[Power (kW)]]*1000</f>
        <v>0</v>
      </c>
      <c r="AC129">
        <f>MAX(0, Table4[[#This Row],[Power (W)]])</f>
        <v>0</v>
      </c>
      <c r="AD129">
        <f>MIN(0, Table4[[#This Row],[Power (W)]])*-1</f>
        <v>0</v>
      </c>
      <c r="AE129">
        <f t="shared" si="23"/>
        <v>220917.06924285149</v>
      </c>
      <c r="AF129">
        <f t="shared" si="24"/>
        <v>102949.39963675453</v>
      </c>
      <c r="AG129">
        <f t="shared" si="25"/>
        <v>220917.06924285149</v>
      </c>
      <c r="AH129">
        <f t="shared" si="20"/>
        <v>102949.39963675453</v>
      </c>
      <c r="AI129" s="27">
        <f t="shared" si="26"/>
        <v>102949.39963675453</v>
      </c>
    </row>
    <row r="130" spans="2:35" x14ac:dyDescent="0.3">
      <c r="B130" s="3" t="s">
        <v>47</v>
      </c>
      <c r="C130" s="3">
        <v>122</v>
      </c>
      <c r="D130" s="3">
        <v>122</v>
      </c>
      <c r="E130" s="10">
        <v>0</v>
      </c>
      <c r="F130" s="17">
        <f t="shared" si="21"/>
        <v>0</v>
      </c>
      <c r="G130" s="17">
        <f t="shared" si="22"/>
        <v>0</v>
      </c>
      <c r="S130">
        <f t="shared" si="15"/>
        <v>1</v>
      </c>
      <c r="T130" t="str">
        <f t="shared" si="16"/>
        <v/>
      </c>
      <c r="U130">
        <f t="shared" si="17"/>
        <v>0</v>
      </c>
      <c r="W130">
        <f t="shared" si="18"/>
        <v>0</v>
      </c>
      <c r="X130">
        <f t="shared" si="27"/>
        <v>171.13544999999999</v>
      </c>
      <c r="Y130">
        <f t="shared" si="19"/>
        <v>0</v>
      </c>
      <c r="Z130">
        <f>Table4[[#This Row],[Acell (N)]]+Table4[[#This Row],[Roll (N)]]+Table4[[#This Row],[Aero (N)]]</f>
        <v>171.13544999999999</v>
      </c>
      <c r="AA130">
        <f>Table4[[#This Row],[Total (N)]]*((E129/3.6)/1000)</f>
        <v>0</v>
      </c>
      <c r="AB130">
        <f>Table4[[#This Row],[Power (kW)]]*1000</f>
        <v>0</v>
      </c>
      <c r="AC130">
        <f>MAX(0, Table4[[#This Row],[Power (W)]])</f>
        <v>0</v>
      </c>
      <c r="AD130">
        <f>MIN(0, Table4[[#This Row],[Power (W)]])*-1</f>
        <v>0</v>
      </c>
      <c r="AE130">
        <f t="shared" si="23"/>
        <v>220917.06924285149</v>
      </c>
      <c r="AF130">
        <f t="shared" si="24"/>
        <v>102949.39963675453</v>
      </c>
      <c r="AG130">
        <f t="shared" si="25"/>
        <v>220917.06924285149</v>
      </c>
      <c r="AH130">
        <f t="shared" si="20"/>
        <v>102949.39963675453</v>
      </c>
      <c r="AI130" s="27">
        <f t="shared" si="26"/>
        <v>102949.39963675453</v>
      </c>
    </row>
    <row r="131" spans="2:35" x14ac:dyDescent="0.3">
      <c r="B131" s="3" t="s">
        <v>47</v>
      </c>
      <c r="C131" s="3">
        <v>123</v>
      </c>
      <c r="D131" s="3">
        <v>123</v>
      </c>
      <c r="E131" s="10">
        <v>0</v>
      </c>
      <c r="F131" s="17">
        <f t="shared" si="21"/>
        <v>0</v>
      </c>
      <c r="G131" s="17">
        <f t="shared" si="22"/>
        <v>0</v>
      </c>
      <c r="S131">
        <f t="shared" si="15"/>
        <v>1</v>
      </c>
      <c r="T131" t="str">
        <f t="shared" si="16"/>
        <v/>
      </c>
      <c r="U131">
        <f t="shared" si="17"/>
        <v>0</v>
      </c>
      <c r="W131">
        <f t="shared" si="18"/>
        <v>0</v>
      </c>
      <c r="X131">
        <f t="shared" si="27"/>
        <v>171.13544999999999</v>
      </c>
      <c r="Y131">
        <f t="shared" si="19"/>
        <v>0</v>
      </c>
      <c r="Z131">
        <f>Table4[[#This Row],[Acell (N)]]+Table4[[#This Row],[Roll (N)]]+Table4[[#This Row],[Aero (N)]]</f>
        <v>171.13544999999999</v>
      </c>
      <c r="AA131">
        <f>Table4[[#This Row],[Total (N)]]*((E130/3.6)/1000)</f>
        <v>0</v>
      </c>
      <c r="AB131">
        <f>Table4[[#This Row],[Power (kW)]]*1000</f>
        <v>0</v>
      </c>
      <c r="AC131">
        <f>MAX(0, Table4[[#This Row],[Power (W)]])</f>
        <v>0</v>
      </c>
      <c r="AD131">
        <f>MIN(0, Table4[[#This Row],[Power (W)]])*-1</f>
        <v>0</v>
      </c>
      <c r="AE131">
        <f t="shared" si="23"/>
        <v>220917.06924285149</v>
      </c>
      <c r="AF131">
        <f t="shared" si="24"/>
        <v>102949.39963675453</v>
      </c>
      <c r="AG131">
        <f t="shared" si="25"/>
        <v>220917.06924285149</v>
      </c>
      <c r="AH131">
        <f t="shared" si="20"/>
        <v>102949.39963675453</v>
      </c>
      <c r="AI131" s="27">
        <f t="shared" si="26"/>
        <v>102949.39963675453</v>
      </c>
    </row>
    <row r="132" spans="2:35" x14ac:dyDescent="0.3">
      <c r="B132" s="3" t="s">
        <v>47</v>
      </c>
      <c r="C132" s="3">
        <v>124</v>
      </c>
      <c r="D132" s="3">
        <v>124</v>
      </c>
      <c r="E132" s="10">
        <v>0</v>
      </c>
      <c r="F132" s="17">
        <f t="shared" si="21"/>
        <v>0</v>
      </c>
      <c r="G132" s="17">
        <f t="shared" si="22"/>
        <v>0</v>
      </c>
      <c r="S132">
        <f t="shared" si="15"/>
        <v>1</v>
      </c>
      <c r="T132" t="str">
        <f t="shared" si="16"/>
        <v/>
      </c>
      <c r="U132">
        <f t="shared" si="17"/>
        <v>0</v>
      </c>
      <c r="W132">
        <f t="shared" si="18"/>
        <v>0</v>
      </c>
      <c r="X132">
        <f t="shared" si="27"/>
        <v>171.13544999999999</v>
      </c>
      <c r="Y132">
        <f t="shared" si="19"/>
        <v>0</v>
      </c>
      <c r="Z132">
        <f>Table4[[#This Row],[Acell (N)]]+Table4[[#This Row],[Roll (N)]]+Table4[[#This Row],[Aero (N)]]</f>
        <v>171.13544999999999</v>
      </c>
      <c r="AA132">
        <f>Table4[[#This Row],[Total (N)]]*((E131/3.6)/1000)</f>
        <v>0</v>
      </c>
      <c r="AB132">
        <f>Table4[[#This Row],[Power (kW)]]*1000</f>
        <v>0</v>
      </c>
      <c r="AC132">
        <f>MAX(0, Table4[[#This Row],[Power (W)]])</f>
        <v>0</v>
      </c>
      <c r="AD132">
        <f>MIN(0, Table4[[#This Row],[Power (W)]])*-1</f>
        <v>0</v>
      </c>
      <c r="AE132">
        <f t="shared" si="23"/>
        <v>220917.06924285149</v>
      </c>
      <c r="AF132">
        <f t="shared" si="24"/>
        <v>102949.39963675453</v>
      </c>
      <c r="AG132">
        <f t="shared" si="25"/>
        <v>220917.06924285149</v>
      </c>
      <c r="AH132">
        <f t="shared" si="20"/>
        <v>102949.39963675453</v>
      </c>
      <c r="AI132" s="27">
        <f t="shared" si="26"/>
        <v>102949.39963675453</v>
      </c>
    </row>
    <row r="133" spans="2:35" x14ac:dyDescent="0.3">
      <c r="B133" s="3" t="s">
        <v>47</v>
      </c>
      <c r="C133" s="3">
        <v>125</v>
      </c>
      <c r="D133" s="3">
        <v>125</v>
      </c>
      <c r="E133" s="10">
        <v>0</v>
      </c>
      <c r="F133" s="17">
        <f t="shared" si="21"/>
        <v>0</v>
      </c>
      <c r="G133" s="17">
        <f t="shared" si="22"/>
        <v>0</v>
      </c>
      <c r="S133">
        <f t="shared" si="15"/>
        <v>1</v>
      </c>
      <c r="T133" t="str">
        <f t="shared" si="16"/>
        <v/>
      </c>
      <c r="U133">
        <f t="shared" si="17"/>
        <v>0</v>
      </c>
      <c r="W133">
        <f t="shared" si="18"/>
        <v>0</v>
      </c>
      <c r="X133">
        <f t="shared" si="27"/>
        <v>171.13544999999999</v>
      </c>
      <c r="Y133">
        <f t="shared" si="19"/>
        <v>0</v>
      </c>
      <c r="Z133">
        <f>Table4[[#This Row],[Acell (N)]]+Table4[[#This Row],[Roll (N)]]+Table4[[#This Row],[Aero (N)]]</f>
        <v>171.13544999999999</v>
      </c>
      <c r="AA133">
        <f>Table4[[#This Row],[Total (N)]]*((E132/3.6)/1000)</f>
        <v>0</v>
      </c>
      <c r="AB133">
        <f>Table4[[#This Row],[Power (kW)]]*1000</f>
        <v>0</v>
      </c>
      <c r="AC133">
        <f>MAX(0, Table4[[#This Row],[Power (W)]])</f>
        <v>0</v>
      </c>
      <c r="AD133">
        <f>MIN(0, Table4[[#This Row],[Power (W)]])*-1</f>
        <v>0</v>
      </c>
      <c r="AE133">
        <f t="shared" si="23"/>
        <v>220917.06924285149</v>
      </c>
      <c r="AF133">
        <f t="shared" si="24"/>
        <v>102949.39963675453</v>
      </c>
      <c r="AG133">
        <f t="shared" si="25"/>
        <v>220917.06924285149</v>
      </c>
      <c r="AH133">
        <f t="shared" si="20"/>
        <v>102949.39963675453</v>
      </c>
      <c r="AI133" s="27">
        <f t="shared" si="26"/>
        <v>102949.39963675453</v>
      </c>
    </row>
    <row r="134" spans="2:35" x14ac:dyDescent="0.3">
      <c r="B134" s="3" t="s">
        <v>47</v>
      </c>
      <c r="C134" s="3">
        <v>126</v>
      </c>
      <c r="D134" s="3">
        <v>126</v>
      </c>
      <c r="E134" s="10">
        <v>0</v>
      </c>
      <c r="F134" s="17">
        <f t="shared" si="21"/>
        <v>0</v>
      </c>
      <c r="G134" s="17">
        <f t="shared" si="22"/>
        <v>0</v>
      </c>
      <c r="S134">
        <f t="shared" si="15"/>
        <v>1</v>
      </c>
      <c r="T134" t="str">
        <f t="shared" si="16"/>
        <v/>
      </c>
      <c r="U134">
        <f t="shared" si="17"/>
        <v>0</v>
      </c>
      <c r="W134">
        <f t="shared" si="18"/>
        <v>0</v>
      </c>
      <c r="X134">
        <f t="shared" si="27"/>
        <v>171.13544999999999</v>
      </c>
      <c r="Y134">
        <f t="shared" si="19"/>
        <v>0</v>
      </c>
      <c r="Z134">
        <f>Table4[[#This Row],[Acell (N)]]+Table4[[#This Row],[Roll (N)]]+Table4[[#This Row],[Aero (N)]]</f>
        <v>171.13544999999999</v>
      </c>
      <c r="AA134">
        <f>Table4[[#This Row],[Total (N)]]*((E133/3.6)/1000)</f>
        <v>0</v>
      </c>
      <c r="AB134">
        <f>Table4[[#This Row],[Power (kW)]]*1000</f>
        <v>0</v>
      </c>
      <c r="AC134">
        <f>MAX(0, Table4[[#This Row],[Power (W)]])</f>
        <v>0</v>
      </c>
      <c r="AD134">
        <f>MIN(0, Table4[[#This Row],[Power (W)]])*-1</f>
        <v>0</v>
      </c>
      <c r="AE134">
        <f t="shared" si="23"/>
        <v>220917.06924285149</v>
      </c>
      <c r="AF134">
        <f t="shared" si="24"/>
        <v>102949.39963675453</v>
      </c>
      <c r="AG134">
        <f t="shared" si="25"/>
        <v>220917.06924285149</v>
      </c>
      <c r="AH134">
        <f t="shared" si="20"/>
        <v>102949.39963675453</v>
      </c>
      <c r="AI134" s="27">
        <f t="shared" si="26"/>
        <v>102949.39963675453</v>
      </c>
    </row>
    <row r="135" spans="2:35" x14ac:dyDescent="0.3">
      <c r="B135" s="3" t="s">
        <v>47</v>
      </c>
      <c r="C135" s="3">
        <v>127</v>
      </c>
      <c r="D135" s="3">
        <v>127</v>
      </c>
      <c r="E135" s="10">
        <v>0</v>
      </c>
      <c r="F135" s="17">
        <f t="shared" si="21"/>
        <v>0</v>
      </c>
      <c r="G135" s="17">
        <f t="shared" si="22"/>
        <v>0</v>
      </c>
      <c r="S135">
        <f t="shared" si="15"/>
        <v>1</v>
      </c>
      <c r="T135" t="str">
        <f t="shared" si="16"/>
        <v/>
      </c>
      <c r="U135">
        <f t="shared" si="17"/>
        <v>0</v>
      </c>
      <c r="W135">
        <f t="shared" si="18"/>
        <v>0</v>
      </c>
      <c r="X135">
        <f t="shared" si="27"/>
        <v>171.13544999999999</v>
      </c>
      <c r="Y135">
        <f t="shared" si="19"/>
        <v>0</v>
      </c>
      <c r="Z135">
        <f>Table4[[#This Row],[Acell (N)]]+Table4[[#This Row],[Roll (N)]]+Table4[[#This Row],[Aero (N)]]</f>
        <v>171.13544999999999</v>
      </c>
      <c r="AA135">
        <f>Table4[[#This Row],[Total (N)]]*((E134/3.6)/1000)</f>
        <v>0</v>
      </c>
      <c r="AB135">
        <f>Table4[[#This Row],[Power (kW)]]*1000</f>
        <v>0</v>
      </c>
      <c r="AC135">
        <f>MAX(0, Table4[[#This Row],[Power (W)]])</f>
        <v>0</v>
      </c>
      <c r="AD135">
        <f>MIN(0, Table4[[#This Row],[Power (W)]])*-1</f>
        <v>0</v>
      </c>
      <c r="AE135">
        <f t="shared" si="23"/>
        <v>220917.06924285149</v>
      </c>
      <c r="AF135">
        <f t="shared" si="24"/>
        <v>102949.39963675453</v>
      </c>
      <c r="AG135">
        <f t="shared" si="25"/>
        <v>220917.06924285149</v>
      </c>
      <c r="AH135">
        <f t="shared" si="20"/>
        <v>102949.39963675453</v>
      </c>
      <c r="AI135" s="27">
        <f t="shared" si="26"/>
        <v>102949.39963675453</v>
      </c>
    </row>
    <row r="136" spans="2:35" x14ac:dyDescent="0.3">
      <c r="B136" s="3" t="s">
        <v>47</v>
      </c>
      <c r="C136" s="3">
        <v>128</v>
      </c>
      <c r="D136" s="3">
        <v>128</v>
      </c>
      <c r="E136" s="10">
        <v>0</v>
      </c>
      <c r="F136" s="17">
        <f t="shared" si="21"/>
        <v>0</v>
      </c>
      <c r="G136" s="17">
        <f t="shared" si="22"/>
        <v>0</v>
      </c>
      <c r="S136">
        <f t="shared" ref="S136:S199" si="28">IF(E136&lt;1,1,0)</f>
        <v>1</v>
      </c>
      <c r="T136" t="str">
        <f t="shared" ref="T136:T199" si="29">IF(S136=1,"",E136)</f>
        <v/>
      </c>
      <c r="U136">
        <f t="shared" ref="U136:U199" si="30">E136/3.6</f>
        <v>0</v>
      </c>
      <c r="W136">
        <f t="shared" si="18"/>
        <v>0</v>
      </c>
      <c r="X136">
        <f t="shared" si="27"/>
        <v>171.13544999999999</v>
      </c>
      <c r="Y136">
        <f t="shared" si="19"/>
        <v>0</v>
      </c>
      <c r="Z136">
        <f>Table4[[#This Row],[Acell (N)]]+Table4[[#This Row],[Roll (N)]]+Table4[[#This Row],[Aero (N)]]</f>
        <v>171.13544999999999</v>
      </c>
      <c r="AA136">
        <f>Table4[[#This Row],[Total (N)]]*((E135/3.6)/1000)</f>
        <v>0</v>
      </c>
      <c r="AB136">
        <f>Table4[[#This Row],[Power (kW)]]*1000</f>
        <v>0</v>
      </c>
      <c r="AC136">
        <f>MAX(0, Table4[[#This Row],[Power (W)]])</f>
        <v>0</v>
      </c>
      <c r="AD136">
        <f>MIN(0, Table4[[#This Row],[Power (W)]])*-1</f>
        <v>0</v>
      </c>
      <c r="AE136">
        <f t="shared" si="23"/>
        <v>220917.06924285149</v>
      </c>
      <c r="AF136">
        <f t="shared" si="24"/>
        <v>102949.39963675453</v>
      </c>
      <c r="AG136">
        <f t="shared" si="25"/>
        <v>220917.06924285149</v>
      </c>
      <c r="AH136">
        <f t="shared" si="20"/>
        <v>102949.39963675453</v>
      </c>
      <c r="AI136" s="27">
        <f t="shared" si="26"/>
        <v>102949.39963675453</v>
      </c>
    </row>
    <row r="137" spans="2:35" x14ac:dyDescent="0.3">
      <c r="B137" s="3" t="s">
        <v>47</v>
      </c>
      <c r="C137" s="3">
        <v>129</v>
      </c>
      <c r="D137" s="3">
        <v>129</v>
      </c>
      <c r="E137" s="10">
        <v>0</v>
      </c>
      <c r="F137" s="17">
        <f t="shared" si="21"/>
        <v>0</v>
      </c>
      <c r="G137" s="17">
        <f t="shared" si="22"/>
        <v>0</v>
      </c>
      <c r="S137">
        <f t="shared" si="28"/>
        <v>1</v>
      </c>
      <c r="T137" t="str">
        <f t="shared" si="29"/>
        <v/>
      </c>
      <c r="U137">
        <f t="shared" si="30"/>
        <v>0</v>
      </c>
      <c r="W137">
        <f t="shared" ref="W137:W200" si="31">$J$16*F136</f>
        <v>0</v>
      </c>
      <c r="X137">
        <f t="shared" si="27"/>
        <v>171.13544999999999</v>
      </c>
      <c r="Y137">
        <f t="shared" ref="Y137:Y200" si="32">0.5*0.9617*$J$20*1.293^2*(E136/3.6)^2</f>
        <v>0</v>
      </c>
      <c r="Z137">
        <f>Table4[[#This Row],[Acell (N)]]+Table4[[#This Row],[Roll (N)]]+Table4[[#This Row],[Aero (N)]]</f>
        <v>171.13544999999999</v>
      </c>
      <c r="AA137">
        <f>Table4[[#This Row],[Total (N)]]*((E136/3.6)/1000)</f>
        <v>0</v>
      </c>
      <c r="AB137">
        <f>Table4[[#This Row],[Power (kW)]]*1000</f>
        <v>0</v>
      </c>
      <c r="AC137">
        <f>MAX(0, Table4[[#This Row],[Power (W)]])</f>
        <v>0</v>
      </c>
      <c r="AD137">
        <f>MIN(0, Table4[[#This Row],[Power (W)]])*-1</f>
        <v>0</v>
      </c>
      <c r="AE137">
        <f t="shared" si="23"/>
        <v>220917.06924285149</v>
      </c>
      <c r="AF137">
        <f t="shared" si="24"/>
        <v>102949.39963675453</v>
      </c>
      <c r="AG137">
        <f t="shared" si="25"/>
        <v>220917.06924285149</v>
      </c>
      <c r="AH137">
        <f t="shared" ref="AH137:AH200" si="33">AH136+AD137</f>
        <v>102949.39963675453</v>
      </c>
      <c r="AI137" s="27">
        <f t="shared" si="26"/>
        <v>102949.39963675453</v>
      </c>
    </row>
    <row r="138" spans="2:35" x14ac:dyDescent="0.3">
      <c r="B138" s="3" t="s">
        <v>47</v>
      </c>
      <c r="C138" s="3">
        <v>130</v>
      </c>
      <c r="D138" s="3">
        <v>130</v>
      </c>
      <c r="E138" s="10">
        <v>0</v>
      </c>
      <c r="F138" s="17">
        <f t="shared" ref="F138:F201" si="34">($E139-$E137)/2/3.6</f>
        <v>0</v>
      </c>
      <c r="G138" s="17">
        <f t="shared" ref="G138:G201" si="35">($E139-$E137)/2</f>
        <v>0</v>
      </c>
      <c r="S138">
        <f t="shared" si="28"/>
        <v>1</v>
      </c>
      <c r="T138" t="str">
        <f t="shared" si="29"/>
        <v/>
      </c>
      <c r="U138">
        <f t="shared" si="30"/>
        <v>0</v>
      </c>
      <c r="W138">
        <f t="shared" si="31"/>
        <v>0</v>
      </c>
      <c r="X138">
        <f t="shared" si="27"/>
        <v>171.13544999999999</v>
      </c>
      <c r="Y138">
        <f t="shared" si="32"/>
        <v>0</v>
      </c>
      <c r="Z138">
        <f>Table4[[#This Row],[Acell (N)]]+Table4[[#This Row],[Roll (N)]]+Table4[[#This Row],[Aero (N)]]</f>
        <v>171.13544999999999</v>
      </c>
      <c r="AA138">
        <f>Table4[[#This Row],[Total (N)]]*((E137/3.6)/1000)</f>
        <v>0</v>
      </c>
      <c r="AB138">
        <f>Table4[[#This Row],[Power (kW)]]*1000</f>
        <v>0</v>
      </c>
      <c r="AC138">
        <f>MAX(0, Table4[[#This Row],[Power (W)]])</f>
        <v>0</v>
      </c>
      <c r="AD138">
        <f>MIN(0, Table4[[#This Row],[Power (W)]])*-1</f>
        <v>0</v>
      </c>
      <c r="AE138">
        <f t="shared" si="23"/>
        <v>220917.06924285149</v>
      </c>
      <c r="AF138">
        <f t="shared" si="24"/>
        <v>102949.39963675453</v>
      </c>
      <c r="AG138">
        <f t="shared" si="25"/>
        <v>220917.06924285149</v>
      </c>
      <c r="AH138">
        <f t="shared" si="33"/>
        <v>102949.39963675453</v>
      </c>
      <c r="AI138" s="27">
        <f t="shared" si="26"/>
        <v>102949.39963675453</v>
      </c>
    </row>
    <row r="139" spans="2:35" x14ac:dyDescent="0.3">
      <c r="B139" s="3" t="s">
        <v>47</v>
      </c>
      <c r="C139" s="3">
        <v>131</v>
      </c>
      <c r="D139" s="3">
        <v>131</v>
      </c>
      <c r="E139" s="10">
        <v>0</v>
      </c>
      <c r="F139" s="17">
        <f t="shared" si="34"/>
        <v>0</v>
      </c>
      <c r="G139" s="17">
        <f t="shared" si="35"/>
        <v>0</v>
      </c>
      <c r="S139">
        <f t="shared" si="28"/>
        <v>1</v>
      </c>
      <c r="T139" t="str">
        <f t="shared" si="29"/>
        <v/>
      </c>
      <c r="U139">
        <f t="shared" si="30"/>
        <v>0</v>
      </c>
      <c r="W139">
        <f t="shared" si="31"/>
        <v>0</v>
      </c>
      <c r="X139">
        <f t="shared" si="27"/>
        <v>171.13544999999999</v>
      </c>
      <c r="Y139">
        <f t="shared" si="32"/>
        <v>0</v>
      </c>
      <c r="Z139">
        <f>Table4[[#This Row],[Acell (N)]]+Table4[[#This Row],[Roll (N)]]+Table4[[#This Row],[Aero (N)]]</f>
        <v>171.13544999999999</v>
      </c>
      <c r="AA139">
        <f>Table4[[#This Row],[Total (N)]]*((E138/3.6)/1000)</f>
        <v>0</v>
      </c>
      <c r="AB139">
        <f>Table4[[#This Row],[Power (kW)]]*1000</f>
        <v>0</v>
      </c>
      <c r="AC139">
        <f>MAX(0, Table4[[#This Row],[Power (W)]])</f>
        <v>0</v>
      </c>
      <c r="AD139">
        <f>MIN(0, Table4[[#This Row],[Power (W)]])*-1</f>
        <v>0</v>
      </c>
      <c r="AE139">
        <f t="shared" ref="AE139:AE202" si="36">AE138 + AC139</f>
        <v>220917.06924285149</v>
      </c>
      <c r="AF139">
        <f t="shared" ref="AF139:AF202" si="37">(AF138+AD139)</f>
        <v>102949.39963675453</v>
      </c>
      <c r="AG139">
        <f t="shared" ref="AG139:AG202" si="38">AG138 + AC139</f>
        <v>220917.06924285149</v>
      </c>
      <c r="AH139">
        <f t="shared" si="33"/>
        <v>102949.39963675453</v>
      </c>
      <c r="AI139" s="27">
        <f t="shared" ref="AI139:AI202" si="39">AH138+AD139 *0.7</f>
        <v>102949.39963675453</v>
      </c>
    </row>
    <row r="140" spans="2:35" x14ac:dyDescent="0.3">
      <c r="B140" s="3" t="s">
        <v>47</v>
      </c>
      <c r="C140" s="3">
        <v>132</v>
      </c>
      <c r="D140" s="3">
        <v>132</v>
      </c>
      <c r="E140" s="10">
        <v>0</v>
      </c>
      <c r="F140" s="17">
        <f t="shared" si="34"/>
        <v>0</v>
      </c>
      <c r="G140" s="17">
        <f t="shared" si="35"/>
        <v>0</v>
      </c>
      <c r="S140">
        <f t="shared" si="28"/>
        <v>1</v>
      </c>
      <c r="T140" t="str">
        <f t="shared" si="29"/>
        <v/>
      </c>
      <c r="U140">
        <f t="shared" si="30"/>
        <v>0</v>
      </c>
      <c r="W140">
        <f t="shared" si="31"/>
        <v>0</v>
      </c>
      <c r="X140">
        <f t="shared" si="27"/>
        <v>171.13544999999999</v>
      </c>
      <c r="Y140">
        <f t="shared" si="32"/>
        <v>0</v>
      </c>
      <c r="Z140">
        <f>Table4[[#This Row],[Acell (N)]]+Table4[[#This Row],[Roll (N)]]+Table4[[#This Row],[Aero (N)]]</f>
        <v>171.13544999999999</v>
      </c>
      <c r="AA140">
        <f>Table4[[#This Row],[Total (N)]]*((E139/3.6)/1000)</f>
        <v>0</v>
      </c>
      <c r="AB140">
        <f>Table4[[#This Row],[Power (kW)]]*1000</f>
        <v>0</v>
      </c>
      <c r="AC140">
        <f>MAX(0, Table4[[#This Row],[Power (W)]])</f>
        <v>0</v>
      </c>
      <c r="AD140">
        <f>MIN(0, Table4[[#This Row],[Power (W)]])*-1</f>
        <v>0</v>
      </c>
      <c r="AE140">
        <f t="shared" si="36"/>
        <v>220917.06924285149</v>
      </c>
      <c r="AF140">
        <f t="shared" si="37"/>
        <v>102949.39963675453</v>
      </c>
      <c r="AG140">
        <f t="shared" si="38"/>
        <v>220917.06924285149</v>
      </c>
      <c r="AH140">
        <f t="shared" si="33"/>
        <v>102949.39963675453</v>
      </c>
      <c r="AI140" s="27">
        <f t="shared" si="39"/>
        <v>102949.39963675453</v>
      </c>
    </row>
    <row r="141" spans="2:35" x14ac:dyDescent="0.3">
      <c r="B141" s="3" t="s">
        <v>47</v>
      </c>
      <c r="C141" s="3">
        <v>133</v>
      </c>
      <c r="D141" s="3">
        <v>133</v>
      </c>
      <c r="E141" s="10">
        <v>0</v>
      </c>
      <c r="F141" s="17">
        <f t="shared" si="34"/>
        <v>0</v>
      </c>
      <c r="G141" s="17">
        <f t="shared" si="35"/>
        <v>0</v>
      </c>
      <c r="S141">
        <f t="shared" si="28"/>
        <v>1</v>
      </c>
      <c r="T141" t="str">
        <f t="shared" si="29"/>
        <v/>
      </c>
      <c r="U141">
        <f t="shared" si="30"/>
        <v>0</v>
      </c>
      <c r="W141">
        <f t="shared" si="31"/>
        <v>0</v>
      </c>
      <c r="X141">
        <f t="shared" si="27"/>
        <v>171.13544999999999</v>
      </c>
      <c r="Y141">
        <f t="shared" si="32"/>
        <v>0</v>
      </c>
      <c r="Z141">
        <f>Table4[[#This Row],[Acell (N)]]+Table4[[#This Row],[Roll (N)]]+Table4[[#This Row],[Aero (N)]]</f>
        <v>171.13544999999999</v>
      </c>
      <c r="AA141">
        <f>Table4[[#This Row],[Total (N)]]*((E140/3.6)/1000)</f>
        <v>0</v>
      </c>
      <c r="AB141">
        <f>Table4[[#This Row],[Power (kW)]]*1000</f>
        <v>0</v>
      </c>
      <c r="AC141">
        <f>MAX(0, Table4[[#This Row],[Power (W)]])</f>
        <v>0</v>
      </c>
      <c r="AD141">
        <f>MIN(0, Table4[[#This Row],[Power (W)]])*-1</f>
        <v>0</v>
      </c>
      <c r="AE141">
        <f t="shared" si="36"/>
        <v>220917.06924285149</v>
      </c>
      <c r="AF141">
        <f t="shared" si="37"/>
        <v>102949.39963675453</v>
      </c>
      <c r="AG141">
        <f t="shared" si="38"/>
        <v>220917.06924285149</v>
      </c>
      <c r="AH141">
        <f t="shared" si="33"/>
        <v>102949.39963675453</v>
      </c>
      <c r="AI141" s="27">
        <f t="shared" si="39"/>
        <v>102949.39963675453</v>
      </c>
    </row>
    <row r="142" spans="2:35" x14ac:dyDescent="0.3">
      <c r="B142" s="3" t="s">
        <v>47</v>
      </c>
      <c r="C142" s="3">
        <v>134</v>
      </c>
      <c r="D142" s="3">
        <v>134</v>
      </c>
      <c r="E142" s="10">
        <v>0</v>
      </c>
      <c r="F142" s="17">
        <f t="shared" si="34"/>
        <v>0</v>
      </c>
      <c r="G142" s="17">
        <f t="shared" si="35"/>
        <v>0</v>
      </c>
      <c r="S142">
        <f t="shared" si="28"/>
        <v>1</v>
      </c>
      <c r="T142" t="str">
        <f t="shared" si="29"/>
        <v/>
      </c>
      <c r="U142">
        <f t="shared" si="30"/>
        <v>0</v>
      </c>
      <c r="W142">
        <f t="shared" si="31"/>
        <v>0</v>
      </c>
      <c r="X142">
        <f t="shared" si="27"/>
        <v>171.13544999999999</v>
      </c>
      <c r="Y142">
        <f t="shared" si="32"/>
        <v>0</v>
      </c>
      <c r="Z142">
        <f>Table4[[#This Row],[Acell (N)]]+Table4[[#This Row],[Roll (N)]]+Table4[[#This Row],[Aero (N)]]</f>
        <v>171.13544999999999</v>
      </c>
      <c r="AA142">
        <f>Table4[[#This Row],[Total (N)]]*((E141/3.6)/1000)</f>
        <v>0</v>
      </c>
      <c r="AB142">
        <f>Table4[[#This Row],[Power (kW)]]*1000</f>
        <v>0</v>
      </c>
      <c r="AC142">
        <f>MAX(0, Table4[[#This Row],[Power (W)]])</f>
        <v>0</v>
      </c>
      <c r="AD142">
        <f>MIN(0, Table4[[#This Row],[Power (W)]])*-1</f>
        <v>0</v>
      </c>
      <c r="AE142">
        <f t="shared" si="36"/>
        <v>220917.06924285149</v>
      </c>
      <c r="AF142">
        <f t="shared" si="37"/>
        <v>102949.39963675453</v>
      </c>
      <c r="AG142">
        <f t="shared" si="38"/>
        <v>220917.06924285149</v>
      </c>
      <c r="AH142">
        <f t="shared" si="33"/>
        <v>102949.39963675453</v>
      </c>
      <c r="AI142" s="27">
        <f t="shared" si="39"/>
        <v>102949.39963675453</v>
      </c>
    </row>
    <row r="143" spans="2:35" x14ac:dyDescent="0.3">
      <c r="B143" s="3" t="s">
        <v>47</v>
      </c>
      <c r="C143" s="3">
        <v>135</v>
      </c>
      <c r="D143" s="3">
        <v>135</v>
      </c>
      <c r="E143" s="10">
        <v>0</v>
      </c>
      <c r="F143" s="17">
        <f t="shared" si="34"/>
        <v>0</v>
      </c>
      <c r="G143" s="17">
        <f t="shared" si="35"/>
        <v>0</v>
      </c>
      <c r="S143">
        <f t="shared" si="28"/>
        <v>1</v>
      </c>
      <c r="T143" t="str">
        <f t="shared" si="29"/>
        <v/>
      </c>
      <c r="U143">
        <f t="shared" si="30"/>
        <v>0</v>
      </c>
      <c r="W143">
        <f t="shared" si="31"/>
        <v>0</v>
      </c>
      <c r="X143">
        <f t="shared" si="27"/>
        <v>171.13544999999999</v>
      </c>
      <c r="Y143">
        <f t="shared" si="32"/>
        <v>0</v>
      </c>
      <c r="Z143">
        <f>Table4[[#This Row],[Acell (N)]]+Table4[[#This Row],[Roll (N)]]+Table4[[#This Row],[Aero (N)]]</f>
        <v>171.13544999999999</v>
      </c>
      <c r="AA143">
        <f>Table4[[#This Row],[Total (N)]]*((E142/3.6)/1000)</f>
        <v>0</v>
      </c>
      <c r="AB143">
        <f>Table4[[#This Row],[Power (kW)]]*1000</f>
        <v>0</v>
      </c>
      <c r="AC143">
        <f>MAX(0, Table4[[#This Row],[Power (W)]])</f>
        <v>0</v>
      </c>
      <c r="AD143">
        <f>MIN(0, Table4[[#This Row],[Power (W)]])*-1</f>
        <v>0</v>
      </c>
      <c r="AE143">
        <f t="shared" si="36"/>
        <v>220917.06924285149</v>
      </c>
      <c r="AF143">
        <f t="shared" si="37"/>
        <v>102949.39963675453</v>
      </c>
      <c r="AG143">
        <f t="shared" si="38"/>
        <v>220917.06924285149</v>
      </c>
      <c r="AH143">
        <f t="shared" si="33"/>
        <v>102949.39963675453</v>
      </c>
      <c r="AI143" s="27">
        <f t="shared" si="39"/>
        <v>102949.39963675453</v>
      </c>
    </row>
    <row r="144" spans="2:35" x14ac:dyDescent="0.3">
      <c r="B144" s="3" t="s">
        <v>47</v>
      </c>
      <c r="C144" s="3">
        <v>136</v>
      </c>
      <c r="D144" s="3">
        <v>136</v>
      </c>
      <c r="E144" s="10">
        <v>0</v>
      </c>
      <c r="F144" s="17">
        <f t="shared" si="34"/>
        <v>0</v>
      </c>
      <c r="G144" s="17">
        <f t="shared" si="35"/>
        <v>0</v>
      </c>
      <c r="S144">
        <f t="shared" si="28"/>
        <v>1</v>
      </c>
      <c r="T144" t="str">
        <f t="shared" si="29"/>
        <v/>
      </c>
      <c r="U144">
        <f t="shared" si="30"/>
        <v>0</v>
      </c>
      <c r="W144">
        <f t="shared" si="31"/>
        <v>0</v>
      </c>
      <c r="X144">
        <f t="shared" si="27"/>
        <v>171.13544999999999</v>
      </c>
      <c r="Y144">
        <f t="shared" si="32"/>
        <v>0</v>
      </c>
      <c r="Z144">
        <f>Table4[[#This Row],[Acell (N)]]+Table4[[#This Row],[Roll (N)]]+Table4[[#This Row],[Aero (N)]]</f>
        <v>171.13544999999999</v>
      </c>
      <c r="AA144">
        <f>Table4[[#This Row],[Total (N)]]*((E143/3.6)/1000)</f>
        <v>0</v>
      </c>
      <c r="AB144">
        <f>Table4[[#This Row],[Power (kW)]]*1000</f>
        <v>0</v>
      </c>
      <c r="AC144">
        <f>MAX(0, Table4[[#This Row],[Power (W)]])</f>
        <v>0</v>
      </c>
      <c r="AD144">
        <f>MIN(0, Table4[[#This Row],[Power (W)]])*-1</f>
        <v>0</v>
      </c>
      <c r="AE144">
        <f t="shared" si="36"/>
        <v>220917.06924285149</v>
      </c>
      <c r="AF144">
        <f t="shared" si="37"/>
        <v>102949.39963675453</v>
      </c>
      <c r="AG144">
        <f t="shared" si="38"/>
        <v>220917.06924285149</v>
      </c>
      <c r="AH144">
        <f t="shared" si="33"/>
        <v>102949.39963675453</v>
      </c>
      <c r="AI144" s="27">
        <f t="shared" si="39"/>
        <v>102949.39963675453</v>
      </c>
    </row>
    <row r="145" spans="2:35" x14ac:dyDescent="0.3">
      <c r="B145" s="3" t="s">
        <v>47</v>
      </c>
      <c r="C145" s="3">
        <v>137</v>
      </c>
      <c r="D145" s="3">
        <v>137</v>
      </c>
      <c r="E145" s="10">
        <v>0</v>
      </c>
      <c r="F145" s="17">
        <f t="shared" si="34"/>
        <v>2.777777777777778E-2</v>
      </c>
      <c r="G145" s="17">
        <f t="shared" si="35"/>
        <v>0.1</v>
      </c>
      <c r="S145">
        <f t="shared" si="28"/>
        <v>1</v>
      </c>
      <c r="T145" t="str">
        <f t="shared" si="29"/>
        <v/>
      </c>
      <c r="U145">
        <f t="shared" si="30"/>
        <v>0</v>
      </c>
      <c r="W145">
        <f t="shared" si="31"/>
        <v>0</v>
      </c>
      <c r="X145">
        <f t="shared" si="27"/>
        <v>171.13544999999999</v>
      </c>
      <c r="Y145">
        <f t="shared" si="32"/>
        <v>0</v>
      </c>
      <c r="Z145">
        <f>Table4[[#This Row],[Acell (N)]]+Table4[[#This Row],[Roll (N)]]+Table4[[#This Row],[Aero (N)]]</f>
        <v>171.13544999999999</v>
      </c>
      <c r="AA145">
        <f>Table4[[#This Row],[Total (N)]]*((E144/3.6)/1000)</f>
        <v>0</v>
      </c>
      <c r="AB145">
        <f>Table4[[#This Row],[Power (kW)]]*1000</f>
        <v>0</v>
      </c>
      <c r="AC145">
        <f>MAX(0, Table4[[#This Row],[Power (W)]])</f>
        <v>0</v>
      </c>
      <c r="AD145">
        <f>MIN(0, Table4[[#This Row],[Power (W)]])*-1</f>
        <v>0</v>
      </c>
      <c r="AE145">
        <f t="shared" si="36"/>
        <v>220917.06924285149</v>
      </c>
      <c r="AF145">
        <f t="shared" si="37"/>
        <v>102949.39963675453</v>
      </c>
      <c r="AG145">
        <f t="shared" si="38"/>
        <v>220917.06924285149</v>
      </c>
      <c r="AH145">
        <f t="shared" si="33"/>
        <v>102949.39963675453</v>
      </c>
      <c r="AI145" s="27">
        <f t="shared" si="39"/>
        <v>102949.39963675453</v>
      </c>
    </row>
    <row r="146" spans="2:35" x14ac:dyDescent="0.3">
      <c r="B146" s="3" t="s">
        <v>47</v>
      </c>
      <c r="C146" s="3">
        <v>138</v>
      </c>
      <c r="D146" s="3">
        <v>138</v>
      </c>
      <c r="E146" s="10">
        <v>0.2</v>
      </c>
      <c r="F146" s="17">
        <f t="shared" si="34"/>
        <v>0.2638888888888889</v>
      </c>
      <c r="G146" s="17">
        <f t="shared" si="35"/>
        <v>0.95</v>
      </c>
      <c r="S146">
        <f t="shared" si="28"/>
        <v>1</v>
      </c>
      <c r="T146" t="str">
        <f t="shared" si="29"/>
        <v/>
      </c>
      <c r="U146">
        <f t="shared" si="30"/>
        <v>5.5555555555555559E-2</v>
      </c>
      <c r="W146">
        <f t="shared" si="31"/>
        <v>32.305555555555557</v>
      </c>
      <c r="X146">
        <f t="shared" si="27"/>
        <v>171.13544999999999</v>
      </c>
      <c r="Y146">
        <f t="shared" si="32"/>
        <v>0</v>
      </c>
      <c r="Z146">
        <f>Table4[[#This Row],[Acell (N)]]+Table4[[#This Row],[Roll (N)]]+Table4[[#This Row],[Aero (N)]]</f>
        <v>203.44100555555553</v>
      </c>
      <c r="AA146">
        <f>Table4[[#This Row],[Total (N)]]*((E145/3.6)/1000)</f>
        <v>0</v>
      </c>
      <c r="AB146">
        <f>Table4[[#This Row],[Power (kW)]]*1000</f>
        <v>0</v>
      </c>
      <c r="AC146">
        <f>MAX(0, Table4[[#This Row],[Power (W)]])</f>
        <v>0</v>
      </c>
      <c r="AD146">
        <f>MIN(0, Table4[[#This Row],[Power (W)]])*-1</f>
        <v>0</v>
      </c>
      <c r="AE146">
        <f t="shared" si="36"/>
        <v>220917.06924285149</v>
      </c>
      <c r="AF146">
        <f t="shared" si="37"/>
        <v>102949.39963675453</v>
      </c>
      <c r="AG146">
        <f t="shared" si="38"/>
        <v>220917.06924285149</v>
      </c>
      <c r="AH146">
        <f t="shared" si="33"/>
        <v>102949.39963675453</v>
      </c>
      <c r="AI146" s="27">
        <f t="shared" si="39"/>
        <v>102949.39963675453</v>
      </c>
    </row>
    <row r="147" spans="2:35" x14ac:dyDescent="0.3">
      <c r="B147" s="3" t="s">
        <v>47</v>
      </c>
      <c r="C147" s="3">
        <v>139</v>
      </c>
      <c r="D147" s="3">
        <v>139</v>
      </c>
      <c r="E147" s="10">
        <v>1.9</v>
      </c>
      <c r="F147" s="17">
        <f t="shared" si="34"/>
        <v>0.81944444444444431</v>
      </c>
      <c r="G147" s="17">
        <f t="shared" si="35"/>
        <v>2.9499999999999997</v>
      </c>
      <c r="S147">
        <f t="shared" si="28"/>
        <v>0</v>
      </c>
      <c r="T147">
        <f t="shared" si="29"/>
        <v>1.9</v>
      </c>
      <c r="U147">
        <f t="shared" si="30"/>
        <v>0.52777777777777779</v>
      </c>
      <c r="W147">
        <f t="shared" si="31"/>
        <v>306.90277777777777</v>
      </c>
      <c r="X147">
        <f t="shared" si="27"/>
        <v>171.13544999999999</v>
      </c>
      <c r="Y147">
        <f t="shared" si="32"/>
        <v>7.9398379422222234E-4</v>
      </c>
      <c r="Z147">
        <f>Table4[[#This Row],[Acell (N)]]+Table4[[#This Row],[Roll (N)]]+Table4[[#This Row],[Aero (N)]]</f>
        <v>478.03902176157197</v>
      </c>
      <c r="AA147">
        <f>Table4[[#This Row],[Total (N)]]*((E146/3.6)/1000)</f>
        <v>2.6557723431198443E-2</v>
      </c>
      <c r="AB147">
        <f>Table4[[#This Row],[Power (kW)]]*1000</f>
        <v>26.557723431198443</v>
      </c>
      <c r="AC147">
        <f>MAX(0, Table4[[#This Row],[Power (W)]])</f>
        <v>26.557723431198443</v>
      </c>
      <c r="AD147">
        <f>MIN(0, Table4[[#This Row],[Power (W)]])*-1</f>
        <v>0</v>
      </c>
      <c r="AE147">
        <f t="shared" si="36"/>
        <v>220943.6269662827</v>
      </c>
      <c r="AF147">
        <f t="shared" si="37"/>
        <v>102949.39963675453</v>
      </c>
      <c r="AG147">
        <f t="shared" si="38"/>
        <v>220943.6269662827</v>
      </c>
      <c r="AH147">
        <f t="shared" si="33"/>
        <v>102949.39963675453</v>
      </c>
      <c r="AI147" s="27">
        <f t="shared" si="39"/>
        <v>102949.39963675453</v>
      </c>
    </row>
    <row r="148" spans="2:35" x14ac:dyDescent="0.3">
      <c r="B148" s="3" t="s">
        <v>47</v>
      </c>
      <c r="C148" s="3">
        <v>140</v>
      </c>
      <c r="D148" s="3">
        <v>140</v>
      </c>
      <c r="E148" s="10">
        <v>6.1</v>
      </c>
      <c r="F148" s="17">
        <f t="shared" si="34"/>
        <v>1.3611111111111109</v>
      </c>
      <c r="G148" s="17">
        <f t="shared" si="35"/>
        <v>4.8999999999999995</v>
      </c>
      <c r="S148">
        <f t="shared" si="28"/>
        <v>0</v>
      </c>
      <c r="T148">
        <f t="shared" si="29"/>
        <v>6.1</v>
      </c>
      <c r="U148">
        <f t="shared" si="30"/>
        <v>1.6944444444444442</v>
      </c>
      <c r="W148">
        <f t="shared" si="31"/>
        <v>953.01388888888869</v>
      </c>
      <c r="X148">
        <f t="shared" si="27"/>
        <v>171.13544999999999</v>
      </c>
      <c r="Y148">
        <f t="shared" si="32"/>
        <v>7.1657037428555559E-2</v>
      </c>
      <c r="Z148">
        <f>Table4[[#This Row],[Acell (N)]]+Table4[[#This Row],[Roll (N)]]+Table4[[#This Row],[Aero (N)]]</f>
        <v>1124.2209959263173</v>
      </c>
      <c r="AA148">
        <f>Table4[[#This Row],[Total (N)]]*((E147/3.6)/1000)</f>
        <v>0.59333885896111194</v>
      </c>
      <c r="AB148">
        <f>Table4[[#This Row],[Power (kW)]]*1000</f>
        <v>593.3388589611119</v>
      </c>
      <c r="AC148">
        <f>MAX(0, Table4[[#This Row],[Power (W)]])</f>
        <v>593.3388589611119</v>
      </c>
      <c r="AD148">
        <f>MIN(0, Table4[[#This Row],[Power (W)]])*-1</f>
        <v>0</v>
      </c>
      <c r="AE148">
        <f t="shared" si="36"/>
        <v>221536.96582524379</v>
      </c>
      <c r="AF148">
        <f t="shared" si="37"/>
        <v>102949.39963675453</v>
      </c>
      <c r="AG148">
        <f t="shared" si="38"/>
        <v>221536.96582524379</v>
      </c>
      <c r="AH148">
        <f t="shared" si="33"/>
        <v>102949.39963675453</v>
      </c>
      <c r="AI148" s="27">
        <f t="shared" si="39"/>
        <v>102949.39963675453</v>
      </c>
    </row>
    <row r="149" spans="2:35" x14ac:dyDescent="0.3">
      <c r="B149" s="3" t="s">
        <v>47</v>
      </c>
      <c r="C149" s="3">
        <v>141</v>
      </c>
      <c r="D149" s="3">
        <v>141</v>
      </c>
      <c r="E149" s="10">
        <v>11.7</v>
      </c>
      <c r="F149" s="17">
        <f t="shared" si="34"/>
        <v>1.4305555555555554</v>
      </c>
      <c r="G149" s="17">
        <f t="shared" si="35"/>
        <v>5.1499999999999995</v>
      </c>
      <c r="S149">
        <f t="shared" si="28"/>
        <v>0</v>
      </c>
      <c r="T149">
        <f t="shared" si="29"/>
        <v>11.7</v>
      </c>
      <c r="U149">
        <f t="shared" si="30"/>
        <v>3.2499999999999996</v>
      </c>
      <c r="W149">
        <f t="shared" si="31"/>
        <v>1582.9722222222219</v>
      </c>
      <c r="X149">
        <f t="shared" si="27"/>
        <v>171.13544999999999</v>
      </c>
      <c r="Y149">
        <f t="shared" si="32"/>
        <v>0.7386034245752221</v>
      </c>
      <c r="Z149">
        <f>Table4[[#This Row],[Acell (N)]]+Table4[[#This Row],[Roll (N)]]+Table4[[#This Row],[Aero (N)]]</f>
        <v>1754.8462756467973</v>
      </c>
      <c r="AA149">
        <f>Table4[[#This Row],[Total (N)]]*((E148/3.6)/1000)</f>
        <v>2.9734895226237392</v>
      </c>
      <c r="AB149">
        <f>Table4[[#This Row],[Power (kW)]]*1000</f>
        <v>2973.489522623739</v>
      </c>
      <c r="AC149">
        <f>MAX(0, Table4[[#This Row],[Power (W)]])</f>
        <v>2973.489522623739</v>
      </c>
      <c r="AD149">
        <f>MIN(0, Table4[[#This Row],[Power (W)]])*-1</f>
        <v>0</v>
      </c>
      <c r="AE149">
        <f t="shared" si="36"/>
        <v>224510.45534786754</v>
      </c>
      <c r="AF149">
        <f t="shared" si="37"/>
        <v>102949.39963675453</v>
      </c>
      <c r="AG149">
        <f t="shared" si="38"/>
        <v>224510.45534786754</v>
      </c>
      <c r="AH149">
        <f t="shared" si="33"/>
        <v>102949.39963675453</v>
      </c>
      <c r="AI149" s="27">
        <f t="shared" si="39"/>
        <v>102949.39963675453</v>
      </c>
    </row>
    <row r="150" spans="2:35" x14ac:dyDescent="0.3">
      <c r="B150" s="3" t="s">
        <v>47</v>
      </c>
      <c r="C150" s="3">
        <v>142</v>
      </c>
      <c r="D150" s="3">
        <v>142</v>
      </c>
      <c r="E150" s="10">
        <v>16.399999999999999</v>
      </c>
      <c r="F150" s="17">
        <f t="shared" si="34"/>
        <v>0.99999999999999989</v>
      </c>
      <c r="G150" s="17">
        <f t="shared" si="35"/>
        <v>3.5999999999999996</v>
      </c>
      <c r="S150">
        <f t="shared" si="28"/>
        <v>0</v>
      </c>
      <c r="T150">
        <f t="shared" si="29"/>
        <v>16.399999999999999</v>
      </c>
      <c r="U150">
        <f t="shared" si="30"/>
        <v>4.5555555555555554</v>
      </c>
      <c r="W150">
        <f t="shared" si="31"/>
        <v>1663.7361111111109</v>
      </c>
      <c r="X150">
        <f t="shared" si="27"/>
        <v>171.13544999999999</v>
      </c>
      <c r="Y150">
        <f t="shared" si="32"/>
        <v>2.7172110397769993</v>
      </c>
      <c r="Z150">
        <f>Table4[[#This Row],[Acell (N)]]+Table4[[#This Row],[Roll (N)]]+Table4[[#This Row],[Aero (N)]]</f>
        <v>1837.588772150888</v>
      </c>
      <c r="AA150">
        <f>Table4[[#This Row],[Total (N)]]*((E149/3.6)/1000)</f>
        <v>5.9721635094903851</v>
      </c>
      <c r="AB150">
        <f>Table4[[#This Row],[Power (kW)]]*1000</f>
        <v>5972.163509490385</v>
      </c>
      <c r="AC150">
        <f>MAX(0, Table4[[#This Row],[Power (W)]])</f>
        <v>5972.163509490385</v>
      </c>
      <c r="AD150">
        <f>MIN(0, Table4[[#This Row],[Power (W)]])*-1</f>
        <v>0</v>
      </c>
      <c r="AE150">
        <f t="shared" si="36"/>
        <v>230482.61885735791</v>
      </c>
      <c r="AF150">
        <f t="shared" si="37"/>
        <v>102949.39963675453</v>
      </c>
      <c r="AG150">
        <f t="shared" si="38"/>
        <v>230482.61885735791</v>
      </c>
      <c r="AH150">
        <f t="shared" si="33"/>
        <v>102949.39963675453</v>
      </c>
      <c r="AI150" s="27">
        <f t="shared" si="39"/>
        <v>102949.39963675453</v>
      </c>
    </row>
    <row r="151" spans="2:35" x14ac:dyDescent="0.3">
      <c r="B151" s="3" t="s">
        <v>47</v>
      </c>
      <c r="C151" s="3">
        <v>143</v>
      </c>
      <c r="D151" s="3">
        <v>143</v>
      </c>
      <c r="E151" s="10">
        <v>18.899999999999999</v>
      </c>
      <c r="F151" s="17">
        <f t="shared" si="34"/>
        <v>0.4861111111111111</v>
      </c>
      <c r="G151" s="17">
        <f t="shared" si="35"/>
        <v>1.75</v>
      </c>
      <c r="S151">
        <f t="shared" si="28"/>
        <v>0</v>
      </c>
      <c r="T151">
        <f t="shared" si="29"/>
        <v>18.899999999999999</v>
      </c>
      <c r="U151">
        <f t="shared" si="30"/>
        <v>5.2499999999999991</v>
      </c>
      <c r="W151">
        <f t="shared" si="31"/>
        <v>1162.9999999999998</v>
      </c>
      <c r="X151">
        <f t="shared" si="27"/>
        <v>171.13544999999999</v>
      </c>
      <c r="Y151">
        <f t="shared" si="32"/>
        <v>5.3387470323502226</v>
      </c>
      <c r="Z151">
        <f>Table4[[#This Row],[Acell (N)]]+Table4[[#This Row],[Roll (N)]]+Table4[[#This Row],[Aero (N)]]</f>
        <v>1339.47419703235</v>
      </c>
      <c r="AA151">
        <f>Table4[[#This Row],[Total (N)]]*((E150/3.6)/1000)</f>
        <v>6.1020491198140396</v>
      </c>
      <c r="AB151">
        <f>Table4[[#This Row],[Power (kW)]]*1000</f>
        <v>6102.0491198140398</v>
      </c>
      <c r="AC151">
        <f>MAX(0, Table4[[#This Row],[Power (W)]])</f>
        <v>6102.0491198140398</v>
      </c>
      <c r="AD151">
        <f>MIN(0, Table4[[#This Row],[Power (W)]])*-1</f>
        <v>0</v>
      </c>
      <c r="AE151">
        <f t="shared" si="36"/>
        <v>236584.66797717195</v>
      </c>
      <c r="AF151">
        <f t="shared" si="37"/>
        <v>102949.39963675453</v>
      </c>
      <c r="AG151">
        <f t="shared" si="38"/>
        <v>236584.66797717195</v>
      </c>
      <c r="AH151">
        <f t="shared" si="33"/>
        <v>102949.39963675453</v>
      </c>
      <c r="AI151" s="27">
        <f t="shared" si="39"/>
        <v>102949.39963675453</v>
      </c>
    </row>
    <row r="152" spans="2:35" x14ac:dyDescent="0.3">
      <c r="B152" s="3" t="s">
        <v>47</v>
      </c>
      <c r="C152" s="3">
        <v>144</v>
      </c>
      <c r="D152" s="3">
        <v>144</v>
      </c>
      <c r="E152" s="10">
        <v>19.899999999999999</v>
      </c>
      <c r="F152" s="17">
        <f t="shared" si="34"/>
        <v>0.26388888888888917</v>
      </c>
      <c r="G152" s="17">
        <f t="shared" si="35"/>
        <v>0.95000000000000107</v>
      </c>
      <c r="S152">
        <f t="shared" si="28"/>
        <v>0</v>
      </c>
      <c r="T152">
        <f t="shared" si="29"/>
        <v>19.899999999999999</v>
      </c>
      <c r="U152">
        <f t="shared" si="30"/>
        <v>5.5277777777777777</v>
      </c>
      <c r="W152">
        <f t="shared" si="31"/>
        <v>565.34722222222217</v>
      </c>
      <c r="X152">
        <f t="shared" si="27"/>
        <v>171.13544999999999</v>
      </c>
      <c r="Y152">
        <f t="shared" si="32"/>
        <v>7.0904737783529974</v>
      </c>
      <c r="Z152">
        <f>Table4[[#This Row],[Acell (N)]]+Table4[[#This Row],[Roll (N)]]+Table4[[#This Row],[Aero (N)]]</f>
        <v>743.57314600057521</v>
      </c>
      <c r="AA152">
        <f>Table4[[#This Row],[Total (N)]]*((E151/3.6)/1000)</f>
        <v>3.9037590165030194</v>
      </c>
      <c r="AB152">
        <f>Table4[[#This Row],[Power (kW)]]*1000</f>
        <v>3903.7590165030192</v>
      </c>
      <c r="AC152">
        <f>MAX(0, Table4[[#This Row],[Power (W)]])</f>
        <v>3903.7590165030192</v>
      </c>
      <c r="AD152">
        <f>MIN(0, Table4[[#This Row],[Power (W)]])*-1</f>
        <v>0</v>
      </c>
      <c r="AE152">
        <f t="shared" si="36"/>
        <v>240488.42699367498</v>
      </c>
      <c r="AF152">
        <f t="shared" si="37"/>
        <v>102949.39963675453</v>
      </c>
      <c r="AG152">
        <f t="shared" si="38"/>
        <v>240488.42699367498</v>
      </c>
      <c r="AH152">
        <f t="shared" si="33"/>
        <v>102949.39963675453</v>
      </c>
      <c r="AI152" s="27">
        <f t="shared" si="39"/>
        <v>102949.39963675453</v>
      </c>
    </row>
    <row r="153" spans="2:35" x14ac:dyDescent="0.3">
      <c r="B153" s="3" t="s">
        <v>47</v>
      </c>
      <c r="C153" s="3">
        <v>145</v>
      </c>
      <c r="D153" s="3">
        <v>145</v>
      </c>
      <c r="E153" s="10">
        <v>20.8</v>
      </c>
      <c r="F153" s="17">
        <f t="shared" si="34"/>
        <v>0.40277777777777807</v>
      </c>
      <c r="G153" s="17">
        <f t="shared" si="35"/>
        <v>1.4500000000000011</v>
      </c>
      <c r="S153">
        <f t="shared" si="28"/>
        <v>0</v>
      </c>
      <c r="T153">
        <f t="shared" si="29"/>
        <v>20.8</v>
      </c>
      <c r="U153">
        <f t="shared" si="30"/>
        <v>5.7777777777777777</v>
      </c>
      <c r="W153">
        <f t="shared" si="31"/>
        <v>306.90277777777811</v>
      </c>
      <c r="X153">
        <f t="shared" si="27"/>
        <v>171.13544999999999</v>
      </c>
      <c r="Y153">
        <f t="shared" si="32"/>
        <v>7.860638058748556</v>
      </c>
      <c r="Z153">
        <f>Table4[[#This Row],[Acell (N)]]+Table4[[#This Row],[Roll (N)]]+Table4[[#This Row],[Aero (N)]]</f>
        <v>485.89886583652668</v>
      </c>
      <c r="AA153">
        <f>Table4[[#This Row],[Total (N)]]*((E152/3.6)/1000)</f>
        <v>2.6859409528185778</v>
      </c>
      <c r="AB153">
        <f>Table4[[#This Row],[Power (kW)]]*1000</f>
        <v>2685.9409528185779</v>
      </c>
      <c r="AC153">
        <f>MAX(0, Table4[[#This Row],[Power (W)]])</f>
        <v>2685.9409528185779</v>
      </c>
      <c r="AD153">
        <f>MIN(0, Table4[[#This Row],[Power (W)]])*-1</f>
        <v>0</v>
      </c>
      <c r="AE153">
        <f t="shared" si="36"/>
        <v>243174.36794649356</v>
      </c>
      <c r="AF153">
        <f t="shared" si="37"/>
        <v>102949.39963675453</v>
      </c>
      <c r="AG153">
        <f t="shared" si="38"/>
        <v>243174.36794649356</v>
      </c>
      <c r="AH153">
        <f t="shared" si="33"/>
        <v>102949.39963675453</v>
      </c>
      <c r="AI153" s="27">
        <f t="shared" si="39"/>
        <v>102949.39963675453</v>
      </c>
    </row>
    <row r="154" spans="2:35" x14ac:dyDescent="0.3">
      <c r="B154" s="3" t="s">
        <v>47</v>
      </c>
      <c r="C154" s="3">
        <v>146</v>
      </c>
      <c r="D154" s="3">
        <v>146</v>
      </c>
      <c r="E154" s="10">
        <v>22.8</v>
      </c>
      <c r="F154" s="17">
        <f t="shared" si="34"/>
        <v>0.63888888888888862</v>
      </c>
      <c r="G154" s="17">
        <f t="shared" si="35"/>
        <v>2.2999999999999989</v>
      </c>
      <c r="S154">
        <f t="shared" si="28"/>
        <v>0</v>
      </c>
      <c r="T154">
        <f t="shared" si="29"/>
        <v>22.8</v>
      </c>
      <c r="U154">
        <f t="shared" si="30"/>
        <v>6.333333333333333</v>
      </c>
      <c r="W154">
        <f t="shared" si="31"/>
        <v>468.43055555555588</v>
      </c>
      <c r="X154">
        <f t="shared" si="27"/>
        <v>171.13544999999999</v>
      </c>
      <c r="Y154">
        <f t="shared" si="32"/>
        <v>8.5877287183075559</v>
      </c>
      <c r="Z154">
        <f>Table4[[#This Row],[Acell (N)]]+Table4[[#This Row],[Roll (N)]]+Table4[[#This Row],[Aero (N)]]</f>
        <v>648.15373427386339</v>
      </c>
      <c r="AA154">
        <f>Table4[[#This Row],[Total (N)]]*((E153/3.6)/1000)</f>
        <v>3.7448882424712107</v>
      </c>
      <c r="AB154">
        <f>Table4[[#This Row],[Power (kW)]]*1000</f>
        <v>3744.8882424712106</v>
      </c>
      <c r="AC154">
        <f>MAX(0, Table4[[#This Row],[Power (W)]])</f>
        <v>3744.8882424712106</v>
      </c>
      <c r="AD154">
        <f>MIN(0, Table4[[#This Row],[Power (W)]])*-1</f>
        <v>0</v>
      </c>
      <c r="AE154">
        <f t="shared" si="36"/>
        <v>246919.25618896476</v>
      </c>
      <c r="AF154">
        <f t="shared" si="37"/>
        <v>102949.39963675453</v>
      </c>
      <c r="AG154">
        <f t="shared" si="38"/>
        <v>246919.25618896476</v>
      </c>
      <c r="AH154">
        <f t="shared" si="33"/>
        <v>102949.39963675453</v>
      </c>
      <c r="AI154" s="27">
        <f t="shared" si="39"/>
        <v>102949.39963675453</v>
      </c>
    </row>
    <row r="155" spans="2:35" x14ac:dyDescent="0.3">
      <c r="B155" s="3" t="s">
        <v>47</v>
      </c>
      <c r="C155" s="3">
        <v>147</v>
      </c>
      <c r="D155" s="3">
        <v>147</v>
      </c>
      <c r="E155" s="10">
        <v>25.4</v>
      </c>
      <c r="F155" s="17">
        <f t="shared" si="34"/>
        <v>0.68055555555555536</v>
      </c>
      <c r="G155" s="17">
        <f t="shared" si="35"/>
        <v>2.4499999999999993</v>
      </c>
      <c r="S155">
        <f t="shared" si="28"/>
        <v>0</v>
      </c>
      <c r="T155">
        <f t="shared" si="29"/>
        <v>25.4</v>
      </c>
      <c r="U155">
        <f t="shared" si="30"/>
        <v>7.0555555555555554</v>
      </c>
      <c r="W155">
        <f t="shared" si="31"/>
        <v>743.02777777777749</v>
      </c>
      <c r="X155">
        <f t="shared" si="27"/>
        <v>171.13544999999999</v>
      </c>
      <c r="Y155">
        <f t="shared" si="32"/>
        <v>10.318613389712</v>
      </c>
      <c r="Z155">
        <f>Table4[[#This Row],[Acell (N)]]+Table4[[#This Row],[Roll (N)]]+Table4[[#This Row],[Aero (N)]]</f>
        <v>924.48184116748951</v>
      </c>
      <c r="AA155">
        <f>Table4[[#This Row],[Total (N)]]*((E154/3.6)/1000)</f>
        <v>5.8550516607274332</v>
      </c>
      <c r="AB155">
        <f>Table4[[#This Row],[Power (kW)]]*1000</f>
        <v>5855.051660727433</v>
      </c>
      <c r="AC155">
        <f>MAX(0, Table4[[#This Row],[Power (W)]])</f>
        <v>5855.051660727433</v>
      </c>
      <c r="AD155">
        <f>MIN(0, Table4[[#This Row],[Power (W)]])*-1</f>
        <v>0</v>
      </c>
      <c r="AE155">
        <f t="shared" si="36"/>
        <v>252774.30784969218</v>
      </c>
      <c r="AF155">
        <f t="shared" si="37"/>
        <v>102949.39963675453</v>
      </c>
      <c r="AG155">
        <f t="shared" si="38"/>
        <v>252774.30784969218</v>
      </c>
      <c r="AH155">
        <f t="shared" si="33"/>
        <v>102949.39963675453</v>
      </c>
      <c r="AI155" s="27">
        <f t="shared" si="39"/>
        <v>102949.39963675453</v>
      </c>
    </row>
    <row r="156" spans="2:35" x14ac:dyDescent="0.3">
      <c r="B156" s="3" t="s">
        <v>47</v>
      </c>
      <c r="C156" s="3">
        <v>148</v>
      </c>
      <c r="D156" s="3">
        <v>148</v>
      </c>
      <c r="E156" s="10">
        <v>27.7</v>
      </c>
      <c r="F156" s="17">
        <f t="shared" si="34"/>
        <v>0.5277777777777779</v>
      </c>
      <c r="G156" s="17">
        <f t="shared" si="35"/>
        <v>1.9000000000000004</v>
      </c>
      <c r="S156">
        <f t="shared" si="28"/>
        <v>0</v>
      </c>
      <c r="T156">
        <f t="shared" si="29"/>
        <v>27.7</v>
      </c>
      <c r="U156">
        <f t="shared" si="30"/>
        <v>7.6944444444444438</v>
      </c>
      <c r="W156">
        <f t="shared" si="31"/>
        <v>791.48611111111086</v>
      </c>
      <c r="X156">
        <f t="shared" si="27"/>
        <v>171.13544999999999</v>
      </c>
      <c r="Y156">
        <f t="shared" si="32"/>
        <v>12.806164617010221</v>
      </c>
      <c r="Z156">
        <f>Table4[[#This Row],[Acell (N)]]+Table4[[#This Row],[Roll (N)]]+Table4[[#This Row],[Aero (N)]]</f>
        <v>975.42772572812112</v>
      </c>
      <c r="AA156">
        <f>Table4[[#This Row],[Total (N)]]*((E155/3.6)/1000)</f>
        <v>6.8821845093039657</v>
      </c>
      <c r="AB156">
        <f>Table4[[#This Row],[Power (kW)]]*1000</f>
        <v>6882.1845093039656</v>
      </c>
      <c r="AC156">
        <f>MAX(0, Table4[[#This Row],[Power (W)]])</f>
        <v>6882.1845093039656</v>
      </c>
      <c r="AD156">
        <f>MIN(0, Table4[[#This Row],[Power (W)]])*-1</f>
        <v>0</v>
      </c>
      <c r="AE156">
        <f t="shared" si="36"/>
        <v>259656.49235899615</v>
      </c>
      <c r="AF156">
        <f t="shared" si="37"/>
        <v>102949.39963675453</v>
      </c>
      <c r="AG156">
        <f t="shared" si="38"/>
        <v>259656.49235899615</v>
      </c>
      <c r="AH156">
        <f t="shared" si="33"/>
        <v>102949.39963675453</v>
      </c>
      <c r="AI156" s="27">
        <f t="shared" si="39"/>
        <v>102949.39963675453</v>
      </c>
    </row>
    <row r="157" spans="2:35" x14ac:dyDescent="0.3">
      <c r="B157" s="3" t="s">
        <v>47</v>
      </c>
      <c r="C157" s="3">
        <v>149</v>
      </c>
      <c r="D157" s="3">
        <v>149</v>
      </c>
      <c r="E157" s="10">
        <v>29.2</v>
      </c>
      <c r="F157" s="17">
        <f t="shared" si="34"/>
        <v>0.29166666666666685</v>
      </c>
      <c r="G157" s="17">
        <f t="shared" si="35"/>
        <v>1.0500000000000007</v>
      </c>
      <c r="S157">
        <f t="shared" si="28"/>
        <v>0</v>
      </c>
      <c r="T157">
        <f t="shared" si="29"/>
        <v>29.2</v>
      </c>
      <c r="U157">
        <f t="shared" si="30"/>
        <v>8.1111111111111107</v>
      </c>
      <c r="W157">
        <f t="shared" si="31"/>
        <v>613.80555555555566</v>
      </c>
      <c r="X157">
        <f t="shared" si="27"/>
        <v>171.13544999999999</v>
      </c>
      <c r="Y157">
        <f t="shared" si="32"/>
        <v>15.230395636719221</v>
      </c>
      <c r="Z157">
        <f>Table4[[#This Row],[Acell (N)]]+Table4[[#This Row],[Roll (N)]]+Table4[[#This Row],[Aero (N)]]</f>
        <v>800.17140119227486</v>
      </c>
      <c r="AA157">
        <f>Table4[[#This Row],[Total (N)]]*((E156/3.6)/1000)</f>
        <v>6.1568743925072251</v>
      </c>
      <c r="AB157">
        <f>Table4[[#This Row],[Power (kW)]]*1000</f>
        <v>6156.8743925072249</v>
      </c>
      <c r="AC157">
        <f>MAX(0, Table4[[#This Row],[Power (W)]])</f>
        <v>6156.8743925072249</v>
      </c>
      <c r="AD157">
        <f>MIN(0, Table4[[#This Row],[Power (W)]])*-1</f>
        <v>0</v>
      </c>
      <c r="AE157">
        <f t="shared" si="36"/>
        <v>265813.36675150337</v>
      </c>
      <c r="AF157">
        <f t="shared" si="37"/>
        <v>102949.39963675453</v>
      </c>
      <c r="AG157">
        <f t="shared" si="38"/>
        <v>265813.36675150337</v>
      </c>
      <c r="AH157">
        <f t="shared" si="33"/>
        <v>102949.39963675453</v>
      </c>
      <c r="AI157" s="27">
        <f t="shared" si="39"/>
        <v>102949.39963675453</v>
      </c>
    </row>
    <row r="158" spans="2:35" x14ac:dyDescent="0.3">
      <c r="B158" s="3" t="s">
        <v>47</v>
      </c>
      <c r="C158" s="3">
        <v>150</v>
      </c>
      <c r="D158" s="3">
        <v>150</v>
      </c>
      <c r="E158" s="10">
        <v>29.8</v>
      </c>
      <c r="F158" s="17">
        <f t="shared" si="34"/>
        <v>2.7777777777777679E-2</v>
      </c>
      <c r="G158" s="17">
        <f t="shared" si="35"/>
        <v>9.9999999999999645E-2</v>
      </c>
      <c r="S158">
        <f t="shared" si="28"/>
        <v>0</v>
      </c>
      <c r="T158">
        <f t="shared" si="29"/>
        <v>29.8</v>
      </c>
      <c r="U158">
        <f t="shared" si="30"/>
        <v>8.2777777777777786</v>
      </c>
      <c r="W158">
        <f t="shared" si="31"/>
        <v>339.20833333333354</v>
      </c>
      <c r="X158">
        <f t="shared" si="27"/>
        <v>171.13544999999999</v>
      </c>
      <c r="Y158">
        <f t="shared" si="32"/>
        <v>16.924558557640886</v>
      </c>
      <c r="Z158">
        <f>Table4[[#This Row],[Acell (N)]]+Table4[[#This Row],[Roll (N)]]+Table4[[#This Row],[Aero (N)]]</f>
        <v>527.2683418909744</v>
      </c>
      <c r="AA158">
        <f>Table4[[#This Row],[Total (N)]]*((E157/3.6)/1000)</f>
        <v>4.276732106449014</v>
      </c>
      <c r="AB158">
        <f>Table4[[#This Row],[Power (kW)]]*1000</f>
        <v>4276.7321064490143</v>
      </c>
      <c r="AC158">
        <f>MAX(0, Table4[[#This Row],[Power (W)]])</f>
        <v>4276.7321064490143</v>
      </c>
      <c r="AD158">
        <f>MIN(0, Table4[[#This Row],[Power (W)]])*-1</f>
        <v>0</v>
      </c>
      <c r="AE158">
        <f t="shared" si="36"/>
        <v>270090.0988579524</v>
      </c>
      <c r="AF158">
        <f t="shared" si="37"/>
        <v>102949.39963675453</v>
      </c>
      <c r="AG158">
        <f t="shared" si="38"/>
        <v>270090.0988579524</v>
      </c>
      <c r="AH158">
        <f t="shared" si="33"/>
        <v>102949.39963675453</v>
      </c>
      <c r="AI158" s="27">
        <f t="shared" si="39"/>
        <v>102949.39963675453</v>
      </c>
    </row>
    <row r="159" spans="2:35" x14ac:dyDescent="0.3">
      <c r="B159" s="3" t="s">
        <v>47</v>
      </c>
      <c r="C159" s="3">
        <v>151</v>
      </c>
      <c r="D159" s="3">
        <v>151</v>
      </c>
      <c r="E159" s="10">
        <v>29.4</v>
      </c>
      <c r="F159" s="17">
        <f t="shared" si="34"/>
        <v>-0.36111111111111133</v>
      </c>
      <c r="G159" s="17">
        <f t="shared" si="35"/>
        <v>-1.3000000000000007</v>
      </c>
      <c r="S159">
        <f t="shared" si="28"/>
        <v>0</v>
      </c>
      <c r="T159">
        <f t="shared" si="29"/>
        <v>29.4</v>
      </c>
      <c r="U159">
        <f t="shared" si="30"/>
        <v>8.1666666666666661</v>
      </c>
      <c r="W159">
        <f t="shared" si="31"/>
        <v>32.305555555555443</v>
      </c>
      <c r="X159">
        <f t="shared" si="27"/>
        <v>171.13544999999999</v>
      </c>
      <c r="Y159">
        <f t="shared" si="32"/>
        <v>17.627234215527562</v>
      </c>
      <c r="Z159">
        <f>Table4[[#This Row],[Acell (N)]]+Table4[[#This Row],[Roll (N)]]+Table4[[#This Row],[Aero (N)]]</f>
        <v>221.06823977108297</v>
      </c>
      <c r="AA159">
        <f>Table4[[#This Row],[Total (N)]]*((E158/3.6)/1000)</f>
        <v>1.8299537625495201</v>
      </c>
      <c r="AB159">
        <f>Table4[[#This Row],[Power (kW)]]*1000</f>
        <v>1829.9537625495202</v>
      </c>
      <c r="AC159">
        <f>MAX(0, Table4[[#This Row],[Power (W)]])</f>
        <v>1829.9537625495202</v>
      </c>
      <c r="AD159">
        <f>MIN(0, Table4[[#This Row],[Power (W)]])*-1</f>
        <v>0</v>
      </c>
      <c r="AE159">
        <f t="shared" si="36"/>
        <v>271920.0526205019</v>
      </c>
      <c r="AF159">
        <f t="shared" si="37"/>
        <v>102949.39963675453</v>
      </c>
      <c r="AG159">
        <f t="shared" si="38"/>
        <v>271920.0526205019</v>
      </c>
      <c r="AH159">
        <f t="shared" si="33"/>
        <v>102949.39963675453</v>
      </c>
      <c r="AI159" s="27">
        <f t="shared" si="39"/>
        <v>102949.39963675453</v>
      </c>
    </row>
    <row r="160" spans="2:35" x14ac:dyDescent="0.3">
      <c r="B160" s="3" t="s">
        <v>47</v>
      </c>
      <c r="C160" s="3">
        <v>152</v>
      </c>
      <c r="D160" s="3">
        <v>152</v>
      </c>
      <c r="E160" s="10">
        <v>27.2</v>
      </c>
      <c r="F160" s="17">
        <f t="shared" si="34"/>
        <v>-0.94444444444444398</v>
      </c>
      <c r="G160" s="17">
        <f t="shared" si="35"/>
        <v>-3.3999999999999986</v>
      </c>
      <c r="S160">
        <f t="shared" si="28"/>
        <v>0</v>
      </c>
      <c r="T160">
        <f t="shared" si="29"/>
        <v>27.2</v>
      </c>
      <c r="U160">
        <f t="shared" si="30"/>
        <v>7.5555555555555554</v>
      </c>
      <c r="W160">
        <f t="shared" si="31"/>
        <v>-419.97222222222246</v>
      </c>
      <c r="X160">
        <f t="shared" ref="X160:X223" si="40">$J$16*9.81*$J$17</f>
        <v>171.13544999999999</v>
      </c>
      <c r="Y160">
        <f t="shared" si="32"/>
        <v>17.157195809347996</v>
      </c>
      <c r="Z160">
        <f>Table4[[#This Row],[Acell (N)]]+Table4[[#This Row],[Roll (N)]]+Table4[[#This Row],[Aero (N)]]</f>
        <v>-231.67957641287447</v>
      </c>
      <c r="AA160">
        <f>Table4[[#This Row],[Total (N)]]*((E159/3.6)/1000)</f>
        <v>-1.8920498740384746</v>
      </c>
      <c r="AB160">
        <f>Table4[[#This Row],[Power (kW)]]*1000</f>
        <v>-1892.0498740384746</v>
      </c>
      <c r="AC160">
        <f>MAX(0, Table4[[#This Row],[Power (W)]])</f>
        <v>0</v>
      </c>
      <c r="AD160">
        <f>MIN(0, Table4[[#This Row],[Power (W)]])*-1</f>
        <v>1892.0498740384746</v>
      </c>
      <c r="AE160">
        <f t="shared" si="36"/>
        <v>271920.0526205019</v>
      </c>
      <c r="AF160">
        <f t="shared" si="37"/>
        <v>104841.44951079301</v>
      </c>
      <c r="AG160">
        <f t="shared" si="38"/>
        <v>271920.0526205019</v>
      </c>
      <c r="AH160">
        <f t="shared" si="33"/>
        <v>104841.44951079301</v>
      </c>
      <c r="AI160" s="27">
        <f t="shared" si="39"/>
        <v>104273.83454858146</v>
      </c>
    </row>
    <row r="161" spans="2:35" x14ac:dyDescent="0.3">
      <c r="B161" s="3" t="s">
        <v>47</v>
      </c>
      <c r="C161" s="3">
        <v>153</v>
      </c>
      <c r="D161" s="3">
        <v>153</v>
      </c>
      <c r="E161" s="10">
        <v>22.6</v>
      </c>
      <c r="F161" s="17">
        <f t="shared" si="34"/>
        <v>-1.3749999999999998</v>
      </c>
      <c r="G161" s="17">
        <f t="shared" si="35"/>
        <v>-4.9499999999999993</v>
      </c>
      <c r="S161">
        <f t="shared" si="28"/>
        <v>0</v>
      </c>
      <c r="T161">
        <f t="shared" si="29"/>
        <v>22.6</v>
      </c>
      <c r="U161">
        <f t="shared" si="30"/>
        <v>6.2777777777777777</v>
      </c>
      <c r="W161">
        <f t="shared" si="31"/>
        <v>-1098.3888888888882</v>
      </c>
      <c r="X161">
        <f t="shared" si="40"/>
        <v>171.13544999999999</v>
      </c>
      <c r="Y161">
        <f t="shared" si="32"/>
        <v>14.685524257934222</v>
      </c>
      <c r="Z161">
        <f>Table4[[#This Row],[Acell (N)]]+Table4[[#This Row],[Roll (N)]]+Table4[[#This Row],[Aero (N)]]</f>
        <v>-912.56791463095396</v>
      </c>
      <c r="AA161">
        <f>Table4[[#This Row],[Total (N)]]*((E160/3.6)/1000)</f>
        <v>-6.8949575772116516</v>
      </c>
      <c r="AB161">
        <f>Table4[[#This Row],[Power (kW)]]*1000</f>
        <v>-6894.9575772116514</v>
      </c>
      <c r="AC161">
        <f>MAX(0, Table4[[#This Row],[Power (W)]])</f>
        <v>0</v>
      </c>
      <c r="AD161">
        <f>MIN(0, Table4[[#This Row],[Power (W)]])*-1</f>
        <v>6894.9575772116514</v>
      </c>
      <c r="AE161">
        <f t="shared" si="36"/>
        <v>271920.0526205019</v>
      </c>
      <c r="AF161">
        <f t="shared" si="37"/>
        <v>111736.40708800466</v>
      </c>
      <c r="AG161">
        <f t="shared" si="38"/>
        <v>271920.0526205019</v>
      </c>
      <c r="AH161">
        <f t="shared" si="33"/>
        <v>111736.40708800466</v>
      </c>
      <c r="AI161" s="27">
        <f t="shared" si="39"/>
        <v>109667.91981484117</v>
      </c>
    </row>
    <row r="162" spans="2:35" x14ac:dyDescent="0.3">
      <c r="B162" s="3" t="s">
        <v>47</v>
      </c>
      <c r="C162" s="3">
        <v>154</v>
      </c>
      <c r="D162" s="3">
        <v>154</v>
      </c>
      <c r="E162" s="10">
        <v>17.3</v>
      </c>
      <c r="F162" s="17">
        <f t="shared" si="34"/>
        <v>-1.2916666666666667</v>
      </c>
      <c r="G162" s="17">
        <f t="shared" si="35"/>
        <v>-4.6500000000000004</v>
      </c>
      <c r="S162">
        <f t="shared" si="28"/>
        <v>0</v>
      </c>
      <c r="T162">
        <f t="shared" si="29"/>
        <v>17.3</v>
      </c>
      <c r="U162">
        <f t="shared" si="30"/>
        <v>4.8055555555555554</v>
      </c>
      <c r="W162">
        <f t="shared" si="31"/>
        <v>-1599.1249999999998</v>
      </c>
      <c r="X162">
        <f t="shared" si="40"/>
        <v>171.13544999999999</v>
      </c>
      <c r="Y162">
        <f t="shared" si="32"/>
        <v>10.138379068423555</v>
      </c>
      <c r="Z162">
        <f>Table4[[#This Row],[Acell (N)]]+Table4[[#This Row],[Roll (N)]]+Table4[[#This Row],[Aero (N)]]</f>
        <v>-1417.8511709315762</v>
      </c>
      <c r="AA162">
        <f>Table4[[#This Row],[Total (N)]]*((E161/3.6)/1000)</f>
        <v>-8.9009545730704502</v>
      </c>
      <c r="AB162">
        <f>Table4[[#This Row],[Power (kW)]]*1000</f>
        <v>-8900.9545730704504</v>
      </c>
      <c r="AC162">
        <f>MAX(0, Table4[[#This Row],[Power (W)]])</f>
        <v>0</v>
      </c>
      <c r="AD162">
        <f>MIN(0, Table4[[#This Row],[Power (W)]])*-1</f>
        <v>8900.9545730704504</v>
      </c>
      <c r="AE162">
        <f t="shared" si="36"/>
        <v>271920.0526205019</v>
      </c>
      <c r="AF162">
        <f t="shared" si="37"/>
        <v>120637.36166107512</v>
      </c>
      <c r="AG162">
        <f t="shared" si="38"/>
        <v>271920.0526205019</v>
      </c>
      <c r="AH162">
        <f t="shared" si="33"/>
        <v>120637.36166107512</v>
      </c>
      <c r="AI162" s="27">
        <f t="shared" si="39"/>
        <v>117967.07528915397</v>
      </c>
    </row>
    <row r="163" spans="2:35" x14ac:dyDescent="0.3">
      <c r="B163" s="3" t="s">
        <v>47</v>
      </c>
      <c r="C163" s="3">
        <v>155</v>
      </c>
      <c r="D163" s="3">
        <v>155</v>
      </c>
      <c r="E163" s="10">
        <v>13.3</v>
      </c>
      <c r="F163" s="17">
        <f t="shared" si="34"/>
        <v>-0.73611111111111116</v>
      </c>
      <c r="G163" s="17">
        <f t="shared" si="35"/>
        <v>-2.6500000000000004</v>
      </c>
      <c r="S163">
        <f t="shared" si="28"/>
        <v>0</v>
      </c>
      <c r="T163">
        <f t="shared" si="29"/>
        <v>13.3</v>
      </c>
      <c r="U163">
        <f t="shared" si="30"/>
        <v>3.6944444444444446</v>
      </c>
      <c r="W163">
        <f t="shared" si="31"/>
        <v>-1502.2083333333335</v>
      </c>
      <c r="X163">
        <f t="shared" si="40"/>
        <v>171.13544999999999</v>
      </c>
      <c r="Y163">
        <f t="shared" si="32"/>
        <v>5.9407852443192226</v>
      </c>
      <c r="Z163">
        <f>Table4[[#This Row],[Acell (N)]]+Table4[[#This Row],[Roll (N)]]+Table4[[#This Row],[Aero (N)]]</f>
        <v>-1325.1320980890143</v>
      </c>
      <c r="AA163">
        <f>Table4[[#This Row],[Total (N)]]*((E162/3.6)/1000)</f>
        <v>-6.3679959158166515</v>
      </c>
      <c r="AB163">
        <f>Table4[[#This Row],[Power (kW)]]*1000</f>
        <v>-6367.9959158166512</v>
      </c>
      <c r="AC163">
        <f>MAX(0, Table4[[#This Row],[Power (W)]])</f>
        <v>0</v>
      </c>
      <c r="AD163">
        <f>MIN(0, Table4[[#This Row],[Power (W)]])*-1</f>
        <v>6367.9959158166512</v>
      </c>
      <c r="AE163">
        <f t="shared" si="36"/>
        <v>271920.0526205019</v>
      </c>
      <c r="AF163">
        <f t="shared" si="37"/>
        <v>127005.35757689177</v>
      </c>
      <c r="AG163">
        <f t="shared" si="38"/>
        <v>271920.0526205019</v>
      </c>
      <c r="AH163">
        <f t="shared" si="33"/>
        <v>127005.35757689177</v>
      </c>
      <c r="AI163" s="27">
        <f t="shared" si="39"/>
        <v>125094.95880214678</v>
      </c>
    </row>
    <row r="164" spans="2:35" x14ac:dyDescent="0.3">
      <c r="B164" s="3" t="s">
        <v>47</v>
      </c>
      <c r="C164" s="3">
        <v>156</v>
      </c>
      <c r="D164" s="3">
        <v>156</v>
      </c>
      <c r="E164" s="10">
        <v>12</v>
      </c>
      <c r="F164" s="17">
        <f t="shared" si="34"/>
        <v>-9.7222222222222363E-2</v>
      </c>
      <c r="G164" s="17">
        <f t="shared" si="35"/>
        <v>-0.35000000000000053</v>
      </c>
      <c r="S164">
        <f t="shared" si="28"/>
        <v>0</v>
      </c>
      <c r="T164">
        <f t="shared" si="29"/>
        <v>12</v>
      </c>
      <c r="U164">
        <f t="shared" si="30"/>
        <v>3.333333333333333</v>
      </c>
      <c r="W164">
        <f t="shared" si="31"/>
        <v>-856.09722222222229</v>
      </c>
      <c r="X164">
        <f t="shared" si="40"/>
        <v>171.13544999999999</v>
      </c>
      <c r="Y164">
        <f t="shared" si="32"/>
        <v>3.5111948339992227</v>
      </c>
      <c r="Z164">
        <f>Table4[[#This Row],[Acell (N)]]+Table4[[#This Row],[Roll (N)]]+Table4[[#This Row],[Aero (N)]]</f>
        <v>-681.45057738822311</v>
      </c>
      <c r="AA164">
        <f>Table4[[#This Row],[Total (N)]]*((E163/3.6)/1000)</f>
        <v>-2.5175812997953799</v>
      </c>
      <c r="AB164">
        <f>Table4[[#This Row],[Power (kW)]]*1000</f>
        <v>-2517.5812997953799</v>
      </c>
      <c r="AC164">
        <f>MAX(0, Table4[[#This Row],[Power (W)]])</f>
        <v>0</v>
      </c>
      <c r="AD164">
        <f>MIN(0, Table4[[#This Row],[Power (W)]])*-1</f>
        <v>2517.5812997953799</v>
      </c>
      <c r="AE164">
        <f t="shared" si="36"/>
        <v>271920.0526205019</v>
      </c>
      <c r="AF164">
        <f t="shared" si="37"/>
        <v>129522.93887668714</v>
      </c>
      <c r="AG164">
        <f t="shared" si="38"/>
        <v>271920.0526205019</v>
      </c>
      <c r="AH164">
        <f t="shared" si="33"/>
        <v>129522.93887668714</v>
      </c>
      <c r="AI164" s="27">
        <f t="shared" si="39"/>
        <v>128767.66448674853</v>
      </c>
    </row>
    <row r="165" spans="2:35" x14ac:dyDescent="0.3">
      <c r="B165" s="3" t="s">
        <v>47</v>
      </c>
      <c r="C165" s="3">
        <v>157</v>
      </c>
      <c r="D165" s="3">
        <v>157</v>
      </c>
      <c r="E165" s="10">
        <v>12.6</v>
      </c>
      <c r="F165" s="17">
        <f t="shared" si="34"/>
        <v>0.29166666666666663</v>
      </c>
      <c r="G165" s="17">
        <f t="shared" si="35"/>
        <v>1.0499999999999998</v>
      </c>
      <c r="S165">
        <f t="shared" si="28"/>
        <v>0</v>
      </c>
      <c r="T165">
        <f t="shared" si="29"/>
        <v>12.6</v>
      </c>
      <c r="U165">
        <f t="shared" si="30"/>
        <v>3.5</v>
      </c>
      <c r="W165">
        <f t="shared" si="31"/>
        <v>-113.06944444444461</v>
      </c>
      <c r="X165">
        <f t="shared" si="40"/>
        <v>171.13544999999999</v>
      </c>
      <c r="Y165">
        <f t="shared" si="32"/>
        <v>2.8583416591999997</v>
      </c>
      <c r="Z165">
        <f>Table4[[#This Row],[Acell (N)]]+Table4[[#This Row],[Roll (N)]]+Table4[[#This Row],[Aero (N)]]</f>
        <v>60.924347214755379</v>
      </c>
      <c r="AA165">
        <f>Table4[[#This Row],[Total (N)]]*((E164/3.6)/1000)</f>
        <v>0.20308115738251792</v>
      </c>
      <c r="AB165">
        <f>Table4[[#This Row],[Power (kW)]]*1000</f>
        <v>203.08115738251792</v>
      </c>
      <c r="AC165">
        <f>MAX(0, Table4[[#This Row],[Power (W)]])</f>
        <v>203.08115738251792</v>
      </c>
      <c r="AD165">
        <f>MIN(0, Table4[[#This Row],[Power (W)]])*-1</f>
        <v>0</v>
      </c>
      <c r="AE165">
        <f t="shared" si="36"/>
        <v>272123.13377788442</v>
      </c>
      <c r="AF165">
        <f t="shared" si="37"/>
        <v>129522.93887668714</v>
      </c>
      <c r="AG165">
        <f t="shared" si="38"/>
        <v>272123.13377788442</v>
      </c>
      <c r="AH165">
        <f t="shared" si="33"/>
        <v>129522.93887668714</v>
      </c>
      <c r="AI165" s="27">
        <f t="shared" si="39"/>
        <v>129522.93887668714</v>
      </c>
    </row>
    <row r="166" spans="2:35" x14ac:dyDescent="0.3">
      <c r="B166" s="3" t="s">
        <v>47</v>
      </c>
      <c r="C166" s="3">
        <v>158</v>
      </c>
      <c r="D166" s="3">
        <v>158</v>
      </c>
      <c r="E166" s="10">
        <v>14.1</v>
      </c>
      <c r="F166" s="17">
        <f t="shared" si="34"/>
        <v>0.63888888888888884</v>
      </c>
      <c r="G166" s="17">
        <f t="shared" si="35"/>
        <v>2.2999999999999998</v>
      </c>
      <c r="S166">
        <f t="shared" si="28"/>
        <v>0</v>
      </c>
      <c r="T166">
        <f t="shared" si="29"/>
        <v>14.1</v>
      </c>
      <c r="U166">
        <f t="shared" si="30"/>
        <v>3.9166666666666665</v>
      </c>
      <c r="W166">
        <f t="shared" si="31"/>
        <v>339.20833333333331</v>
      </c>
      <c r="X166">
        <f t="shared" si="40"/>
        <v>171.13544999999999</v>
      </c>
      <c r="Y166">
        <f t="shared" si="32"/>
        <v>3.1513216792680003</v>
      </c>
      <c r="Z166">
        <f>Table4[[#This Row],[Acell (N)]]+Table4[[#This Row],[Roll (N)]]+Table4[[#This Row],[Aero (N)]]</f>
        <v>513.49510501260136</v>
      </c>
      <c r="AA166">
        <f>Table4[[#This Row],[Total (N)]]*((E165/3.6)/1000)</f>
        <v>1.7972328675441047</v>
      </c>
      <c r="AB166">
        <f>Table4[[#This Row],[Power (kW)]]*1000</f>
        <v>1797.2328675441047</v>
      </c>
      <c r="AC166">
        <f>MAX(0, Table4[[#This Row],[Power (W)]])</f>
        <v>1797.2328675441047</v>
      </c>
      <c r="AD166">
        <f>MIN(0, Table4[[#This Row],[Power (W)]])*-1</f>
        <v>0</v>
      </c>
      <c r="AE166">
        <f t="shared" si="36"/>
        <v>273920.36664542853</v>
      </c>
      <c r="AF166">
        <f t="shared" si="37"/>
        <v>129522.93887668714</v>
      </c>
      <c r="AG166">
        <f t="shared" si="38"/>
        <v>273920.36664542853</v>
      </c>
      <c r="AH166">
        <f t="shared" si="33"/>
        <v>129522.93887668714</v>
      </c>
      <c r="AI166" s="27">
        <f t="shared" si="39"/>
        <v>129522.93887668714</v>
      </c>
    </row>
    <row r="167" spans="2:35" x14ac:dyDescent="0.3">
      <c r="B167" s="3" t="s">
        <v>47</v>
      </c>
      <c r="C167" s="3">
        <v>159</v>
      </c>
      <c r="D167" s="3">
        <v>159</v>
      </c>
      <c r="E167" s="10">
        <v>17.2</v>
      </c>
      <c r="F167" s="17">
        <f t="shared" si="34"/>
        <v>0.83333333333333359</v>
      </c>
      <c r="G167" s="17">
        <f t="shared" si="35"/>
        <v>3.0000000000000009</v>
      </c>
      <c r="S167">
        <f t="shared" si="28"/>
        <v>0</v>
      </c>
      <c r="T167">
        <f t="shared" si="29"/>
        <v>17.2</v>
      </c>
      <c r="U167">
        <f t="shared" si="30"/>
        <v>4.7777777777777777</v>
      </c>
      <c r="W167">
        <f t="shared" si="31"/>
        <v>743.02777777777771</v>
      </c>
      <c r="X167">
        <f t="shared" si="40"/>
        <v>171.13544999999999</v>
      </c>
      <c r="Y167">
        <f t="shared" si="32"/>
        <v>3.946297953233</v>
      </c>
      <c r="Z167">
        <f>Table4[[#This Row],[Acell (N)]]+Table4[[#This Row],[Roll (N)]]+Table4[[#This Row],[Aero (N)]]</f>
        <v>918.10952573101076</v>
      </c>
      <c r="AA167">
        <f>Table4[[#This Row],[Total (N)]]*((E166/3.6)/1000)</f>
        <v>3.5959289757797919</v>
      </c>
      <c r="AB167">
        <f>Table4[[#This Row],[Power (kW)]]*1000</f>
        <v>3595.9289757797919</v>
      </c>
      <c r="AC167">
        <f>MAX(0, Table4[[#This Row],[Power (W)]])</f>
        <v>3595.9289757797919</v>
      </c>
      <c r="AD167">
        <f>MIN(0, Table4[[#This Row],[Power (W)]])*-1</f>
        <v>0</v>
      </c>
      <c r="AE167">
        <f t="shared" si="36"/>
        <v>277516.29562120832</v>
      </c>
      <c r="AF167">
        <f t="shared" si="37"/>
        <v>129522.93887668714</v>
      </c>
      <c r="AG167">
        <f t="shared" si="38"/>
        <v>277516.29562120832</v>
      </c>
      <c r="AH167">
        <f t="shared" si="33"/>
        <v>129522.93887668714</v>
      </c>
      <c r="AI167" s="27">
        <f t="shared" si="39"/>
        <v>129522.93887668714</v>
      </c>
    </row>
    <row r="168" spans="2:35" x14ac:dyDescent="0.3">
      <c r="B168" s="3" t="s">
        <v>47</v>
      </c>
      <c r="C168" s="3">
        <v>160</v>
      </c>
      <c r="D168" s="3">
        <v>160</v>
      </c>
      <c r="E168" s="10">
        <v>20.100000000000001</v>
      </c>
      <c r="F168" s="17">
        <f t="shared" si="34"/>
        <v>0.86111111111111094</v>
      </c>
      <c r="G168" s="17">
        <f t="shared" si="35"/>
        <v>3.0999999999999996</v>
      </c>
      <c r="S168">
        <f t="shared" si="28"/>
        <v>0</v>
      </c>
      <c r="T168">
        <f t="shared" si="29"/>
        <v>20.100000000000001</v>
      </c>
      <c r="U168">
        <f t="shared" si="30"/>
        <v>5.5833333333333339</v>
      </c>
      <c r="W168">
        <f t="shared" si="31"/>
        <v>969.16666666666697</v>
      </c>
      <c r="X168">
        <f t="shared" si="40"/>
        <v>171.13544999999999</v>
      </c>
      <c r="Y168">
        <f t="shared" si="32"/>
        <v>5.8723041420675557</v>
      </c>
      <c r="Z168">
        <f>Table4[[#This Row],[Acell (N)]]+Table4[[#This Row],[Roll (N)]]+Table4[[#This Row],[Aero (N)]]</f>
        <v>1146.1744208087346</v>
      </c>
      <c r="AA168">
        <f>Table4[[#This Row],[Total (N)]]*((E167/3.6)/1000)</f>
        <v>5.4761666771972868</v>
      </c>
      <c r="AB168">
        <f>Table4[[#This Row],[Power (kW)]]*1000</f>
        <v>5476.1666771972868</v>
      </c>
      <c r="AC168">
        <f>MAX(0, Table4[[#This Row],[Power (W)]])</f>
        <v>5476.1666771972868</v>
      </c>
      <c r="AD168">
        <f>MIN(0, Table4[[#This Row],[Power (W)]])*-1</f>
        <v>0</v>
      </c>
      <c r="AE168">
        <f t="shared" si="36"/>
        <v>282992.46229840559</v>
      </c>
      <c r="AF168">
        <f t="shared" si="37"/>
        <v>129522.93887668714</v>
      </c>
      <c r="AG168">
        <f t="shared" si="38"/>
        <v>282992.46229840559</v>
      </c>
      <c r="AH168">
        <f t="shared" si="33"/>
        <v>129522.93887668714</v>
      </c>
      <c r="AI168" s="27">
        <f t="shared" si="39"/>
        <v>129522.93887668714</v>
      </c>
    </row>
    <row r="169" spans="2:35" x14ac:dyDescent="0.3">
      <c r="B169" s="3" t="s">
        <v>47</v>
      </c>
      <c r="C169" s="3">
        <v>161</v>
      </c>
      <c r="D169" s="3">
        <v>161</v>
      </c>
      <c r="E169" s="10">
        <v>23.4</v>
      </c>
      <c r="F169" s="17">
        <f t="shared" si="34"/>
        <v>0.74999999999999978</v>
      </c>
      <c r="G169" s="17">
        <f t="shared" si="35"/>
        <v>2.6999999999999993</v>
      </c>
      <c r="S169">
        <f t="shared" si="28"/>
        <v>0</v>
      </c>
      <c r="T169">
        <f t="shared" si="29"/>
        <v>23.4</v>
      </c>
      <c r="U169">
        <f t="shared" si="30"/>
        <v>6.4999999999999991</v>
      </c>
      <c r="W169">
        <f t="shared" si="31"/>
        <v>1001.4722222222221</v>
      </c>
      <c r="X169">
        <f t="shared" si="40"/>
        <v>171.13544999999999</v>
      </c>
      <c r="Y169">
        <f t="shared" si="32"/>
        <v>8.0194348175930017</v>
      </c>
      <c r="Z169">
        <f>Table4[[#This Row],[Acell (N)]]+Table4[[#This Row],[Roll (N)]]+Table4[[#This Row],[Aero (N)]]</f>
        <v>1180.627107039815</v>
      </c>
      <c r="AA169">
        <f>Table4[[#This Row],[Total (N)]]*((E168/3.6)/1000)</f>
        <v>6.5918346809723012</v>
      </c>
      <c r="AB169">
        <f>Table4[[#This Row],[Power (kW)]]*1000</f>
        <v>6591.8346809723016</v>
      </c>
      <c r="AC169">
        <f>MAX(0, Table4[[#This Row],[Power (W)]])</f>
        <v>6591.8346809723016</v>
      </c>
      <c r="AD169">
        <f>MIN(0, Table4[[#This Row],[Power (W)]])*-1</f>
        <v>0</v>
      </c>
      <c r="AE169">
        <f t="shared" si="36"/>
        <v>289584.29697937792</v>
      </c>
      <c r="AF169">
        <f t="shared" si="37"/>
        <v>129522.93887668714</v>
      </c>
      <c r="AG169">
        <f t="shared" si="38"/>
        <v>289584.29697937792</v>
      </c>
      <c r="AH169">
        <f t="shared" si="33"/>
        <v>129522.93887668714</v>
      </c>
      <c r="AI169" s="27">
        <f t="shared" si="39"/>
        <v>129522.93887668714</v>
      </c>
    </row>
    <row r="170" spans="2:35" x14ac:dyDescent="0.3">
      <c r="B170" s="3" t="s">
        <v>47</v>
      </c>
      <c r="C170" s="3">
        <v>162</v>
      </c>
      <c r="D170" s="3">
        <v>162</v>
      </c>
      <c r="E170" s="10">
        <v>25.5</v>
      </c>
      <c r="F170" s="17">
        <f t="shared" si="34"/>
        <v>0.5833333333333337</v>
      </c>
      <c r="G170" s="17">
        <f t="shared" si="35"/>
        <v>2.1000000000000014</v>
      </c>
      <c r="S170">
        <f t="shared" si="28"/>
        <v>0</v>
      </c>
      <c r="T170">
        <f t="shared" si="29"/>
        <v>25.5</v>
      </c>
      <c r="U170">
        <f t="shared" si="30"/>
        <v>7.083333333333333</v>
      </c>
      <c r="W170">
        <f t="shared" si="31"/>
        <v>872.24999999999977</v>
      </c>
      <c r="X170">
        <f t="shared" si="40"/>
        <v>171.13544999999999</v>
      </c>
      <c r="Y170">
        <f t="shared" si="32"/>
        <v>10.868844159107997</v>
      </c>
      <c r="Z170">
        <f>Table4[[#This Row],[Acell (N)]]+Table4[[#This Row],[Roll (N)]]+Table4[[#This Row],[Aero (N)]]</f>
        <v>1054.2542941591078</v>
      </c>
      <c r="AA170">
        <f>Table4[[#This Row],[Total (N)]]*((E169/3.6)/1000)</f>
        <v>6.8526529120341992</v>
      </c>
      <c r="AB170">
        <f>Table4[[#This Row],[Power (kW)]]*1000</f>
        <v>6852.6529120341993</v>
      </c>
      <c r="AC170">
        <f>MAX(0, Table4[[#This Row],[Power (W)]])</f>
        <v>6852.6529120341993</v>
      </c>
      <c r="AD170">
        <f>MIN(0, Table4[[#This Row],[Power (W)]])*-1</f>
        <v>0</v>
      </c>
      <c r="AE170">
        <f t="shared" si="36"/>
        <v>296436.94989141211</v>
      </c>
      <c r="AF170">
        <f t="shared" si="37"/>
        <v>129522.93887668714</v>
      </c>
      <c r="AG170">
        <f t="shared" si="38"/>
        <v>296436.94989141211</v>
      </c>
      <c r="AH170">
        <f t="shared" si="33"/>
        <v>129522.93887668714</v>
      </c>
      <c r="AI170" s="27">
        <f t="shared" si="39"/>
        <v>129522.93887668714</v>
      </c>
    </row>
    <row r="171" spans="2:35" x14ac:dyDescent="0.3">
      <c r="B171" s="3" t="s">
        <v>47</v>
      </c>
      <c r="C171" s="3">
        <v>163</v>
      </c>
      <c r="D171" s="3">
        <v>163</v>
      </c>
      <c r="E171" s="10">
        <v>27.6</v>
      </c>
      <c r="F171" s="17">
        <f t="shared" si="34"/>
        <v>0.55555555555555558</v>
      </c>
      <c r="G171" s="17">
        <f t="shared" si="35"/>
        <v>2</v>
      </c>
      <c r="S171">
        <f t="shared" si="28"/>
        <v>0</v>
      </c>
      <c r="T171">
        <f t="shared" si="29"/>
        <v>27.6</v>
      </c>
      <c r="U171">
        <f t="shared" si="30"/>
        <v>7.666666666666667</v>
      </c>
      <c r="W171">
        <f t="shared" si="31"/>
        <v>678.41666666666708</v>
      </c>
      <c r="X171">
        <f t="shared" si="40"/>
        <v>171.13544999999999</v>
      </c>
      <c r="Y171">
        <f t="shared" si="32"/>
        <v>12.907199054825</v>
      </c>
      <c r="Z171">
        <f>Table4[[#This Row],[Acell (N)]]+Table4[[#This Row],[Roll (N)]]+Table4[[#This Row],[Aero (N)]]</f>
        <v>862.45931572149209</v>
      </c>
      <c r="AA171">
        <f>Table4[[#This Row],[Total (N)]]*((E170/3.6)/1000)</f>
        <v>6.1090868196939017</v>
      </c>
      <c r="AB171">
        <f>Table4[[#This Row],[Power (kW)]]*1000</f>
        <v>6109.0868196939018</v>
      </c>
      <c r="AC171">
        <f>MAX(0, Table4[[#This Row],[Power (W)]])</f>
        <v>6109.0868196939018</v>
      </c>
      <c r="AD171">
        <f>MIN(0, Table4[[#This Row],[Power (W)]])*-1</f>
        <v>0</v>
      </c>
      <c r="AE171">
        <f t="shared" si="36"/>
        <v>302546.03671110602</v>
      </c>
      <c r="AF171">
        <f t="shared" si="37"/>
        <v>129522.93887668714</v>
      </c>
      <c r="AG171">
        <f t="shared" si="38"/>
        <v>302546.03671110602</v>
      </c>
      <c r="AH171">
        <f t="shared" si="33"/>
        <v>129522.93887668714</v>
      </c>
      <c r="AI171" s="27">
        <f t="shared" si="39"/>
        <v>129522.93887668714</v>
      </c>
    </row>
    <row r="172" spans="2:35" x14ac:dyDescent="0.3">
      <c r="B172" s="3" t="s">
        <v>47</v>
      </c>
      <c r="C172" s="3">
        <v>164</v>
      </c>
      <c r="D172" s="3">
        <v>164</v>
      </c>
      <c r="E172" s="10">
        <v>29.5</v>
      </c>
      <c r="F172" s="17">
        <f t="shared" si="34"/>
        <v>0.4861111111111111</v>
      </c>
      <c r="G172" s="17">
        <f t="shared" si="35"/>
        <v>1.75</v>
      </c>
      <c r="S172">
        <f t="shared" si="28"/>
        <v>0</v>
      </c>
      <c r="T172">
        <f t="shared" si="29"/>
        <v>29.5</v>
      </c>
      <c r="U172">
        <f t="shared" si="30"/>
        <v>8.1944444444444446</v>
      </c>
      <c r="W172">
        <f t="shared" si="31"/>
        <v>646.11111111111109</v>
      </c>
      <c r="X172">
        <f t="shared" si="40"/>
        <v>171.13544999999999</v>
      </c>
      <c r="Y172">
        <f t="shared" si="32"/>
        <v>15.120627377168002</v>
      </c>
      <c r="Z172">
        <f>Table4[[#This Row],[Acell (N)]]+Table4[[#This Row],[Roll (N)]]+Table4[[#This Row],[Aero (N)]]</f>
        <v>832.36718848827911</v>
      </c>
      <c r="AA172">
        <f>Table4[[#This Row],[Total (N)]]*((E171/3.6)/1000)</f>
        <v>6.3814817784101399</v>
      </c>
      <c r="AB172">
        <f>Table4[[#This Row],[Power (kW)]]*1000</f>
        <v>6381.4817784101397</v>
      </c>
      <c r="AC172">
        <f>MAX(0, Table4[[#This Row],[Power (W)]])</f>
        <v>6381.4817784101397</v>
      </c>
      <c r="AD172">
        <f>MIN(0, Table4[[#This Row],[Power (W)]])*-1</f>
        <v>0</v>
      </c>
      <c r="AE172">
        <f t="shared" si="36"/>
        <v>308927.51848951617</v>
      </c>
      <c r="AF172">
        <f t="shared" si="37"/>
        <v>129522.93887668714</v>
      </c>
      <c r="AG172">
        <f t="shared" si="38"/>
        <v>308927.51848951617</v>
      </c>
      <c r="AH172">
        <f t="shared" si="33"/>
        <v>129522.93887668714</v>
      </c>
      <c r="AI172" s="27">
        <f t="shared" si="39"/>
        <v>129522.93887668714</v>
      </c>
    </row>
    <row r="173" spans="2:35" x14ac:dyDescent="0.3">
      <c r="B173" s="3" t="s">
        <v>47</v>
      </c>
      <c r="C173" s="3">
        <v>165</v>
      </c>
      <c r="D173" s="3">
        <v>165</v>
      </c>
      <c r="E173" s="10">
        <v>31.1</v>
      </c>
      <c r="F173" s="17">
        <f t="shared" si="34"/>
        <v>0.36111111111111133</v>
      </c>
      <c r="G173" s="17">
        <f t="shared" si="35"/>
        <v>1.3000000000000007</v>
      </c>
      <c r="S173">
        <f t="shared" si="28"/>
        <v>0</v>
      </c>
      <c r="T173">
        <f t="shared" si="29"/>
        <v>31.1</v>
      </c>
      <c r="U173">
        <f t="shared" si="30"/>
        <v>8.6388888888888893</v>
      </c>
      <c r="W173">
        <f t="shared" si="31"/>
        <v>565.34722222222217</v>
      </c>
      <c r="X173">
        <f t="shared" si="40"/>
        <v>171.13544999999999</v>
      </c>
      <c r="Y173">
        <f t="shared" si="32"/>
        <v>17.274109923047224</v>
      </c>
      <c r="Z173">
        <f>Table4[[#This Row],[Acell (N)]]+Table4[[#This Row],[Roll (N)]]+Table4[[#This Row],[Aero (N)]]</f>
        <v>753.75678214526943</v>
      </c>
      <c r="AA173">
        <f>Table4[[#This Row],[Total (N)]]*((E172/3.6)/1000)</f>
        <v>6.176618075912625</v>
      </c>
      <c r="AB173">
        <f>Table4[[#This Row],[Power (kW)]]*1000</f>
        <v>6176.6180759126246</v>
      </c>
      <c r="AC173">
        <f>MAX(0, Table4[[#This Row],[Power (W)]])</f>
        <v>6176.6180759126246</v>
      </c>
      <c r="AD173">
        <f>MIN(0, Table4[[#This Row],[Power (W)]])*-1</f>
        <v>0</v>
      </c>
      <c r="AE173">
        <f t="shared" si="36"/>
        <v>315104.13656542881</v>
      </c>
      <c r="AF173">
        <f t="shared" si="37"/>
        <v>129522.93887668714</v>
      </c>
      <c r="AG173">
        <f t="shared" si="38"/>
        <v>315104.13656542881</v>
      </c>
      <c r="AH173">
        <f t="shared" si="33"/>
        <v>129522.93887668714</v>
      </c>
      <c r="AI173" s="27">
        <f t="shared" si="39"/>
        <v>129522.93887668714</v>
      </c>
    </row>
    <row r="174" spans="2:35" x14ac:dyDescent="0.3">
      <c r="B174" s="3" t="s">
        <v>47</v>
      </c>
      <c r="C174" s="3">
        <v>166</v>
      </c>
      <c r="D174" s="3">
        <v>166</v>
      </c>
      <c r="E174" s="10">
        <v>32.1</v>
      </c>
      <c r="F174" s="17">
        <f t="shared" si="34"/>
        <v>0.29166666666666685</v>
      </c>
      <c r="G174" s="17">
        <f t="shared" si="35"/>
        <v>1.0500000000000007</v>
      </c>
      <c r="S174">
        <f t="shared" si="28"/>
        <v>0</v>
      </c>
      <c r="T174">
        <f t="shared" si="29"/>
        <v>32.1</v>
      </c>
      <c r="U174">
        <f t="shared" si="30"/>
        <v>8.9166666666666661</v>
      </c>
      <c r="W174">
        <f t="shared" si="31"/>
        <v>419.97222222222246</v>
      </c>
      <c r="X174">
        <f t="shared" si="40"/>
        <v>171.13544999999999</v>
      </c>
      <c r="Y174">
        <f t="shared" si="32"/>
        <v>19.198726640241894</v>
      </c>
      <c r="Z174">
        <f>Table4[[#This Row],[Acell (N)]]+Table4[[#This Row],[Roll (N)]]+Table4[[#This Row],[Aero (N)]]</f>
        <v>610.30639886246433</v>
      </c>
      <c r="AA174">
        <f>Table4[[#This Row],[Total (N)]]*((E173/3.6)/1000)</f>
        <v>5.2723691679507336</v>
      </c>
      <c r="AB174">
        <f>Table4[[#This Row],[Power (kW)]]*1000</f>
        <v>5272.3691679507338</v>
      </c>
      <c r="AC174">
        <f>MAX(0, Table4[[#This Row],[Power (W)]])</f>
        <v>5272.3691679507338</v>
      </c>
      <c r="AD174">
        <f>MIN(0, Table4[[#This Row],[Power (W)]])*-1</f>
        <v>0</v>
      </c>
      <c r="AE174">
        <f t="shared" si="36"/>
        <v>320376.50573337957</v>
      </c>
      <c r="AF174">
        <f t="shared" si="37"/>
        <v>129522.93887668714</v>
      </c>
      <c r="AG174">
        <f t="shared" si="38"/>
        <v>320376.50573337957</v>
      </c>
      <c r="AH174">
        <f t="shared" si="33"/>
        <v>129522.93887668714</v>
      </c>
      <c r="AI174" s="27">
        <f t="shared" si="39"/>
        <v>129522.93887668714</v>
      </c>
    </row>
    <row r="175" spans="2:35" x14ac:dyDescent="0.3">
      <c r="B175" s="3" t="s">
        <v>47</v>
      </c>
      <c r="C175" s="3">
        <v>167</v>
      </c>
      <c r="D175" s="3">
        <v>167</v>
      </c>
      <c r="E175" s="10">
        <v>33.200000000000003</v>
      </c>
      <c r="F175" s="17">
        <f t="shared" si="34"/>
        <v>0.43055555555555575</v>
      </c>
      <c r="G175" s="17">
        <f t="shared" si="35"/>
        <v>1.5500000000000007</v>
      </c>
      <c r="S175">
        <f t="shared" si="28"/>
        <v>0</v>
      </c>
      <c r="T175">
        <f t="shared" si="29"/>
        <v>33.200000000000003</v>
      </c>
      <c r="U175">
        <f t="shared" si="30"/>
        <v>9.2222222222222232</v>
      </c>
      <c r="W175">
        <f t="shared" si="31"/>
        <v>339.20833333333354</v>
      </c>
      <c r="X175">
        <f t="shared" si="40"/>
        <v>171.13544999999999</v>
      </c>
      <c r="Y175">
        <f t="shared" si="32"/>
        <v>20.453221035112996</v>
      </c>
      <c r="Z175">
        <f>Table4[[#This Row],[Acell (N)]]+Table4[[#This Row],[Roll (N)]]+Table4[[#This Row],[Aero (N)]]</f>
        <v>530.79700436844655</v>
      </c>
      <c r="AA175">
        <f>Table4[[#This Row],[Total (N)]]*((E174/3.6)/1000)</f>
        <v>4.7329399556186482</v>
      </c>
      <c r="AB175">
        <f>Table4[[#This Row],[Power (kW)]]*1000</f>
        <v>4732.9399556186481</v>
      </c>
      <c r="AC175">
        <f>MAX(0, Table4[[#This Row],[Power (W)]])</f>
        <v>4732.9399556186481</v>
      </c>
      <c r="AD175">
        <f>MIN(0, Table4[[#This Row],[Power (W)]])*-1</f>
        <v>0</v>
      </c>
      <c r="AE175">
        <f t="shared" si="36"/>
        <v>325109.44568899821</v>
      </c>
      <c r="AF175">
        <f t="shared" si="37"/>
        <v>129522.93887668714</v>
      </c>
      <c r="AG175">
        <f t="shared" si="38"/>
        <v>325109.44568899821</v>
      </c>
      <c r="AH175">
        <f t="shared" si="33"/>
        <v>129522.93887668714</v>
      </c>
      <c r="AI175" s="27">
        <f t="shared" si="39"/>
        <v>129522.93887668714</v>
      </c>
    </row>
    <row r="176" spans="2:35" x14ac:dyDescent="0.3">
      <c r="B176" s="3" t="s">
        <v>47</v>
      </c>
      <c r="C176" s="3">
        <v>168</v>
      </c>
      <c r="D176" s="3">
        <v>168</v>
      </c>
      <c r="E176" s="10">
        <v>35.200000000000003</v>
      </c>
      <c r="F176" s="17">
        <f t="shared" si="34"/>
        <v>0.55555555555555558</v>
      </c>
      <c r="G176" s="17">
        <f t="shared" si="35"/>
        <v>2</v>
      </c>
      <c r="S176">
        <f t="shared" si="28"/>
        <v>0</v>
      </c>
      <c r="T176">
        <f t="shared" si="29"/>
        <v>35.200000000000003</v>
      </c>
      <c r="U176">
        <f t="shared" si="30"/>
        <v>9.7777777777777786</v>
      </c>
      <c r="W176">
        <f t="shared" si="31"/>
        <v>500.73611111111131</v>
      </c>
      <c r="X176">
        <f t="shared" si="40"/>
        <v>171.13544999999999</v>
      </c>
      <c r="Y176">
        <f t="shared" si="32"/>
        <v>21.879017433587563</v>
      </c>
      <c r="Z176">
        <f>Table4[[#This Row],[Acell (N)]]+Table4[[#This Row],[Roll (N)]]+Table4[[#This Row],[Aero (N)]]</f>
        <v>693.7505785446989</v>
      </c>
      <c r="AA176">
        <f>Table4[[#This Row],[Total (N)]]*((E175/3.6)/1000)</f>
        <v>6.3979220021344467</v>
      </c>
      <c r="AB176">
        <f>Table4[[#This Row],[Power (kW)]]*1000</f>
        <v>6397.9220021344463</v>
      </c>
      <c r="AC176">
        <f>MAX(0, Table4[[#This Row],[Power (W)]])</f>
        <v>6397.9220021344463</v>
      </c>
      <c r="AD176">
        <f>MIN(0, Table4[[#This Row],[Power (W)]])*-1</f>
        <v>0</v>
      </c>
      <c r="AE176">
        <f t="shared" si="36"/>
        <v>331507.36769113265</v>
      </c>
      <c r="AF176">
        <f t="shared" si="37"/>
        <v>129522.93887668714</v>
      </c>
      <c r="AG176">
        <f t="shared" si="38"/>
        <v>331507.36769113265</v>
      </c>
      <c r="AH176">
        <f t="shared" si="33"/>
        <v>129522.93887668714</v>
      </c>
      <c r="AI176" s="27">
        <f t="shared" si="39"/>
        <v>129522.93887668714</v>
      </c>
    </row>
    <row r="177" spans="2:35" x14ac:dyDescent="0.3">
      <c r="B177" s="3" t="s">
        <v>47</v>
      </c>
      <c r="C177" s="3">
        <v>169</v>
      </c>
      <c r="D177" s="3">
        <v>169</v>
      </c>
      <c r="E177" s="10">
        <v>37.200000000000003</v>
      </c>
      <c r="F177" s="17">
        <f t="shared" si="34"/>
        <v>0.38888888888888851</v>
      </c>
      <c r="G177" s="17">
        <f t="shared" si="35"/>
        <v>1.3999999999999986</v>
      </c>
      <c r="S177">
        <f t="shared" si="28"/>
        <v>0</v>
      </c>
      <c r="T177">
        <f t="shared" si="29"/>
        <v>37.200000000000003</v>
      </c>
      <c r="U177">
        <f t="shared" si="30"/>
        <v>10.333333333333334</v>
      </c>
      <c r="W177">
        <f t="shared" si="31"/>
        <v>646.11111111111109</v>
      </c>
      <c r="X177">
        <f t="shared" si="40"/>
        <v>171.13544999999999</v>
      </c>
      <c r="Y177">
        <f t="shared" si="32"/>
        <v>24.59444200982756</v>
      </c>
      <c r="Z177">
        <f>Table4[[#This Row],[Acell (N)]]+Table4[[#This Row],[Roll (N)]]+Table4[[#This Row],[Aero (N)]]</f>
        <v>841.84100312093869</v>
      </c>
      <c r="AA177">
        <f>Table4[[#This Row],[Total (N)]]*((E176/3.6)/1000)</f>
        <v>8.2313342527380691</v>
      </c>
      <c r="AB177">
        <f>Table4[[#This Row],[Power (kW)]]*1000</f>
        <v>8231.3342527380682</v>
      </c>
      <c r="AC177">
        <f>MAX(0, Table4[[#This Row],[Power (W)]])</f>
        <v>8231.3342527380682</v>
      </c>
      <c r="AD177">
        <f>MIN(0, Table4[[#This Row],[Power (W)]])*-1</f>
        <v>0</v>
      </c>
      <c r="AE177">
        <f t="shared" si="36"/>
        <v>339738.70194387069</v>
      </c>
      <c r="AF177">
        <f t="shared" si="37"/>
        <v>129522.93887668714</v>
      </c>
      <c r="AG177">
        <f t="shared" si="38"/>
        <v>339738.70194387069</v>
      </c>
      <c r="AH177">
        <f t="shared" si="33"/>
        <v>129522.93887668714</v>
      </c>
      <c r="AI177" s="27">
        <f t="shared" si="39"/>
        <v>129522.93887668714</v>
      </c>
    </row>
    <row r="178" spans="2:35" x14ac:dyDescent="0.3">
      <c r="B178" s="3" t="s">
        <v>47</v>
      </c>
      <c r="C178" s="3">
        <v>170</v>
      </c>
      <c r="D178" s="3">
        <v>170</v>
      </c>
      <c r="E178" s="10">
        <v>38</v>
      </c>
      <c r="F178" s="17">
        <f t="shared" si="34"/>
        <v>2.7777777777777186E-2</v>
      </c>
      <c r="G178" s="17">
        <f t="shared" si="35"/>
        <v>9.9999999999997868E-2</v>
      </c>
      <c r="S178">
        <f t="shared" si="28"/>
        <v>0</v>
      </c>
      <c r="T178">
        <f t="shared" si="29"/>
        <v>38</v>
      </c>
      <c r="U178">
        <f t="shared" si="30"/>
        <v>10.555555555555555</v>
      </c>
      <c r="W178">
        <f t="shared" si="31"/>
        <v>452.27777777777732</v>
      </c>
      <c r="X178">
        <f t="shared" si="40"/>
        <v>171.13544999999999</v>
      </c>
      <c r="Y178">
        <f t="shared" si="32"/>
        <v>27.468663344912002</v>
      </c>
      <c r="Z178">
        <f>Table4[[#This Row],[Acell (N)]]+Table4[[#This Row],[Roll (N)]]+Table4[[#This Row],[Aero (N)]]</f>
        <v>650.88189112268935</v>
      </c>
      <c r="AA178">
        <f>Table4[[#This Row],[Total (N)]]*((E177/3.6)/1000)</f>
        <v>6.7257795416011232</v>
      </c>
      <c r="AB178">
        <f>Table4[[#This Row],[Power (kW)]]*1000</f>
        <v>6725.7795416011231</v>
      </c>
      <c r="AC178">
        <f>MAX(0, Table4[[#This Row],[Power (W)]])</f>
        <v>6725.7795416011231</v>
      </c>
      <c r="AD178">
        <f>MIN(0, Table4[[#This Row],[Power (W)]])*-1</f>
        <v>0</v>
      </c>
      <c r="AE178">
        <f t="shared" si="36"/>
        <v>346464.48148547183</v>
      </c>
      <c r="AF178">
        <f t="shared" si="37"/>
        <v>129522.93887668714</v>
      </c>
      <c r="AG178">
        <f t="shared" si="38"/>
        <v>346464.48148547183</v>
      </c>
      <c r="AH178">
        <f t="shared" si="33"/>
        <v>129522.93887668714</v>
      </c>
      <c r="AI178" s="27">
        <f t="shared" si="39"/>
        <v>129522.93887668714</v>
      </c>
    </row>
    <row r="179" spans="2:35" x14ac:dyDescent="0.3">
      <c r="B179" s="3" t="s">
        <v>47</v>
      </c>
      <c r="C179" s="3">
        <v>171</v>
      </c>
      <c r="D179" s="3">
        <v>171</v>
      </c>
      <c r="E179" s="10">
        <v>37.4</v>
      </c>
      <c r="F179" s="17">
        <f t="shared" si="34"/>
        <v>-0.40277777777777757</v>
      </c>
      <c r="G179" s="17">
        <f t="shared" si="35"/>
        <v>-1.4499999999999993</v>
      </c>
      <c r="S179">
        <f t="shared" si="28"/>
        <v>0</v>
      </c>
      <c r="T179">
        <f t="shared" si="29"/>
        <v>37.4</v>
      </c>
      <c r="U179">
        <f t="shared" si="30"/>
        <v>10.388888888888888</v>
      </c>
      <c r="W179">
        <f t="shared" si="31"/>
        <v>32.305555555554868</v>
      </c>
      <c r="X179">
        <f t="shared" si="40"/>
        <v>171.13544999999999</v>
      </c>
      <c r="Y179">
        <f t="shared" si="32"/>
        <v>28.662814971422222</v>
      </c>
      <c r="Z179">
        <f>Table4[[#This Row],[Acell (N)]]+Table4[[#This Row],[Roll (N)]]+Table4[[#This Row],[Aero (N)]]</f>
        <v>232.10382052697707</v>
      </c>
      <c r="AA179">
        <f>Table4[[#This Row],[Total (N)]]*((E178/3.6)/1000)</f>
        <v>2.4499847722292025</v>
      </c>
      <c r="AB179">
        <f>Table4[[#This Row],[Power (kW)]]*1000</f>
        <v>2449.9847722292025</v>
      </c>
      <c r="AC179">
        <f>MAX(0, Table4[[#This Row],[Power (W)]])</f>
        <v>2449.9847722292025</v>
      </c>
      <c r="AD179">
        <f>MIN(0, Table4[[#This Row],[Power (W)]])*-1</f>
        <v>0</v>
      </c>
      <c r="AE179">
        <f t="shared" si="36"/>
        <v>348914.46625770105</v>
      </c>
      <c r="AF179">
        <f t="shared" si="37"/>
        <v>129522.93887668714</v>
      </c>
      <c r="AG179">
        <f t="shared" si="38"/>
        <v>348914.46625770105</v>
      </c>
      <c r="AH179">
        <f t="shared" si="33"/>
        <v>129522.93887668714</v>
      </c>
      <c r="AI179" s="27">
        <f t="shared" si="39"/>
        <v>129522.93887668714</v>
      </c>
    </row>
    <row r="180" spans="2:35" x14ac:dyDescent="0.3">
      <c r="B180" s="3" t="s">
        <v>47</v>
      </c>
      <c r="C180" s="3">
        <v>172</v>
      </c>
      <c r="D180" s="3">
        <v>172</v>
      </c>
      <c r="E180" s="10">
        <v>35.1</v>
      </c>
      <c r="F180" s="17">
        <f t="shared" si="34"/>
        <v>-0.88888888888888862</v>
      </c>
      <c r="G180" s="17">
        <f t="shared" si="35"/>
        <v>-3.1999999999999993</v>
      </c>
      <c r="S180">
        <f t="shared" si="28"/>
        <v>0</v>
      </c>
      <c r="T180">
        <f t="shared" si="29"/>
        <v>35.1</v>
      </c>
      <c r="U180">
        <f t="shared" si="30"/>
        <v>9.75</v>
      </c>
      <c r="W180">
        <f t="shared" si="31"/>
        <v>-468.43055555555532</v>
      </c>
      <c r="X180">
        <f t="shared" si="40"/>
        <v>171.13544999999999</v>
      </c>
      <c r="Y180">
        <f t="shared" si="32"/>
        <v>27.764819300156883</v>
      </c>
      <c r="Z180">
        <f>Table4[[#This Row],[Acell (N)]]+Table4[[#This Row],[Roll (N)]]+Table4[[#This Row],[Aero (N)]]</f>
        <v>-269.53028625539844</v>
      </c>
      <c r="AA180">
        <f>Table4[[#This Row],[Total (N)]]*((E179/3.6)/1000)</f>
        <v>-2.8001201960977498</v>
      </c>
      <c r="AB180">
        <f>Table4[[#This Row],[Power (kW)]]*1000</f>
        <v>-2800.1201960977496</v>
      </c>
      <c r="AC180">
        <f>MAX(0, Table4[[#This Row],[Power (W)]])</f>
        <v>0</v>
      </c>
      <c r="AD180">
        <f>MIN(0, Table4[[#This Row],[Power (W)]])*-1</f>
        <v>2800.1201960977496</v>
      </c>
      <c r="AE180">
        <f t="shared" si="36"/>
        <v>348914.46625770105</v>
      </c>
      <c r="AF180">
        <f t="shared" si="37"/>
        <v>132323.0590727849</v>
      </c>
      <c r="AG180">
        <f t="shared" si="38"/>
        <v>348914.46625770105</v>
      </c>
      <c r="AH180">
        <f t="shared" si="33"/>
        <v>132323.0590727849</v>
      </c>
      <c r="AI180" s="27">
        <f t="shared" si="39"/>
        <v>131483.02301395556</v>
      </c>
    </row>
    <row r="181" spans="2:35" x14ac:dyDescent="0.3">
      <c r="B181" s="3" t="s">
        <v>47</v>
      </c>
      <c r="C181" s="3">
        <v>173</v>
      </c>
      <c r="D181" s="3">
        <v>173</v>
      </c>
      <c r="E181" s="10">
        <v>31</v>
      </c>
      <c r="F181" s="17">
        <f t="shared" si="34"/>
        <v>-1.1111111111111112</v>
      </c>
      <c r="G181" s="17">
        <f t="shared" si="35"/>
        <v>-4</v>
      </c>
      <c r="S181">
        <f t="shared" si="28"/>
        <v>0</v>
      </c>
      <c r="T181">
        <f t="shared" si="29"/>
        <v>31</v>
      </c>
      <c r="U181">
        <f t="shared" si="30"/>
        <v>8.6111111111111107</v>
      </c>
      <c r="W181">
        <f t="shared" si="31"/>
        <v>-1033.7777777777774</v>
      </c>
      <c r="X181">
        <f t="shared" si="40"/>
        <v>171.13544999999999</v>
      </c>
      <c r="Y181">
        <f t="shared" si="32"/>
        <v>24.454899357993</v>
      </c>
      <c r="Z181">
        <f>Table4[[#This Row],[Acell (N)]]+Table4[[#This Row],[Roll (N)]]+Table4[[#This Row],[Aero (N)]]</f>
        <v>-838.1874284197844</v>
      </c>
      <c r="AA181">
        <f>Table4[[#This Row],[Total (N)]]*((E180/3.6)/1000)</f>
        <v>-8.1723274270928972</v>
      </c>
      <c r="AB181">
        <f>Table4[[#This Row],[Power (kW)]]*1000</f>
        <v>-8172.3274270928969</v>
      </c>
      <c r="AC181">
        <f>MAX(0, Table4[[#This Row],[Power (W)]])</f>
        <v>0</v>
      </c>
      <c r="AD181">
        <f>MIN(0, Table4[[#This Row],[Power (W)]])*-1</f>
        <v>8172.3274270928969</v>
      </c>
      <c r="AE181">
        <f t="shared" si="36"/>
        <v>348914.46625770105</v>
      </c>
      <c r="AF181">
        <f t="shared" si="37"/>
        <v>140495.38649987782</v>
      </c>
      <c r="AG181">
        <f t="shared" si="38"/>
        <v>348914.46625770105</v>
      </c>
      <c r="AH181">
        <f t="shared" si="33"/>
        <v>140495.38649987782</v>
      </c>
      <c r="AI181" s="27">
        <f t="shared" si="39"/>
        <v>138043.68827174994</v>
      </c>
    </row>
    <row r="182" spans="2:35" x14ac:dyDescent="0.3">
      <c r="B182" s="3" t="s">
        <v>47</v>
      </c>
      <c r="C182" s="3">
        <v>174</v>
      </c>
      <c r="D182" s="3">
        <v>174</v>
      </c>
      <c r="E182" s="10">
        <v>27.1</v>
      </c>
      <c r="F182" s="17">
        <f t="shared" si="34"/>
        <v>-0.79166666666666652</v>
      </c>
      <c r="G182" s="17">
        <f t="shared" si="35"/>
        <v>-2.8499999999999996</v>
      </c>
      <c r="S182">
        <f t="shared" si="28"/>
        <v>0</v>
      </c>
      <c r="T182">
        <f t="shared" si="29"/>
        <v>27.1</v>
      </c>
      <c r="U182">
        <f t="shared" si="30"/>
        <v>7.5277777777777777</v>
      </c>
      <c r="W182">
        <f t="shared" si="31"/>
        <v>-1292.2222222222222</v>
      </c>
      <c r="X182">
        <f t="shared" si="40"/>
        <v>171.13544999999999</v>
      </c>
      <c r="Y182">
        <f t="shared" si="32"/>
        <v>19.075460656188888</v>
      </c>
      <c r="Z182">
        <f>Table4[[#This Row],[Acell (N)]]+Table4[[#This Row],[Roll (N)]]+Table4[[#This Row],[Aero (N)]]</f>
        <v>-1102.0113115660333</v>
      </c>
      <c r="AA182">
        <f>Table4[[#This Row],[Total (N)]]*((E181/3.6)/1000)</f>
        <v>-9.4895418495963977</v>
      </c>
      <c r="AB182">
        <f>Table4[[#This Row],[Power (kW)]]*1000</f>
        <v>-9489.5418495963968</v>
      </c>
      <c r="AC182">
        <f>MAX(0, Table4[[#This Row],[Power (W)]])</f>
        <v>0</v>
      </c>
      <c r="AD182">
        <f>MIN(0, Table4[[#This Row],[Power (W)]])*-1</f>
        <v>9489.5418495963968</v>
      </c>
      <c r="AE182">
        <f t="shared" si="36"/>
        <v>348914.46625770105</v>
      </c>
      <c r="AF182">
        <f t="shared" si="37"/>
        <v>149984.92834947421</v>
      </c>
      <c r="AG182">
        <f t="shared" si="38"/>
        <v>348914.46625770105</v>
      </c>
      <c r="AH182">
        <f t="shared" si="33"/>
        <v>149984.92834947421</v>
      </c>
      <c r="AI182" s="27">
        <f t="shared" si="39"/>
        <v>147138.06579459528</v>
      </c>
    </row>
    <row r="183" spans="2:35" x14ac:dyDescent="0.3">
      <c r="B183" s="3" t="s">
        <v>47</v>
      </c>
      <c r="C183" s="3">
        <v>175</v>
      </c>
      <c r="D183" s="3">
        <v>175</v>
      </c>
      <c r="E183" s="10">
        <v>25.3</v>
      </c>
      <c r="F183" s="17">
        <f t="shared" si="34"/>
        <v>-0.27777777777777779</v>
      </c>
      <c r="G183" s="17">
        <f t="shared" si="35"/>
        <v>-1</v>
      </c>
      <c r="S183">
        <f t="shared" si="28"/>
        <v>0</v>
      </c>
      <c r="T183">
        <f t="shared" si="29"/>
        <v>25.3</v>
      </c>
      <c r="U183">
        <f t="shared" si="30"/>
        <v>7.0277777777777777</v>
      </c>
      <c r="W183">
        <f t="shared" si="31"/>
        <v>-920.70833333333314</v>
      </c>
      <c r="X183">
        <f t="shared" si="40"/>
        <v>171.13544999999999</v>
      </c>
      <c r="Y183">
        <f t="shared" si="32"/>
        <v>14.577740957868556</v>
      </c>
      <c r="Z183">
        <f>Table4[[#This Row],[Acell (N)]]+Table4[[#This Row],[Roll (N)]]+Table4[[#This Row],[Aero (N)]]</f>
        <v>-734.99514237546464</v>
      </c>
      <c r="AA183">
        <f>Table4[[#This Row],[Total (N)]]*((E182/3.6)/1000)</f>
        <v>-5.5328800995486365</v>
      </c>
      <c r="AB183">
        <f>Table4[[#This Row],[Power (kW)]]*1000</f>
        <v>-5532.8800995486363</v>
      </c>
      <c r="AC183">
        <f>MAX(0, Table4[[#This Row],[Power (W)]])</f>
        <v>0</v>
      </c>
      <c r="AD183">
        <f>MIN(0, Table4[[#This Row],[Power (W)]])*-1</f>
        <v>5532.8800995486363</v>
      </c>
      <c r="AE183">
        <f t="shared" si="36"/>
        <v>348914.46625770105</v>
      </c>
      <c r="AF183">
        <f t="shared" si="37"/>
        <v>155517.80844902285</v>
      </c>
      <c r="AG183">
        <f t="shared" si="38"/>
        <v>348914.46625770105</v>
      </c>
      <c r="AH183">
        <f t="shared" si="33"/>
        <v>155517.80844902285</v>
      </c>
      <c r="AI183" s="27">
        <f t="shared" si="39"/>
        <v>153857.94441915824</v>
      </c>
    </row>
    <row r="184" spans="2:35" x14ac:dyDescent="0.3">
      <c r="B184" s="3" t="s">
        <v>47</v>
      </c>
      <c r="C184" s="3">
        <v>176</v>
      </c>
      <c r="D184" s="3">
        <v>176</v>
      </c>
      <c r="E184" s="10">
        <v>25.1</v>
      </c>
      <c r="F184" s="17">
        <f t="shared" si="34"/>
        <v>8.3333333333333037E-2</v>
      </c>
      <c r="G184" s="17">
        <f t="shared" si="35"/>
        <v>0.29999999999999893</v>
      </c>
      <c r="S184">
        <f t="shared" si="28"/>
        <v>0</v>
      </c>
      <c r="T184">
        <f t="shared" si="29"/>
        <v>25.1</v>
      </c>
      <c r="U184">
        <f t="shared" si="30"/>
        <v>6.9722222222222223</v>
      </c>
      <c r="W184">
        <f t="shared" si="31"/>
        <v>-323.05555555555554</v>
      </c>
      <c r="X184">
        <f t="shared" si="40"/>
        <v>171.13544999999999</v>
      </c>
      <c r="Y184">
        <f t="shared" si="32"/>
        <v>12.705527171092555</v>
      </c>
      <c r="Z184">
        <f>Table4[[#This Row],[Acell (N)]]+Table4[[#This Row],[Roll (N)]]+Table4[[#This Row],[Aero (N)]]</f>
        <v>-139.21457838446298</v>
      </c>
      <c r="AA184">
        <f>Table4[[#This Row],[Total (N)]]*((E183/3.6)/1000)</f>
        <v>-0.97836912031303147</v>
      </c>
      <c r="AB184">
        <f>Table4[[#This Row],[Power (kW)]]*1000</f>
        <v>-978.36912031303143</v>
      </c>
      <c r="AC184">
        <f>MAX(0, Table4[[#This Row],[Power (W)]])</f>
        <v>0</v>
      </c>
      <c r="AD184">
        <f>MIN(0, Table4[[#This Row],[Power (W)]])*-1</f>
        <v>978.36912031303143</v>
      </c>
      <c r="AE184">
        <f t="shared" si="36"/>
        <v>348914.46625770105</v>
      </c>
      <c r="AF184">
        <f t="shared" si="37"/>
        <v>156496.17756933588</v>
      </c>
      <c r="AG184">
        <f t="shared" si="38"/>
        <v>348914.46625770105</v>
      </c>
      <c r="AH184">
        <f t="shared" si="33"/>
        <v>156496.17756933588</v>
      </c>
      <c r="AI184" s="27">
        <f t="shared" si="39"/>
        <v>156202.66683324196</v>
      </c>
    </row>
    <row r="185" spans="2:35" x14ac:dyDescent="0.3">
      <c r="B185" s="3" t="s">
        <v>47</v>
      </c>
      <c r="C185" s="3">
        <v>177</v>
      </c>
      <c r="D185" s="3">
        <v>177</v>
      </c>
      <c r="E185" s="10">
        <v>25.9</v>
      </c>
      <c r="F185" s="17">
        <f t="shared" si="34"/>
        <v>0.37499999999999989</v>
      </c>
      <c r="G185" s="17">
        <f t="shared" si="35"/>
        <v>1.3499999999999996</v>
      </c>
      <c r="S185">
        <f t="shared" si="28"/>
        <v>0</v>
      </c>
      <c r="T185">
        <f t="shared" si="29"/>
        <v>25.9</v>
      </c>
      <c r="U185">
        <f t="shared" si="30"/>
        <v>7.1944444444444438</v>
      </c>
      <c r="W185">
        <f t="shared" si="31"/>
        <v>96.916666666666316</v>
      </c>
      <c r="X185">
        <f t="shared" si="40"/>
        <v>171.13544999999999</v>
      </c>
      <c r="Y185">
        <f t="shared" si="32"/>
        <v>12.505443254948558</v>
      </c>
      <c r="Z185">
        <f>Table4[[#This Row],[Acell (N)]]+Table4[[#This Row],[Roll (N)]]+Table4[[#This Row],[Aero (N)]]</f>
        <v>280.55755992161482</v>
      </c>
      <c r="AA185">
        <f>Table4[[#This Row],[Total (N)]]*((E184/3.6)/1000)</f>
        <v>1.9561096538979257</v>
      </c>
      <c r="AB185">
        <f>Table4[[#This Row],[Power (kW)]]*1000</f>
        <v>1956.1096538979257</v>
      </c>
      <c r="AC185">
        <f>MAX(0, Table4[[#This Row],[Power (W)]])</f>
        <v>1956.1096538979257</v>
      </c>
      <c r="AD185">
        <f>MIN(0, Table4[[#This Row],[Power (W)]])*-1</f>
        <v>0</v>
      </c>
      <c r="AE185">
        <f t="shared" si="36"/>
        <v>350870.57591159898</v>
      </c>
      <c r="AF185">
        <f t="shared" si="37"/>
        <v>156496.17756933588</v>
      </c>
      <c r="AG185">
        <f t="shared" si="38"/>
        <v>350870.57591159898</v>
      </c>
      <c r="AH185">
        <f t="shared" si="33"/>
        <v>156496.17756933588</v>
      </c>
      <c r="AI185" s="27">
        <f t="shared" si="39"/>
        <v>156496.17756933588</v>
      </c>
    </row>
    <row r="186" spans="2:35" x14ac:dyDescent="0.3">
      <c r="B186" s="3" t="s">
        <v>47</v>
      </c>
      <c r="C186" s="3">
        <v>178</v>
      </c>
      <c r="D186" s="3">
        <v>178</v>
      </c>
      <c r="E186" s="10">
        <v>27.8</v>
      </c>
      <c r="F186" s="17">
        <f t="shared" si="34"/>
        <v>0.45833333333333343</v>
      </c>
      <c r="G186" s="17">
        <f t="shared" si="35"/>
        <v>1.6500000000000004</v>
      </c>
      <c r="S186">
        <f t="shared" si="28"/>
        <v>0</v>
      </c>
      <c r="T186">
        <f t="shared" si="29"/>
        <v>27.8</v>
      </c>
      <c r="U186">
        <f t="shared" si="30"/>
        <v>7.7222222222222223</v>
      </c>
      <c r="W186">
        <f t="shared" si="31"/>
        <v>436.12499999999989</v>
      </c>
      <c r="X186">
        <f t="shared" si="40"/>
        <v>171.13544999999999</v>
      </c>
      <c r="Y186">
        <f t="shared" si="32"/>
        <v>13.315306725055219</v>
      </c>
      <c r="Z186">
        <f>Table4[[#This Row],[Acell (N)]]+Table4[[#This Row],[Roll (N)]]+Table4[[#This Row],[Aero (N)]]</f>
        <v>620.57575672505504</v>
      </c>
      <c r="AA186">
        <f>Table4[[#This Row],[Total (N)]]*((E185/3.6)/1000)</f>
        <v>4.4646978053274786</v>
      </c>
      <c r="AB186">
        <f>Table4[[#This Row],[Power (kW)]]*1000</f>
        <v>4464.6978053274788</v>
      </c>
      <c r="AC186">
        <f>MAX(0, Table4[[#This Row],[Power (W)]])</f>
        <v>4464.6978053274788</v>
      </c>
      <c r="AD186">
        <f>MIN(0, Table4[[#This Row],[Power (W)]])*-1</f>
        <v>0</v>
      </c>
      <c r="AE186">
        <f t="shared" si="36"/>
        <v>355335.27371692646</v>
      </c>
      <c r="AF186">
        <f t="shared" si="37"/>
        <v>156496.17756933588</v>
      </c>
      <c r="AG186">
        <f t="shared" si="38"/>
        <v>355335.27371692646</v>
      </c>
      <c r="AH186">
        <f t="shared" si="33"/>
        <v>156496.17756933588</v>
      </c>
      <c r="AI186" s="27">
        <f t="shared" si="39"/>
        <v>156496.17756933588</v>
      </c>
    </row>
    <row r="187" spans="2:35" x14ac:dyDescent="0.3">
      <c r="B187" s="3" t="s">
        <v>47</v>
      </c>
      <c r="C187" s="3">
        <v>179</v>
      </c>
      <c r="D187" s="3">
        <v>179</v>
      </c>
      <c r="E187" s="10">
        <v>29.2</v>
      </c>
      <c r="F187" s="17">
        <f t="shared" si="34"/>
        <v>0.25000000000000011</v>
      </c>
      <c r="G187" s="17">
        <f t="shared" si="35"/>
        <v>0.90000000000000036</v>
      </c>
      <c r="S187">
        <f t="shared" si="28"/>
        <v>0</v>
      </c>
      <c r="T187">
        <f t="shared" si="29"/>
        <v>29.2</v>
      </c>
      <c r="U187">
        <f t="shared" si="30"/>
        <v>8.1111111111111107</v>
      </c>
      <c r="W187">
        <f t="shared" si="31"/>
        <v>533.04166666666674</v>
      </c>
      <c r="X187">
        <f t="shared" si="40"/>
        <v>171.13544999999999</v>
      </c>
      <c r="Y187">
        <f t="shared" si="32"/>
        <v>15.340560888167555</v>
      </c>
      <c r="Z187">
        <f>Table4[[#This Row],[Acell (N)]]+Table4[[#This Row],[Roll (N)]]+Table4[[#This Row],[Aero (N)]]</f>
        <v>719.51767755483434</v>
      </c>
      <c r="AA187">
        <f>Table4[[#This Row],[Total (N)]]*((E186/3.6)/1000)</f>
        <v>5.5562753988956652</v>
      </c>
      <c r="AB187">
        <f>Table4[[#This Row],[Power (kW)]]*1000</f>
        <v>5556.2753988956656</v>
      </c>
      <c r="AC187">
        <f>MAX(0, Table4[[#This Row],[Power (W)]])</f>
        <v>5556.2753988956656</v>
      </c>
      <c r="AD187">
        <f>MIN(0, Table4[[#This Row],[Power (W)]])*-1</f>
        <v>0</v>
      </c>
      <c r="AE187">
        <f t="shared" si="36"/>
        <v>360891.54911582213</v>
      </c>
      <c r="AF187">
        <f t="shared" si="37"/>
        <v>156496.17756933588</v>
      </c>
      <c r="AG187">
        <f t="shared" si="38"/>
        <v>360891.54911582213</v>
      </c>
      <c r="AH187">
        <f t="shared" si="33"/>
        <v>156496.17756933588</v>
      </c>
      <c r="AI187" s="27">
        <f t="shared" si="39"/>
        <v>156496.17756933588</v>
      </c>
    </row>
    <row r="188" spans="2:35" x14ac:dyDescent="0.3">
      <c r="B188" s="3" t="s">
        <v>47</v>
      </c>
      <c r="C188" s="3">
        <v>180</v>
      </c>
      <c r="D188" s="3">
        <v>180</v>
      </c>
      <c r="E188" s="10">
        <v>29.6</v>
      </c>
      <c r="F188" s="17">
        <f t="shared" si="34"/>
        <v>4.1666666666666761E-2</v>
      </c>
      <c r="G188" s="17">
        <f t="shared" si="35"/>
        <v>0.15000000000000036</v>
      </c>
      <c r="S188">
        <f t="shared" si="28"/>
        <v>0</v>
      </c>
      <c r="T188">
        <f t="shared" si="29"/>
        <v>29.6</v>
      </c>
      <c r="U188">
        <f t="shared" si="30"/>
        <v>8.2222222222222232</v>
      </c>
      <c r="W188">
        <f t="shared" si="31"/>
        <v>290.75000000000011</v>
      </c>
      <c r="X188">
        <f t="shared" si="40"/>
        <v>171.13544999999999</v>
      </c>
      <c r="Y188">
        <f t="shared" si="32"/>
        <v>16.924558557640886</v>
      </c>
      <c r="Z188">
        <f>Table4[[#This Row],[Acell (N)]]+Table4[[#This Row],[Roll (N)]]+Table4[[#This Row],[Aero (N)]]</f>
        <v>478.81000855764097</v>
      </c>
      <c r="AA188">
        <f>Table4[[#This Row],[Total (N)]]*((E187/3.6)/1000)</f>
        <v>3.8836811805230878</v>
      </c>
      <c r="AB188">
        <f>Table4[[#This Row],[Power (kW)]]*1000</f>
        <v>3883.6811805230877</v>
      </c>
      <c r="AC188">
        <f>MAX(0, Table4[[#This Row],[Power (W)]])</f>
        <v>3883.6811805230877</v>
      </c>
      <c r="AD188">
        <f>MIN(0, Table4[[#This Row],[Power (W)]])*-1</f>
        <v>0</v>
      </c>
      <c r="AE188">
        <f t="shared" si="36"/>
        <v>364775.23029634519</v>
      </c>
      <c r="AF188">
        <f t="shared" si="37"/>
        <v>156496.17756933588</v>
      </c>
      <c r="AG188">
        <f t="shared" si="38"/>
        <v>364775.23029634519</v>
      </c>
      <c r="AH188">
        <f t="shared" si="33"/>
        <v>156496.17756933588</v>
      </c>
      <c r="AI188" s="27">
        <f t="shared" si="39"/>
        <v>156496.17756933588</v>
      </c>
    </row>
    <row r="189" spans="2:35" x14ac:dyDescent="0.3">
      <c r="B189" s="3" t="s">
        <v>47</v>
      </c>
      <c r="C189" s="3">
        <v>181</v>
      </c>
      <c r="D189" s="3">
        <v>181</v>
      </c>
      <c r="E189" s="10">
        <v>29.5</v>
      </c>
      <c r="F189" s="17">
        <f t="shared" si="34"/>
        <v>-5.5555555555555851E-2</v>
      </c>
      <c r="G189" s="17">
        <f t="shared" si="35"/>
        <v>-0.20000000000000107</v>
      </c>
      <c r="S189">
        <f t="shared" si="28"/>
        <v>0</v>
      </c>
      <c r="T189">
        <f t="shared" si="29"/>
        <v>29.5</v>
      </c>
      <c r="U189">
        <f t="shared" si="30"/>
        <v>8.1944444444444446</v>
      </c>
      <c r="W189">
        <f t="shared" si="31"/>
        <v>48.458333333333442</v>
      </c>
      <c r="X189">
        <f t="shared" si="40"/>
        <v>171.13544999999999</v>
      </c>
      <c r="Y189">
        <f t="shared" si="32"/>
        <v>17.39142102864356</v>
      </c>
      <c r="Z189">
        <f>Table4[[#This Row],[Acell (N)]]+Table4[[#This Row],[Roll (N)]]+Table4[[#This Row],[Aero (N)]]</f>
        <v>236.98520436197697</v>
      </c>
      <c r="AA189">
        <f>Table4[[#This Row],[Total (N)]]*((E188/3.6)/1000)</f>
        <v>1.9485450136429219</v>
      </c>
      <c r="AB189">
        <f>Table4[[#This Row],[Power (kW)]]*1000</f>
        <v>1948.545013642922</v>
      </c>
      <c r="AC189">
        <f>MAX(0, Table4[[#This Row],[Power (W)]])</f>
        <v>1948.545013642922</v>
      </c>
      <c r="AD189">
        <f>MIN(0, Table4[[#This Row],[Power (W)]])*-1</f>
        <v>0</v>
      </c>
      <c r="AE189">
        <f t="shared" si="36"/>
        <v>366723.77530998812</v>
      </c>
      <c r="AF189">
        <f t="shared" si="37"/>
        <v>156496.17756933588</v>
      </c>
      <c r="AG189">
        <f t="shared" si="38"/>
        <v>366723.77530998812</v>
      </c>
      <c r="AH189">
        <f t="shared" si="33"/>
        <v>156496.17756933588</v>
      </c>
      <c r="AI189" s="27">
        <f t="shared" si="39"/>
        <v>156496.17756933588</v>
      </c>
    </row>
    <row r="190" spans="2:35" x14ac:dyDescent="0.3">
      <c r="B190" s="3" t="s">
        <v>47</v>
      </c>
      <c r="C190" s="3">
        <v>182</v>
      </c>
      <c r="D190" s="3">
        <v>182</v>
      </c>
      <c r="E190" s="10">
        <v>29.2</v>
      </c>
      <c r="F190" s="17">
        <f t="shared" si="34"/>
        <v>-0.16666666666666657</v>
      </c>
      <c r="G190" s="17">
        <f t="shared" si="35"/>
        <v>-0.59999999999999964</v>
      </c>
      <c r="S190">
        <f t="shared" si="28"/>
        <v>0</v>
      </c>
      <c r="T190">
        <f t="shared" si="29"/>
        <v>29.2</v>
      </c>
      <c r="U190">
        <f t="shared" si="30"/>
        <v>8.1111111111111107</v>
      </c>
      <c r="W190">
        <f t="shared" si="31"/>
        <v>-64.611111111111455</v>
      </c>
      <c r="X190">
        <f t="shared" si="40"/>
        <v>171.13544999999999</v>
      </c>
      <c r="Y190">
        <f t="shared" si="32"/>
        <v>17.274109923047224</v>
      </c>
      <c r="Z190">
        <f>Table4[[#This Row],[Acell (N)]]+Table4[[#This Row],[Roll (N)]]+Table4[[#This Row],[Aero (N)]]</f>
        <v>123.79844881193576</v>
      </c>
      <c r="AA190">
        <f>Table4[[#This Row],[Total (N)]]*((E189/3.6)/1000)</f>
        <v>1.014459511097807</v>
      </c>
      <c r="AB190">
        <f>Table4[[#This Row],[Power (kW)]]*1000</f>
        <v>1014.459511097807</v>
      </c>
      <c r="AC190">
        <f>MAX(0, Table4[[#This Row],[Power (W)]])</f>
        <v>1014.459511097807</v>
      </c>
      <c r="AD190">
        <f>MIN(0, Table4[[#This Row],[Power (W)]])*-1</f>
        <v>0</v>
      </c>
      <c r="AE190">
        <f t="shared" si="36"/>
        <v>367738.23482108593</v>
      </c>
      <c r="AF190">
        <f t="shared" si="37"/>
        <v>156496.17756933588</v>
      </c>
      <c r="AG190">
        <f t="shared" si="38"/>
        <v>367738.23482108593</v>
      </c>
      <c r="AH190">
        <f t="shared" si="33"/>
        <v>156496.17756933588</v>
      </c>
      <c r="AI190" s="27">
        <f t="shared" si="39"/>
        <v>156496.17756933588</v>
      </c>
    </row>
    <row r="191" spans="2:35" x14ac:dyDescent="0.3">
      <c r="B191" s="3" t="s">
        <v>47</v>
      </c>
      <c r="C191" s="3">
        <v>183</v>
      </c>
      <c r="D191" s="3">
        <v>183</v>
      </c>
      <c r="E191" s="10">
        <v>28.3</v>
      </c>
      <c r="F191" s="17">
        <f t="shared" si="34"/>
        <v>-0.43055555555555525</v>
      </c>
      <c r="G191" s="17">
        <f t="shared" si="35"/>
        <v>-1.5499999999999989</v>
      </c>
      <c r="S191">
        <f t="shared" si="28"/>
        <v>0</v>
      </c>
      <c r="T191">
        <f t="shared" si="29"/>
        <v>28.3</v>
      </c>
      <c r="U191">
        <f t="shared" si="30"/>
        <v>7.8611111111111107</v>
      </c>
      <c r="W191">
        <f t="shared" si="31"/>
        <v>-193.83333333333323</v>
      </c>
      <c r="X191">
        <f t="shared" si="40"/>
        <v>171.13544999999999</v>
      </c>
      <c r="Y191">
        <f t="shared" si="32"/>
        <v>16.924558557640886</v>
      </c>
      <c r="Z191">
        <f>Table4[[#This Row],[Acell (N)]]+Table4[[#This Row],[Roll (N)]]+Table4[[#This Row],[Aero (N)]]</f>
        <v>-5.7733247756923518</v>
      </c>
      <c r="AA191">
        <f>Table4[[#This Row],[Total (N)]]*((E190/3.6)/1000)</f>
        <v>-4.6828078736171293E-2</v>
      </c>
      <c r="AB191">
        <f>Table4[[#This Row],[Power (kW)]]*1000</f>
        <v>-46.828078736171292</v>
      </c>
      <c r="AC191">
        <f>MAX(0, Table4[[#This Row],[Power (W)]])</f>
        <v>0</v>
      </c>
      <c r="AD191">
        <f>MIN(0, Table4[[#This Row],[Power (W)]])*-1</f>
        <v>46.828078736171292</v>
      </c>
      <c r="AE191">
        <f t="shared" si="36"/>
        <v>367738.23482108593</v>
      </c>
      <c r="AF191">
        <f t="shared" si="37"/>
        <v>156543.00564807205</v>
      </c>
      <c r="AG191">
        <f t="shared" si="38"/>
        <v>367738.23482108593</v>
      </c>
      <c r="AH191">
        <f t="shared" si="33"/>
        <v>156543.00564807205</v>
      </c>
      <c r="AI191" s="27">
        <f t="shared" si="39"/>
        <v>156528.95722445121</v>
      </c>
    </row>
    <row r="192" spans="2:35" x14ac:dyDescent="0.3">
      <c r="B192" s="3" t="s">
        <v>47</v>
      </c>
      <c r="C192" s="3">
        <v>184</v>
      </c>
      <c r="D192" s="3">
        <v>184</v>
      </c>
      <c r="E192" s="10">
        <v>26.1</v>
      </c>
      <c r="F192" s="17">
        <f t="shared" si="34"/>
        <v>-0.65277777777777768</v>
      </c>
      <c r="G192" s="17">
        <f t="shared" si="35"/>
        <v>-2.3499999999999996</v>
      </c>
      <c r="S192">
        <f t="shared" si="28"/>
        <v>0</v>
      </c>
      <c r="T192">
        <f t="shared" si="29"/>
        <v>26.1</v>
      </c>
      <c r="U192">
        <f t="shared" si="30"/>
        <v>7.25</v>
      </c>
      <c r="W192">
        <f t="shared" si="31"/>
        <v>-500.73611111111074</v>
      </c>
      <c r="X192">
        <f t="shared" si="40"/>
        <v>171.13544999999999</v>
      </c>
      <c r="Y192">
        <f t="shared" si="32"/>
        <v>15.897342023865889</v>
      </c>
      <c r="Z192">
        <f>Table4[[#This Row],[Acell (N)]]+Table4[[#This Row],[Roll (N)]]+Table4[[#This Row],[Aero (N)]]</f>
        <v>-313.70331908724484</v>
      </c>
      <c r="AA192">
        <f>Table4[[#This Row],[Total (N)]]*((E191/3.6)/1000)</f>
        <v>-2.4660566472691743</v>
      </c>
      <c r="AB192">
        <f>Table4[[#This Row],[Power (kW)]]*1000</f>
        <v>-2466.0566472691744</v>
      </c>
      <c r="AC192">
        <f>MAX(0, Table4[[#This Row],[Power (W)]])</f>
        <v>0</v>
      </c>
      <c r="AD192">
        <f>MIN(0, Table4[[#This Row],[Power (W)]])*-1</f>
        <v>2466.0566472691744</v>
      </c>
      <c r="AE192">
        <f t="shared" si="36"/>
        <v>367738.23482108593</v>
      </c>
      <c r="AF192">
        <f t="shared" si="37"/>
        <v>159009.06229534122</v>
      </c>
      <c r="AG192">
        <f t="shared" si="38"/>
        <v>367738.23482108593</v>
      </c>
      <c r="AH192">
        <f t="shared" si="33"/>
        <v>159009.06229534122</v>
      </c>
      <c r="AI192" s="27">
        <f t="shared" si="39"/>
        <v>158269.24530116047</v>
      </c>
    </row>
    <row r="193" spans="2:35" x14ac:dyDescent="0.3">
      <c r="B193" s="3" t="s">
        <v>47</v>
      </c>
      <c r="C193" s="3">
        <v>185</v>
      </c>
      <c r="D193" s="3">
        <v>185</v>
      </c>
      <c r="E193" s="10">
        <v>23.6</v>
      </c>
      <c r="F193" s="17">
        <f t="shared" si="34"/>
        <v>-0.70833333333333348</v>
      </c>
      <c r="G193" s="17">
        <f t="shared" si="35"/>
        <v>-2.5500000000000007</v>
      </c>
      <c r="S193">
        <f t="shared" si="28"/>
        <v>0</v>
      </c>
      <c r="T193">
        <f t="shared" si="29"/>
        <v>23.6</v>
      </c>
      <c r="U193">
        <f t="shared" si="30"/>
        <v>6.5555555555555554</v>
      </c>
      <c r="W193">
        <f t="shared" si="31"/>
        <v>-759.18055555555543</v>
      </c>
      <c r="X193">
        <f t="shared" si="40"/>
        <v>171.13544999999999</v>
      </c>
      <c r="Y193">
        <f t="shared" si="32"/>
        <v>13.521742511553001</v>
      </c>
      <c r="Z193">
        <f>Table4[[#This Row],[Acell (N)]]+Table4[[#This Row],[Roll (N)]]+Table4[[#This Row],[Aero (N)]]</f>
        <v>-574.52336304400239</v>
      </c>
      <c r="AA193">
        <f>Table4[[#This Row],[Total (N)]]*((E192/3.6)/1000)</f>
        <v>-4.1652943820690176</v>
      </c>
      <c r="AB193">
        <f>Table4[[#This Row],[Power (kW)]]*1000</f>
        <v>-4165.294382069018</v>
      </c>
      <c r="AC193">
        <f>MAX(0, Table4[[#This Row],[Power (W)]])</f>
        <v>0</v>
      </c>
      <c r="AD193">
        <f>MIN(0, Table4[[#This Row],[Power (W)]])*-1</f>
        <v>4165.294382069018</v>
      </c>
      <c r="AE193">
        <f t="shared" si="36"/>
        <v>367738.23482108593</v>
      </c>
      <c r="AF193">
        <f t="shared" si="37"/>
        <v>163174.35667741025</v>
      </c>
      <c r="AG193">
        <f t="shared" si="38"/>
        <v>367738.23482108593</v>
      </c>
      <c r="AH193">
        <f t="shared" si="33"/>
        <v>163174.35667741025</v>
      </c>
      <c r="AI193" s="27">
        <f t="shared" si="39"/>
        <v>161924.76836278953</v>
      </c>
    </row>
    <row r="194" spans="2:35" x14ac:dyDescent="0.3">
      <c r="B194" s="3" t="s">
        <v>47</v>
      </c>
      <c r="C194" s="3">
        <v>186</v>
      </c>
      <c r="D194" s="3">
        <v>186</v>
      </c>
      <c r="E194" s="10">
        <v>21</v>
      </c>
      <c r="F194" s="17">
        <f t="shared" si="34"/>
        <v>-0.65277777777777812</v>
      </c>
      <c r="G194" s="17">
        <f t="shared" si="35"/>
        <v>-2.3500000000000014</v>
      </c>
      <c r="S194">
        <f t="shared" si="28"/>
        <v>0</v>
      </c>
      <c r="T194">
        <f t="shared" si="29"/>
        <v>21</v>
      </c>
      <c r="U194">
        <f t="shared" si="30"/>
        <v>5.833333333333333</v>
      </c>
      <c r="W194">
        <f t="shared" si="31"/>
        <v>-823.79166666666686</v>
      </c>
      <c r="X194">
        <f t="shared" si="40"/>
        <v>171.13544999999999</v>
      </c>
      <c r="Y194">
        <f t="shared" si="32"/>
        <v>11.055430350750221</v>
      </c>
      <c r="Z194">
        <f>Table4[[#This Row],[Acell (N)]]+Table4[[#This Row],[Roll (N)]]+Table4[[#This Row],[Aero (N)]]</f>
        <v>-641.60078631591659</v>
      </c>
      <c r="AA194">
        <f>Table4[[#This Row],[Total (N)]]*((E193/3.6)/1000)</f>
        <v>-4.2060495991821201</v>
      </c>
      <c r="AB194">
        <f>Table4[[#This Row],[Power (kW)]]*1000</f>
        <v>-4206.0495991821199</v>
      </c>
      <c r="AC194">
        <f>MAX(0, Table4[[#This Row],[Power (W)]])</f>
        <v>0</v>
      </c>
      <c r="AD194">
        <f>MIN(0, Table4[[#This Row],[Power (W)]])*-1</f>
        <v>4206.0495991821199</v>
      </c>
      <c r="AE194">
        <f t="shared" si="36"/>
        <v>367738.23482108593</v>
      </c>
      <c r="AF194">
        <f t="shared" si="37"/>
        <v>167380.40627659237</v>
      </c>
      <c r="AG194">
        <f t="shared" si="38"/>
        <v>367738.23482108593</v>
      </c>
      <c r="AH194">
        <f t="shared" si="33"/>
        <v>167380.40627659237</v>
      </c>
      <c r="AI194" s="27">
        <f t="shared" si="39"/>
        <v>166118.59139683773</v>
      </c>
    </row>
    <row r="195" spans="2:35" x14ac:dyDescent="0.3">
      <c r="B195" s="3" t="s">
        <v>47</v>
      </c>
      <c r="C195" s="3">
        <v>187</v>
      </c>
      <c r="D195" s="3">
        <v>187</v>
      </c>
      <c r="E195" s="10">
        <v>18.899999999999999</v>
      </c>
      <c r="F195" s="17">
        <f t="shared" si="34"/>
        <v>-0.54166666666666641</v>
      </c>
      <c r="G195" s="17">
        <f t="shared" si="35"/>
        <v>-1.9499999999999993</v>
      </c>
      <c r="S195">
        <f t="shared" si="28"/>
        <v>0</v>
      </c>
      <c r="T195">
        <f t="shared" si="29"/>
        <v>18.899999999999999</v>
      </c>
      <c r="U195">
        <f t="shared" si="30"/>
        <v>5.2499999999999991</v>
      </c>
      <c r="W195">
        <f t="shared" si="31"/>
        <v>-759.180555555556</v>
      </c>
      <c r="X195">
        <f t="shared" si="40"/>
        <v>171.13544999999999</v>
      </c>
      <c r="Y195">
        <f t="shared" si="32"/>
        <v>8.7536713312999996</v>
      </c>
      <c r="Z195">
        <f>Table4[[#This Row],[Acell (N)]]+Table4[[#This Row],[Roll (N)]]+Table4[[#This Row],[Aero (N)]]</f>
        <v>-579.29143422425602</v>
      </c>
      <c r="AA195">
        <f>Table4[[#This Row],[Total (N)]]*((E194/3.6)/1000)</f>
        <v>-3.3792000329748264</v>
      </c>
      <c r="AB195">
        <f>Table4[[#This Row],[Power (kW)]]*1000</f>
        <v>-3379.2000329748266</v>
      </c>
      <c r="AC195">
        <f>MAX(0, Table4[[#This Row],[Power (W)]])</f>
        <v>0</v>
      </c>
      <c r="AD195">
        <f>MIN(0, Table4[[#This Row],[Power (W)]])*-1</f>
        <v>3379.2000329748266</v>
      </c>
      <c r="AE195">
        <f t="shared" si="36"/>
        <v>367738.23482108593</v>
      </c>
      <c r="AF195">
        <f t="shared" si="37"/>
        <v>170759.6063095672</v>
      </c>
      <c r="AG195">
        <f t="shared" si="38"/>
        <v>367738.23482108593</v>
      </c>
      <c r="AH195">
        <f t="shared" si="33"/>
        <v>170759.6063095672</v>
      </c>
      <c r="AI195" s="27">
        <f t="shared" si="39"/>
        <v>169745.84629967474</v>
      </c>
    </row>
    <row r="196" spans="2:35" x14ac:dyDescent="0.3">
      <c r="B196" s="3" t="s">
        <v>47</v>
      </c>
      <c r="C196" s="3">
        <v>188</v>
      </c>
      <c r="D196" s="3">
        <v>188</v>
      </c>
      <c r="E196" s="10">
        <v>17.100000000000001</v>
      </c>
      <c r="F196" s="17">
        <f t="shared" si="34"/>
        <v>-0.44444444444444431</v>
      </c>
      <c r="G196" s="17">
        <f t="shared" si="35"/>
        <v>-1.5999999999999996</v>
      </c>
      <c r="S196">
        <f t="shared" si="28"/>
        <v>0</v>
      </c>
      <c r="T196">
        <f t="shared" si="29"/>
        <v>17.100000000000001</v>
      </c>
      <c r="U196">
        <f t="shared" si="30"/>
        <v>4.75</v>
      </c>
      <c r="W196">
        <f t="shared" si="31"/>
        <v>-629.95833333333303</v>
      </c>
      <c r="X196">
        <f t="shared" si="40"/>
        <v>171.13544999999999</v>
      </c>
      <c r="Y196">
        <f t="shared" si="32"/>
        <v>7.0904737783529974</v>
      </c>
      <c r="Z196">
        <f>Table4[[#This Row],[Acell (N)]]+Table4[[#This Row],[Roll (N)]]+Table4[[#This Row],[Aero (N)]]</f>
        <v>-451.73240955498005</v>
      </c>
      <c r="AA196">
        <f>Table4[[#This Row],[Total (N)]]*((E195/3.6)/1000)</f>
        <v>-2.3715951501636452</v>
      </c>
      <c r="AB196">
        <f>Table4[[#This Row],[Power (kW)]]*1000</f>
        <v>-2371.595150163645</v>
      </c>
      <c r="AC196">
        <f>MAX(0, Table4[[#This Row],[Power (W)]])</f>
        <v>0</v>
      </c>
      <c r="AD196">
        <f>MIN(0, Table4[[#This Row],[Power (W)]])*-1</f>
        <v>2371.595150163645</v>
      </c>
      <c r="AE196">
        <f t="shared" si="36"/>
        <v>367738.23482108593</v>
      </c>
      <c r="AF196">
        <f t="shared" si="37"/>
        <v>173131.20145973086</v>
      </c>
      <c r="AG196">
        <f t="shared" si="38"/>
        <v>367738.23482108593</v>
      </c>
      <c r="AH196">
        <f t="shared" si="33"/>
        <v>173131.20145973086</v>
      </c>
      <c r="AI196" s="27">
        <f t="shared" si="39"/>
        <v>172419.72291468174</v>
      </c>
    </row>
    <row r="197" spans="2:35" x14ac:dyDescent="0.3">
      <c r="B197" s="3" t="s">
        <v>47</v>
      </c>
      <c r="C197" s="3">
        <v>189</v>
      </c>
      <c r="D197" s="3">
        <v>189</v>
      </c>
      <c r="E197" s="10">
        <v>15.7</v>
      </c>
      <c r="F197" s="17">
        <f t="shared" si="34"/>
        <v>-0.36111111111111133</v>
      </c>
      <c r="G197" s="17">
        <f t="shared" si="35"/>
        <v>-1.3000000000000007</v>
      </c>
      <c r="S197">
        <f t="shared" si="28"/>
        <v>0</v>
      </c>
      <c r="T197">
        <f t="shared" si="29"/>
        <v>15.7</v>
      </c>
      <c r="U197">
        <f t="shared" si="30"/>
        <v>4.3611111111111107</v>
      </c>
      <c r="W197">
        <f t="shared" si="31"/>
        <v>-516.88888888888869</v>
      </c>
      <c r="X197">
        <f t="shared" si="40"/>
        <v>171.13544999999999</v>
      </c>
      <c r="Y197">
        <f t="shared" si="32"/>
        <v>5.8042200317130002</v>
      </c>
      <c r="Z197">
        <f>Table4[[#This Row],[Acell (N)]]+Table4[[#This Row],[Roll (N)]]+Table4[[#This Row],[Aero (N)]]</f>
        <v>-339.94921885717571</v>
      </c>
      <c r="AA197">
        <f>Table4[[#This Row],[Total (N)]]*((E196/3.6)/1000)</f>
        <v>-1.6147587895715845</v>
      </c>
      <c r="AB197">
        <f>Table4[[#This Row],[Power (kW)]]*1000</f>
        <v>-1614.7587895715844</v>
      </c>
      <c r="AC197">
        <f>MAX(0, Table4[[#This Row],[Power (W)]])</f>
        <v>0</v>
      </c>
      <c r="AD197">
        <f>MIN(0, Table4[[#This Row],[Power (W)]])*-1</f>
        <v>1614.7587895715844</v>
      </c>
      <c r="AE197">
        <f t="shared" si="36"/>
        <v>367738.23482108593</v>
      </c>
      <c r="AF197">
        <f t="shared" si="37"/>
        <v>174745.96024930244</v>
      </c>
      <c r="AG197">
        <f t="shared" si="38"/>
        <v>367738.23482108593</v>
      </c>
      <c r="AH197">
        <f t="shared" si="33"/>
        <v>174745.96024930244</v>
      </c>
      <c r="AI197" s="27">
        <f t="shared" si="39"/>
        <v>174261.53261243098</v>
      </c>
    </row>
    <row r="198" spans="2:35" x14ac:dyDescent="0.3">
      <c r="B198" s="3" t="s">
        <v>47</v>
      </c>
      <c r="C198" s="3">
        <v>190</v>
      </c>
      <c r="D198" s="3">
        <v>190</v>
      </c>
      <c r="E198" s="10">
        <v>14.5</v>
      </c>
      <c r="F198" s="17">
        <f t="shared" si="34"/>
        <v>-0.27777777777777779</v>
      </c>
      <c r="G198" s="17">
        <f t="shared" si="35"/>
        <v>-1</v>
      </c>
      <c r="S198">
        <f t="shared" si="28"/>
        <v>0</v>
      </c>
      <c r="T198">
        <f t="shared" si="29"/>
        <v>14.5</v>
      </c>
      <c r="U198">
        <f t="shared" si="30"/>
        <v>4.0277777777777777</v>
      </c>
      <c r="W198">
        <f t="shared" si="31"/>
        <v>-419.97222222222246</v>
      </c>
      <c r="X198">
        <f t="shared" si="40"/>
        <v>171.13544999999999</v>
      </c>
      <c r="Y198">
        <f t="shared" si="32"/>
        <v>4.8927266359458885</v>
      </c>
      <c r="Z198">
        <f>Table4[[#This Row],[Acell (N)]]+Table4[[#This Row],[Roll (N)]]+Table4[[#This Row],[Aero (N)]]</f>
        <v>-243.94404558627659</v>
      </c>
      <c r="AA198">
        <f>Table4[[#This Row],[Total (N)]]*((E197/3.6)/1000)</f>
        <v>-1.0638670876957061</v>
      </c>
      <c r="AB198">
        <f>Table4[[#This Row],[Power (kW)]]*1000</f>
        <v>-1063.8670876957062</v>
      </c>
      <c r="AC198">
        <f>MAX(0, Table4[[#This Row],[Power (W)]])</f>
        <v>0</v>
      </c>
      <c r="AD198">
        <f>MIN(0, Table4[[#This Row],[Power (W)]])*-1</f>
        <v>1063.8670876957062</v>
      </c>
      <c r="AE198">
        <f t="shared" si="36"/>
        <v>367738.23482108593</v>
      </c>
      <c r="AF198">
        <f t="shared" si="37"/>
        <v>175809.82733699816</v>
      </c>
      <c r="AG198">
        <f t="shared" si="38"/>
        <v>367738.23482108593</v>
      </c>
      <c r="AH198">
        <f t="shared" si="33"/>
        <v>175809.82733699816</v>
      </c>
      <c r="AI198" s="27">
        <f t="shared" si="39"/>
        <v>175490.66721068943</v>
      </c>
    </row>
    <row r="199" spans="2:35" x14ac:dyDescent="0.3">
      <c r="B199" s="3" t="s">
        <v>47</v>
      </c>
      <c r="C199" s="3">
        <v>191</v>
      </c>
      <c r="D199" s="3">
        <v>191</v>
      </c>
      <c r="E199" s="10">
        <v>13.7</v>
      </c>
      <c r="F199" s="17">
        <f t="shared" si="34"/>
        <v>-0.22222222222222215</v>
      </c>
      <c r="G199" s="17">
        <f t="shared" si="35"/>
        <v>-0.79999999999999982</v>
      </c>
      <c r="S199">
        <f t="shared" si="28"/>
        <v>0</v>
      </c>
      <c r="T199">
        <f t="shared" si="29"/>
        <v>13.7</v>
      </c>
      <c r="U199">
        <f t="shared" si="30"/>
        <v>3.8055555555555554</v>
      </c>
      <c r="W199">
        <f t="shared" si="31"/>
        <v>-323.05555555555554</v>
      </c>
      <c r="X199">
        <f t="shared" si="40"/>
        <v>171.13544999999999</v>
      </c>
      <c r="Y199">
        <f t="shared" si="32"/>
        <v>4.173377318380556</v>
      </c>
      <c r="Z199">
        <f>Table4[[#This Row],[Acell (N)]]+Table4[[#This Row],[Roll (N)]]+Table4[[#This Row],[Aero (N)]]</f>
        <v>-147.74672823717501</v>
      </c>
      <c r="AA199">
        <f>Table4[[#This Row],[Total (N)]]*((E198/3.6)/1000)</f>
        <v>-0.59509098873306598</v>
      </c>
      <c r="AB199">
        <f>Table4[[#This Row],[Power (kW)]]*1000</f>
        <v>-595.09098873306596</v>
      </c>
      <c r="AC199">
        <f>MAX(0, Table4[[#This Row],[Power (W)]])</f>
        <v>0</v>
      </c>
      <c r="AD199">
        <f>MIN(0, Table4[[#This Row],[Power (W)]])*-1</f>
        <v>595.09098873306596</v>
      </c>
      <c r="AE199">
        <f t="shared" si="36"/>
        <v>367738.23482108593</v>
      </c>
      <c r="AF199">
        <f t="shared" si="37"/>
        <v>176404.91832573124</v>
      </c>
      <c r="AG199">
        <f t="shared" si="38"/>
        <v>367738.23482108593</v>
      </c>
      <c r="AH199">
        <f t="shared" si="33"/>
        <v>176404.91832573124</v>
      </c>
      <c r="AI199" s="27">
        <f t="shared" si="39"/>
        <v>176226.39102911131</v>
      </c>
    </row>
    <row r="200" spans="2:35" x14ac:dyDescent="0.3">
      <c r="B200" s="3" t="s">
        <v>47</v>
      </c>
      <c r="C200" s="3">
        <v>192</v>
      </c>
      <c r="D200" s="3">
        <v>192</v>
      </c>
      <c r="E200" s="10">
        <v>12.9</v>
      </c>
      <c r="F200" s="17">
        <f t="shared" si="34"/>
        <v>-0.16666666666666657</v>
      </c>
      <c r="G200" s="17">
        <f t="shared" si="35"/>
        <v>-0.59999999999999964</v>
      </c>
      <c r="S200">
        <f t="shared" ref="S200:S263" si="41">IF(E200&lt;1,1,0)</f>
        <v>0</v>
      </c>
      <c r="T200">
        <f t="shared" ref="T200:T263" si="42">IF(S200=1,"",E200)</f>
        <v>12.9</v>
      </c>
      <c r="U200">
        <f t="shared" ref="U200:U263" si="43">E200/3.6</f>
        <v>3.5833333333333335</v>
      </c>
      <c r="W200">
        <f t="shared" si="31"/>
        <v>-258.44444444444434</v>
      </c>
      <c r="X200">
        <f t="shared" si="40"/>
        <v>171.13544999999999</v>
      </c>
      <c r="Y200">
        <f t="shared" si="32"/>
        <v>3.725570458439222</v>
      </c>
      <c r="Z200">
        <f>Table4[[#This Row],[Acell (N)]]+Table4[[#This Row],[Roll (N)]]+Table4[[#This Row],[Aero (N)]]</f>
        <v>-83.58342398600513</v>
      </c>
      <c r="AA200">
        <f>Table4[[#This Row],[Total (N)]]*((E199/3.6)/1000)</f>
        <v>-0.31808136350229732</v>
      </c>
      <c r="AB200">
        <f>Table4[[#This Row],[Power (kW)]]*1000</f>
        <v>-318.08136350229734</v>
      </c>
      <c r="AC200">
        <f>MAX(0, Table4[[#This Row],[Power (W)]])</f>
        <v>0</v>
      </c>
      <c r="AD200">
        <f>MIN(0, Table4[[#This Row],[Power (W)]])*-1</f>
        <v>318.08136350229734</v>
      </c>
      <c r="AE200">
        <f t="shared" si="36"/>
        <v>367738.23482108593</v>
      </c>
      <c r="AF200">
        <f t="shared" si="37"/>
        <v>176722.99968923355</v>
      </c>
      <c r="AG200">
        <f t="shared" si="38"/>
        <v>367738.23482108593</v>
      </c>
      <c r="AH200">
        <f t="shared" si="33"/>
        <v>176722.99968923355</v>
      </c>
      <c r="AI200" s="27">
        <f t="shared" si="39"/>
        <v>176627.57528018285</v>
      </c>
    </row>
    <row r="201" spans="2:35" x14ac:dyDescent="0.3">
      <c r="B201" s="3" t="s">
        <v>47</v>
      </c>
      <c r="C201" s="3">
        <v>193</v>
      </c>
      <c r="D201" s="3">
        <v>193</v>
      </c>
      <c r="E201" s="10">
        <v>12.5</v>
      </c>
      <c r="F201" s="17">
        <f t="shared" si="34"/>
        <v>-9.7222222222222363E-2</v>
      </c>
      <c r="G201" s="17">
        <f t="shared" si="35"/>
        <v>-0.35000000000000053</v>
      </c>
      <c r="S201">
        <f t="shared" si="41"/>
        <v>0</v>
      </c>
      <c r="T201">
        <f t="shared" si="42"/>
        <v>12.5</v>
      </c>
      <c r="U201">
        <f t="shared" si="43"/>
        <v>3.4722222222222223</v>
      </c>
      <c r="W201">
        <f t="shared" ref="W201:W264" si="44">$J$16*F200</f>
        <v>-193.83333333333323</v>
      </c>
      <c r="X201">
        <f t="shared" si="40"/>
        <v>171.13544999999999</v>
      </c>
      <c r="Y201">
        <f t="shared" ref="Y201:Y264" si="45">0.5*0.9617*$J$20*1.293^2*(E200/3.6)^2</f>
        <v>3.3031710799130005</v>
      </c>
      <c r="Z201">
        <f>Table4[[#This Row],[Acell (N)]]+Table4[[#This Row],[Roll (N)]]+Table4[[#This Row],[Aero (N)]]</f>
        <v>-19.394712253420238</v>
      </c>
      <c r="AA201">
        <f>Table4[[#This Row],[Total (N)]]*((E200/3.6)/1000)</f>
        <v>-6.9497718908089187E-2</v>
      </c>
      <c r="AB201">
        <f>Table4[[#This Row],[Power (kW)]]*1000</f>
        <v>-69.497718908089183</v>
      </c>
      <c r="AC201">
        <f>MAX(0, Table4[[#This Row],[Power (W)]])</f>
        <v>0</v>
      </c>
      <c r="AD201">
        <f>MIN(0, Table4[[#This Row],[Power (W)]])*-1</f>
        <v>69.497718908089183</v>
      </c>
      <c r="AE201">
        <f t="shared" si="36"/>
        <v>367738.23482108593</v>
      </c>
      <c r="AF201">
        <f t="shared" si="37"/>
        <v>176792.49740814164</v>
      </c>
      <c r="AG201">
        <f t="shared" si="38"/>
        <v>367738.23482108593</v>
      </c>
      <c r="AH201">
        <f t="shared" ref="AH201:AH264" si="46">AH200+AD201</f>
        <v>176792.49740814164</v>
      </c>
      <c r="AI201" s="27">
        <f t="shared" si="39"/>
        <v>176771.6480924692</v>
      </c>
    </row>
    <row r="202" spans="2:35" x14ac:dyDescent="0.3">
      <c r="B202" s="3" t="s">
        <v>47</v>
      </c>
      <c r="C202" s="3">
        <v>194</v>
      </c>
      <c r="D202" s="3">
        <v>194</v>
      </c>
      <c r="E202" s="10">
        <v>12.2</v>
      </c>
      <c r="F202" s="17">
        <f t="shared" ref="F202:F265" si="47">($E203-$E201)/2/3.6</f>
        <v>-6.9444444444444448E-2</v>
      </c>
      <c r="G202" s="17">
        <f t="shared" ref="G202:G265" si="48">($E203-$E201)/2</f>
        <v>-0.25</v>
      </c>
      <c r="S202">
        <f t="shared" si="41"/>
        <v>0</v>
      </c>
      <c r="T202">
        <f t="shared" si="42"/>
        <v>12.2</v>
      </c>
      <c r="U202">
        <f t="shared" si="43"/>
        <v>3.3888888888888884</v>
      </c>
      <c r="W202">
        <f t="shared" si="44"/>
        <v>-113.06944444444461</v>
      </c>
      <c r="X202">
        <f t="shared" si="40"/>
        <v>171.13544999999999</v>
      </c>
      <c r="Y202">
        <f t="shared" si="45"/>
        <v>3.1014991961805558</v>
      </c>
      <c r="Z202">
        <f>Table4[[#This Row],[Acell (N)]]+Table4[[#This Row],[Roll (N)]]+Table4[[#This Row],[Aero (N)]]</f>
        <v>61.167504751735933</v>
      </c>
      <c r="AA202">
        <f>Table4[[#This Row],[Total (N)]]*((E201/3.6)/1000)</f>
        <v>0.21238716927686088</v>
      </c>
      <c r="AB202">
        <f>Table4[[#This Row],[Power (kW)]]*1000</f>
        <v>212.38716927686087</v>
      </c>
      <c r="AC202">
        <f>MAX(0, Table4[[#This Row],[Power (W)]])</f>
        <v>212.38716927686087</v>
      </c>
      <c r="AD202">
        <f>MIN(0, Table4[[#This Row],[Power (W)]])*-1</f>
        <v>0</v>
      </c>
      <c r="AE202">
        <f t="shared" si="36"/>
        <v>367950.62199036282</v>
      </c>
      <c r="AF202">
        <f t="shared" si="37"/>
        <v>176792.49740814164</v>
      </c>
      <c r="AG202">
        <f t="shared" si="38"/>
        <v>367950.62199036282</v>
      </c>
      <c r="AH202">
        <f t="shared" si="46"/>
        <v>176792.49740814164</v>
      </c>
      <c r="AI202" s="27">
        <f t="shared" si="39"/>
        <v>176792.49740814164</v>
      </c>
    </row>
    <row r="203" spans="2:35" x14ac:dyDescent="0.3">
      <c r="B203" s="3" t="s">
        <v>47</v>
      </c>
      <c r="C203" s="3">
        <v>195</v>
      </c>
      <c r="D203" s="3">
        <v>195</v>
      </c>
      <c r="E203" s="10">
        <v>12</v>
      </c>
      <c r="F203" s="17">
        <f t="shared" si="47"/>
        <v>-2.7777777777777679E-2</v>
      </c>
      <c r="G203" s="17">
        <f t="shared" si="48"/>
        <v>-9.9999999999999645E-2</v>
      </c>
      <c r="S203">
        <f t="shared" si="41"/>
        <v>0</v>
      </c>
      <c r="T203">
        <f t="shared" si="42"/>
        <v>12</v>
      </c>
      <c r="U203">
        <f t="shared" si="43"/>
        <v>3.333333333333333</v>
      </c>
      <c r="W203">
        <f t="shared" si="44"/>
        <v>-80.763888888888886</v>
      </c>
      <c r="X203">
        <f t="shared" si="40"/>
        <v>171.13544999999999</v>
      </c>
      <c r="Y203">
        <f t="shared" si="45"/>
        <v>2.9544136983008884</v>
      </c>
      <c r="Z203">
        <f>Table4[[#This Row],[Acell (N)]]+Table4[[#This Row],[Roll (N)]]+Table4[[#This Row],[Aero (N)]]</f>
        <v>93.325974809411989</v>
      </c>
      <c r="AA203">
        <f>Table4[[#This Row],[Total (N)]]*((E202/3.6)/1000)</f>
        <v>0.31627135907634057</v>
      </c>
      <c r="AB203">
        <f>Table4[[#This Row],[Power (kW)]]*1000</f>
        <v>316.27135907634056</v>
      </c>
      <c r="AC203">
        <f>MAX(0, Table4[[#This Row],[Power (W)]])</f>
        <v>316.27135907634056</v>
      </c>
      <c r="AD203">
        <f>MIN(0, Table4[[#This Row],[Power (W)]])*-1</f>
        <v>0</v>
      </c>
      <c r="AE203">
        <f t="shared" ref="AE203:AE266" si="49">AE202 + AC203</f>
        <v>368266.89334943914</v>
      </c>
      <c r="AF203">
        <f t="shared" ref="AF203:AF266" si="50">(AF202+AD203)</f>
        <v>176792.49740814164</v>
      </c>
      <c r="AG203">
        <f t="shared" ref="AG203:AG266" si="51">AG202 + AC203</f>
        <v>368266.89334943914</v>
      </c>
      <c r="AH203">
        <f t="shared" si="46"/>
        <v>176792.49740814164</v>
      </c>
      <c r="AI203" s="27">
        <f t="shared" ref="AI203:AI266" si="52">AH202+AD203 *0.7</f>
        <v>176792.49740814164</v>
      </c>
    </row>
    <row r="204" spans="2:35" x14ac:dyDescent="0.3">
      <c r="B204" s="3" t="s">
        <v>47</v>
      </c>
      <c r="C204" s="3">
        <v>196</v>
      </c>
      <c r="D204" s="3">
        <v>196</v>
      </c>
      <c r="E204" s="10">
        <v>12</v>
      </c>
      <c r="F204" s="17">
        <f t="shared" si="47"/>
        <v>0</v>
      </c>
      <c r="G204" s="17">
        <f t="shared" si="48"/>
        <v>0</v>
      </c>
      <c r="S204">
        <f t="shared" si="41"/>
        <v>0</v>
      </c>
      <c r="T204">
        <f t="shared" si="42"/>
        <v>12</v>
      </c>
      <c r="U204">
        <f t="shared" si="43"/>
        <v>3.333333333333333</v>
      </c>
      <c r="W204">
        <f t="shared" si="44"/>
        <v>-32.305555555555443</v>
      </c>
      <c r="X204">
        <f t="shared" si="40"/>
        <v>171.13544999999999</v>
      </c>
      <c r="Y204">
        <f t="shared" si="45"/>
        <v>2.8583416591999997</v>
      </c>
      <c r="Z204">
        <f>Table4[[#This Row],[Acell (N)]]+Table4[[#This Row],[Roll (N)]]+Table4[[#This Row],[Aero (N)]]</f>
        <v>141.68823610364456</v>
      </c>
      <c r="AA204">
        <f>Table4[[#This Row],[Total (N)]]*((E203/3.6)/1000)</f>
        <v>0.47229412034548185</v>
      </c>
      <c r="AB204">
        <f>Table4[[#This Row],[Power (kW)]]*1000</f>
        <v>472.29412034548187</v>
      </c>
      <c r="AC204">
        <f>MAX(0, Table4[[#This Row],[Power (W)]])</f>
        <v>472.29412034548187</v>
      </c>
      <c r="AD204">
        <f>MIN(0, Table4[[#This Row],[Power (W)]])*-1</f>
        <v>0</v>
      </c>
      <c r="AE204">
        <f t="shared" si="49"/>
        <v>368739.18746978464</v>
      </c>
      <c r="AF204">
        <f t="shared" si="50"/>
        <v>176792.49740814164</v>
      </c>
      <c r="AG204">
        <f t="shared" si="51"/>
        <v>368739.18746978464</v>
      </c>
      <c r="AH204">
        <f t="shared" si="46"/>
        <v>176792.49740814164</v>
      </c>
      <c r="AI204" s="27">
        <f t="shared" si="52"/>
        <v>176792.49740814164</v>
      </c>
    </row>
    <row r="205" spans="2:35" x14ac:dyDescent="0.3">
      <c r="B205" s="3" t="s">
        <v>47</v>
      </c>
      <c r="C205" s="3">
        <v>197</v>
      </c>
      <c r="D205" s="3">
        <v>197</v>
      </c>
      <c r="E205" s="10">
        <v>12</v>
      </c>
      <c r="F205" s="17">
        <f t="shared" si="47"/>
        <v>0</v>
      </c>
      <c r="G205" s="17">
        <f t="shared" si="48"/>
        <v>0</v>
      </c>
      <c r="S205">
        <f t="shared" si="41"/>
        <v>0</v>
      </c>
      <c r="T205">
        <f t="shared" si="42"/>
        <v>12</v>
      </c>
      <c r="U205">
        <f t="shared" si="43"/>
        <v>3.333333333333333</v>
      </c>
      <c r="W205">
        <f t="shared" si="44"/>
        <v>0</v>
      </c>
      <c r="X205">
        <f t="shared" si="40"/>
        <v>171.13544999999999</v>
      </c>
      <c r="Y205">
        <f t="shared" si="45"/>
        <v>2.8583416591999997</v>
      </c>
      <c r="Z205">
        <f>Table4[[#This Row],[Acell (N)]]+Table4[[#This Row],[Roll (N)]]+Table4[[#This Row],[Aero (N)]]</f>
        <v>173.99379165919999</v>
      </c>
      <c r="AA205">
        <f>Table4[[#This Row],[Total (N)]]*((E204/3.6)/1000)</f>
        <v>0.57997930553066657</v>
      </c>
      <c r="AB205">
        <f>Table4[[#This Row],[Power (kW)]]*1000</f>
        <v>579.97930553066658</v>
      </c>
      <c r="AC205">
        <f>MAX(0, Table4[[#This Row],[Power (W)]])</f>
        <v>579.97930553066658</v>
      </c>
      <c r="AD205">
        <f>MIN(0, Table4[[#This Row],[Power (W)]])*-1</f>
        <v>0</v>
      </c>
      <c r="AE205">
        <f t="shared" si="49"/>
        <v>369319.1667753153</v>
      </c>
      <c r="AF205">
        <f t="shared" si="50"/>
        <v>176792.49740814164</v>
      </c>
      <c r="AG205">
        <f t="shared" si="51"/>
        <v>369319.1667753153</v>
      </c>
      <c r="AH205">
        <f t="shared" si="46"/>
        <v>176792.49740814164</v>
      </c>
      <c r="AI205" s="27">
        <f t="shared" si="52"/>
        <v>176792.49740814164</v>
      </c>
    </row>
    <row r="206" spans="2:35" x14ac:dyDescent="0.3">
      <c r="B206" s="3" t="s">
        <v>47</v>
      </c>
      <c r="C206" s="3">
        <v>198</v>
      </c>
      <c r="D206" s="3">
        <v>198</v>
      </c>
      <c r="E206" s="10">
        <v>12</v>
      </c>
      <c r="F206" s="17">
        <f t="shared" si="47"/>
        <v>6.9444444444444448E-2</v>
      </c>
      <c r="G206" s="17">
        <f t="shared" si="48"/>
        <v>0.25</v>
      </c>
      <c r="S206">
        <f t="shared" si="41"/>
        <v>0</v>
      </c>
      <c r="T206">
        <f t="shared" si="42"/>
        <v>12</v>
      </c>
      <c r="U206">
        <f t="shared" si="43"/>
        <v>3.333333333333333</v>
      </c>
      <c r="W206">
        <f t="shared" si="44"/>
        <v>0</v>
      </c>
      <c r="X206">
        <f t="shared" si="40"/>
        <v>171.13544999999999</v>
      </c>
      <c r="Y206">
        <f t="shared" si="45"/>
        <v>2.8583416591999997</v>
      </c>
      <c r="Z206">
        <f>Table4[[#This Row],[Acell (N)]]+Table4[[#This Row],[Roll (N)]]+Table4[[#This Row],[Aero (N)]]</f>
        <v>173.99379165919999</v>
      </c>
      <c r="AA206">
        <f>Table4[[#This Row],[Total (N)]]*((E205/3.6)/1000)</f>
        <v>0.57997930553066657</v>
      </c>
      <c r="AB206">
        <f>Table4[[#This Row],[Power (kW)]]*1000</f>
        <v>579.97930553066658</v>
      </c>
      <c r="AC206">
        <f>MAX(0, Table4[[#This Row],[Power (W)]])</f>
        <v>579.97930553066658</v>
      </c>
      <c r="AD206">
        <f>MIN(0, Table4[[#This Row],[Power (W)]])*-1</f>
        <v>0</v>
      </c>
      <c r="AE206">
        <f t="shared" si="49"/>
        <v>369899.14608084597</v>
      </c>
      <c r="AF206">
        <f t="shared" si="50"/>
        <v>176792.49740814164</v>
      </c>
      <c r="AG206">
        <f t="shared" si="51"/>
        <v>369899.14608084597</v>
      </c>
      <c r="AH206">
        <f t="shared" si="46"/>
        <v>176792.49740814164</v>
      </c>
      <c r="AI206" s="27">
        <f t="shared" si="52"/>
        <v>176792.49740814164</v>
      </c>
    </row>
    <row r="207" spans="2:35" x14ac:dyDescent="0.3">
      <c r="B207" s="3" t="s">
        <v>47</v>
      </c>
      <c r="C207" s="3">
        <v>199</v>
      </c>
      <c r="D207" s="3">
        <v>199</v>
      </c>
      <c r="E207" s="10">
        <v>12.5</v>
      </c>
      <c r="F207" s="17">
        <f t="shared" si="47"/>
        <v>0.1388888888888889</v>
      </c>
      <c r="G207" s="17">
        <f t="shared" si="48"/>
        <v>0.5</v>
      </c>
      <c r="S207">
        <f t="shared" si="41"/>
        <v>0</v>
      </c>
      <c r="T207">
        <f t="shared" si="42"/>
        <v>12.5</v>
      </c>
      <c r="U207">
        <f t="shared" si="43"/>
        <v>3.4722222222222223</v>
      </c>
      <c r="W207">
        <f t="shared" si="44"/>
        <v>80.763888888888886</v>
      </c>
      <c r="X207">
        <f t="shared" si="40"/>
        <v>171.13544999999999</v>
      </c>
      <c r="Y207">
        <f t="shared" si="45"/>
        <v>2.8583416591999997</v>
      </c>
      <c r="Z207">
        <f>Table4[[#This Row],[Acell (N)]]+Table4[[#This Row],[Roll (N)]]+Table4[[#This Row],[Aero (N)]]</f>
        <v>254.75768054808887</v>
      </c>
      <c r="AA207">
        <f>Table4[[#This Row],[Total (N)]]*((E206/3.6)/1000)</f>
        <v>0.8491922684936295</v>
      </c>
      <c r="AB207">
        <f>Table4[[#This Row],[Power (kW)]]*1000</f>
        <v>849.19226849362951</v>
      </c>
      <c r="AC207">
        <f>MAX(0, Table4[[#This Row],[Power (W)]])</f>
        <v>849.19226849362951</v>
      </c>
      <c r="AD207">
        <f>MIN(0, Table4[[#This Row],[Power (W)]])*-1</f>
        <v>0</v>
      </c>
      <c r="AE207">
        <f t="shared" si="49"/>
        <v>370748.33834933961</v>
      </c>
      <c r="AF207">
        <f t="shared" si="50"/>
        <v>176792.49740814164</v>
      </c>
      <c r="AG207">
        <f t="shared" si="51"/>
        <v>370748.33834933961</v>
      </c>
      <c r="AH207">
        <f t="shared" si="46"/>
        <v>176792.49740814164</v>
      </c>
      <c r="AI207" s="27">
        <f t="shared" si="52"/>
        <v>176792.49740814164</v>
      </c>
    </row>
    <row r="208" spans="2:35" x14ac:dyDescent="0.3">
      <c r="B208" s="3" t="s">
        <v>47</v>
      </c>
      <c r="C208" s="3">
        <v>200</v>
      </c>
      <c r="D208" s="3">
        <v>200</v>
      </c>
      <c r="E208" s="10">
        <v>13</v>
      </c>
      <c r="F208" s="17">
        <f t="shared" si="47"/>
        <v>0.20833333333333331</v>
      </c>
      <c r="G208" s="17">
        <f t="shared" si="48"/>
        <v>0.75</v>
      </c>
      <c r="S208">
        <f t="shared" si="41"/>
        <v>0</v>
      </c>
      <c r="T208">
        <f t="shared" si="42"/>
        <v>13</v>
      </c>
      <c r="U208">
        <f t="shared" si="43"/>
        <v>3.6111111111111112</v>
      </c>
      <c r="W208">
        <f t="shared" si="44"/>
        <v>161.52777777777777</v>
      </c>
      <c r="X208">
        <f t="shared" si="40"/>
        <v>171.13544999999999</v>
      </c>
      <c r="Y208">
        <f t="shared" si="45"/>
        <v>3.1014991961805558</v>
      </c>
      <c r="Z208">
        <f>Table4[[#This Row],[Acell (N)]]+Table4[[#This Row],[Roll (N)]]+Table4[[#This Row],[Aero (N)]]</f>
        <v>335.76472697395832</v>
      </c>
      <c r="AA208">
        <f>Table4[[#This Row],[Total (N)]]*((E207/3.6)/1000)</f>
        <v>1.1658497464373554</v>
      </c>
      <c r="AB208">
        <f>Table4[[#This Row],[Power (kW)]]*1000</f>
        <v>1165.8497464373554</v>
      </c>
      <c r="AC208">
        <f>MAX(0, Table4[[#This Row],[Power (W)]])</f>
        <v>1165.8497464373554</v>
      </c>
      <c r="AD208">
        <f>MIN(0, Table4[[#This Row],[Power (W)]])*-1</f>
        <v>0</v>
      </c>
      <c r="AE208">
        <f t="shared" si="49"/>
        <v>371914.18809577695</v>
      </c>
      <c r="AF208">
        <f t="shared" si="50"/>
        <v>176792.49740814164</v>
      </c>
      <c r="AG208">
        <f t="shared" si="51"/>
        <v>371914.18809577695</v>
      </c>
      <c r="AH208">
        <f t="shared" si="46"/>
        <v>176792.49740814164</v>
      </c>
      <c r="AI208" s="27">
        <f t="shared" si="52"/>
        <v>176792.49740814164</v>
      </c>
    </row>
    <row r="209" spans="2:35" x14ac:dyDescent="0.3">
      <c r="B209" s="3" t="s">
        <v>47</v>
      </c>
      <c r="C209" s="3">
        <v>201</v>
      </c>
      <c r="D209" s="3">
        <v>201</v>
      </c>
      <c r="E209" s="10">
        <v>14</v>
      </c>
      <c r="F209" s="17">
        <f t="shared" si="47"/>
        <v>0.27777777777777779</v>
      </c>
      <c r="G209" s="17">
        <f t="shared" si="48"/>
        <v>1</v>
      </c>
      <c r="S209">
        <f t="shared" si="41"/>
        <v>0</v>
      </c>
      <c r="T209">
        <f t="shared" si="42"/>
        <v>14</v>
      </c>
      <c r="U209">
        <f t="shared" si="43"/>
        <v>3.8888888888888888</v>
      </c>
      <c r="W209">
        <f t="shared" si="44"/>
        <v>242.29166666666666</v>
      </c>
      <c r="X209">
        <f t="shared" si="40"/>
        <v>171.13544999999999</v>
      </c>
      <c r="Y209">
        <f t="shared" si="45"/>
        <v>3.3545815305888893</v>
      </c>
      <c r="Z209">
        <f>Table4[[#This Row],[Acell (N)]]+Table4[[#This Row],[Roll (N)]]+Table4[[#This Row],[Aero (N)]]</f>
        <v>416.78169819725554</v>
      </c>
      <c r="AA209">
        <f>Table4[[#This Row],[Total (N)]]*((E208/3.6)/1000)</f>
        <v>1.5050450212678672</v>
      </c>
      <c r="AB209">
        <f>Table4[[#This Row],[Power (kW)]]*1000</f>
        <v>1505.0450212678672</v>
      </c>
      <c r="AC209">
        <f>MAX(0, Table4[[#This Row],[Power (W)]])</f>
        <v>1505.0450212678672</v>
      </c>
      <c r="AD209">
        <f>MIN(0, Table4[[#This Row],[Power (W)]])*-1</f>
        <v>0</v>
      </c>
      <c r="AE209">
        <f t="shared" si="49"/>
        <v>373419.23311704479</v>
      </c>
      <c r="AF209">
        <f t="shared" si="50"/>
        <v>176792.49740814164</v>
      </c>
      <c r="AG209">
        <f t="shared" si="51"/>
        <v>373419.23311704479</v>
      </c>
      <c r="AH209">
        <f t="shared" si="46"/>
        <v>176792.49740814164</v>
      </c>
      <c r="AI209" s="27">
        <f t="shared" si="52"/>
        <v>176792.49740814164</v>
      </c>
    </row>
    <row r="210" spans="2:35" x14ac:dyDescent="0.3">
      <c r="B210" s="3" t="s">
        <v>47</v>
      </c>
      <c r="C210" s="3">
        <v>202</v>
      </c>
      <c r="D210" s="3">
        <v>202</v>
      </c>
      <c r="E210" s="10">
        <v>15</v>
      </c>
      <c r="F210" s="17">
        <f t="shared" si="47"/>
        <v>0.34722222222222221</v>
      </c>
      <c r="G210" s="17">
        <f t="shared" si="48"/>
        <v>1.25</v>
      </c>
      <c r="S210">
        <f t="shared" si="41"/>
        <v>0</v>
      </c>
      <c r="T210">
        <f t="shared" si="42"/>
        <v>15</v>
      </c>
      <c r="U210">
        <f t="shared" si="43"/>
        <v>4.166666666666667</v>
      </c>
      <c r="W210">
        <f t="shared" si="44"/>
        <v>323.05555555555554</v>
      </c>
      <c r="X210">
        <f t="shared" si="40"/>
        <v>171.13544999999999</v>
      </c>
      <c r="Y210">
        <f t="shared" si="45"/>
        <v>3.890520591688889</v>
      </c>
      <c r="Z210">
        <f>Table4[[#This Row],[Acell (N)]]+Table4[[#This Row],[Roll (N)]]+Table4[[#This Row],[Aero (N)]]</f>
        <v>498.0815261472444</v>
      </c>
      <c r="AA210">
        <f>Table4[[#This Row],[Total (N)]]*((E209/3.6)/1000)</f>
        <v>1.9369837127948393</v>
      </c>
      <c r="AB210">
        <f>Table4[[#This Row],[Power (kW)]]*1000</f>
        <v>1936.9837127948392</v>
      </c>
      <c r="AC210">
        <f>MAX(0, Table4[[#This Row],[Power (W)]])</f>
        <v>1936.9837127948392</v>
      </c>
      <c r="AD210">
        <f>MIN(0, Table4[[#This Row],[Power (W)]])*-1</f>
        <v>0</v>
      </c>
      <c r="AE210">
        <f t="shared" si="49"/>
        <v>375356.21682983963</v>
      </c>
      <c r="AF210">
        <f t="shared" si="50"/>
        <v>176792.49740814164</v>
      </c>
      <c r="AG210">
        <f t="shared" si="51"/>
        <v>375356.21682983963</v>
      </c>
      <c r="AH210">
        <f t="shared" si="46"/>
        <v>176792.49740814164</v>
      </c>
      <c r="AI210" s="27">
        <f t="shared" si="52"/>
        <v>176792.49740814164</v>
      </c>
    </row>
    <row r="211" spans="2:35" x14ac:dyDescent="0.3">
      <c r="B211" s="3" t="s">
        <v>47</v>
      </c>
      <c r="C211" s="3">
        <v>203</v>
      </c>
      <c r="D211" s="3">
        <v>203</v>
      </c>
      <c r="E211" s="10">
        <v>16.5</v>
      </c>
      <c r="F211" s="17">
        <f t="shared" si="47"/>
        <v>0.55555555555555558</v>
      </c>
      <c r="G211" s="17">
        <f t="shared" si="48"/>
        <v>2</v>
      </c>
      <c r="S211">
        <f t="shared" si="41"/>
        <v>0</v>
      </c>
      <c r="T211">
        <f t="shared" si="42"/>
        <v>16.5</v>
      </c>
      <c r="U211">
        <f t="shared" si="43"/>
        <v>4.583333333333333</v>
      </c>
      <c r="W211">
        <f t="shared" si="44"/>
        <v>403.81944444444446</v>
      </c>
      <c r="X211">
        <f t="shared" si="40"/>
        <v>171.13544999999999</v>
      </c>
      <c r="Y211">
        <f t="shared" si="45"/>
        <v>4.4661588425000014</v>
      </c>
      <c r="Z211">
        <f>Table4[[#This Row],[Acell (N)]]+Table4[[#This Row],[Roll (N)]]+Table4[[#This Row],[Aero (N)]]</f>
        <v>579.42105328694447</v>
      </c>
      <c r="AA211">
        <f>Table4[[#This Row],[Total (N)]]*((E210/3.6)/1000)</f>
        <v>2.414254388695602</v>
      </c>
      <c r="AB211">
        <f>Table4[[#This Row],[Power (kW)]]*1000</f>
        <v>2414.2543886956018</v>
      </c>
      <c r="AC211">
        <f>MAX(0, Table4[[#This Row],[Power (W)]])</f>
        <v>2414.2543886956018</v>
      </c>
      <c r="AD211">
        <f>MIN(0, Table4[[#This Row],[Power (W)]])*-1</f>
        <v>0</v>
      </c>
      <c r="AE211">
        <f t="shared" si="49"/>
        <v>377770.47121853521</v>
      </c>
      <c r="AF211">
        <f t="shared" si="50"/>
        <v>176792.49740814164</v>
      </c>
      <c r="AG211">
        <f t="shared" si="51"/>
        <v>377770.47121853521</v>
      </c>
      <c r="AH211">
        <f t="shared" si="46"/>
        <v>176792.49740814164</v>
      </c>
      <c r="AI211" s="27">
        <f t="shared" si="52"/>
        <v>176792.49740814164</v>
      </c>
    </row>
    <row r="212" spans="2:35" x14ac:dyDescent="0.3">
      <c r="B212" s="3" t="s">
        <v>47</v>
      </c>
      <c r="C212" s="3">
        <v>204</v>
      </c>
      <c r="D212" s="3">
        <v>204</v>
      </c>
      <c r="E212" s="10">
        <v>19</v>
      </c>
      <c r="F212" s="17">
        <f t="shared" si="47"/>
        <v>0.65277777777777768</v>
      </c>
      <c r="G212" s="17">
        <f t="shared" si="48"/>
        <v>2.3499999999999996</v>
      </c>
      <c r="S212">
        <f t="shared" si="41"/>
        <v>0</v>
      </c>
      <c r="T212">
        <f t="shared" si="42"/>
        <v>19</v>
      </c>
      <c r="U212">
        <f t="shared" si="43"/>
        <v>5.2777777777777777</v>
      </c>
      <c r="W212">
        <f t="shared" si="44"/>
        <v>646.11111111111109</v>
      </c>
      <c r="X212">
        <f t="shared" si="40"/>
        <v>171.13544999999999</v>
      </c>
      <c r="Y212">
        <f t="shared" si="45"/>
        <v>5.4040521994250001</v>
      </c>
      <c r="Z212">
        <f>Table4[[#This Row],[Acell (N)]]+Table4[[#This Row],[Roll (N)]]+Table4[[#This Row],[Aero (N)]]</f>
        <v>822.65061331053607</v>
      </c>
      <c r="AA212">
        <f>Table4[[#This Row],[Total (N)]]*((E211/3.6)/1000)</f>
        <v>3.7704819776732905</v>
      </c>
      <c r="AB212">
        <f>Table4[[#This Row],[Power (kW)]]*1000</f>
        <v>3770.4819776732907</v>
      </c>
      <c r="AC212">
        <f>MAX(0, Table4[[#This Row],[Power (W)]])</f>
        <v>3770.4819776732907</v>
      </c>
      <c r="AD212">
        <f>MIN(0, Table4[[#This Row],[Power (W)]])*-1</f>
        <v>0</v>
      </c>
      <c r="AE212">
        <f t="shared" si="49"/>
        <v>381540.95319620852</v>
      </c>
      <c r="AF212">
        <f t="shared" si="50"/>
        <v>176792.49740814164</v>
      </c>
      <c r="AG212">
        <f t="shared" si="51"/>
        <v>381540.95319620852</v>
      </c>
      <c r="AH212">
        <f t="shared" si="46"/>
        <v>176792.49740814164</v>
      </c>
      <c r="AI212" s="27">
        <f t="shared" si="52"/>
        <v>176792.49740814164</v>
      </c>
    </row>
    <row r="213" spans="2:35" x14ac:dyDescent="0.3">
      <c r="B213" s="3" t="s">
        <v>47</v>
      </c>
      <c r="C213" s="3">
        <v>205</v>
      </c>
      <c r="D213" s="3">
        <v>205</v>
      </c>
      <c r="E213" s="10">
        <v>21.2</v>
      </c>
      <c r="F213" s="17">
        <f t="shared" si="47"/>
        <v>0.66666666666666674</v>
      </c>
      <c r="G213" s="17">
        <f t="shared" si="48"/>
        <v>2.4000000000000004</v>
      </c>
      <c r="S213">
        <f t="shared" si="41"/>
        <v>0</v>
      </c>
      <c r="T213">
        <f t="shared" si="42"/>
        <v>21.2</v>
      </c>
      <c r="U213">
        <f t="shared" si="43"/>
        <v>5.8888888888888884</v>
      </c>
      <c r="W213">
        <f t="shared" si="44"/>
        <v>759.18055555555543</v>
      </c>
      <c r="X213">
        <f t="shared" si="40"/>
        <v>171.13544999999999</v>
      </c>
      <c r="Y213">
        <f t="shared" si="45"/>
        <v>7.1657037428555554</v>
      </c>
      <c r="Z213">
        <f>Table4[[#This Row],[Acell (N)]]+Table4[[#This Row],[Roll (N)]]+Table4[[#This Row],[Aero (N)]]</f>
        <v>937.48170929841103</v>
      </c>
      <c r="AA213">
        <f>Table4[[#This Row],[Total (N)]]*((E212/3.6)/1000)</f>
        <v>4.9478201324082809</v>
      </c>
      <c r="AB213">
        <f>Table4[[#This Row],[Power (kW)]]*1000</f>
        <v>4947.8201324082811</v>
      </c>
      <c r="AC213">
        <f>MAX(0, Table4[[#This Row],[Power (W)]])</f>
        <v>4947.8201324082811</v>
      </c>
      <c r="AD213">
        <f>MIN(0, Table4[[#This Row],[Power (W)]])*-1</f>
        <v>0</v>
      </c>
      <c r="AE213">
        <f t="shared" si="49"/>
        <v>386488.77332861681</v>
      </c>
      <c r="AF213">
        <f t="shared" si="50"/>
        <v>176792.49740814164</v>
      </c>
      <c r="AG213">
        <f t="shared" si="51"/>
        <v>386488.77332861681</v>
      </c>
      <c r="AH213">
        <f t="shared" si="46"/>
        <v>176792.49740814164</v>
      </c>
      <c r="AI213" s="27">
        <f t="shared" si="52"/>
        <v>176792.49740814164</v>
      </c>
    </row>
    <row r="214" spans="2:35" x14ac:dyDescent="0.3">
      <c r="B214" s="3" t="s">
        <v>47</v>
      </c>
      <c r="C214" s="3">
        <v>206</v>
      </c>
      <c r="D214" s="3">
        <v>206</v>
      </c>
      <c r="E214" s="10">
        <v>23.8</v>
      </c>
      <c r="F214" s="17">
        <f t="shared" si="47"/>
        <v>0.79166666666666652</v>
      </c>
      <c r="G214" s="17">
        <f t="shared" si="48"/>
        <v>2.8499999999999996</v>
      </c>
      <c r="S214">
        <f t="shared" si="41"/>
        <v>0</v>
      </c>
      <c r="T214">
        <f t="shared" si="42"/>
        <v>23.8</v>
      </c>
      <c r="U214">
        <f t="shared" si="43"/>
        <v>6.6111111111111107</v>
      </c>
      <c r="W214">
        <f t="shared" si="44"/>
        <v>775.33333333333337</v>
      </c>
      <c r="X214">
        <f t="shared" si="40"/>
        <v>171.13544999999999</v>
      </c>
      <c r="Y214">
        <f t="shared" si="45"/>
        <v>8.9212019118808872</v>
      </c>
      <c r="Z214">
        <f>Table4[[#This Row],[Acell (N)]]+Table4[[#This Row],[Roll (N)]]+Table4[[#This Row],[Aero (N)]]</f>
        <v>955.38998524521423</v>
      </c>
      <c r="AA214">
        <f>Table4[[#This Row],[Total (N)]]*((E213/3.6)/1000)</f>
        <v>5.6261854686662618</v>
      </c>
      <c r="AB214">
        <f>Table4[[#This Row],[Power (kW)]]*1000</f>
        <v>5626.1854686662618</v>
      </c>
      <c r="AC214">
        <f>MAX(0, Table4[[#This Row],[Power (W)]])</f>
        <v>5626.1854686662618</v>
      </c>
      <c r="AD214">
        <f>MIN(0, Table4[[#This Row],[Power (W)]])*-1</f>
        <v>0</v>
      </c>
      <c r="AE214">
        <f t="shared" si="49"/>
        <v>392114.95879728306</v>
      </c>
      <c r="AF214">
        <f t="shared" si="50"/>
        <v>176792.49740814164</v>
      </c>
      <c r="AG214">
        <f t="shared" si="51"/>
        <v>392114.95879728306</v>
      </c>
      <c r="AH214">
        <f t="shared" si="46"/>
        <v>176792.49740814164</v>
      </c>
      <c r="AI214" s="27">
        <f t="shared" si="52"/>
        <v>176792.49740814164</v>
      </c>
    </row>
    <row r="215" spans="2:35" x14ac:dyDescent="0.3">
      <c r="B215" s="3" t="s">
        <v>47</v>
      </c>
      <c r="C215" s="3">
        <v>207</v>
      </c>
      <c r="D215" s="3">
        <v>207</v>
      </c>
      <c r="E215" s="10">
        <v>26.9</v>
      </c>
      <c r="F215" s="17">
        <f t="shared" si="47"/>
        <v>0.80555555555555558</v>
      </c>
      <c r="G215" s="17">
        <f t="shared" si="48"/>
        <v>2.9000000000000004</v>
      </c>
      <c r="S215">
        <f t="shared" si="41"/>
        <v>0</v>
      </c>
      <c r="T215">
        <f t="shared" si="42"/>
        <v>26.9</v>
      </c>
      <c r="U215">
        <f t="shared" si="43"/>
        <v>7.4722222222222214</v>
      </c>
      <c r="W215">
        <f t="shared" si="44"/>
        <v>920.70833333333314</v>
      </c>
      <c r="X215">
        <f t="shared" si="40"/>
        <v>171.13544999999999</v>
      </c>
      <c r="Y215">
        <f t="shared" si="45"/>
        <v>11.243604509980887</v>
      </c>
      <c r="Z215">
        <f>Table4[[#This Row],[Acell (N)]]+Table4[[#This Row],[Roll (N)]]+Table4[[#This Row],[Aero (N)]]</f>
        <v>1103.0873878433142</v>
      </c>
      <c r="AA215">
        <f>Table4[[#This Row],[Total (N)]]*((E214/3.6)/1000)</f>
        <v>7.2926332862974661</v>
      </c>
      <c r="AB215">
        <f>Table4[[#This Row],[Power (kW)]]*1000</f>
        <v>7292.6332862974659</v>
      </c>
      <c r="AC215">
        <f>MAX(0, Table4[[#This Row],[Power (W)]])</f>
        <v>7292.6332862974659</v>
      </c>
      <c r="AD215">
        <f>MIN(0, Table4[[#This Row],[Power (W)]])*-1</f>
        <v>0</v>
      </c>
      <c r="AE215">
        <f t="shared" si="49"/>
        <v>399407.5920835805</v>
      </c>
      <c r="AF215">
        <f t="shared" si="50"/>
        <v>176792.49740814164</v>
      </c>
      <c r="AG215">
        <f t="shared" si="51"/>
        <v>399407.5920835805</v>
      </c>
      <c r="AH215">
        <f t="shared" si="46"/>
        <v>176792.49740814164</v>
      </c>
      <c r="AI215" s="27">
        <f t="shared" si="52"/>
        <v>176792.49740814164</v>
      </c>
    </row>
    <row r="216" spans="2:35" x14ac:dyDescent="0.3">
      <c r="B216" s="3" t="s">
        <v>47</v>
      </c>
      <c r="C216" s="3">
        <v>208</v>
      </c>
      <c r="D216" s="3">
        <v>208</v>
      </c>
      <c r="E216" s="10">
        <v>29.6</v>
      </c>
      <c r="F216" s="17">
        <f t="shared" si="47"/>
        <v>0.70833333333333348</v>
      </c>
      <c r="G216" s="17">
        <f t="shared" si="48"/>
        <v>2.5500000000000007</v>
      </c>
      <c r="S216">
        <f t="shared" si="41"/>
        <v>0</v>
      </c>
      <c r="T216">
        <f t="shared" si="42"/>
        <v>29.6</v>
      </c>
      <c r="U216">
        <f t="shared" si="43"/>
        <v>8.2222222222222232</v>
      </c>
      <c r="W216">
        <f t="shared" si="44"/>
        <v>936.86111111111109</v>
      </c>
      <c r="X216">
        <f t="shared" si="40"/>
        <v>171.13544999999999</v>
      </c>
      <c r="Y216">
        <f t="shared" si="45"/>
        <v>14.363365333428554</v>
      </c>
      <c r="Z216">
        <f>Table4[[#This Row],[Acell (N)]]+Table4[[#This Row],[Roll (N)]]+Table4[[#This Row],[Aero (N)]]</f>
        <v>1122.3599264445397</v>
      </c>
      <c r="AA216">
        <f>Table4[[#This Row],[Total (N)]]*((E215/3.6)/1000)</f>
        <v>8.3865227837105873</v>
      </c>
      <c r="AB216">
        <f>Table4[[#This Row],[Power (kW)]]*1000</f>
        <v>8386.5227837105867</v>
      </c>
      <c r="AC216">
        <f>MAX(0, Table4[[#This Row],[Power (W)]])</f>
        <v>8386.5227837105867</v>
      </c>
      <c r="AD216">
        <f>MIN(0, Table4[[#This Row],[Power (W)]])*-1</f>
        <v>0</v>
      </c>
      <c r="AE216">
        <f t="shared" si="49"/>
        <v>407794.11486729106</v>
      </c>
      <c r="AF216">
        <f t="shared" si="50"/>
        <v>176792.49740814164</v>
      </c>
      <c r="AG216">
        <f t="shared" si="51"/>
        <v>407794.11486729106</v>
      </c>
      <c r="AH216">
        <f t="shared" si="46"/>
        <v>176792.49740814164</v>
      </c>
      <c r="AI216" s="27">
        <f t="shared" si="52"/>
        <v>176792.49740814164</v>
      </c>
    </row>
    <row r="217" spans="2:35" x14ac:dyDescent="0.3">
      <c r="B217" s="3" t="s">
        <v>47</v>
      </c>
      <c r="C217" s="3">
        <v>209</v>
      </c>
      <c r="D217" s="3">
        <v>209</v>
      </c>
      <c r="E217" s="10">
        <v>32</v>
      </c>
      <c r="F217" s="17">
        <f t="shared" si="47"/>
        <v>0.7777777777777779</v>
      </c>
      <c r="G217" s="17">
        <f t="shared" si="48"/>
        <v>2.8000000000000007</v>
      </c>
      <c r="S217">
        <f t="shared" si="41"/>
        <v>0</v>
      </c>
      <c r="T217">
        <f t="shared" si="42"/>
        <v>32</v>
      </c>
      <c r="U217">
        <f t="shared" si="43"/>
        <v>8.8888888888888893</v>
      </c>
      <c r="W217">
        <f t="shared" si="44"/>
        <v>823.79166666666686</v>
      </c>
      <c r="X217">
        <f t="shared" si="40"/>
        <v>171.13544999999999</v>
      </c>
      <c r="Y217">
        <f t="shared" si="45"/>
        <v>17.39142102864356</v>
      </c>
      <c r="Z217">
        <f>Table4[[#This Row],[Acell (N)]]+Table4[[#This Row],[Roll (N)]]+Table4[[#This Row],[Aero (N)]]</f>
        <v>1012.3185376953104</v>
      </c>
      <c r="AA217">
        <f>Table4[[#This Row],[Total (N)]]*((E216/3.6)/1000)</f>
        <v>8.3235079766058853</v>
      </c>
      <c r="AB217">
        <f>Table4[[#This Row],[Power (kW)]]*1000</f>
        <v>8323.5079766058861</v>
      </c>
      <c r="AC217">
        <f>MAX(0, Table4[[#This Row],[Power (W)]])</f>
        <v>8323.5079766058861</v>
      </c>
      <c r="AD217">
        <f>MIN(0, Table4[[#This Row],[Power (W)]])*-1</f>
        <v>0</v>
      </c>
      <c r="AE217">
        <f t="shared" si="49"/>
        <v>416117.62284389697</v>
      </c>
      <c r="AF217">
        <f t="shared" si="50"/>
        <v>176792.49740814164</v>
      </c>
      <c r="AG217">
        <f t="shared" si="51"/>
        <v>416117.62284389697</v>
      </c>
      <c r="AH217">
        <f t="shared" si="46"/>
        <v>176792.49740814164</v>
      </c>
      <c r="AI217" s="27">
        <f t="shared" si="52"/>
        <v>176792.49740814164</v>
      </c>
    </row>
    <row r="218" spans="2:35" x14ac:dyDescent="0.3">
      <c r="B218" s="3" t="s">
        <v>47</v>
      </c>
      <c r="C218" s="3">
        <v>210</v>
      </c>
      <c r="D218" s="3">
        <v>210</v>
      </c>
      <c r="E218" s="10">
        <v>35.200000000000003</v>
      </c>
      <c r="F218" s="17">
        <f t="shared" si="47"/>
        <v>0.76388888888888884</v>
      </c>
      <c r="G218" s="17">
        <f t="shared" si="48"/>
        <v>2.75</v>
      </c>
      <c r="S218">
        <f t="shared" si="41"/>
        <v>0</v>
      </c>
      <c r="T218">
        <f t="shared" si="42"/>
        <v>35.200000000000003</v>
      </c>
      <c r="U218">
        <f t="shared" si="43"/>
        <v>9.7777777777777786</v>
      </c>
      <c r="W218">
        <f t="shared" si="44"/>
        <v>904.55555555555566</v>
      </c>
      <c r="X218">
        <f t="shared" si="40"/>
        <v>171.13544999999999</v>
      </c>
      <c r="Y218">
        <f t="shared" si="45"/>
        <v>20.325985132088892</v>
      </c>
      <c r="Z218">
        <f>Table4[[#This Row],[Acell (N)]]+Table4[[#This Row],[Roll (N)]]+Table4[[#This Row],[Aero (N)]]</f>
        <v>1096.0169906876445</v>
      </c>
      <c r="AA218">
        <f>Table4[[#This Row],[Total (N)]]*((E217/3.6)/1000)</f>
        <v>9.7423732505568399</v>
      </c>
      <c r="AB218">
        <f>Table4[[#This Row],[Power (kW)]]*1000</f>
        <v>9742.3732505568405</v>
      </c>
      <c r="AC218">
        <f>MAX(0, Table4[[#This Row],[Power (W)]])</f>
        <v>9742.3732505568405</v>
      </c>
      <c r="AD218">
        <f>MIN(0, Table4[[#This Row],[Power (W)]])*-1</f>
        <v>0</v>
      </c>
      <c r="AE218">
        <f t="shared" si="49"/>
        <v>425859.99609445379</v>
      </c>
      <c r="AF218">
        <f t="shared" si="50"/>
        <v>176792.49740814164</v>
      </c>
      <c r="AG218">
        <f t="shared" si="51"/>
        <v>425859.99609445379</v>
      </c>
      <c r="AH218">
        <f t="shared" si="46"/>
        <v>176792.49740814164</v>
      </c>
      <c r="AI218" s="27">
        <f t="shared" si="52"/>
        <v>176792.49740814164</v>
      </c>
    </row>
    <row r="219" spans="2:35" x14ac:dyDescent="0.3">
      <c r="B219" s="3" t="s">
        <v>47</v>
      </c>
      <c r="C219" s="3">
        <v>211</v>
      </c>
      <c r="D219" s="3">
        <v>211</v>
      </c>
      <c r="E219" s="10">
        <v>37.5</v>
      </c>
      <c r="F219" s="17">
        <f t="shared" si="47"/>
        <v>0.55555555555555558</v>
      </c>
      <c r="G219" s="17">
        <f t="shared" si="48"/>
        <v>2</v>
      </c>
      <c r="S219">
        <f t="shared" si="41"/>
        <v>0</v>
      </c>
      <c r="T219">
        <f t="shared" si="42"/>
        <v>37.5</v>
      </c>
      <c r="U219">
        <f t="shared" si="43"/>
        <v>10.416666666666666</v>
      </c>
      <c r="W219">
        <f t="shared" si="44"/>
        <v>888.40277777777771</v>
      </c>
      <c r="X219">
        <f t="shared" si="40"/>
        <v>171.13544999999999</v>
      </c>
      <c r="Y219">
        <f t="shared" si="45"/>
        <v>24.59444200982756</v>
      </c>
      <c r="Z219">
        <f>Table4[[#This Row],[Acell (N)]]+Table4[[#This Row],[Roll (N)]]+Table4[[#This Row],[Aero (N)]]</f>
        <v>1084.1326697876052</v>
      </c>
      <c r="AA219">
        <f>Table4[[#This Row],[Total (N)]]*((E218/3.6)/1000)</f>
        <v>10.600408326812142</v>
      </c>
      <c r="AB219">
        <f>Table4[[#This Row],[Power (kW)]]*1000</f>
        <v>10600.408326812141</v>
      </c>
      <c r="AC219">
        <f>MAX(0, Table4[[#This Row],[Power (W)]])</f>
        <v>10600.408326812141</v>
      </c>
      <c r="AD219">
        <f>MIN(0, Table4[[#This Row],[Power (W)]])*-1</f>
        <v>0</v>
      </c>
      <c r="AE219">
        <f t="shared" si="49"/>
        <v>436460.40442126594</v>
      </c>
      <c r="AF219">
        <f t="shared" si="50"/>
        <v>176792.49740814164</v>
      </c>
      <c r="AG219">
        <f t="shared" si="51"/>
        <v>436460.40442126594</v>
      </c>
      <c r="AH219">
        <f t="shared" si="46"/>
        <v>176792.49740814164</v>
      </c>
      <c r="AI219" s="27">
        <f t="shared" si="52"/>
        <v>176792.49740814164</v>
      </c>
    </row>
    <row r="220" spans="2:35" x14ac:dyDescent="0.3">
      <c r="B220" s="3" t="s">
        <v>47</v>
      </c>
      <c r="C220" s="3">
        <v>212</v>
      </c>
      <c r="D220" s="3">
        <v>212</v>
      </c>
      <c r="E220" s="10">
        <v>39.200000000000003</v>
      </c>
      <c r="F220" s="17">
        <f t="shared" si="47"/>
        <v>0.41666666666666663</v>
      </c>
      <c r="G220" s="17">
        <f t="shared" si="48"/>
        <v>1.5</v>
      </c>
      <c r="S220">
        <f t="shared" si="41"/>
        <v>0</v>
      </c>
      <c r="T220">
        <f t="shared" si="42"/>
        <v>39.200000000000003</v>
      </c>
      <c r="U220">
        <f t="shared" si="43"/>
        <v>10.888888888888889</v>
      </c>
      <c r="W220">
        <f t="shared" si="44"/>
        <v>646.11111111111109</v>
      </c>
      <c r="X220">
        <f t="shared" si="40"/>
        <v>171.13544999999999</v>
      </c>
      <c r="Y220">
        <f t="shared" si="45"/>
        <v>27.913492765624998</v>
      </c>
      <c r="Z220">
        <f>Table4[[#This Row],[Acell (N)]]+Table4[[#This Row],[Roll (N)]]+Table4[[#This Row],[Aero (N)]]</f>
        <v>845.16005387673613</v>
      </c>
      <c r="AA220">
        <f>Table4[[#This Row],[Total (N)]]*((E219/3.6)/1000)</f>
        <v>8.8037505612160007</v>
      </c>
      <c r="AB220">
        <f>Table4[[#This Row],[Power (kW)]]*1000</f>
        <v>8803.7505612160003</v>
      </c>
      <c r="AC220">
        <f>MAX(0, Table4[[#This Row],[Power (W)]])</f>
        <v>8803.7505612160003</v>
      </c>
      <c r="AD220">
        <f>MIN(0, Table4[[#This Row],[Power (W)]])*-1</f>
        <v>0</v>
      </c>
      <c r="AE220">
        <f t="shared" si="49"/>
        <v>445264.15498248191</v>
      </c>
      <c r="AF220">
        <f t="shared" si="50"/>
        <v>176792.49740814164</v>
      </c>
      <c r="AG220">
        <f t="shared" si="51"/>
        <v>445264.15498248191</v>
      </c>
      <c r="AH220">
        <f t="shared" si="46"/>
        <v>176792.49740814164</v>
      </c>
      <c r="AI220" s="27">
        <f t="shared" si="52"/>
        <v>176792.49740814164</v>
      </c>
    </row>
    <row r="221" spans="2:35" x14ac:dyDescent="0.3">
      <c r="B221" s="3" t="s">
        <v>47</v>
      </c>
      <c r="C221" s="3">
        <v>213</v>
      </c>
      <c r="D221" s="3">
        <v>213</v>
      </c>
      <c r="E221" s="10">
        <v>40.5</v>
      </c>
      <c r="F221" s="17">
        <f t="shared" si="47"/>
        <v>0.33333333333333315</v>
      </c>
      <c r="G221" s="17">
        <f t="shared" si="48"/>
        <v>1.1999999999999993</v>
      </c>
      <c r="S221">
        <f t="shared" si="41"/>
        <v>0</v>
      </c>
      <c r="T221">
        <f t="shared" si="42"/>
        <v>40.5</v>
      </c>
      <c r="U221">
        <f t="shared" si="43"/>
        <v>11.25</v>
      </c>
      <c r="W221">
        <f t="shared" si="44"/>
        <v>484.58333333333331</v>
      </c>
      <c r="X221">
        <f t="shared" si="40"/>
        <v>171.13544999999999</v>
      </c>
      <c r="Y221">
        <f t="shared" si="45"/>
        <v>30.501681438840894</v>
      </c>
      <c r="Z221">
        <f>Table4[[#This Row],[Acell (N)]]+Table4[[#This Row],[Roll (N)]]+Table4[[#This Row],[Aero (N)]]</f>
        <v>686.22046477217418</v>
      </c>
      <c r="AA221">
        <f>Table4[[#This Row],[Total (N)]]*((E220/3.6)/1000)</f>
        <v>7.4721783941858968</v>
      </c>
      <c r="AB221">
        <f>Table4[[#This Row],[Power (kW)]]*1000</f>
        <v>7472.1783941858967</v>
      </c>
      <c r="AC221">
        <f>MAX(0, Table4[[#This Row],[Power (W)]])</f>
        <v>7472.1783941858967</v>
      </c>
      <c r="AD221">
        <f>MIN(0, Table4[[#This Row],[Power (W)]])*-1</f>
        <v>0</v>
      </c>
      <c r="AE221">
        <f t="shared" si="49"/>
        <v>452736.33337666781</v>
      </c>
      <c r="AF221">
        <f t="shared" si="50"/>
        <v>176792.49740814164</v>
      </c>
      <c r="AG221">
        <f t="shared" si="51"/>
        <v>452736.33337666781</v>
      </c>
      <c r="AH221">
        <f t="shared" si="46"/>
        <v>176792.49740814164</v>
      </c>
      <c r="AI221" s="27">
        <f t="shared" si="52"/>
        <v>176792.49740814164</v>
      </c>
    </row>
    <row r="222" spans="2:35" x14ac:dyDescent="0.3">
      <c r="B222" s="3" t="s">
        <v>47</v>
      </c>
      <c r="C222" s="3">
        <v>214</v>
      </c>
      <c r="D222" s="3">
        <v>214</v>
      </c>
      <c r="E222" s="10">
        <v>41.6</v>
      </c>
      <c r="F222" s="17">
        <f t="shared" si="47"/>
        <v>0.36111111111111133</v>
      </c>
      <c r="G222" s="17">
        <f t="shared" si="48"/>
        <v>1.3000000000000007</v>
      </c>
      <c r="S222">
        <f t="shared" si="41"/>
        <v>0</v>
      </c>
      <c r="T222">
        <f t="shared" si="42"/>
        <v>41.6</v>
      </c>
      <c r="U222">
        <f t="shared" si="43"/>
        <v>11.555555555555555</v>
      </c>
      <c r="W222">
        <f t="shared" si="44"/>
        <v>387.66666666666646</v>
      </c>
      <c r="X222">
        <f t="shared" si="40"/>
        <v>171.13544999999999</v>
      </c>
      <c r="Y222">
        <f t="shared" si="45"/>
        <v>32.558297961825005</v>
      </c>
      <c r="Z222">
        <f>Table4[[#This Row],[Acell (N)]]+Table4[[#This Row],[Roll (N)]]+Table4[[#This Row],[Aero (N)]]</f>
        <v>591.36041462849153</v>
      </c>
      <c r="AA222">
        <f>Table4[[#This Row],[Total (N)]]*((E221/3.6)/1000)</f>
        <v>6.652804664570529</v>
      </c>
      <c r="AB222">
        <f>Table4[[#This Row],[Power (kW)]]*1000</f>
        <v>6652.804664570529</v>
      </c>
      <c r="AC222">
        <f>MAX(0, Table4[[#This Row],[Power (W)]])</f>
        <v>6652.804664570529</v>
      </c>
      <c r="AD222">
        <f>MIN(0, Table4[[#This Row],[Power (W)]])*-1</f>
        <v>0</v>
      </c>
      <c r="AE222">
        <f t="shared" si="49"/>
        <v>459389.13804123836</v>
      </c>
      <c r="AF222">
        <f t="shared" si="50"/>
        <v>176792.49740814164</v>
      </c>
      <c r="AG222">
        <f t="shared" si="51"/>
        <v>459389.13804123836</v>
      </c>
      <c r="AH222">
        <f t="shared" si="46"/>
        <v>176792.49740814164</v>
      </c>
      <c r="AI222" s="27">
        <f t="shared" si="52"/>
        <v>176792.49740814164</v>
      </c>
    </row>
    <row r="223" spans="2:35" x14ac:dyDescent="0.3">
      <c r="B223" s="3" t="s">
        <v>47</v>
      </c>
      <c r="C223" s="3">
        <v>215</v>
      </c>
      <c r="D223" s="3">
        <v>215</v>
      </c>
      <c r="E223" s="10">
        <v>43.1</v>
      </c>
      <c r="F223" s="17">
        <f t="shared" si="47"/>
        <v>0.47222222222222199</v>
      </c>
      <c r="G223" s="17">
        <f t="shared" si="48"/>
        <v>1.6999999999999993</v>
      </c>
      <c r="S223">
        <f t="shared" si="41"/>
        <v>0</v>
      </c>
      <c r="T223">
        <f t="shared" si="42"/>
        <v>43.1</v>
      </c>
      <c r="U223">
        <f t="shared" si="43"/>
        <v>11.972222222222223</v>
      </c>
      <c r="W223">
        <f t="shared" si="44"/>
        <v>419.97222222222246</v>
      </c>
      <c r="X223">
        <f t="shared" si="40"/>
        <v>171.13544999999999</v>
      </c>
      <c r="Y223">
        <f t="shared" si="45"/>
        <v>34.350914873230224</v>
      </c>
      <c r="Z223">
        <f>Table4[[#This Row],[Acell (N)]]+Table4[[#This Row],[Roll (N)]]+Table4[[#This Row],[Aero (N)]]</f>
        <v>625.45858709545257</v>
      </c>
      <c r="AA223">
        <f>Table4[[#This Row],[Total (N)]]*((E222/3.6)/1000)</f>
        <v>7.2275214508807846</v>
      </c>
      <c r="AB223">
        <f>Table4[[#This Row],[Power (kW)]]*1000</f>
        <v>7227.5214508807849</v>
      </c>
      <c r="AC223">
        <f>MAX(0, Table4[[#This Row],[Power (W)]])</f>
        <v>7227.5214508807849</v>
      </c>
      <c r="AD223">
        <f>MIN(0, Table4[[#This Row],[Power (W)]])*-1</f>
        <v>0</v>
      </c>
      <c r="AE223">
        <f t="shared" si="49"/>
        <v>466616.65949211916</v>
      </c>
      <c r="AF223">
        <f t="shared" si="50"/>
        <v>176792.49740814164</v>
      </c>
      <c r="AG223">
        <f t="shared" si="51"/>
        <v>466616.65949211916</v>
      </c>
      <c r="AH223">
        <f t="shared" si="46"/>
        <v>176792.49740814164</v>
      </c>
      <c r="AI223" s="27">
        <f t="shared" si="52"/>
        <v>176792.49740814164</v>
      </c>
    </row>
    <row r="224" spans="2:35" x14ac:dyDescent="0.3">
      <c r="B224" s="3" t="s">
        <v>47</v>
      </c>
      <c r="C224" s="3">
        <v>216</v>
      </c>
      <c r="D224" s="3">
        <v>216</v>
      </c>
      <c r="E224" s="10">
        <v>45</v>
      </c>
      <c r="F224" s="17">
        <f t="shared" si="47"/>
        <v>0.55555555555555558</v>
      </c>
      <c r="G224" s="17">
        <f t="shared" si="48"/>
        <v>2</v>
      </c>
      <c r="S224">
        <f t="shared" si="41"/>
        <v>0</v>
      </c>
      <c r="T224">
        <f t="shared" si="42"/>
        <v>45</v>
      </c>
      <c r="U224">
        <f t="shared" si="43"/>
        <v>12.5</v>
      </c>
      <c r="W224">
        <f t="shared" si="44"/>
        <v>549.19444444444412</v>
      </c>
      <c r="X224">
        <f t="shared" ref="X224:X287" si="53">$J$16*9.81*$J$17</f>
        <v>171.13544999999999</v>
      </c>
      <c r="Y224">
        <f t="shared" si="45"/>
        <v>36.87280589962856</v>
      </c>
      <c r="Z224">
        <f>Table4[[#This Row],[Acell (N)]]+Table4[[#This Row],[Roll (N)]]+Table4[[#This Row],[Aero (N)]]</f>
        <v>757.2027003440727</v>
      </c>
      <c r="AA224">
        <f>Table4[[#This Row],[Total (N)]]*((E223/3.6)/1000)</f>
        <v>9.0653989957859817</v>
      </c>
      <c r="AB224">
        <f>Table4[[#This Row],[Power (kW)]]*1000</f>
        <v>9065.3989957859812</v>
      </c>
      <c r="AC224">
        <f>MAX(0, Table4[[#This Row],[Power (W)]])</f>
        <v>9065.3989957859812</v>
      </c>
      <c r="AD224">
        <f>MIN(0, Table4[[#This Row],[Power (W)]])*-1</f>
        <v>0</v>
      </c>
      <c r="AE224">
        <f t="shared" si="49"/>
        <v>475682.05848790513</v>
      </c>
      <c r="AF224">
        <f t="shared" si="50"/>
        <v>176792.49740814164</v>
      </c>
      <c r="AG224">
        <f t="shared" si="51"/>
        <v>475682.05848790513</v>
      </c>
      <c r="AH224">
        <f t="shared" si="46"/>
        <v>176792.49740814164</v>
      </c>
      <c r="AI224" s="27">
        <f t="shared" si="52"/>
        <v>176792.49740814164</v>
      </c>
    </row>
    <row r="225" spans="2:35" x14ac:dyDescent="0.3">
      <c r="B225" s="3" t="s">
        <v>47</v>
      </c>
      <c r="C225" s="3">
        <v>217</v>
      </c>
      <c r="D225" s="3">
        <v>217</v>
      </c>
      <c r="E225" s="10">
        <v>47.1</v>
      </c>
      <c r="F225" s="17">
        <f t="shared" si="47"/>
        <v>0.55555555555555558</v>
      </c>
      <c r="G225" s="17">
        <f t="shared" si="48"/>
        <v>2</v>
      </c>
      <c r="S225">
        <f t="shared" si="41"/>
        <v>0</v>
      </c>
      <c r="T225">
        <f t="shared" si="42"/>
        <v>47.1</v>
      </c>
      <c r="U225">
        <f t="shared" si="43"/>
        <v>13.083333333333334</v>
      </c>
      <c r="W225">
        <f t="shared" si="44"/>
        <v>646.11111111111109</v>
      </c>
      <c r="X225">
        <f t="shared" si="53"/>
        <v>171.13544999999999</v>
      </c>
      <c r="Y225">
        <f t="shared" si="45"/>
        <v>40.195429582500005</v>
      </c>
      <c r="Z225">
        <f>Table4[[#This Row],[Acell (N)]]+Table4[[#This Row],[Roll (N)]]+Table4[[#This Row],[Aero (N)]]</f>
        <v>857.44199069361105</v>
      </c>
      <c r="AA225">
        <f>Table4[[#This Row],[Total (N)]]*((E224/3.6)/1000)</f>
        <v>10.71802488367014</v>
      </c>
      <c r="AB225">
        <f>Table4[[#This Row],[Power (kW)]]*1000</f>
        <v>10718.024883670139</v>
      </c>
      <c r="AC225">
        <f>MAX(0, Table4[[#This Row],[Power (W)]])</f>
        <v>10718.024883670139</v>
      </c>
      <c r="AD225">
        <f>MIN(0, Table4[[#This Row],[Power (W)]])*-1</f>
        <v>0</v>
      </c>
      <c r="AE225">
        <f t="shared" si="49"/>
        <v>486400.08337157528</v>
      </c>
      <c r="AF225">
        <f t="shared" si="50"/>
        <v>176792.49740814164</v>
      </c>
      <c r="AG225">
        <f t="shared" si="51"/>
        <v>486400.08337157528</v>
      </c>
      <c r="AH225">
        <f t="shared" si="46"/>
        <v>176792.49740814164</v>
      </c>
      <c r="AI225" s="27">
        <f t="shared" si="52"/>
        <v>176792.49740814164</v>
      </c>
    </row>
    <row r="226" spans="2:35" x14ac:dyDescent="0.3">
      <c r="B226" s="3" t="s">
        <v>47</v>
      </c>
      <c r="C226" s="3">
        <v>218</v>
      </c>
      <c r="D226" s="3">
        <v>218</v>
      </c>
      <c r="E226" s="10">
        <v>49</v>
      </c>
      <c r="F226" s="17">
        <f t="shared" si="47"/>
        <v>0.4861111111111111</v>
      </c>
      <c r="G226" s="17">
        <f t="shared" si="48"/>
        <v>1.75</v>
      </c>
      <c r="S226">
        <f t="shared" si="41"/>
        <v>0</v>
      </c>
      <c r="T226">
        <f t="shared" si="42"/>
        <v>49</v>
      </c>
      <c r="U226">
        <f t="shared" si="43"/>
        <v>13.611111111111111</v>
      </c>
      <c r="W226">
        <f t="shared" si="44"/>
        <v>646.11111111111109</v>
      </c>
      <c r="X226">
        <f t="shared" si="53"/>
        <v>171.13544999999999</v>
      </c>
      <c r="Y226">
        <f t="shared" si="45"/>
        <v>44.034539723513006</v>
      </c>
      <c r="Z226">
        <f>Table4[[#This Row],[Acell (N)]]+Table4[[#This Row],[Roll (N)]]+Table4[[#This Row],[Aero (N)]]</f>
        <v>861.28110083462411</v>
      </c>
      <c r="AA226">
        <f>Table4[[#This Row],[Total (N)]]*((E225/3.6)/1000)</f>
        <v>11.268427735919666</v>
      </c>
      <c r="AB226">
        <f>Table4[[#This Row],[Power (kW)]]*1000</f>
        <v>11268.427735919666</v>
      </c>
      <c r="AC226">
        <f>MAX(0, Table4[[#This Row],[Power (W)]])</f>
        <v>11268.427735919666</v>
      </c>
      <c r="AD226">
        <f>MIN(0, Table4[[#This Row],[Power (W)]])*-1</f>
        <v>0</v>
      </c>
      <c r="AE226">
        <f t="shared" si="49"/>
        <v>497668.51110749494</v>
      </c>
      <c r="AF226">
        <f t="shared" si="50"/>
        <v>176792.49740814164</v>
      </c>
      <c r="AG226">
        <f t="shared" si="51"/>
        <v>497668.51110749494</v>
      </c>
      <c r="AH226">
        <f t="shared" si="46"/>
        <v>176792.49740814164</v>
      </c>
      <c r="AI226" s="27">
        <f t="shared" si="52"/>
        <v>176792.49740814164</v>
      </c>
    </row>
    <row r="227" spans="2:35" x14ac:dyDescent="0.3">
      <c r="B227" s="3" t="s">
        <v>47</v>
      </c>
      <c r="C227" s="3">
        <v>219</v>
      </c>
      <c r="D227" s="3">
        <v>219</v>
      </c>
      <c r="E227" s="10">
        <v>50.6</v>
      </c>
      <c r="F227" s="17">
        <f t="shared" si="47"/>
        <v>0.38888888888888851</v>
      </c>
      <c r="G227" s="17">
        <f t="shared" si="48"/>
        <v>1.3999999999999986</v>
      </c>
      <c r="S227">
        <f t="shared" si="41"/>
        <v>0</v>
      </c>
      <c r="T227">
        <f t="shared" si="42"/>
        <v>50.6</v>
      </c>
      <c r="U227">
        <f t="shared" si="43"/>
        <v>14.055555555555555</v>
      </c>
      <c r="W227">
        <f t="shared" si="44"/>
        <v>565.34722222222217</v>
      </c>
      <c r="X227">
        <f t="shared" si="53"/>
        <v>171.13544999999999</v>
      </c>
      <c r="Y227">
        <f t="shared" si="45"/>
        <v>47.658877248188887</v>
      </c>
      <c r="Z227">
        <f>Table4[[#This Row],[Acell (N)]]+Table4[[#This Row],[Roll (N)]]+Table4[[#This Row],[Aero (N)]]</f>
        <v>784.14154947041106</v>
      </c>
      <c r="AA227">
        <f>Table4[[#This Row],[Total (N)]]*((E226/3.6)/1000)</f>
        <v>10.673037756680595</v>
      </c>
      <c r="AB227">
        <f>Table4[[#This Row],[Power (kW)]]*1000</f>
        <v>10673.037756680595</v>
      </c>
      <c r="AC227">
        <f>MAX(0, Table4[[#This Row],[Power (W)]])</f>
        <v>10673.037756680595</v>
      </c>
      <c r="AD227">
        <f>MIN(0, Table4[[#This Row],[Power (W)]])*-1</f>
        <v>0</v>
      </c>
      <c r="AE227">
        <f t="shared" si="49"/>
        <v>508341.54886417551</v>
      </c>
      <c r="AF227">
        <f t="shared" si="50"/>
        <v>176792.49740814164</v>
      </c>
      <c r="AG227">
        <f t="shared" si="51"/>
        <v>508341.54886417551</v>
      </c>
      <c r="AH227">
        <f t="shared" si="46"/>
        <v>176792.49740814164</v>
      </c>
      <c r="AI227" s="27">
        <f t="shared" si="52"/>
        <v>176792.49740814164</v>
      </c>
    </row>
    <row r="228" spans="2:35" x14ac:dyDescent="0.3">
      <c r="B228" s="3" t="s">
        <v>47</v>
      </c>
      <c r="C228" s="3">
        <v>220</v>
      </c>
      <c r="D228" s="3">
        <v>220</v>
      </c>
      <c r="E228" s="10">
        <v>51.8</v>
      </c>
      <c r="F228" s="17">
        <f t="shared" si="47"/>
        <v>0.29166666666666685</v>
      </c>
      <c r="G228" s="17">
        <f t="shared" si="48"/>
        <v>1.0500000000000007</v>
      </c>
      <c r="S228">
        <f t="shared" si="41"/>
        <v>0</v>
      </c>
      <c r="T228">
        <f t="shared" si="42"/>
        <v>51.8</v>
      </c>
      <c r="U228">
        <f t="shared" si="43"/>
        <v>14.388888888888888</v>
      </c>
      <c r="W228">
        <f t="shared" si="44"/>
        <v>452.27777777777732</v>
      </c>
      <c r="X228">
        <f t="shared" si="53"/>
        <v>171.13544999999999</v>
      </c>
      <c r="Y228">
        <f t="shared" si="45"/>
        <v>50.822108684370221</v>
      </c>
      <c r="Z228">
        <f>Table4[[#This Row],[Acell (N)]]+Table4[[#This Row],[Roll (N)]]+Table4[[#This Row],[Aero (N)]]</f>
        <v>674.23533646214764</v>
      </c>
      <c r="AA228">
        <f>Table4[[#This Row],[Total (N)]]*((E227/3.6)/1000)</f>
        <v>9.4767522291624093</v>
      </c>
      <c r="AB228">
        <f>Table4[[#This Row],[Power (kW)]]*1000</f>
        <v>9476.75222916241</v>
      </c>
      <c r="AC228">
        <f>MAX(0, Table4[[#This Row],[Power (W)]])</f>
        <v>9476.75222916241</v>
      </c>
      <c r="AD228">
        <f>MIN(0, Table4[[#This Row],[Power (W)]])*-1</f>
        <v>0</v>
      </c>
      <c r="AE228">
        <f t="shared" si="49"/>
        <v>517818.30109333794</v>
      </c>
      <c r="AF228">
        <f t="shared" si="50"/>
        <v>176792.49740814164</v>
      </c>
      <c r="AG228">
        <f t="shared" si="51"/>
        <v>517818.30109333794</v>
      </c>
      <c r="AH228">
        <f t="shared" si="46"/>
        <v>176792.49740814164</v>
      </c>
      <c r="AI228" s="27">
        <f t="shared" si="52"/>
        <v>176792.49740814164</v>
      </c>
    </row>
    <row r="229" spans="2:35" x14ac:dyDescent="0.3">
      <c r="B229" s="3" t="s">
        <v>47</v>
      </c>
      <c r="C229" s="3">
        <v>221</v>
      </c>
      <c r="D229" s="3">
        <v>221</v>
      </c>
      <c r="E229" s="10">
        <v>52.7</v>
      </c>
      <c r="F229" s="17">
        <f t="shared" si="47"/>
        <v>0.18055555555555614</v>
      </c>
      <c r="G229" s="17">
        <f t="shared" si="48"/>
        <v>0.65000000000000213</v>
      </c>
      <c r="S229">
        <f t="shared" si="41"/>
        <v>0</v>
      </c>
      <c r="T229">
        <f t="shared" si="42"/>
        <v>52.7</v>
      </c>
      <c r="U229">
        <f t="shared" si="43"/>
        <v>14.638888888888889</v>
      </c>
      <c r="W229">
        <f t="shared" si="44"/>
        <v>339.20833333333354</v>
      </c>
      <c r="X229">
        <f t="shared" si="53"/>
        <v>171.13544999999999</v>
      </c>
      <c r="Y229">
        <f t="shared" si="45"/>
        <v>53.261226900220876</v>
      </c>
      <c r="Z229">
        <f>Table4[[#This Row],[Acell (N)]]+Table4[[#This Row],[Roll (N)]]+Table4[[#This Row],[Aero (N)]]</f>
        <v>563.60501023355437</v>
      </c>
      <c r="AA229">
        <f>Table4[[#This Row],[Total (N)]]*((E228/3.6)/1000)</f>
        <v>8.1096498694716974</v>
      </c>
      <c r="AB229">
        <f>Table4[[#This Row],[Power (kW)]]*1000</f>
        <v>8109.6498694716975</v>
      </c>
      <c r="AC229">
        <f>MAX(0, Table4[[#This Row],[Power (W)]])</f>
        <v>8109.6498694716975</v>
      </c>
      <c r="AD229">
        <f>MIN(0, Table4[[#This Row],[Power (W)]])*-1</f>
        <v>0</v>
      </c>
      <c r="AE229">
        <f t="shared" si="49"/>
        <v>525927.95096280961</v>
      </c>
      <c r="AF229">
        <f t="shared" si="50"/>
        <v>176792.49740814164</v>
      </c>
      <c r="AG229">
        <f t="shared" si="51"/>
        <v>525927.95096280961</v>
      </c>
      <c r="AH229">
        <f t="shared" si="46"/>
        <v>176792.49740814164</v>
      </c>
      <c r="AI229" s="27">
        <f t="shared" si="52"/>
        <v>176792.49740814164</v>
      </c>
    </row>
    <row r="230" spans="2:35" x14ac:dyDescent="0.3">
      <c r="B230" s="3" t="s">
        <v>47</v>
      </c>
      <c r="C230" s="3">
        <v>222</v>
      </c>
      <c r="D230" s="3">
        <v>222</v>
      </c>
      <c r="E230" s="10">
        <v>53.1</v>
      </c>
      <c r="F230" s="17">
        <f t="shared" si="47"/>
        <v>0.11111111111111072</v>
      </c>
      <c r="G230" s="17">
        <f t="shared" si="48"/>
        <v>0.39999999999999858</v>
      </c>
      <c r="S230">
        <f t="shared" si="41"/>
        <v>0</v>
      </c>
      <c r="T230">
        <f t="shared" si="42"/>
        <v>53.1</v>
      </c>
      <c r="U230">
        <f t="shared" si="43"/>
        <v>14.75</v>
      </c>
      <c r="W230">
        <f t="shared" si="44"/>
        <v>209.9861111111118</v>
      </c>
      <c r="X230">
        <f t="shared" si="53"/>
        <v>171.13544999999999</v>
      </c>
      <c r="Y230">
        <f t="shared" si="45"/>
        <v>55.128081296385893</v>
      </c>
      <c r="Z230">
        <f>Table4[[#This Row],[Acell (N)]]+Table4[[#This Row],[Roll (N)]]+Table4[[#This Row],[Aero (N)]]</f>
        <v>436.24964240749767</v>
      </c>
      <c r="AA230">
        <f>Table4[[#This Row],[Total (N)]]*((E229/3.6)/1000)</f>
        <v>6.3862100430208688</v>
      </c>
      <c r="AB230">
        <f>Table4[[#This Row],[Power (kW)]]*1000</f>
        <v>6386.2100430208684</v>
      </c>
      <c r="AC230">
        <f>MAX(0, Table4[[#This Row],[Power (W)]])</f>
        <v>6386.2100430208684</v>
      </c>
      <c r="AD230">
        <f>MIN(0, Table4[[#This Row],[Power (W)]])*-1</f>
        <v>0</v>
      </c>
      <c r="AE230">
        <f t="shared" si="49"/>
        <v>532314.16100583051</v>
      </c>
      <c r="AF230">
        <f t="shared" si="50"/>
        <v>176792.49740814164</v>
      </c>
      <c r="AG230">
        <f t="shared" si="51"/>
        <v>532314.16100583051</v>
      </c>
      <c r="AH230">
        <f t="shared" si="46"/>
        <v>176792.49740814164</v>
      </c>
      <c r="AI230" s="27">
        <f t="shared" si="52"/>
        <v>176792.49740814164</v>
      </c>
    </row>
    <row r="231" spans="2:35" x14ac:dyDescent="0.3">
      <c r="B231" s="3" t="s">
        <v>47</v>
      </c>
      <c r="C231" s="3">
        <v>223</v>
      </c>
      <c r="D231" s="3">
        <v>223</v>
      </c>
      <c r="E231" s="10">
        <v>53.5</v>
      </c>
      <c r="F231" s="17">
        <f t="shared" si="47"/>
        <v>9.7222222222221627E-2</v>
      </c>
      <c r="G231" s="17">
        <f t="shared" si="48"/>
        <v>0.34999999999999787</v>
      </c>
      <c r="S231">
        <f t="shared" si="41"/>
        <v>0</v>
      </c>
      <c r="T231">
        <f t="shared" si="42"/>
        <v>53.5</v>
      </c>
      <c r="U231">
        <f t="shared" si="43"/>
        <v>14.861111111111111</v>
      </c>
      <c r="W231">
        <f t="shared" si="44"/>
        <v>129.22222222222177</v>
      </c>
      <c r="X231">
        <f t="shared" si="53"/>
        <v>171.13544999999999</v>
      </c>
      <c r="Y231">
        <f t="shared" si="45"/>
        <v>55.968116150673005</v>
      </c>
      <c r="Z231">
        <f>Table4[[#This Row],[Acell (N)]]+Table4[[#This Row],[Roll (N)]]+Table4[[#This Row],[Aero (N)]]</f>
        <v>356.32578837289475</v>
      </c>
      <c r="AA231">
        <f>Table4[[#This Row],[Total (N)]]*((E230/3.6)/1000)</f>
        <v>5.255805378500197</v>
      </c>
      <c r="AB231">
        <f>Table4[[#This Row],[Power (kW)]]*1000</f>
        <v>5255.8053785001966</v>
      </c>
      <c r="AC231">
        <f>MAX(0, Table4[[#This Row],[Power (W)]])</f>
        <v>5255.8053785001966</v>
      </c>
      <c r="AD231">
        <f>MIN(0, Table4[[#This Row],[Power (W)]])*-1</f>
        <v>0</v>
      </c>
      <c r="AE231">
        <f t="shared" si="49"/>
        <v>537569.96638433065</v>
      </c>
      <c r="AF231">
        <f t="shared" si="50"/>
        <v>176792.49740814164</v>
      </c>
      <c r="AG231">
        <f t="shared" si="51"/>
        <v>537569.96638433065</v>
      </c>
      <c r="AH231">
        <f t="shared" si="46"/>
        <v>176792.49740814164</v>
      </c>
      <c r="AI231" s="27">
        <f t="shared" si="52"/>
        <v>176792.49740814164</v>
      </c>
    </row>
    <row r="232" spans="2:35" x14ac:dyDescent="0.3">
      <c r="B232" s="3" t="s">
        <v>47</v>
      </c>
      <c r="C232" s="3">
        <v>224</v>
      </c>
      <c r="D232" s="3">
        <v>224</v>
      </c>
      <c r="E232" s="10">
        <v>53.8</v>
      </c>
      <c r="F232" s="17">
        <f t="shared" si="47"/>
        <v>9.7222222222222612E-2</v>
      </c>
      <c r="G232" s="17">
        <f t="shared" si="48"/>
        <v>0.35000000000000142</v>
      </c>
      <c r="S232">
        <f t="shared" si="41"/>
        <v>0</v>
      </c>
      <c r="T232">
        <f t="shared" si="42"/>
        <v>53.8</v>
      </c>
      <c r="U232">
        <f t="shared" si="43"/>
        <v>14.944444444444443</v>
      </c>
      <c r="W232">
        <f t="shared" si="44"/>
        <v>113.06944444444375</v>
      </c>
      <c r="X232">
        <f t="shared" si="53"/>
        <v>171.13544999999999</v>
      </c>
      <c r="Y232">
        <f t="shared" si="45"/>
        <v>56.814502875313885</v>
      </c>
      <c r="Z232">
        <f>Table4[[#This Row],[Acell (N)]]+Table4[[#This Row],[Roll (N)]]+Table4[[#This Row],[Aero (N)]]</f>
        <v>341.01939731975767</v>
      </c>
      <c r="AA232">
        <f>Table4[[#This Row],[Total (N)]]*((E231/3.6)/1000)</f>
        <v>5.0679271546130655</v>
      </c>
      <c r="AB232">
        <f>Table4[[#This Row],[Power (kW)]]*1000</f>
        <v>5067.9271546130658</v>
      </c>
      <c r="AC232">
        <f>MAX(0, Table4[[#This Row],[Power (W)]])</f>
        <v>5067.9271546130658</v>
      </c>
      <c r="AD232">
        <f>MIN(0, Table4[[#This Row],[Power (W)]])*-1</f>
        <v>0</v>
      </c>
      <c r="AE232">
        <f t="shared" si="49"/>
        <v>542637.89353894372</v>
      </c>
      <c r="AF232">
        <f t="shared" si="50"/>
        <v>176792.49740814164</v>
      </c>
      <c r="AG232">
        <f t="shared" si="51"/>
        <v>542637.89353894372</v>
      </c>
      <c r="AH232">
        <f t="shared" si="46"/>
        <v>176792.49740814164</v>
      </c>
      <c r="AI232" s="27">
        <f t="shared" si="52"/>
        <v>176792.49740814164</v>
      </c>
    </row>
    <row r="233" spans="2:35" x14ac:dyDescent="0.3">
      <c r="B233" s="3" t="s">
        <v>47</v>
      </c>
      <c r="C233" s="3">
        <v>225</v>
      </c>
      <c r="D233" s="3">
        <v>225</v>
      </c>
      <c r="E233" s="10">
        <v>54.2</v>
      </c>
      <c r="F233" s="17">
        <f t="shared" si="47"/>
        <v>0.1388888888888889</v>
      </c>
      <c r="G233" s="17">
        <f t="shared" si="48"/>
        <v>0.5</v>
      </c>
      <c r="S233">
        <f t="shared" si="41"/>
        <v>0</v>
      </c>
      <c r="T233">
        <f t="shared" si="42"/>
        <v>54.2</v>
      </c>
      <c r="U233">
        <f t="shared" si="43"/>
        <v>15.055555555555555</v>
      </c>
      <c r="W233">
        <f t="shared" si="44"/>
        <v>113.0694444444449</v>
      </c>
      <c r="X233">
        <f t="shared" si="53"/>
        <v>171.13544999999999</v>
      </c>
      <c r="Y233">
        <f t="shared" si="45"/>
        <v>57.453461333714216</v>
      </c>
      <c r="Z233">
        <f>Table4[[#This Row],[Acell (N)]]+Table4[[#This Row],[Roll (N)]]+Table4[[#This Row],[Aero (N)]]</f>
        <v>341.65835577815915</v>
      </c>
      <c r="AA233">
        <f>Table4[[#This Row],[Total (N)]]*((E232/3.6)/1000)</f>
        <v>5.1058943169069329</v>
      </c>
      <c r="AB233">
        <f>Table4[[#This Row],[Power (kW)]]*1000</f>
        <v>5105.8943169069325</v>
      </c>
      <c r="AC233">
        <f>MAX(0, Table4[[#This Row],[Power (W)]])</f>
        <v>5105.8943169069325</v>
      </c>
      <c r="AD233">
        <f>MIN(0, Table4[[#This Row],[Power (W)]])*-1</f>
        <v>0</v>
      </c>
      <c r="AE233">
        <f t="shared" si="49"/>
        <v>547743.78785585065</v>
      </c>
      <c r="AF233">
        <f t="shared" si="50"/>
        <v>176792.49740814164</v>
      </c>
      <c r="AG233">
        <f t="shared" si="51"/>
        <v>547743.78785585065</v>
      </c>
      <c r="AH233">
        <f t="shared" si="46"/>
        <v>176792.49740814164</v>
      </c>
      <c r="AI233" s="27">
        <f t="shared" si="52"/>
        <v>176792.49740814164</v>
      </c>
    </row>
    <row r="234" spans="2:35" x14ac:dyDescent="0.3">
      <c r="B234" s="3" t="s">
        <v>47</v>
      </c>
      <c r="C234" s="3">
        <v>226</v>
      </c>
      <c r="D234" s="3">
        <v>226</v>
      </c>
      <c r="E234" s="10">
        <v>54.8</v>
      </c>
      <c r="F234" s="17">
        <f t="shared" si="47"/>
        <v>0.15277777777777699</v>
      </c>
      <c r="G234" s="17">
        <f t="shared" si="48"/>
        <v>0.54999999999999716</v>
      </c>
      <c r="S234">
        <f t="shared" si="41"/>
        <v>0</v>
      </c>
      <c r="T234">
        <f t="shared" si="42"/>
        <v>54.8</v>
      </c>
      <c r="U234">
        <f t="shared" si="43"/>
        <v>15.222222222222221</v>
      </c>
      <c r="W234">
        <f t="shared" si="44"/>
        <v>161.52777777777777</v>
      </c>
      <c r="X234">
        <f t="shared" si="53"/>
        <v>171.13544999999999</v>
      </c>
      <c r="Y234">
        <f t="shared" si="45"/>
        <v>58.310963831474226</v>
      </c>
      <c r="Z234">
        <f>Table4[[#This Row],[Acell (N)]]+Table4[[#This Row],[Roll (N)]]+Table4[[#This Row],[Aero (N)]]</f>
        <v>390.97419160925199</v>
      </c>
      <c r="AA234">
        <f>Table4[[#This Row],[Total (N)]]*((E233/3.6)/1000)</f>
        <v>5.8863336625615155</v>
      </c>
      <c r="AB234">
        <f>Table4[[#This Row],[Power (kW)]]*1000</f>
        <v>5886.3336625615157</v>
      </c>
      <c r="AC234">
        <f>MAX(0, Table4[[#This Row],[Power (W)]])</f>
        <v>5886.3336625615157</v>
      </c>
      <c r="AD234">
        <f>MIN(0, Table4[[#This Row],[Power (W)]])*-1</f>
        <v>0</v>
      </c>
      <c r="AE234">
        <f t="shared" si="49"/>
        <v>553630.12151841214</v>
      </c>
      <c r="AF234">
        <f t="shared" si="50"/>
        <v>176792.49740814164</v>
      </c>
      <c r="AG234">
        <f t="shared" si="51"/>
        <v>553630.12151841214</v>
      </c>
      <c r="AH234">
        <f t="shared" si="46"/>
        <v>176792.49740814164</v>
      </c>
      <c r="AI234" s="27">
        <f t="shared" si="52"/>
        <v>176792.49740814164</v>
      </c>
    </row>
    <row r="235" spans="2:35" x14ac:dyDescent="0.3">
      <c r="B235" s="3" t="s">
        <v>47</v>
      </c>
      <c r="C235" s="3">
        <v>227</v>
      </c>
      <c r="D235" s="3">
        <v>227</v>
      </c>
      <c r="E235" s="10">
        <v>55.3</v>
      </c>
      <c r="F235" s="17">
        <f t="shared" si="47"/>
        <v>0.1388888888888889</v>
      </c>
      <c r="G235" s="17">
        <f t="shared" si="48"/>
        <v>0.5</v>
      </c>
      <c r="S235">
        <f t="shared" si="41"/>
        <v>0</v>
      </c>
      <c r="T235">
        <f t="shared" si="42"/>
        <v>55.3</v>
      </c>
      <c r="U235">
        <f t="shared" si="43"/>
        <v>15.361111111111111</v>
      </c>
      <c r="W235">
        <f t="shared" si="44"/>
        <v>177.68055555555463</v>
      </c>
      <c r="X235">
        <f t="shared" si="53"/>
        <v>171.13544999999999</v>
      </c>
      <c r="Y235">
        <f t="shared" si="45"/>
        <v>59.609127335027551</v>
      </c>
      <c r="Z235">
        <f>Table4[[#This Row],[Acell (N)]]+Table4[[#This Row],[Roll (N)]]+Table4[[#This Row],[Aero (N)]]</f>
        <v>408.42513289058218</v>
      </c>
      <c r="AA235">
        <f>Table4[[#This Row],[Total (N)]]*((E234/3.6)/1000)</f>
        <v>6.2171381340010843</v>
      </c>
      <c r="AB235">
        <f>Table4[[#This Row],[Power (kW)]]*1000</f>
        <v>6217.1381340010839</v>
      </c>
      <c r="AC235">
        <f>MAX(0, Table4[[#This Row],[Power (W)]])</f>
        <v>6217.1381340010839</v>
      </c>
      <c r="AD235">
        <f>MIN(0, Table4[[#This Row],[Power (W)]])*-1</f>
        <v>0</v>
      </c>
      <c r="AE235">
        <f t="shared" si="49"/>
        <v>559847.25965241319</v>
      </c>
      <c r="AF235">
        <f t="shared" si="50"/>
        <v>176792.49740814164</v>
      </c>
      <c r="AG235">
        <f t="shared" si="51"/>
        <v>559847.25965241319</v>
      </c>
      <c r="AH235">
        <f t="shared" si="46"/>
        <v>176792.49740814164</v>
      </c>
      <c r="AI235" s="27">
        <f t="shared" si="52"/>
        <v>176792.49740814164</v>
      </c>
    </row>
    <row r="236" spans="2:35" x14ac:dyDescent="0.3">
      <c r="B236" s="3" t="s">
        <v>47</v>
      </c>
      <c r="C236" s="3">
        <v>228</v>
      </c>
      <c r="D236" s="3">
        <v>228</v>
      </c>
      <c r="E236" s="10">
        <v>55.8</v>
      </c>
      <c r="F236" s="17">
        <f t="shared" si="47"/>
        <v>0.12500000000000078</v>
      </c>
      <c r="G236" s="17">
        <f t="shared" si="48"/>
        <v>0.45000000000000284</v>
      </c>
      <c r="S236">
        <f t="shared" si="41"/>
        <v>0</v>
      </c>
      <c r="T236">
        <f t="shared" si="42"/>
        <v>55.8</v>
      </c>
      <c r="U236">
        <f t="shared" si="43"/>
        <v>15.499999999999998</v>
      </c>
      <c r="W236">
        <f t="shared" si="44"/>
        <v>161.52777777777777</v>
      </c>
      <c r="X236">
        <f t="shared" si="53"/>
        <v>171.13544999999999</v>
      </c>
      <c r="Y236">
        <f t="shared" si="45"/>
        <v>60.701847531825891</v>
      </c>
      <c r="Z236">
        <f>Table4[[#This Row],[Acell (N)]]+Table4[[#This Row],[Roll (N)]]+Table4[[#This Row],[Aero (N)]]</f>
        <v>393.36507530960364</v>
      </c>
      <c r="AA236">
        <f>Table4[[#This Row],[Total (N)]]*((E235/3.6)/1000)</f>
        <v>6.0425246290614112</v>
      </c>
      <c r="AB236">
        <f>Table4[[#This Row],[Power (kW)]]*1000</f>
        <v>6042.5246290614114</v>
      </c>
      <c r="AC236">
        <f>MAX(0, Table4[[#This Row],[Power (W)]])</f>
        <v>6042.5246290614114</v>
      </c>
      <c r="AD236">
        <f>MIN(0, Table4[[#This Row],[Power (W)]])*-1</f>
        <v>0</v>
      </c>
      <c r="AE236">
        <f t="shared" si="49"/>
        <v>565889.78428147465</v>
      </c>
      <c r="AF236">
        <f t="shared" si="50"/>
        <v>176792.49740814164</v>
      </c>
      <c r="AG236">
        <f t="shared" si="51"/>
        <v>565889.78428147465</v>
      </c>
      <c r="AH236">
        <f t="shared" si="46"/>
        <v>176792.49740814164</v>
      </c>
      <c r="AI236" s="27">
        <f t="shared" si="52"/>
        <v>176792.49740814164</v>
      </c>
    </row>
    <row r="237" spans="2:35" x14ac:dyDescent="0.3">
      <c r="B237" s="3" t="s">
        <v>47</v>
      </c>
      <c r="C237" s="3">
        <v>229</v>
      </c>
      <c r="D237" s="3">
        <v>229</v>
      </c>
      <c r="E237" s="10">
        <v>56.2</v>
      </c>
      <c r="F237" s="17">
        <f t="shared" si="47"/>
        <v>9.7222222222222612E-2</v>
      </c>
      <c r="G237" s="17">
        <f t="shared" si="48"/>
        <v>0.35000000000000142</v>
      </c>
      <c r="S237">
        <f t="shared" si="41"/>
        <v>0</v>
      </c>
      <c r="T237">
        <f t="shared" si="42"/>
        <v>56.2</v>
      </c>
      <c r="U237">
        <f t="shared" si="43"/>
        <v>15.611111111111111</v>
      </c>
      <c r="W237">
        <f t="shared" si="44"/>
        <v>145.37500000000091</v>
      </c>
      <c r="X237">
        <f t="shared" si="53"/>
        <v>171.13544999999999</v>
      </c>
      <c r="Y237">
        <f t="shared" si="45"/>
        <v>61.804492526051988</v>
      </c>
      <c r="Z237">
        <f>Table4[[#This Row],[Acell (N)]]+Table4[[#This Row],[Roll (N)]]+Table4[[#This Row],[Aero (N)]]</f>
        <v>378.3149425260529</v>
      </c>
      <c r="AA237">
        <f>Table4[[#This Row],[Total (N)]]*((E236/3.6)/1000)</f>
        <v>5.8638816091538191</v>
      </c>
      <c r="AB237">
        <f>Table4[[#This Row],[Power (kW)]]*1000</f>
        <v>5863.8816091538192</v>
      </c>
      <c r="AC237">
        <f>MAX(0, Table4[[#This Row],[Power (W)]])</f>
        <v>5863.8816091538192</v>
      </c>
      <c r="AD237">
        <f>MIN(0, Table4[[#This Row],[Power (W)]])*-1</f>
        <v>0</v>
      </c>
      <c r="AE237">
        <f t="shared" si="49"/>
        <v>571753.66589062847</v>
      </c>
      <c r="AF237">
        <f t="shared" si="50"/>
        <v>176792.49740814164</v>
      </c>
      <c r="AG237">
        <f t="shared" si="51"/>
        <v>571753.66589062847</v>
      </c>
      <c r="AH237">
        <f t="shared" si="46"/>
        <v>176792.49740814164</v>
      </c>
      <c r="AI237" s="27">
        <f t="shared" si="52"/>
        <v>176792.49740814164</v>
      </c>
    </row>
    <row r="238" spans="2:35" x14ac:dyDescent="0.3">
      <c r="B238" s="3" t="s">
        <v>47</v>
      </c>
      <c r="C238" s="3">
        <v>230</v>
      </c>
      <c r="D238" s="3">
        <v>230</v>
      </c>
      <c r="E238" s="10">
        <v>56.5</v>
      </c>
      <c r="F238" s="17">
        <f t="shared" si="47"/>
        <v>4.1666666666666269E-2</v>
      </c>
      <c r="G238" s="17">
        <f t="shared" si="48"/>
        <v>0.14999999999999858</v>
      </c>
      <c r="S238">
        <f t="shared" si="41"/>
        <v>0</v>
      </c>
      <c r="T238">
        <f t="shared" si="42"/>
        <v>56.5</v>
      </c>
      <c r="U238">
        <f t="shared" si="43"/>
        <v>15.694444444444445</v>
      </c>
      <c r="W238">
        <f t="shared" si="44"/>
        <v>113.0694444444449</v>
      </c>
      <c r="X238">
        <f t="shared" si="53"/>
        <v>171.13544999999999</v>
      </c>
      <c r="Y238">
        <f t="shared" si="45"/>
        <v>62.693754375580895</v>
      </c>
      <c r="Z238">
        <f>Table4[[#This Row],[Acell (N)]]+Table4[[#This Row],[Roll (N)]]+Table4[[#This Row],[Aero (N)]]</f>
        <v>346.89864882002581</v>
      </c>
      <c r="AA238">
        <f>Table4[[#This Row],[Total (N)]]*((E237/3.6)/1000)</f>
        <v>5.4154733510237358</v>
      </c>
      <c r="AB238">
        <f>Table4[[#This Row],[Power (kW)]]*1000</f>
        <v>5415.4733510237356</v>
      </c>
      <c r="AC238">
        <f>MAX(0, Table4[[#This Row],[Power (W)]])</f>
        <v>5415.4733510237356</v>
      </c>
      <c r="AD238">
        <f>MIN(0, Table4[[#This Row],[Power (W)]])*-1</f>
        <v>0</v>
      </c>
      <c r="AE238">
        <f t="shared" si="49"/>
        <v>577169.13924165221</v>
      </c>
      <c r="AF238">
        <f t="shared" si="50"/>
        <v>176792.49740814164</v>
      </c>
      <c r="AG238">
        <f t="shared" si="51"/>
        <v>577169.13924165221</v>
      </c>
      <c r="AH238">
        <f t="shared" si="46"/>
        <v>176792.49740814164</v>
      </c>
      <c r="AI238" s="27">
        <f t="shared" si="52"/>
        <v>176792.49740814164</v>
      </c>
    </row>
    <row r="239" spans="2:35" x14ac:dyDescent="0.3">
      <c r="B239" s="3" t="s">
        <v>47</v>
      </c>
      <c r="C239" s="3">
        <v>231</v>
      </c>
      <c r="D239" s="3">
        <v>231</v>
      </c>
      <c r="E239" s="10">
        <v>56.5</v>
      </c>
      <c r="F239" s="17">
        <f t="shared" si="47"/>
        <v>-4.1666666666666269E-2</v>
      </c>
      <c r="G239" s="17">
        <f t="shared" si="48"/>
        <v>-0.14999999999999858</v>
      </c>
      <c r="S239">
        <f t="shared" si="41"/>
        <v>0</v>
      </c>
      <c r="T239">
        <f t="shared" si="42"/>
        <v>56.5</v>
      </c>
      <c r="U239">
        <f t="shared" si="43"/>
        <v>15.694444444444445</v>
      </c>
      <c r="W239">
        <f t="shared" si="44"/>
        <v>48.458333333332874</v>
      </c>
      <c r="X239">
        <f t="shared" si="53"/>
        <v>171.13544999999999</v>
      </c>
      <c r="Y239">
        <f t="shared" si="45"/>
        <v>63.364869177647229</v>
      </c>
      <c r="Z239">
        <f>Table4[[#This Row],[Acell (N)]]+Table4[[#This Row],[Roll (N)]]+Table4[[#This Row],[Aero (N)]]</f>
        <v>282.95865251098007</v>
      </c>
      <c r="AA239">
        <f>Table4[[#This Row],[Total (N)]]*((E238/3.6)/1000)</f>
        <v>4.4408788519084377</v>
      </c>
      <c r="AB239">
        <f>Table4[[#This Row],[Power (kW)]]*1000</f>
        <v>4440.8788519084374</v>
      </c>
      <c r="AC239">
        <f>MAX(0, Table4[[#This Row],[Power (W)]])</f>
        <v>4440.8788519084374</v>
      </c>
      <c r="AD239">
        <f>MIN(0, Table4[[#This Row],[Power (W)]])*-1</f>
        <v>0</v>
      </c>
      <c r="AE239">
        <f t="shared" si="49"/>
        <v>581610.01809356071</v>
      </c>
      <c r="AF239">
        <f t="shared" si="50"/>
        <v>176792.49740814164</v>
      </c>
      <c r="AG239">
        <f t="shared" si="51"/>
        <v>581610.01809356071</v>
      </c>
      <c r="AH239">
        <f t="shared" si="46"/>
        <v>176792.49740814164</v>
      </c>
      <c r="AI239" s="27">
        <f t="shared" si="52"/>
        <v>176792.49740814164</v>
      </c>
    </row>
    <row r="240" spans="2:35" x14ac:dyDescent="0.3">
      <c r="B240" s="3" t="s">
        <v>47</v>
      </c>
      <c r="C240" s="3">
        <v>232</v>
      </c>
      <c r="D240" s="3">
        <v>232</v>
      </c>
      <c r="E240" s="10">
        <v>56.2</v>
      </c>
      <c r="F240" s="17">
        <f t="shared" si="47"/>
        <v>-0.2222222222222224</v>
      </c>
      <c r="G240" s="17">
        <f t="shared" si="48"/>
        <v>-0.80000000000000071</v>
      </c>
      <c r="S240">
        <f t="shared" si="41"/>
        <v>0</v>
      </c>
      <c r="T240">
        <f t="shared" si="42"/>
        <v>56.2</v>
      </c>
      <c r="U240">
        <f t="shared" si="43"/>
        <v>15.611111111111111</v>
      </c>
      <c r="W240">
        <f t="shared" si="44"/>
        <v>-48.458333333332874</v>
      </c>
      <c r="X240">
        <f t="shared" si="53"/>
        <v>171.13544999999999</v>
      </c>
      <c r="Y240">
        <f t="shared" si="45"/>
        <v>63.364869177647229</v>
      </c>
      <c r="Z240">
        <f>Table4[[#This Row],[Acell (N)]]+Table4[[#This Row],[Roll (N)]]+Table4[[#This Row],[Aero (N)]]</f>
        <v>186.04198584431435</v>
      </c>
      <c r="AA240">
        <f>Table4[[#This Row],[Total (N)]]*((E239/3.6)/1000)</f>
        <v>2.9198256111677114</v>
      </c>
      <c r="AB240">
        <f>Table4[[#This Row],[Power (kW)]]*1000</f>
        <v>2919.8256111677115</v>
      </c>
      <c r="AC240">
        <f>MAX(0, Table4[[#This Row],[Power (W)]])</f>
        <v>2919.8256111677115</v>
      </c>
      <c r="AD240">
        <f>MIN(0, Table4[[#This Row],[Power (W)]])*-1</f>
        <v>0</v>
      </c>
      <c r="AE240">
        <f t="shared" si="49"/>
        <v>584529.84370472841</v>
      </c>
      <c r="AF240">
        <f t="shared" si="50"/>
        <v>176792.49740814164</v>
      </c>
      <c r="AG240">
        <f t="shared" si="51"/>
        <v>584529.84370472841</v>
      </c>
      <c r="AH240">
        <f t="shared" si="46"/>
        <v>176792.49740814164</v>
      </c>
      <c r="AI240" s="27">
        <f t="shared" si="52"/>
        <v>176792.49740814164</v>
      </c>
    </row>
    <row r="241" spans="2:35" x14ac:dyDescent="0.3">
      <c r="B241" s="3" t="s">
        <v>47</v>
      </c>
      <c r="C241" s="3">
        <v>233</v>
      </c>
      <c r="D241" s="3">
        <v>233</v>
      </c>
      <c r="E241" s="10">
        <v>54.9</v>
      </c>
      <c r="F241" s="17">
        <f t="shared" si="47"/>
        <v>-0.45833333333333393</v>
      </c>
      <c r="G241" s="17">
        <f t="shared" si="48"/>
        <v>-1.6500000000000021</v>
      </c>
      <c r="S241">
        <f t="shared" si="41"/>
        <v>0</v>
      </c>
      <c r="T241">
        <f t="shared" si="42"/>
        <v>54.9</v>
      </c>
      <c r="U241">
        <f t="shared" si="43"/>
        <v>15.25</v>
      </c>
      <c r="W241">
        <f t="shared" si="44"/>
        <v>-258.44444444444468</v>
      </c>
      <c r="X241">
        <f t="shared" si="53"/>
        <v>171.13544999999999</v>
      </c>
      <c r="Y241">
        <f t="shared" si="45"/>
        <v>62.693754375580895</v>
      </c>
      <c r="Z241">
        <f>Table4[[#This Row],[Acell (N)]]+Table4[[#This Row],[Roll (N)]]+Table4[[#This Row],[Aero (N)]]</f>
        <v>-24.615240068863798</v>
      </c>
      <c r="AA241">
        <f>Table4[[#This Row],[Total (N)]]*((E240/3.6)/1000)</f>
        <v>-0.38427124774170707</v>
      </c>
      <c r="AB241">
        <f>Table4[[#This Row],[Power (kW)]]*1000</f>
        <v>-384.27124774170704</v>
      </c>
      <c r="AC241">
        <f>MAX(0, Table4[[#This Row],[Power (W)]])</f>
        <v>0</v>
      </c>
      <c r="AD241">
        <f>MIN(0, Table4[[#This Row],[Power (W)]])*-1</f>
        <v>384.27124774170704</v>
      </c>
      <c r="AE241">
        <f t="shared" si="49"/>
        <v>584529.84370472841</v>
      </c>
      <c r="AF241">
        <f t="shared" si="50"/>
        <v>177176.76865588335</v>
      </c>
      <c r="AG241">
        <f t="shared" si="51"/>
        <v>584529.84370472841</v>
      </c>
      <c r="AH241">
        <f t="shared" si="46"/>
        <v>177176.76865588335</v>
      </c>
      <c r="AI241" s="27">
        <f t="shared" si="52"/>
        <v>177061.48728156084</v>
      </c>
    </row>
    <row r="242" spans="2:35" x14ac:dyDescent="0.3">
      <c r="B242" s="3" t="s">
        <v>47</v>
      </c>
      <c r="C242" s="3">
        <v>234</v>
      </c>
      <c r="D242" s="3">
        <v>234</v>
      </c>
      <c r="E242" s="10">
        <v>52.9</v>
      </c>
      <c r="F242" s="17">
        <f t="shared" si="47"/>
        <v>-0.54166666666666641</v>
      </c>
      <c r="G242" s="17">
        <f t="shared" si="48"/>
        <v>-1.9499999999999993</v>
      </c>
      <c r="S242">
        <f t="shared" si="41"/>
        <v>0</v>
      </c>
      <c r="T242">
        <f t="shared" si="42"/>
        <v>52.9</v>
      </c>
      <c r="U242">
        <f t="shared" si="43"/>
        <v>14.694444444444443</v>
      </c>
      <c r="W242">
        <f t="shared" si="44"/>
        <v>-533.04166666666731</v>
      </c>
      <c r="X242">
        <f t="shared" si="53"/>
        <v>171.13544999999999</v>
      </c>
      <c r="Y242">
        <f t="shared" si="45"/>
        <v>59.826877390593005</v>
      </c>
      <c r="Z242">
        <f>Table4[[#This Row],[Acell (N)]]+Table4[[#This Row],[Roll (N)]]+Table4[[#This Row],[Aero (N)]]</f>
        <v>-302.07933927607434</v>
      </c>
      <c r="AA242">
        <f>Table4[[#This Row],[Total (N)]]*((E241/3.6)/1000)</f>
        <v>-4.6067099239601337</v>
      </c>
      <c r="AB242">
        <f>Table4[[#This Row],[Power (kW)]]*1000</f>
        <v>-4606.7099239601339</v>
      </c>
      <c r="AC242">
        <f>MAX(0, Table4[[#This Row],[Power (W)]])</f>
        <v>0</v>
      </c>
      <c r="AD242">
        <f>MIN(0, Table4[[#This Row],[Power (W)]])*-1</f>
        <v>4606.7099239601339</v>
      </c>
      <c r="AE242">
        <f t="shared" si="49"/>
        <v>584529.84370472841</v>
      </c>
      <c r="AF242">
        <f t="shared" si="50"/>
        <v>181783.47857984348</v>
      </c>
      <c r="AG242">
        <f t="shared" si="51"/>
        <v>584529.84370472841</v>
      </c>
      <c r="AH242">
        <f t="shared" si="46"/>
        <v>181783.47857984348</v>
      </c>
      <c r="AI242" s="27">
        <f t="shared" si="52"/>
        <v>180401.46560265546</v>
      </c>
    </row>
    <row r="243" spans="2:35" x14ac:dyDescent="0.3">
      <c r="B243" s="3" t="s">
        <v>47</v>
      </c>
      <c r="C243" s="3">
        <v>235</v>
      </c>
      <c r="D243" s="3">
        <v>235</v>
      </c>
      <c r="E243" s="10">
        <v>51</v>
      </c>
      <c r="F243" s="17">
        <f t="shared" si="47"/>
        <v>-0.43055555555555575</v>
      </c>
      <c r="G243" s="17">
        <f t="shared" si="48"/>
        <v>-1.5500000000000007</v>
      </c>
      <c r="S243">
        <f t="shared" si="41"/>
        <v>0</v>
      </c>
      <c r="T243">
        <f t="shared" si="42"/>
        <v>51</v>
      </c>
      <c r="U243">
        <f t="shared" si="43"/>
        <v>14.166666666666666</v>
      </c>
      <c r="W243">
        <f t="shared" si="44"/>
        <v>-629.95833333333303</v>
      </c>
      <c r="X243">
        <f t="shared" si="53"/>
        <v>171.13544999999999</v>
      </c>
      <c r="Y243">
        <f t="shared" si="45"/>
        <v>55.54730473973521</v>
      </c>
      <c r="Z243">
        <f>Table4[[#This Row],[Acell (N)]]+Table4[[#This Row],[Roll (N)]]+Table4[[#This Row],[Aero (N)]]</f>
        <v>-403.27557859359786</v>
      </c>
      <c r="AA243">
        <f>Table4[[#This Row],[Total (N)]]*((E242/3.6)/1000)</f>
        <v>-5.9259105854448118</v>
      </c>
      <c r="AB243">
        <f>Table4[[#This Row],[Power (kW)]]*1000</f>
        <v>-5925.9105854448117</v>
      </c>
      <c r="AC243">
        <f>MAX(0, Table4[[#This Row],[Power (W)]])</f>
        <v>0</v>
      </c>
      <c r="AD243">
        <f>MIN(0, Table4[[#This Row],[Power (W)]])*-1</f>
        <v>5925.9105854448117</v>
      </c>
      <c r="AE243">
        <f t="shared" si="49"/>
        <v>584529.84370472841</v>
      </c>
      <c r="AF243">
        <f t="shared" si="50"/>
        <v>187709.38916528827</v>
      </c>
      <c r="AG243">
        <f t="shared" si="51"/>
        <v>584529.84370472841</v>
      </c>
      <c r="AH243">
        <f t="shared" si="46"/>
        <v>187709.38916528827</v>
      </c>
      <c r="AI243" s="27">
        <f t="shared" si="52"/>
        <v>185931.61598965485</v>
      </c>
    </row>
    <row r="244" spans="2:35" x14ac:dyDescent="0.3">
      <c r="B244" s="3" t="s">
        <v>47</v>
      </c>
      <c r="C244" s="3">
        <v>236</v>
      </c>
      <c r="D244" s="3">
        <v>236</v>
      </c>
      <c r="E244" s="10">
        <v>49.8</v>
      </c>
      <c r="F244" s="17">
        <f t="shared" si="47"/>
        <v>-0.24999999999999961</v>
      </c>
      <c r="G244" s="17">
        <f t="shared" si="48"/>
        <v>-0.89999999999999858</v>
      </c>
      <c r="S244">
        <f t="shared" si="41"/>
        <v>0</v>
      </c>
      <c r="T244">
        <f t="shared" si="42"/>
        <v>49.8</v>
      </c>
      <c r="U244">
        <f t="shared" si="43"/>
        <v>13.833333333333332</v>
      </c>
      <c r="W244">
        <f t="shared" si="44"/>
        <v>-500.73611111111131</v>
      </c>
      <c r="X244">
        <f t="shared" si="53"/>
        <v>171.13544999999999</v>
      </c>
      <c r="Y244">
        <f t="shared" si="45"/>
        <v>51.6287962193</v>
      </c>
      <c r="Z244">
        <f>Table4[[#This Row],[Acell (N)]]+Table4[[#This Row],[Roll (N)]]+Table4[[#This Row],[Aero (N)]]</f>
        <v>-277.97186489181132</v>
      </c>
      <c r="AA244">
        <f>Table4[[#This Row],[Total (N)]]*((E243/3.6)/1000)</f>
        <v>-3.9379347526339936</v>
      </c>
      <c r="AB244">
        <f>Table4[[#This Row],[Power (kW)]]*1000</f>
        <v>-3937.9347526339934</v>
      </c>
      <c r="AC244">
        <f>MAX(0, Table4[[#This Row],[Power (W)]])</f>
        <v>0</v>
      </c>
      <c r="AD244">
        <f>MIN(0, Table4[[#This Row],[Power (W)]])*-1</f>
        <v>3937.9347526339934</v>
      </c>
      <c r="AE244">
        <f t="shared" si="49"/>
        <v>584529.84370472841</v>
      </c>
      <c r="AF244">
        <f t="shared" si="50"/>
        <v>191647.32391792227</v>
      </c>
      <c r="AG244">
        <f t="shared" si="51"/>
        <v>584529.84370472841</v>
      </c>
      <c r="AH244">
        <f t="shared" si="46"/>
        <v>191647.32391792227</v>
      </c>
      <c r="AI244" s="27">
        <f t="shared" si="52"/>
        <v>190465.94349213206</v>
      </c>
    </row>
    <row r="245" spans="2:35" x14ac:dyDescent="0.3">
      <c r="B245" s="3" t="s">
        <v>47</v>
      </c>
      <c r="C245" s="3">
        <v>237</v>
      </c>
      <c r="D245" s="3">
        <v>237</v>
      </c>
      <c r="E245" s="10">
        <v>49.2</v>
      </c>
      <c r="F245" s="17">
        <f t="shared" si="47"/>
        <v>-0.19444444444444425</v>
      </c>
      <c r="G245" s="17">
        <f t="shared" si="48"/>
        <v>-0.69999999999999929</v>
      </c>
      <c r="S245">
        <f t="shared" si="41"/>
        <v>0</v>
      </c>
      <c r="T245">
        <f t="shared" si="42"/>
        <v>49.2</v>
      </c>
      <c r="U245">
        <f t="shared" si="43"/>
        <v>13.666666666666668</v>
      </c>
      <c r="W245">
        <f t="shared" si="44"/>
        <v>-290.74999999999955</v>
      </c>
      <c r="X245">
        <f t="shared" si="53"/>
        <v>171.13544999999999</v>
      </c>
      <c r="Y245">
        <f t="shared" si="45"/>
        <v>49.227789225571996</v>
      </c>
      <c r="Z245">
        <f>Table4[[#This Row],[Acell (N)]]+Table4[[#This Row],[Roll (N)]]+Table4[[#This Row],[Aero (N)]]</f>
        <v>-70.386760774427557</v>
      </c>
      <c r="AA245">
        <f>Table4[[#This Row],[Total (N)]]*((E244/3.6)/1000)</f>
        <v>-0.97368352404624781</v>
      </c>
      <c r="AB245">
        <f>Table4[[#This Row],[Power (kW)]]*1000</f>
        <v>-973.68352404624784</v>
      </c>
      <c r="AC245">
        <f>MAX(0, Table4[[#This Row],[Power (W)]])</f>
        <v>0</v>
      </c>
      <c r="AD245">
        <f>MIN(0, Table4[[#This Row],[Power (W)]])*-1</f>
        <v>973.68352404624784</v>
      </c>
      <c r="AE245">
        <f t="shared" si="49"/>
        <v>584529.84370472841</v>
      </c>
      <c r="AF245">
        <f t="shared" si="50"/>
        <v>192621.00744196851</v>
      </c>
      <c r="AG245">
        <f t="shared" si="51"/>
        <v>584529.84370472841</v>
      </c>
      <c r="AH245">
        <f t="shared" si="46"/>
        <v>192621.00744196851</v>
      </c>
      <c r="AI245" s="27">
        <f t="shared" si="52"/>
        <v>192328.90238475465</v>
      </c>
    </row>
    <row r="246" spans="2:35" x14ac:dyDescent="0.3">
      <c r="B246" s="3" t="s">
        <v>47</v>
      </c>
      <c r="C246" s="3">
        <v>238</v>
      </c>
      <c r="D246" s="3">
        <v>238</v>
      </c>
      <c r="E246" s="10">
        <v>48.4</v>
      </c>
      <c r="F246" s="17">
        <f t="shared" si="47"/>
        <v>-0.31944444444444503</v>
      </c>
      <c r="G246" s="17">
        <f t="shared" si="48"/>
        <v>-1.1500000000000021</v>
      </c>
      <c r="S246">
        <f t="shared" si="41"/>
        <v>0</v>
      </c>
      <c r="T246">
        <f t="shared" si="42"/>
        <v>48.4</v>
      </c>
      <c r="U246">
        <f t="shared" si="43"/>
        <v>13.444444444444443</v>
      </c>
      <c r="W246">
        <f t="shared" si="44"/>
        <v>-226.13888888888866</v>
      </c>
      <c r="X246">
        <f t="shared" si="53"/>
        <v>171.13544999999999</v>
      </c>
      <c r="Y246">
        <f t="shared" si="45"/>
        <v>48.048723291152008</v>
      </c>
      <c r="Z246">
        <f>Table4[[#This Row],[Acell (N)]]+Table4[[#This Row],[Roll (N)]]+Table4[[#This Row],[Aero (N)]]</f>
        <v>-6.9547155977366586</v>
      </c>
      <c r="AA246">
        <f>Table4[[#This Row],[Total (N)]]*((E245/3.6)/1000)</f>
        <v>-9.5047779835734342E-2</v>
      </c>
      <c r="AB246">
        <f>Table4[[#This Row],[Power (kW)]]*1000</f>
        <v>-95.047779835734346</v>
      </c>
      <c r="AC246">
        <f>MAX(0, Table4[[#This Row],[Power (W)]])</f>
        <v>0</v>
      </c>
      <c r="AD246">
        <f>MIN(0, Table4[[#This Row],[Power (W)]])*-1</f>
        <v>95.047779835734346</v>
      </c>
      <c r="AE246">
        <f t="shared" si="49"/>
        <v>584529.84370472841</v>
      </c>
      <c r="AF246">
        <f t="shared" si="50"/>
        <v>192716.05522180424</v>
      </c>
      <c r="AG246">
        <f t="shared" si="51"/>
        <v>584529.84370472841</v>
      </c>
      <c r="AH246">
        <f t="shared" si="46"/>
        <v>192716.05522180424</v>
      </c>
      <c r="AI246" s="27">
        <f t="shared" si="52"/>
        <v>192687.54088785354</v>
      </c>
    </row>
    <row r="247" spans="2:35" x14ac:dyDescent="0.3">
      <c r="B247" s="3" t="s">
        <v>47</v>
      </c>
      <c r="C247" s="3">
        <v>239</v>
      </c>
      <c r="D247" s="3">
        <v>239</v>
      </c>
      <c r="E247" s="10">
        <v>46.9</v>
      </c>
      <c r="F247" s="17">
        <f t="shared" si="47"/>
        <v>-0.56944444444444464</v>
      </c>
      <c r="G247" s="17">
        <f t="shared" si="48"/>
        <v>-2.0500000000000007</v>
      </c>
      <c r="S247">
        <f t="shared" si="41"/>
        <v>0</v>
      </c>
      <c r="T247">
        <f t="shared" si="42"/>
        <v>46.9</v>
      </c>
      <c r="U247">
        <f t="shared" si="43"/>
        <v>13.027777777777777</v>
      </c>
      <c r="W247">
        <f t="shared" si="44"/>
        <v>-371.5138888888896</v>
      </c>
      <c r="X247">
        <f t="shared" si="53"/>
        <v>171.13544999999999</v>
      </c>
      <c r="Y247">
        <f t="shared" si="45"/>
        <v>46.49886692483021</v>
      </c>
      <c r="Z247">
        <f>Table4[[#This Row],[Acell (N)]]+Table4[[#This Row],[Roll (N)]]+Table4[[#This Row],[Aero (N)]]</f>
        <v>-153.87957196405938</v>
      </c>
      <c r="AA247">
        <f>Table4[[#This Row],[Total (N)]]*((E246/3.6)/1000)</f>
        <v>-2.0688253564056871</v>
      </c>
      <c r="AB247">
        <f>Table4[[#This Row],[Power (kW)]]*1000</f>
        <v>-2068.8253564056872</v>
      </c>
      <c r="AC247">
        <f>MAX(0, Table4[[#This Row],[Power (W)]])</f>
        <v>0</v>
      </c>
      <c r="AD247">
        <f>MIN(0, Table4[[#This Row],[Power (W)]])*-1</f>
        <v>2068.8253564056872</v>
      </c>
      <c r="AE247">
        <f t="shared" si="49"/>
        <v>584529.84370472841</v>
      </c>
      <c r="AF247">
        <f t="shared" si="50"/>
        <v>194784.88057820994</v>
      </c>
      <c r="AG247">
        <f t="shared" si="51"/>
        <v>584529.84370472841</v>
      </c>
      <c r="AH247">
        <f t="shared" si="46"/>
        <v>194784.88057820994</v>
      </c>
      <c r="AI247" s="27">
        <f t="shared" si="52"/>
        <v>194164.23297128823</v>
      </c>
    </row>
    <row r="248" spans="2:35" x14ac:dyDescent="0.3">
      <c r="B248" s="3" t="s">
        <v>47</v>
      </c>
      <c r="C248" s="3">
        <v>240</v>
      </c>
      <c r="D248" s="3">
        <v>240</v>
      </c>
      <c r="E248" s="10">
        <v>44.3</v>
      </c>
      <c r="F248" s="17">
        <f t="shared" si="47"/>
        <v>-0.74999999999999978</v>
      </c>
      <c r="G248" s="17">
        <f t="shared" si="48"/>
        <v>-2.6999999999999993</v>
      </c>
      <c r="S248">
        <f t="shared" si="41"/>
        <v>0</v>
      </c>
      <c r="T248">
        <f t="shared" si="42"/>
        <v>44.3</v>
      </c>
      <c r="U248">
        <f t="shared" si="43"/>
        <v>12.305555555555554</v>
      </c>
      <c r="W248">
        <f t="shared" si="44"/>
        <v>-662.26388888888914</v>
      </c>
      <c r="X248">
        <f t="shared" si="53"/>
        <v>171.13544999999999</v>
      </c>
      <c r="Y248">
        <f t="shared" si="45"/>
        <v>43.661367340228551</v>
      </c>
      <c r="Z248">
        <f>Table4[[#This Row],[Acell (N)]]+Table4[[#This Row],[Roll (N)]]+Table4[[#This Row],[Aero (N)]]</f>
        <v>-447.46707154866061</v>
      </c>
      <c r="AA248">
        <f>Table4[[#This Row],[Total (N)]]*((E247/3.6)/1000)</f>
        <v>-5.8295015710089393</v>
      </c>
      <c r="AB248">
        <f>Table4[[#This Row],[Power (kW)]]*1000</f>
        <v>-5829.5015710089392</v>
      </c>
      <c r="AC248">
        <f>MAX(0, Table4[[#This Row],[Power (W)]])</f>
        <v>0</v>
      </c>
      <c r="AD248">
        <f>MIN(0, Table4[[#This Row],[Power (W)]])*-1</f>
        <v>5829.5015710089392</v>
      </c>
      <c r="AE248">
        <f t="shared" si="49"/>
        <v>584529.84370472841</v>
      </c>
      <c r="AF248">
        <f t="shared" si="50"/>
        <v>200614.38214921887</v>
      </c>
      <c r="AG248">
        <f t="shared" si="51"/>
        <v>584529.84370472841</v>
      </c>
      <c r="AH248">
        <f t="shared" si="46"/>
        <v>200614.38214921887</v>
      </c>
      <c r="AI248" s="27">
        <f t="shared" si="52"/>
        <v>198865.53167791618</v>
      </c>
    </row>
    <row r="249" spans="2:35" x14ac:dyDescent="0.3">
      <c r="B249" s="3" t="s">
        <v>47</v>
      </c>
      <c r="C249" s="3">
        <v>241</v>
      </c>
      <c r="D249" s="3">
        <v>241</v>
      </c>
      <c r="E249" s="10">
        <v>41.5</v>
      </c>
      <c r="F249" s="17">
        <f t="shared" si="47"/>
        <v>-0.6666666666666663</v>
      </c>
      <c r="G249" s="17">
        <f t="shared" si="48"/>
        <v>-2.3999999999999986</v>
      </c>
      <c r="S249">
        <f t="shared" si="41"/>
        <v>0</v>
      </c>
      <c r="T249">
        <f t="shared" si="42"/>
        <v>41.5</v>
      </c>
      <c r="U249">
        <f t="shared" si="43"/>
        <v>11.527777777777777</v>
      </c>
      <c r="W249">
        <f t="shared" si="44"/>
        <v>-872.24999999999977</v>
      </c>
      <c r="X249">
        <f t="shared" si="53"/>
        <v>171.13544999999999</v>
      </c>
      <c r="Y249">
        <f t="shared" si="45"/>
        <v>38.954631408079209</v>
      </c>
      <c r="Z249">
        <f>Table4[[#This Row],[Acell (N)]]+Table4[[#This Row],[Roll (N)]]+Table4[[#This Row],[Aero (N)]]</f>
        <v>-662.15991859192059</v>
      </c>
      <c r="AA249">
        <f>Table4[[#This Row],[Total (N)]]*((E248/3.6)/1000)</f>
        <v>-8.1482456648950219</v>
      </c>
      <c r="AB249">
        <f>Table4[[#This Row],[Power (kW)]]*1000</f>
        <v>-8148.2456648950219</v>
      </c>
      <c r="AC249">
        <f>MAX(0, Table4[[#This Row],[Power (W)]])</f>
        <v>0</v>
      </c>
      <c r="AD249">
        <f>MIN(0, Table4[[#This Row],[Power (W)]])*-1</f>
        <v>8148.2456648950219</v>
      </c>
      <c r="AE249">
        <f t="shared" si="49"/>
        <v>584529.84370472841</v>
      </c>
      <c r="AF249">
        <f t="shared" si="50"/>
        <v>208762.62781411389</v>
      </c>
      <c r="AG249">
        <f t="shared" si="51"/>
        <v>584529.84370472841</v>
      </c>
      <c r="AH249">
        <f t="shared" si="46"/>
        <v>208762.62781411389</v>
      </c>
      <c r="AI249" s="27">
        <f t="shared" si="52"/>
        <v>206318.15411464538</v>
      </c>
    </row>
    <row r="250" spans="2:35" x14ac:dyDescent="0.3">
      <c r="B250" s="3" t="s">
        <v>47</v>
      </c>
      <c r="C250" s="3">
        <v>242</v>
      </c>
      <c r="D250" s="3">
        <v>242</v>
      </c>
      <c r="E250" s="10">
        <v>39.5</v>
      </c>
      <c r="F250" s="17">
        <f t="shared" si="47"/>
        <v>-0.625</v>
      </c>
      <c r="G250" s="17">
        <f t="shared" si="48"/>
        <v>-2.25</v>
      </c>
      <c r="S250">
        <f t="shared" si="41"/>
        <v>0</v>
      </c>
      <c r="T250">
        <f t="shared" si="42"/>
        <v>39.5</v>
      </c>
      <c r="U250">
        <f t="shared" si="43"/>
        <v>10.972222222222221</v>
      </c>
      <c r="W250">
        <f t="shared" si="44"/>
        <v>-775.33333333333292</v>
      </c>
      <c r="X250">
        <f t="shared" si="53"/>
        <v>171.13544999999999</v>
      </c>
      <c r="Y250">
        <f t="shared" si="45"/>
        <v>34.185964739980548</v>
      </c>
      <c r="Z250">
        <f>Table4[[#This Row],[Acell (N)]]+Table4[[#This Row],[Roll (N)]]+Table4[[#This Row],[Aero (N)]]</f>
        <v>-570.01191859335233</v>
      </c>
      <c r="AA250">
        <f>Table4[[#This Row],[Total (N)]]*((E249/3.6)/1000)</f>
        <v>-6.5709707282289225</v>
      </c>
      <c r="AB250">
        <f>Table4[[#This Row],[Power (kW)]]*1000</f>
        <v>-6570.9707282289228</v>
      </c>
      <c r="AC250">
        <f>MAX(0, Table4[[#This Row],[Power (W)]])</f>
        <v>0</v>
      </c>
      <c r="AD250">
        <f>MIN(0, Table4[[#This Row],[Power (W)]])*-1</f>
        <v>6570.9707282289228</v>
      </c>
      <c r="AE250">
        <f t="shared" si="49"/>
        <v>584529.84370472841</v>
      </c>
      <c r="AF250">
        <f t="shared" si="50"/>
        <v>215333.59854234281</v>
      </c>
      <c r="AG250">
        <f t="shared" si="51"/>
        <v>584529.84370472841</v>
      </c>
      <c r="AH250">
        <f t="shared" si="46"/>
        <v>215333.59854234281</v>
      </c>
      <c r="AI250" s="27">
        <f t="shared" si="52"/>
        <v>213362.30732387415</v>
      </c>
    </row>
    <row r="251" spans="2:35" x14ac:dyDescent="0.3">
      <c r="B251" s="3" t="s">
        <v>47</v>
      </c>
      <c r="C251" s="3">
        <v>243</v>
      </c>
      <c r="D251" s="3">
        <v>243</v>
      </c>
      <c r="E251" s="10">
        <v>37</v>
      </c>
      <c r="F251" s="17">
        <f t="shared" si="47"/>
        <v>-0.68055555555555536</v>
      </c>
      <c r="G251" s="17">
        <f t="shared" si="48"/>
        <v>-2.4499999999999993</v>
      </c>
      <c r="S251">
        <f t="shared" si="41"/>
        <v>0</v>
      </c>
      <c r="T251">
        <f t="shared" si="42"/>
        <v>37</v>
      </c>
      <c r="U251">
        <f t="shared" si="43"/>
        <v>10.277777777777777</v>
      </c>
      <c r="W251">
        <f t="shared" si="44"/>
        <v>-726.875</v>
      </c>
      <c r="X251">
        <f t="shared" si="53"/>
        <v>171.13544999999999</v>
      </c>
      <c r="Y251">
        <f t="shared" si="45"/>
        <v>30.970330373380552</v>
      </c>
      <c r="Z251">
        <f>Table4[[#This Row],[Acell (N)]]+Table4[[#This Row],[Roll (N)]]+Table4[[#This Row],[Aero (N)]]</f>
        <v>-524.76921962661947</v>
      </c>
      <c r="AA251">
        <f>Table4[[#This Row],[Total (N)]]*((E250/3.6)/1000)</f>
        <v>-5.7578844931254078</v>
      </c>
      <c r="AB251">
        <f>Table4[[#This Row],[Power (kW)]]*1000</f>
        <v>-5757.884493125408</v>
      </c>
      <c r="AC251">
        <f>MAX(0, Table4[[#This Row],[Power (W)]])</f>
        <v>0</v>
      </c>
      <c r="AD251">
        <f>MIN(0, Table4[[#This Row],[Power (W)]])*-1</f>
        <v>5757.884493125408</v>
      </c>
      <c r="AE251">
        <f t="shared" si="49"/>
        <v>584529.84370472841</v>
      </c>
      <c r="AF251">
        <f t="shared" si="50"/>
        <v>221091.48303546821</v>
      </c>
      <c r="AG251">
        <f t="shared" si="51"/>
        <v>584529.84370472841</v>
      </c>
      <c r="AH251">
        <f t="shared" si="46"/>
        <v>221091.48303546821</v>
      </c>
      <c r="AI251" s="27">
        <f t="shared" si="52"/>
        <v>219364.11768753058</v>
      </c>
    </row>
    <row r="252" spans="2:35" x14ac:dyDescent="0.3">
      <c r="B252" s="3" t="s">
        <v>47</v>
      </c>
      <c r="C252" s="3">
        <v>244</v>
      </c>
      <c r="D252" s="3">
        <v>244</v>
      </c>
      <c r="E252" s="10">
        <v>34.6</v>
      </c>
      <c r="F252" s="17">
        <f t="shared" si="47"/>
        <v>-0.65277777777777812</v>
      </c>
      <c r="G252" s="17">
        <f t="shared" si="48"/>
        <v>-2.3500000000000014</v>
      </c>
      <c r="S252">
        <f t="shared" si="41"/>
        <v>0</v>
      </c>
      <c r="T252">
        <f t="shared" si="42"/>
        <v>34.6</v>
      </c>
      <c r="U252">
        <f t="shared" si="43"/>
        <v>9.6111111111111107</v>
      </c>
      <c r="W252">
        <f t="shared" si="44"/>
        <v>-791.48611111111086</v>
      </c>
      <c r="X252">
        <f t="shared" si="53"/>
        <v>171.13544999999999</v>
      </c>
      <c r="Y252">
        <f t="shared" si="45"/>
        <v>27.174095357255553</v>
      </c>
      <c r="Z252">
        <f>Table4[[#This Row],[Acell (N)]]+Table4[[#This Row],[Roll (N)]]+Table4[[#This Row],[Aero (N)]]</f>
        <v>-593.17656575385536</v>
      </c>
      <c r="AA252">
        <f>Table4[[#This Row],[Total (N)]]*((E251/3.6)/1000)</f>
        <v>-6.0965369258035125</v>
      </c>
      <c r="AB252">
        <f>Table4[[#This Row],[Power (kW)]]*1000</f>
        <v>-6096.5369258035125</v>
      </c>
      <c r="AC252">
        <f>MAX(0, Table4[[#This Row],[Power (W)]])</f>
        <v>0</v>
      </c>
      <c r="AD252">
        <f>MIN(0, Table4[[#This Row],[Power (W)]])*-1</f>
        <v>6096.5369258035125</v>
      </c>
      <c r="AE252">
        <f t="shared" si="49"/>
        <v>584529.84370472841</v>
      </c>
      <c r="AF252">
        <f t="shared" si="50"/>
        <v>227188.01996127173</v>
      </c>
      <c r="AG252">
        <f t="shared" si="51"/>
        <v>584529.84370472841</v>
      </c>
      <c r="AH252">
        <f t="shared" si="46"/>
        <v>227188.01996127173</v>
      </c>
      <c r="AI252" s="27">
        <f t="shared" si="52"/>
        <v>225359.05888353067</v>
      </c>
    </row>
    <row r="253" spans="2:35" x14ac:dyDescent="0.3">
      <c r="B253" s="3" t="s">
        <v>47</v>
      </c>
      <c r="C253" s="3">
        <v>245</v>
      </c>
      <c r="D253" s="3">
        <v>245</v>
      </c>
      <c r="E253" s="10">
        <v>32.299999999999997</v>
      </c>
      <c r="F253" s="17">
        <f t="shared" si="47"/>
        <v>-0.7777777777777779</v>
      </c>
      <c r="G253" s="17">
        <f t="shared" si="48"/>
        <v>-2.8000000000000007</v>
      </c>
      <c r="S253">
        <f t="shared" si="41"/>
        <v>0</v>
      </c>
      <c r="T253">
        <f t="shared" si="42"/>
        <v>32.299999999999997</v>
      </c>
      <c r="U253">
        <f t="shared" si="43"/>
        <v>8.9722222222222214</v>
      </c>
      <c r="W253">
        <f t="shared" si="44"/>
        <v>-759.180555555556</v>
      </c>
      <c r="X253">
        <f t="shared" si="53"/>
        <v>171.13544999999999</v>
      </c>
      <c r="Y253">
        <f t="shared" si="45"/>
        <v>23.76314097727689</v>
      </c>
      <c r="Z253">
        <f>Table4[[#This Row],[Acell (N)]]+Table4[[#This Row],[Roll (N)]]+Table4[[#This Row],[Aero (N)]]</f>
        <v>-564.28196457827914</v>
      </c>
      <c r="AA253">
        <f>Table4[[#This Row],[Total (N)]]*((E252/3.6)/1000)</f>
        <v>-5.4233766595579045</v>
      </c>
      <c r="AB253">
        <f>Table4[[#This Row],[Power (kW)]]*1000</f>
        <v>-5423.3766595579045</v>
      </c>
      <c r="AC253">
        <f>MAX(0, Table4[[#This Row],[Power (W)]])</f>
        <v>0</v>
      </c>
      <c r="AD253">
        <f>MIN(0, Table4[[#This Row],[Power (W)]])*-1</f>
        <v>5423.3766595579045</v>
      </c>
      <c r="AE253">
        <f t="shared" si="49"/>
        <v>584529.84370472841</v>
      </c>
      <c r="AF253">
        <f t="shared" si="50"/>
        <v>232611.39662082962</v>
      </c>
      <c r="AG253">
        <f t="shared" si="51"/>
        <v>584529.84370472841</v>
      </c>
      <c r="AH253">
        <f t="shared" si="46"/>
        <v>232611.39662082962</v>
      </c>
      <c r="AI253" s="27">
        <f t="shared" si="52"/>
        <v>230984.38362296225</v>
      </c>
    </row>
    <row r="254" spans="2:35" x14ac:dyDescent="0.3">
      <c r="B254" s="3" t="s">
        <v>47</v>
      </c>
      <c r="C254" s="3">
        <v>246</v>
      </c>
      <c r="D254" s="3">
        <v>246</v>
      </c>
      <c r="E254" s="10">
        <v>29</v>
      </c>
      <c r="F254" s="17">
        <f t="shared" si="47"/>
        <v>-0.99999999999999933</v>
      </c>
      <c r="G254" s="17">
        <f t="shared" si="48"/>
        <v>-3.5999999999999979</v>
      </c>
      <c r="S254">
        <f t="shared" si="41"/>
        <v>0</v>
      </c>
      <c r="T254">
        <f t="shared" si="42"/>
        <v>29</v>
      </c>
      <c r="U254">
        <f t="shared" si="43"/>
        <v>8.0555555555555554</v>
      </c>
      <c r="W254">
        <f t="shared" si="44"/>
        <v>-904.55555555555566</v>
      </c>
      <c r="X254">
        <f t="shared" si="53"/>
        <v>171.13544999999999</v>
      </c>
      <c r="Y254">
        <f t="shared" si="45"/>
        <v>20.708883816852552</v>
      </c>
      <c r="Z254">
        <f>Table4[[#This Row],[Acell (N)]]+Table4[[#This Row],[Roll (N)]]+Table4[[#This Row],[Aero (N)]]</f>
        <v>-712.7112217387031</v>
      </c>
      <c r="AA254">
        <f>Table4[[#This Row],[Total (N)]]*((E253/3.6)/1000)</f>
        <v>-6.3946034617111414</v>
      </c>
      <c r="AB254">
        <f>Table4[[#This Row],[Power (kW)]]*1000</f>
        <v>-6394.6034617111418</v>
      </c>
      <c r="AC254">
        <f>MAX(0, Table4[[#This Row],[Power (W)]])</f>
        <v>0</v>
      </c>
      <c r="AD254">
        <f>MIN(0, Table4[[#This Row],[Power (W)]])*-1</f>
        <v>6394.6034617111418</v>
      </c>
      <c r="AE254">
        <f t="shared" si="49"/>
        <v>584529.84370472841</v>
      </c>
      <c r="AF254">
        <f t="shared" si="50"/>
        <v>239006.00008254076</v>
      </c>
      <c r="AG254">
        <f t="shared" si="51"/>
        <v>584529.84370472841</v>
      </c>
      <c r="AH254">
        <f t="shared" si="46"/>
        <v>239006.00008254076</v>
      </c>
      <c r="AI254" s="27">
        <f t="shared" si="52"/>
        <v>237087.61904402741</v>
      </c>
    </row>
    <row r="255" spans="2:35" x14ac:dyDescent="0.3">
      <c r="B255" s="3" t="s">
        <v>47</v>
      </c>
      <c r="C255" s="3">
        <v>247</v>
      </c>
      <c r="D255" s="3">
        <v>247</v>
      </c>
      <c r="E255" s="10">
        <v>25.1</v>
      </c>
      <c r="F255" s="17">
        <f t="shared" si="47"/>
        <v>-0.94444444444444453</v>
      </c>
      <c r="G255" s="17">
        <f t="shared" si="48"/>
        <v>-3.4000000000000004</v>
      </c>
      <c r="S255">
        <f t="shared" si="41"/>
        <v>0</v>
      </c>
      <c r="T255">
        <f t="shared" si="42"/>
        <v>25.1</v>
      </c>
      <c r="U255">
        <f t="shared" si="43"/>
        <v>6.9722222222222223</v>
      </c>
      <c r="W255">
        <f t="shared" si="44"/>
        <v>-1162.9999999999993</v>
      </c>
      <c r="X255">
        <f t="shared" si="53"/>
        <v>171.13544999999999</v>
      </c>
      <c r="Y255">
        <f t="shared" si="45"/>
        <v>16.693509273522224</v>
      </c>
      <c r="Z255">
        <f>Table4[[#This Row],[Acell (N)]]+Table4[[#This Row],[Roll (N)]]+Table4[[#This Row],[Aero (N)]]</f>
        <v>-975.17104072647714</v>
      </c>
      <c r="AA255">
        <f>Table4[[#This Row],[Total (N)]]*((E254/3.6)/1000)</f>
        <v>-7.855544494741066</v>
      </c>
      <c r="AB255">
        <f>Table4[[#This Row],[Power (kW)]]*1000</f>
        <v>-7855.544494741066</v>
      </c>
      <c r="AC255">
        <f>MAX(0, Table4[[#This Row],[Power (W)]])</f>
        <v>0</v>
      </c>
      <c r="AD255">
        <f>MIN(0, Table4[[#This Row],[Power (W)]])*-1</f>
        <v>7855.544494741066</v>
      </c>
      <c r="AE255">
        <f t="shared" si="49"/>
        <v>584529.84370472841</v>
      </c>
      <c r="AF255">
        <f t="shared" si="50"/>
        <v>246861.54457728183</v>
      </c>
      <c r="AG255">
        <f t="shared" si="51"/>
        <v>584529.84370472841</v>
      </c>
      <c r="AH255">
        <f t="shared" si="46"/>
        <v>246861.54457728183</v>
      </c>
      <c r="AI255" s="27">
        <f t="shared" si="52"/>
        <v>244504.88122885951</v>
      </c>
    </row>
    <row r="256" spans="2:35" x14ac:dyDescent="0.3">
      <c r="B256" s="3" t="s">
        <v>47</v>
      </c>
      <c r="C256" s="3">
        <v>248</v>
      </c>
      <c r="D256" s="3">
        <v>248</v>
      </c>
      <c r="E256" s="10">
        <v>22.2</v>
      </c>
      <c r="F256" s="17">
        <f t="shared" si="47"/>
        <v>-0.5833333333333337</v>
      </c>
      <c r="G256" s="17">
        <f t="shared" si="48"/>
        <v>-2.1000000000000014</v>
      </c>
      <c r="S256">
        <f t="shared" si="41"/>
        <v>0</v>
      </c>
      <c r="T256">
        <f t="shared" si="42"/>
        <v>22.2</v>
      </c>
      <c r="U256">
        <f t="shared" si="43"/>
        <v>6.1666666666666661</v>
      </c>
      <c r="W256">
        <f t="shared" si="44"/>
        <v>-1098.3888888888889</v>
      </c>
      <c r="X256">
        <f t="shared" si="53"/>
        <v>171.13544999999999</v>
      </c>
      <c r="Y256">
        <f t="shared" si="45"/>
        <v>12.505443254948558</v>
      </c>
      <c r="Z256">
        <f>Table4[[#This Row],[Acell (N)]]+Table4[[#This Row],[Roll (N)]]+Table4[[#This Row],[Aero (N)]]</f>
        <v>-914.74799563394038</v>
      </c>
      <c r="AA256">
        <f>Table4[[#This Row],[Total (N)]]*((E255/3.6)/1000)</f>
        <v>-6.3778263028921955</v>
      </c>
      <c r="AB256">
        <f>Table4[[#This Row],[Power (kW)]]*1000</f>
        <v>-6377.8263028921956</v>
      </c>
      <c r="AC256">
        <f>MAX(0, Table4[[#This Row],[Power (W)]])</f>
        <v>0</v>
      </c>
      <c r="AD256">
        <f>MIN(0, Table4[[#This Row],[Power (W)]])*-1</f>
        <v>6377.8263028921956</v>
      </c>
      <c r="AE256">
        <f t="shared" si="49"/>
        <v>584529.84370472841</v>
      </c>
      <c r="AF256">
        <f t="shared" si="50"/>
        <v>253239.37088017404</v>
      </c>
      <c r="AG256">
        <f t="shared" si="51"/>
        <v>584529.84370472841</v>
      </c>
      <c r="AH256">
        <f t="shared" si="46"/>
        <v>253239.37088017404</v>
      </c>
      <c r="AI256" s="27">
        <f t="shared" si="52"/>
        <v>251326.02298930637</v>
      </c>
    </row>
    <row r="257" spans="2:35" x14ac:dyDescent="0.3">
      <c r="B257" s="3" t="s">
        <v>47</v>
      </c>
      <c r="C257" s="3">
        <v>249</v>
      </c>
      <c r="D257" s="3">
        <v>249</v>
      </c>
      <c r="E257" s="10">
        <v>20.9</v>
      </c>
      <c r="F257" s="17">
        <f t="shared" si="47"/>
        <v>-0.25000000000000011</v>
      </c>
      <c r="G257" s="17">
        <f t="shared" si="48"/>
        <v>-0.90000000000000036</v>
      </c>
      <c r="S257">
        <f t="shared" si="41"/>
        <v>0</v>
      </c>
      <c r="T257">
        <f t="shared" si="42"/>
        <v>20.9</v>
      </c>
      <c r="U257">
        <f t="shared" si="43"/>
        <v>5.8055555555555554</v>
      </c>
      <c r="W257">
        <f t="shared" si="44"/>
        <v>-678.41666666666708</v>
      </c>
      <c r="X257">
        <f t="shared" si="53"/>
        <v>171.13544999999999</v>
      </c>
      <c r="Y257">
        <f t="shared" si="45"/>
        <v>9.7826743286119981</v>
      </c>
      <c r="Z257">
        <f>Table4[[#This Row],[Acell (N)]]+Table4[[#This Row],[Roll (N)]]+Table4[[#This Row],[Aero (N)]]</f>
        <v>-497.49854233805507</v>
      </c>
      <c r="AA257">
        <f>Table4[[#This Row],[Total (N)]]*((E256/3.6)/1000)</f>
        <v>-3.067907677751339</v>
      </c>
      <c r="AB257">
        <f>Table4[[#This Row],[Power (kW)]]*1000</f>
        <v>-3067.9076777513392</v>
      </c>
      <c r="AC257">
        <f>MAX(0, Table4[[#This Row],[Power (W)]])</f>
        <v>0</v>
      </c>
      <c r="AD257">
        <f>MIN(0, Table4[[#This Row],[Power (W)]])*-1</f>
        <v>3067.9076777513392</v>
      </c>
      <c r="AE257">
        <f t="shared" si="49"/>
        <v>584529.84370472841</v>
      </c>
      <c r="AF257">
        <f t="shared" si="50"/>
        <v>256307.27855792537</v>
      </c>
      <c r="AG257">
        <f t="shared" si="51"/>
        <v>584529.84370472841</v>
      </c>
      <c r="AH257">
        <f t="shared" si="46"/>
        <v>256307.27855792537</v>
      </c>
      <c r="AI257" s="27">
        <f t="shared" si="52"/>
        <v>255386.90625459998</v>
      </c>
    </row>
    <row r="258" spans="2:35" x14ac:dyDescent="0.3">
      <c r="B258" s="3" t="s">
        <v>47</v>
      </c>
      <c r="C258" s="3">
        <v>250</v>
      </c>
      <c r="D258" s="3">
        <v>250</v>
      </c>
      <c r="E258" s="10">
        <v>20.399999999999999</v>
      </c>
      <c r="F258" s="17">
        <f t="shared" si="47"/>
        <v>-0.19444444444444425</v>
      </c>
      <c r="G258" s="17">
        <f t="shared" si="48"/>
        <v>-0.69999999999999929</v>
      </c>
      <c r="S258">
        <f t="shared" si="41"/>
        <v>0</v>
      </c>
      <c r="T258">
        <f t="shared" si="42"/>
        <v>20.399999999999999</v>
      </c>
      <c r="U258">
        <f t="shared" si="43"/>
        <v>5.6666666666666661</v>
      </c>
      <c r="W258">
        <f t="shared" si="44"/>
        <v>-290.75000000000011</v>
      </c>
      <c r="X258">
        <f t="shared" si="53"/>
        <v>171.13544999999999</v>
      </c>
      <c r="Y258">
        <f t="shared" si="45"/>
        <v>8.6705015288552225</v>
      </c>
      <c r="Z258">
        <f>Table4[[#This Row],[Acell (N)]]+Table4[[#This Row],[Roll (N)]]+Table4[[#This Row],[Aero (N)]]</f>
        <v>-110.9440484711449</v>
      </c>
      <c r="AA258">
        <f>Table4[[#This Row],[Total (N)]]*((E257/3.6)/1000)</f>
        <v>-0.64409183695748007</v>
      </c>
      <c r="AB258">
        <f>Table4[[#This Row],[Power (kW)]]*1000</f>
        <v>-644.09183695748004</v>
      </c>
      <c r="AC258">
        <f>MAX(0, Table4[[#This Row],[Power (W)]])</f>
        <v>0</v>
      </c>
      <c r="AD258">
        <f>MIN(0, Table4[[#This Row],[Power (W)]])*-1</f>
        <v>644.09183695748004</v>
      </c>
      <c r="AE258">
        <f t="shared" si="49"/>
        <v>584529.84370472841</v>
      </c>
      <c r="AF258">
        <f t="shared" si="50"/>
        <v>256951.37039488286</v>
      </c>
      <c r="AG258">
        <f t="shared" si="51"/>
        <v>584529.84370472841</v>
      </c>
      <c r="AH258">
        <f t="shared" si="46"/>
        <v>256951.37039488286</v>
      </c>
      <c r="AI258" s="27">
        <f t="shared" si="52"/>
        <v>256758.14284379559</v>
      </c>
    </row>
    <row r="259" spans="2:35" x14ac:dyDescent="0.3">
      <c r="B259" s="3" t="s">
        <v>47</v>
      </c>
      <c r="C259" s="3">
        <v>251</v>
      </c>
      <c r="D259" s="3">
        <v>251</v>
      </c>
      <c r="E259" s="10">
        <v>19.5</v>
      </c>
      <c r="F259" s="17">
        <f t="shared" si="47"/>
        <v>-0.27777777777777779</v>
      </c>
      <c r="G259" s="17">
        <f t="shared" si="48"/>
        <v>-1</v>
      </c>
      <c r="S259">
        <f t="shared" si="41"/>
        <v>0</v>
      </c>
      <c r="T259">
        <f t="shared" si="42"/>
        <v>19.5</v>
      </c>
      <c r="U259">
        <f t="shared" si="43"/>
        <v>5.416666666666667</v>
      </c>
      <c r="W259">
        <f t="shared" si="44"/>
        <v>-226.13888888888866</v>
      </c>
      <c r="X259">
        <f t="shared" si="53"/>
        <v>171.13544999999999</v>
      </c>
      <c r="Y259">
        <f t="shared" si="45"/>
        <v>8.2606073950879999</v>
      </c>
      <c r="Z259">
        <f>Table4[[#This Row],[Acell (N)]]+Table4[[#This Row],[Roll (N)]]+Table4[[#This Row],[Aero (N)]]</f>
        <v>-46.742831493800665</v>
      </c>
      <c r="AA259">
        <f>Table4[[#This Row],[Total (N)]]*((E258/3.6)/1000)</f>
        <v>-0.26487604513153706</v>
      </c>
      <c r="AB259">
        <f>Table4[[#This Row],[Power (kW)]]*1000</f>
        <v>-264.87604513153707</v>
      </c>
      <c r="AC259">
        <f>MAX(0, Table4[[#This Row],[Power (W)]])</f>
        <v>0</v>
      </c>
      <c r="AD259">
        <f>MIN(0, Table4[[#This Row],[Power (W)]])*-1</f>
        <v>264.87604513153707</v>
      </c>
      <c r="AE259">
        <f t="shared" si="49"/>
        <v>584529.84370472841</v>
      </c>
      <c r="AF259">
        <f t="shared" si="50"/>
        <v>257216.24644001439</v>
      </c>
      <c r="AG259">
        <f t="shared" si="51"/>
        <v>584529.84370472841</v>
      </c>
      <c r="AH259">
        <f t="shared" si="46"/>
        <v>257216.24644001439</v>
      </c>
      <c r="AI259" s="27">
        <f t="shared" si="52"/>
        <v>257136.78362647493</v>
      </c>
    </row>
    <row r="260" spans="2:35" x14ac:dyDescent="0.3">
      <c r="B260" s="3" t="s">
        <v>47</v>
      </c>
      <c r="C260" s="3">
        <v>252</v>
      </c>
      <c r="D260" s="3">
        <v>252</v>
      </c>
      <c r="E260" s="10">
        <v>18.399999999999999</v>
      </c>
      <c r="F260" s="17">
        <f t="shared" si="47"/>
        <v>-0.23611111111111099</v>
      </c>
      <c r="G260" s="17">
        <f t="shared" si="48"/>
        <v>-0.84999999999999964</v>
      </c>
      <c r="S260">
        <f t="shared" si="41"/>
        <v>0</v>
      </c>
      <c r="T260">
        <f t="shared" si="42"/>
        <v>18.399999999999999</v>
      </c>
      <c r="U260">
        <f t="shared" si="43"/>
        <v>5.1111111111111107</v>
      </c>
      <c r="W260">
        <f t="shared" si="44"/>
        <v>-323.05555555555554</v>
      </c>
      <c r="X260">
        <f t="shared" si="53"/>
        <v>171.13544999999999</v>
      </c>
      <c r="Y260">
        <f t="shared" si="45"/>
        <v>7.5478084438250015</v>
      </c>
      <c r="Z260">
        <f>Table4[[#This Row],[Acell (N)]]+Table4[[#This Row],[Roll (N)]]+Table4[[#This Row],[Aero (N)]]</f>
        <v>-144.37229711173055</v>
      </c>
      <c r="AA260">
        <f>Table4[[#This Row],[Total (N)]]*((E259/3.6)/1000)</f>
        <v>-0.78201660935520712</v>
      </c>
      <c r="AB260">
        <f>Table4[[#This Row],[Power (kW)]]*1000</f>
        <v>-782.01660935520715</v>
      </c>
      <c r="AC260">
        <f>MAX(0, Table4[[#This Row],[Power (W)]])</f>
        <v>0</v>
      </c>
      <c r="AD260">
        <f>MIN(0, Table4[[#This Row],[Power (W)]])*-1</f>
        <v>782.01660935520715</v>
      </c>
      <c r="AE260">
        <f t="shared" si="49"/>
        <v>584529.84370472841</v>
      </c>
      <c r="AF260">
        <f t="shared" si="50"/>
        <v>257998.26304936959</v>
      </c>
      <c r="AG260">
        <f t="shared" si="51"/>
        <v>584529.84370472841</v>
      </c>
      <c r="AH260">
        <f t="shared" si="46"/>
        <v>257998.26304936959</v>
      </c>
      <c r="AI260" s="27">
        <f t="shared" si="52"/>
        <v>257763.65806656305</v>
      </c>
    </row>
    <row r="261" spans="2:35" x14ac:dyDescent="0.3">
      <c r="B261" s="3" t="s">
        <v>47</v>
      </c>
      <c r="C261" s="3">
        <v>253</v>
      </c>
      <c r="D261" s="3">
        <v>253</v>
      </c>
      <c r="E261" s="10">
        <v>17.8</v>
      </c>
      <c r="F261" s="17">
        <f t="shared" si="47"/>
        <v>-8.3333333333333037E-2</v>
      </c>
      <c r="G261" s="17">
        <f t="shared" si="48"/>
        <v>-0.29999999999999893</v>
      </c>
      <c r="S261">
        <f t="shared" si="41"/>
        <v>0</v>
      </c>
      <c r="T261">
        <f t="shared" si="42"/>
        <v>17.8</v>
      </c>
      <c r="U261">
        <f t="shared" si="43"/>
        <v>4.9444444444444446</v>
      </c>
      <c r="W261">
        <f t="shared" si="44"/>
        <v>-274.59722222222206</v>
      </c>
      <c r="X261">
        <f t="shared" si="53"/>
        <v>171.13544999999999</v>
      </c>
      <c r="Y261">
        <f t="shared" si="45"/>
        <v>6.720278834296888</v>
      </c>
      <c r="Z261">
        <f>Table4[[#This Row],[Acell (N)]]+Table4[[#This Row],[Roll (N)]]+Table4[[#This Row],[Aero (N)]]</f>
        <v>-96.741493387925175</v>
      </c>
      <c r="AA261">
        <f>Table4[[#This Row],[Total (N)]]*((E260/3.6)/1000)</f>
        <v>-0.49445652176050642</v>
      </c>
      <c r="AB261">
        <f>Table4[[#This Row],[Power (kW)]]*1000</f>
        <v>-494.4565217605064</v>
      </c>
      <c r="AC261">
        <f>MAX(0, Table4[[#This Row],[Power (W)]])</f>
        <v>0</v>
      </c>
      <c r="AD261">
        <f>MIN(0, Table4[[#This Row],[Power (W)]])*-1</f>
        <v>494.4565217605064</v>
      </c>
      <c r="AE261">
        <f t="shared" si="49"/>
        <v>584529.84370472841</v>
      </c>
      <c r="AF261">
        <f t="shared" si="50"/>
        <v>258492.71957113009</v>
      </c>
      <c r="AG261">
        <f t="shared" si="51"/>
        <v>584529.84370472841</v>
      </c>
      <c r="AH261">
        <f t="shared" si="46"/>
        <v>258492.71957113009</v>
      </c>
      <c r="AI261" s="27">
        <f t="shared" si="52"/>
        <v>258344.38261460196</v>
      </c>
    </row>
    <row r="262" spans="2:35" x14ac:dyDescent="0.3">
      <c r="B262" s="3" t="s">
        <v>47</v>
      </c>
      <c r="C262" s="3">
        <v>254</v>
      </c>
      <c r="D262" s="3">
        <v>254</v>
      </c>
      <c r="E262" s="10">
        <v>17.8</v>
      </c>
      <c r="F262" s="17">
        <f t="shared" si="47"/>
        <v>-5.5555555555555851E-2</v>
      </c>
      <c r="G262" s="17">
        <f t="shared" si="48"/>
        <v>-0.20000000000000107</v>
      </c>
      <c r="S262">
        <f t="shared" si="41"/>
        <v>0</v>
      </c>
      <c r="T262">
        <f t="shared" si="42"/>
        <v>17.8</v>
      </c>
      <c r="U262">
        <f t="shared" si="43"/>
        <v>4.9444444444444446</v>
      </c>
      <c r="W262">
        <f t="shared" si="44"/>
        <v>-96.916666666666316</v>
      </c>
      <c r="X262">
        <f t="shared" si="53"/>
        <v>171.13544999999999</v>
      </c>
      <c r="Y262">
        <f t="shared" si="45"/>
        <v>6.2891456340342229</v>
      </c>
      <c r="Z262">
        <f>Table4[[#This Row],[Acell (N)]]+Table4[[#This Row],[Roll (N)]]+Table4[[#This Row],[Aero (N)]]</f>
        <v>80.507928967367903</v>
      </c>
      <c r="AA262">
        <f>Table4[[#This Row],[Total (N)]]*((E261/3.6)/1000)</f>
        <v>0.39806698211643021</v>
      </c>
      <c r="AB262">
        <f>Table4[[#This Row],[Power (kW)]]*1000</f>
        <v>398.06698211643021</v>
      </c>
      <c r="AC262">
        <f>MAX(0, Table4[[#This Row],[Power (W)]])</f>
        <v>398.06698211643021</v>
      </c>
      <c r="AD262">
        <f>MIN(0, Table4[[#This Row],[Power (W)]])*-1</f>
        <v>0</v>
      </c>
      <c r="AE262">
        <f t="shared" si="49"/>
        <v>584927.91068684484</v>
      </c>
      <c r="AF262">
        <f t="shared" si="50"/>
        <v>258492.71957113009</v>
      </c>
      <c r="AG262">
        <f t="shared" si="51"/>
        <v>584927.91068684484</v>
      </c>
      <c r="AH262">
        <f t="shared" si="46"/>
        <v>258492.71957113009</v>
      </c>
      <c r="AI262" s="27">
        <f t="shared" si="52"/>
        <v>258492.71957113009</v>
      </c>
    </row>
    <row r="263" spans="2:35" x14ac:dyDescent="0.3">
      <c r="B263" s="3" t="s">
        <v>47</v>
      </c>
      <c r="C263" s="3">
        <v>255</v>
      </c>
      <c r="D263" s="3">
        <v>255</v>
      </c>
      <c r="E263" s="10">
        <v>17.399999999999999</v>
      </c>
      <c r="F263" s="17">
        <f t="shared" si="47"/>
        <v>-0.29166666666666685</v>
      </c>
      <c r="G263" s="17">
        <f t="shared" si="48"/>
        <v>-1.0500000000000007</v>
      </c>
      <c r="S263">
        <f t="shared" si="41"/>
        <v>0</v>
      </c>
      <c r="T263">
        <f t="shared" si="42"/>
        <v>17.399999999999999</v>
      </c>
      <c r="U263">
        <f t="shared" si="43"/>
        <v>4.833333333333333</v>
      </c>
      <c r="W263">
        <f t="shared" si="44"/>
        <v>-64.611111111111455</v>
      </c>
      <c r="X263">
        <f t="shared" si="53"/>
        <v>171.13544999999999</v>
      </c>
      <c r="Y263">
        <f t="shared" si="45"/>
        <v>6.2891456340342229</v>
      </c>
      <c r="Z263">
        <f>Table4[[#This Row],[Acell (N)]]+Table4[[#This Row],[Roll (N)]]+Table4[[#This Row],[Aero (N)]]</f>
        <v>112.81348452292276</v>
      </c>
      <c r="AA263">
        <f>Table4[[#This Row],[Total (N)]]*((E262/3.6)/1000)</f>
        <v>0.55780000680778485</v>
      </c>
      <c r="AB263">
        <f>Table4[[#This Row],[Power (kW)]]*1000</f>
        <v>557.80000680778483</v>
      </c>
      <c r="AC263">
        <f>MAX(0, Table4[[#This Row],[Power (W)]])</f>
        <v>557.80000680778483</v>
      </c>
      <c r="AD263">
        <f>MIN(0, Table4[[#This Row],[Power (W)]])*-1</f>
        <v>0</v>
      </c>
      <c r="AE263">
        <f t="shared" si="49"/>
        <v>585485.71069365263</v>
      </c>
      <c r="AF263">
        <f t="shared" si="50"/>
        <v>258492.71957113009</v>
      </c>
      <c r="AG263">
        <f t="shared" si="51"/>
        <v>585485.71069365263</v>
      </c>
      <c r="AH263">
        <f t="shared" si="46"/>
        <v>258492.71957113009</v>
      </c>
      <c r="AI263" s="27">
        <f t="shared" si="52"/>
        <v>258492.71957113009</v>
      </c>
    </row>
    <row r="264" spans="2:35" x14ac:dyDescent="0.3">
      <c r="B264" s="3" t="s">
        <v>47</v>
      </c>
      <c r="C264" s="3">
        <v>256</v>
      </c>
      <c r="D264" s="3">
        <v>256</v>
      </c>
      <c r="E264" s="10">
        <v>15.7</v>
      </c>
      <c r="F264" s="17">
        <f t="shared" si="47"/>
        <v>-0.40277777777777757</v>
      </c>
      <c r="G264" s="17">
        <f t="shared" si="48"/>
        <v>-1.4499999999999993</v>
      </c>
      <c r="S264">
        <f t="shared" ref="S264:S327" si="54">IF(E264&lt;1,1,0)</f>
        <v>0</v>
      </c>
      <c r="T264">
        <f t="shared" ref="T264:T327" si="55">IF(S264=1,"",E264)</f>
        <v>15.7</v>
      </c>
      <c r="U264">
        <f t="shared" ref="U264:U327" si="56">E264/3.6</f>
        <v>4.3611111111111107</v>
      </c>
      <c r="W264">
        <f t="shared" si="44"/>
        <v>-339.20833333333354</v>
      </c>
      <c r="X264">
        <f t="shared" si="53"/>
        <v>171.13544999999999</v>
      </c>
      <c r="Y264">
        <f t="shared" si="45"/>
        <v>6.0096633384679992</v>
      </c>
      <c r="Z264">
        <f>Table4[[#This Row],[Acell (N)]]+Table4[[#This Row],[Roll (N)]]+Table4[[#This Row],[Aero (N)]]</f>
        <v>-162.06321999486556</v>
      </c>
      <c r="AA264">
        <f>Table4[[#This Row],[Total (N)]]*((E263/3.6)/1000)</f>
        <v>-0.78330556330851675</v>
      </c>
      <c r="AB264">
        <f>Table4[[#This Row],[Power (kW)]]*1000</f>
        <v>-783.30556330851675</v>
      </c>
      <c r="AC264">
        <f>MAX(0, Table4[[#This Row],[Power (W)]])</f>
        <v>0</v>
      </c>
      <c r="AD264">
        <f>MIN(0, Table4[[#This Row],[Power (W)]])*-1</f>
        <v>783.30556330851675</v>
      </c>
      <c r="AE264">
        <f t="shared" si="49"/>
        <v>585485.71069365263</v>
      </c>
      <c r="AF264">
        <f t="shared" si="50"/>
        <v>259276.02513443859</v>
      </c>
      <c r="AG264">
        <f t="shared" si="51"/>
        <v>585485.71069365263</v>
      </c>
      <c r="AH264">
        <f t="shared" si="46"/>
        <v>259276.02513443859</v>
      </c>
      <c r="AI264" s="27">
        <f t="shared" si="52"/>
        <v>259041.03346544606</v>
      </c>
    </row>
    <row r="265" spans="2:35" x14ac:dyDescent="0.3">
      <c r="B265" s="3" t="s">
        <v>47</v>
      </c>
      <c r="C265" s="3">
        <v>257</v>
      </c>
      <c r="D265" s="3">
        <v>257</v>
      </c>
      <c r="E265" s="10">
        <v>14.5</v>
      </c>
      <c r="F265" s="17">
        <f t="shared" si="47"/>
        <v>-4.1666666666666519E-2</v>
      </c>
      <c r="G265" s="17">
        <f t="shared" si="48"/>
        <v>-0.14999999999999947</v>
      </c>
      <c r="S265">
        <f t="shared" si="54"/>
        <v>0</v>
      </c>
      <c r="T265">
        <f t="shared" si="55"/>
        <v>14.5</v>
      </c>
      <c r="U265">
        <f t="shared" si="56"/>
        <v>4.0277777777777777</v>
      </c>
      <c r="W265">
        <f t="shared" ref="W265:W328" si="57">$J$16*F264</f>
        <v>-468.43055555555532</v>
      </c>
      <c r="X265">
        <f t="shared" si="53"/>
        <v>171.13544999999999</v>
      </c>
      <c r="Y265">
        <f t="shared" ref="Y265:Y328" si="58">0.5*0.9617*$J$20*1.293^2*(E264/3.6)^2</f>
        <v>4.8927266359458885</v>
      </c>
      <c r="Z265">
        <f>Table4[[#This Row],[Acell (N)]]+Table4[[#This Row],[Roll (N)]]+Table4[[#This Row],[Aero (N)]]</f>
        <v>-292.40237891960942</v>
      </c>
      <c r="AA265">
        <f>Table4[[#This Row],[Total (N)]]*((E264/3.6)/1000)</f>
        <v>-1.2751992636216298</v>
      </c>
      <c r="AB265">
        <f>Table4[[#This Row],[Power (kW)]]*1000</f>
        <v>-1275.1992636216298</v>
      </c>
      <c r="AC265">
        <f>MAX(0, Table4[[#This Row],[Power (W)]])</f>
        <v>0</v>
      </c>
      <c r="AD265">
        <f>MIN(0, Table4[[#This Row],[Power (W)]])*-1</f>
        <v>1275.1992636216298</v>
      </c>
      <c r="AE265">
        <f t="shared" si="49"/>
        <v>585485.71069365263</v>
      </c>
      <c r="AF265">
        <f t="shared" si="50"/>
        <v>260551.22439806021</v>
      </c>
      <c r="AG265">
        <f t="shared" si="51"/>
        <v>585485.71069365263</v>
      </c>
      <c r="AH265">
        <f t="shared" ref="AH265:AH328" si="59">AH264+AD265</f>
        <v>260551.22439806021</v>
      </c>
      <c r="AI265" s="27">
        <f t="shared" si="52"/>
        <v>260168.66461897374</v>
      </c>
    </row>
    <row r="266" spans="2:35" x14ac:dyDescent="0.3">
      <c r="B266" s="3" t="s">
        <v>47</v>
      </c>
      <c r="C266" s="3">
        <v>258</v>
      </c>
      <c r="D266" s="3">
        <v>258</v>
      </c>
      <c r="E266" s="10">
        <v>15.4</v>
      </c>
      <c r="F266" s="17">
        <f t="shared" ref="F266:F329" si="60">($E267-$E265)/2/3.6</f>
        <v>0.47222222222222199</v>
      </c>
      <c r="G266" s="17">
        <f t="shared" ref="G266:G329" si="61">($E267-$E265)/2</f>
        <v>1.6999999999999993</v>
      </c>
      <c r="S266">
        <f t="shared" si="54"/>
        <v>0</v>
      </c>
      <c r="T266">
        <f t="shared" si="55"/>
        <v>15.4</v>
      </c>
      <c r="U266">
        <f t="shared" si="56"/>
        <v>4.2777777777777777</v>
      </c>
      <c r="W266">
        <f t="shared" si="57"/>
        <v>-48.458333333333158</v>
      </c>
      <c r="X266">
        <f t="shared" si="53"/>
        <v>171.13544999999999</v>
      </c>
      <c r="Y266">
        <f t="shared" si="58"/>
        <v>4.173377318380556</v>
      </c>
      <c r="Z266">
        <f>Table4[[#This Row],[Acell (N)]]+Table4[[#This Row],[Roll (N)]]+Table4[[#This Row],[Aero (N)]]</f>
        <v>126.85049398504739</v>
      </c>
      <c r="AA266">
        <f>Table4[[#This Row],[Total (N)]]*((E265/3.6)/1000)</f>
        <v>0.51092560077310756</v>
      </c>
      <c r="AB266">
        <f>Table4[[#This Row],[Power (kW)]]*1000</f>
        <v>510.92560077310753</v>
      </c>
      <c r="AC266">
        <f>MAX(0, Table4[[#This Row],[Power (W)]])</f>
        <v>510.92560077310753</v>
      </c>
      <c r="AD266">
        <f>MIN(0, Table4[[#This Row],[Power (W)]])*-1</f>
        <v>0</v>
      </c>
      <c r="AE266">
        <f t="shared" si="49"/>
        <v>585996.6362944257</v>
      </c>
      <c r="AF266">
        <f t="shared" si="50"/>
        <v>260551.22439806021</v>
      </c>
      <c r="AG266">
        <f t="shared" si="51"/>
        <v>585996.6362944257</v>
      </c>
      <c r="AH266">
        <f t="shared" si="59"/>
        <v>260551.22439806021</v>
      </c>
      <c r="AI266" s="27">
        <f t="shared" si="52"/>
        <v>260551.22439806021</v>
      </c>
    </row>
    <row r="267" spans="2:35" x14ac:dyDescent="0.3">
      <c r="B267" s="3" t="s">
        <v>47</v>
      </c>
      <c r="C267" s="3">
        <v>259</v>
      </c>
      <c r="D267" s="3">
        <v>259</v>
      </c>
      <c r="E267" s="10">
        <v>17.899999999999999</v>
      </c>
      <c r="F267" s="17">
        <f t="shared" si="60"/>
        <v>0.72222222222222232</v>
      </c>
      <c r="G267" s="17">
        <f t="shared" si="61"/>
        <v>2.6000000000000005</v>
      </c>
      <c r="S267">
        <f t="shared" si="54"/>
        <v>0</v>
      </c>
      <c r="T267">
        <f t="shared" si="55"/>
        <v>17.899999999999999</v>
      </c>
      <c r="U267">
        <f t="shared" si="56"/>
        <v>4.9722222222222214</v>
      </c>
      <c r="W267">
        <f t="shared" si="57"/>
        <v>549.19444444444412</v>
      </c>
      <c r="X267">
        <f t="shared" si="53"/>
        <v>171.13544999999999</v>
      </c>
      <c r="Y267">
        <f t="shared" si="58"/>
        <v>4.7075299159435557</v>
      </c>
      <c r="Z267">
        <f>Table4[[#This Row],[Acell (N)]]+Table4[[#This Row],[Roll (N)]]+Table4[[#This Row],[Aero (N)]]</f>
        <v>725.03742436038772</v>
      </c>
      <c r="AA267">
        <f>Table4[[#This Row],[Total (N)]]*((E266/3.6)/1000)</f>
        <v>3.1015489819861033</v>
      </c>
      <c r="AB267">
        <f>Table4[[#This Row],[Power (kW)]]*1000</f>
        <v>3101.5489819861032</v>
      </c>
      <c r="AC267">
        <f>MAX(0, Table4[[#This Row],[Power (W)]])</f>
        <v>3101.5489819861032</v>
      </c>
      <c r="AD267">
        <f>MIN(0, Table4[[#This Row],[Power (W)]])*-1</f>
        <v>0</v>
      </c>
      <c r="AE267">
        <f t="shared" ref="AE267:AE330" si="62">AE266 + AC267</f>
        <v>589098.18527641182</v>
      </c>
      <c r="AF267">
        <f t="shared" ref="AF267:AF330" si="63">(AF266+AD267)</f>
        <v>260551.22439806021</v>
      </c>
      <c r="AG267">
        <f t="shared" ref="AG267:AG330" si="64">AG266 + AC267</f>
        <v>589098.18527641182</v>
      </c>
      <c r="AH267">
        <f t="shared" si="59"/>
        <v>260551.22439806021</v>
      </c>
      <c r="AI267" s="27">
        <f t="shared" ref="AI267:AI330" si="65">AH266+AD267 *0.7</f>
        <v>260551.22439806021</v>
      </c>
    </row>
    <row r="268" spans="2:35" x14ac:dyDescent="0.3">
      <c r="B268" s="3" t="s">
        <v>47</v>
      </c>
      <c r="C268" s="3">
        <v>260</v>
      </c>
      <c r="D268" s="3">
        <v>260</v>
      </c>
      <c r="E268" s="10">
        <v>20.6</v>
      </c>
      <c r="F268" s="17">
        <f t="shared" si="60"/>
        <v>0.73611111111111116</v>
      </c>
      <c r="G268" s="17">
        <f t="shared" si="61"/>
        <v>2.6500000000000004</v>
      </c>
      <c r="S268">
        <f t="shared" si="54"/>
        <v>0</v>
      </c>
      <c r="T268">
        <f t="shared" si="55"/>
        <v>20.6</v>
      </c>
      <c r="U268">
        <f t="shared" si="56"/>
        <v>5.7222222222222223</v>
      </c>
      <c r="W268">
        <f t="shared" si="57"/>
        <v>839.94444444444457</v>
      </c>
      <c r="X268">
        <f t="shared" si="53"/>
        <v>171.13544999999999</v>
      </c>
      <c r="Y268">
        <f t="shared" si="58"/>
        <v>6.3600086876685538</v>
      </c>
      <c r="Z268">
        <f>Table4[[#This Row],[Acell (N)]]+Table4[[#This Row],[Roll (N)]]+Table4[[#This Row],[Aero (N)]]</f>
        <v>1017.4399031321132</v>
      </c>
      <c r="AA268">
        <f>Table4[[#This Row],[Total (N)]]*((E267/3.6)/1000)</f>
        <v>5.0589372961291179</v>
      </c>
      <c r="AB268">
        <f>Table4[[#This Row],[Power (kW)]]*1000</f>
        <v>5058.9372961291183</v>
      </c>
      <c r="AC268">
        <f>MAX(0, Table4[[#This Row],[Power (W)]])</f>
        <v>5058.9372961291183</v>
      </c>
      <c r="AD268">
        <f>MIN(0, Table4[[#This Row],[Power (W)]])*-1</f>
        <v>0</v>
      </c>
      <c r="AE268">
        <f t="shared" si="62"/>
        <v>594157.12257254089</v>
      </c>
      <c r="AF268">
        <f t="shared" si="63"/>
        <v>260551.22439806021</v>
      </c>
      <c r="AG268">
        <f t="shared" si="64"/>
        <v>594157.12257254089</v>
      </c>
      <c r="AH268">
        <f t="shared" si="59"/>
        <v>260551.22439806021</v>
      </c>
      <c r="AI268" s="27">
        <f t="shared" si="65"/>
        <v>260551.22439806021</v>
      </c>
    </row>
    <row r="269" spans="2:35" x14ac:dyDescent="0.3">
      <c r="B269" s="3" t="s">
        <v>47</v>
      </c>
      <c r="C269" s="3">
        <v>261</v>
      </c>
      <c r="D269" s="3">
        <v>261</v>
      </c>
      <c r="E269" s="10">
        <v>23.2</v>
      </c>
      <c r="F269" s="17">
        <f t="shared" si="60"/>
        <v>0.70833333333333304</v>
      </c>
      <c r="G269" s="17">
        <f t="shared" si="61"/>
        <v>2.5499999999999989</v>
      </c>
      <c r="S269">
        <f t="shared" si="54"/>
        <v>0</v>
      </c>
      <c r="T269">
        <f t="shared" si="55"/>
        <v>23.2</v>
      </c>
      <c r="U269">
        <f t="shared" si="56"/>
        <v>6.4444444444444438</v>
      </c>
      <c r="W269">
        <f t="shared" si="57"/>
        <v>856.09722222222229</v>
      </c>
      <c r="X269">
        <f t="shared" si="53"/>
        <v>171.13544999999999</v>
      </c>
      <c r="Y269">
        <f t="shared" si="58"/>
        <v>8.423374072903556</v>
      </c>
      <c r="Z269">
        <f>Table4[[#This Row],[Acell (N)]]+Table4[[#This Row],[Roll (N)]]+Table4[[#This Row],[Aero (N)]]</f>
        <v>1035.6560462951259</v>
      </c>
      <c r="AA269">
        <f>Table4[[#This Row],[Total (N)]]*((E268/3.6)/1000)</f>
        <v>5.9262540426887762</v>
      </c>
      <c r="AB269">
        <f>Table4[[#This Row],[Power (kW)]]*1000</f>
        <v>5926.2540426887763</v>
      </c>
      <c r="AC269">
        <f>MAX(0, Table4[[#This Row],[Power (W)]])</f>
        <v>5926.2540426887763</v>
      </c>
      <c r="AD269">
        <f>MIN(0, Table4[[#This Row],[Power (W)]])*-1</f>
        <v>0</v>
      </c>
      <c r="AE269">
        <f t="shared" si="62"/>
        <v>600083.37661522964</v>
      </c>
      <c r="AF269">
        <f t="shared" si="63"/>
        <v>260551.22439806021</v>
      </c>
      <c r="AG269">
        <f t="shared" si="64"/>
        <v>600083.37661522964</v>
      </c>
      <c r="AH269">
        <f t="shared" si="59"/>
        <v>260551.22439806021</v>
      </c>
      <c r="AI269" s="27">
        <f t="shared" si="65"/>
        <v>260551.22439806021</v>
      </c>
    </row>
    <row r="270" spans="2:35" x14ac:dyDescent="0.3">
      <c r="B270" s="3" t="s">
        <v>47</v>
      </c>
      <c r="C270" s="3">
        <v>262</v>
      </c>
      <c r="D270" s="3">
        <v>262</v>
      </c>
      <c r="E270" s="10">
        <v>25.7</v>
      </c>
      <c r="F270" s="17">
        <f t="shared" si="60"/>
        <v>0.76388888888888884</v>
      </c>
      <c r="G270" s="17">
        <f t="shared" si="61"/>
        <v>2.75</v>
      </c>
      <c r="S270">
        <f t="shared" si="54"/>
        <v>0</v>
      </c>
      <c r="T270">
        <f t="shared" si="55"/>
        <v>25.7</v>
      </c>
      <c r="U270">
        <f t="shared" si="56"/>
        <v>7.1388888888888884</v>
      </c>
      <c r="W270">
        <f t="shared" si="57"/>
        <v>823.79166666666629</v>
      </c>
      <c r="X270">
        <f t="shared" si="53"/>
        <v>171.13544999999999</v>
      </c>
      <c r="Y270">
        <f t="shared" si="58"/>
        <v>10.683845935054221</v>
      </c>
      <c r="Z270">
        <f>Table4[[#This Row],[Acell (N)]]+Table4[[#This Row],[Roll (N)]]+Table4[[#This Row],[Aero (N)]]</f>
        <v>1005.6109626017205</v>
      </c>
      <c r="AA270">
        <f>Table4[[#This Row],[Total (N)]]*((E269/3.6)/1000)</f>
        <v>6.4806039812110869</v>
      </c>
      <c r="AB270">
        <f>Table4[[#This Row],[Power (kW)]]*1000</f>
        <v>6480.6039812110866</v>
      </c>
      <c r="AC270">
        <f>MAX(0, Table4[[#This Row],[Power (W)]])</f>
        <v>6480.6039812110866</v>
      </c>
      <c r="AD270">
        <f>MIN(0, Table4[[#This Row],[Power (W)]])*-1</f>
        <v>0</v>
      </c>
      <c r="AE270">
        <f t="shared" si="62"/>
        <v>606563.98059644073</v>
      </c>
      <c r="AF270">
        <f t="shared" si="63"/>
        <v>260551.22439806021</v>
      </c>
      <c r="AG270">
        <f t="shared" si="64"/>
        <v>606563.98059644073</v>
      </c>
      <c r="AH270">
        <f t="shared" si="59"/>
        <v>260551.22439806021</v>
      </c>
      <c r="AI270" s="27">
        <f t="shared" si="65"/>
        <v>260551.22439806021</v>
      </c>
    </row>
    <row r="271" spans="2:35" x14ac:dyDescent="0.3">
      <c r="B271" s="3" t="s">
        <v>47</v>
      </c>
      <c r="C271" s="3">
        <v>263</v>
      </c>
      <c r="D271" s="3">
        <v>263</v>
      </c>
      <c r="E271" s="10">
        <v>28.7</v>
      </c>
      <c r="F271" s="17">
        <f t="shared" si="60"/>
        <v>0.94444444444444453</v>
      </c>
      <c r="G271" s="17">
        <f t="shared" si="61"/>
        <v>3.4000000000000004</v>
      </c>
      <c r="S271">
        <f t="shared" si="54"/>
        <v>0</v>
      </c>
      <c r="T271">
        <f t="shared" si="55"/>
        <v>28.7</v>
      </c>
      <c r="U271">
        <f t="shared" si="56"/>
        <v>7.9722222222222214</v>
      </c>
      <c r="W271">
        <f t="shared" si="57"/>
        <v>888.40277777777771</v>
      </c>
      <c r="X271">
        <f t="shared" si="53"/>
        <v>171.13544999999999</v>
      </c>
      <c r="Y271">
        <f t="shared" si="58"/>
        <v>13.110458906145888</v>
      </c>
      <c r="Z271">
        <f>Table4[[#This Row],[Acell (N)]]+Table4[[#This Row],[Roll (N)]]+Table4[[#This Row],[Aero (N)]]</f>
        <v>1072.6486866839234</v>
      </c>
      <c r="AA271">
        <f>Table4[[#This Row],[Total (N)]]*((E270/3.6)/1000)</f>
        <v>7.6575197910491193</v>
      </c>
      <c r="AB271">
        <f>Table4[[#This Row],[Power (kW)]]*1000</f>
        <v>7657.5197910491197</v>
      </c>
      <c r="AC271">
        <f>MAX(0, Table4[[#This Row],[Power (W)]])</f>
        <v>7657.5197910491197</v>
      </c>
      <c r="AD271">
        <f>MIN(0, Table4[[#This Row],[Power (W)]])*-1</f>
        <v>0</v>
      </c>
      <c r="AE271">
        <f t="shared" si="62"/>
        <v>614221.5003874898</v>
      </c>
      <c r="AF271">
        <f t="shared" si="63"/>
        <v>260551.22439806021</v>
      </c>
      <c r="AG271">
        <f t="shared" si="64"/>
        <v>614221.5003874898</v>
      </c>
      <c r="AH271">
        <f t="shared" si="59"/>
        <v>260551.22439806021</v>
      </c>
      <c r="AI271" s="27">
        <f t="shared" si="65"/>
        <v>260551.22439806021</v>
      </c>
    </row>
    <row r="272" spans="2:35" x14ac:dyDescent="0.3">
      <c r="B272" s="3" t="s">
        <v>47</v>
      </c>
      <c r="C272" s="3">
        <v>264</v>
      </c>
      <c r="D272" s="3">
        <v>264</v>
      </c>
      <c r="E272" s="10">
        <v>32.5</v>
      </c>
      <c r="F272" s="17">
        <f t="shared" si="60"/>
        <v>1.0277777777777781</v>
      </c>
      <c r="G272" s="17">
        <f t="shared" si="61"/>
        <v>3.7000000000000011</v>
      </c>
      <c r="S272">
        <f t="shared" si="54"/>
        <v>0</v>
      </c>
      <c r="T272">
        <f t="shared" si="55"/>
        <v>32.5</v>
      </c>
      <c r="U272">
        <f t="shared" si="56"/>
        <v>9.0277777777777768</v>
      </c>
      <c r="W272">
        <f t="shared" si="57"/>
        <v>1098.3888888888889</v>
      </c>
      <c r="X272">
        <f t="shared" si="53"/>
        <v>171.13544999999999</v>
      </c>
      <c r="Y272">
        <f t="shared" si="58"/>
        <v>16.349912786572553</v>
      </c>
      <c r="Z272">
        <f>Table4[[#This Row],[Acell (N)]]+Table4[[#This Row],[Roll (N)]]+Table4[[#This Row],[Aero (N)]]</f>
        <v>1285.8742516754614</v>
      </c>
      <c r="AA272">
        <f>Table4[[#This Row],[Total (N)]]*((E271/3.6)/1000)</f>
        <v>10.251275284190482</v>
      </c>
      <c r="AB272">
        <f>Table4[[#This Row],[Power (kW)]]*1000</f>
        <v>10251.275284190482</v>
      </c>
      <c r="AC272">
        <f>MAX(0, Table4[[#This Row],[Power (W)]])</f>
        <v>10251.275284190482</v>
      </c>
      <c r="AD272">
        <f>MIN(0, Table4[[#This Row],[Power (W)]])*-1</f>
        <v>0</v>
      </c>
      <c r="AE272">
        <f t="shared" si="62"/>
        <v>624472.77567168023</v>
      </c>
      <c r="AF272">
        <f t="shared" si="63"/>
        <v>260551.22439806021</v>
      </c>
      <c r="AG272">
        <f t="shared" si="64"/>
        <v>624472.77567168023</v>
      </c>
      <c r="AH272">
        <f t="shared" si="59"/>
        <v>260551.22439806021</v>
      </c>
      <c r="AI272" s="27">
        <f t="shared" si="65"/>
        <v>260551.22439806021</v>
      </c>
    </row>
    <row r="273" spans="2:35" x14ac:dyDescent="0.3">
      <c r="B273" s="3" t="s">
        <v>47</v>
      </c>
      <c r="C273" s="3">
        <v>265</v>
      </c>
      <c r="D273" s="3">
        <v>265</v>
      </c>
      <c r="E273" s="10">
        <v>36.1</v>
      </c>
      <c r="F273" s="17">
        <f t="shared" si="60"/>
        <v>0.90277777777777779</v>
      </c>
      <c r="G273" s="17">
        <f t="shared" si="61"/>
        <v>3.25</v>
      </c>
      <c r="S273">
        <f t="shared" si="54"/>
        <v>0</v>
      </c>
      <c r="T273">
        <f t="shared" si="55"/>
        <v>36.1</v>
      </c>
      <c r="U273">
        <f t="shared" si="56"/>
        <v>10.027777777777779</v>
      </c>
      <c r="W273">
        <f t="shared" si="57"/>
        <v>1195.3055555555559</v>
      </c>
      <c r="X273">
        <f t="shared" si="53"/>
        <v>171.13544999999999</v>
      </c>
      <c r="Y273">
        <f t="shared" si="58"/>
        <v>20.96613456618055</v>
      </c>
      <c r="Z273">
        <f>Table4[[#This Row],[Acell (N)]]+Table4[[#This Row],[Roll (N)]]+Table4[[#This Row],[Aero (N)]]</f>
        <v>1387.4071401217363</v>
      </c>
      <c r="AA273">
        <f>Table4[[#This Row],[Total (N)]]*((E272/3.6)/1000)</f>
        <v>12.525203348321229</v>
      </c>
      <c r="AB273">
        <f>Table4[[#This Row],[Power (kW)]]*1000</f>
        <v>12525.203348321229</v>
      </c>
      <c r="AC273">
        <f>MAX(0, Table4[[#This Row],[Power (W)]])</f>
        <v>12525.203348321229</v>
      </c>
      <c r="AD273">
        <f>MIN(0, Table4[[#This Row],[Power (W)]])*-1</f>
        <v>0</v>
      </c>
      <c r="AE273">
        <f t="shared" si="62"/>
        <v>636997.97902000148</v>
      </c>
      <c r="AF273">
        <f t="shared" si="63"/>
        <v>260551.22439806021</v>
      </c>
      <c r="AG273">
        <f t="shared" si="64"/>
        <v>636997.97902000148</v>
      </c>
      <c r="AH273">
        <f t="shared" si="59"/>
        <v>260551.22439806021</v>
      </c>
      <c r="AI273" s="27">
        <f t="shared" si="65"/>
        <v>260551.22439806021</v>
      </c>
    </row>
    <row r="274" spans="2:35" x14ac:dyDescent="0.3">
      <c r="B274" s="3" t="s">
        <v>47</v>
      </c>
      <c r="C274" s="3">
        <v>266</v>
      </c>
      <c r="D274" s="3">
        <v>266</v>
      </c>
      <c r="E274" s="10">
        <v>39</v>
      </c>
      <c r="F274" s="17">
        <f t="shared" si="60"/>
        <v>0.65277777777777712</v>
      </c>
      <c r="G274" s="17">
        <f t="shared" si="61"/>
        <v>2.3499999999999979</v>
      </c>
      <c r="S274">
        <f t="shared" si="54"/>
        <v>0</v>
      </c>
      <c r="T274">
        <f t="shared" si="55"/>
        <v>39</v>
      </c>
      <c r="U274">
        <f t="shared" si="56"/>
        <v>10.833333333333334</v>
      </c>
      <c r="W274">
        <f t="shared" si="57"/>
        <v>1049.9305555555557</v>
      </c>
      <c r="X274">
        <f t="shared" si="53"/>
        <v>171.13544999999999</v>
      </c>
      <c r="Y274">
        <f t="shared" si="58"/>
        <v>25.868190511708558</v>
      </c>
      <c r="Z274">
        <f>Table4[[#This Row],[Acell (N)]]+Table4[[#This Row],[Roll (N)]]+Table4[[#This Row],[Aero (N)]]</f>
        <v>1246.9341960672641</v>
      </c>
      <c r="AA274">
        <f>Table4[[#This Row],[Total (N)]]*((E273/3.6)/1000)</f>
        <v>12.50397902167451</v>
      </c>
      <c r="AB274">
        <f>Table4[[#This Row],[Power (kW)]]*1000</f>
        <v>12503.97902167451</v>
      </c>
      <c r="AC274">
        <f>MAX(0, Table4[[#This Row],[Power (W)]])</f>
        <v>12503.97902167451</v>
      </c>
      <c r="AD274">
        <f>MIN(0, Table4[[#This Row],[Power (W)]])*-1</f>
        <v>0</v>
      </c>
      <c r="AE274">
        <f t="shared" si="62"/>
        <v>649501.95804167597</v>
      </c>
      <c r="AF274">
        <f t="shared" si="63"/>
        <v>260551.22439806021</v>
      </c>
      <c r="AG274">
        <f t="shared" si="64"/>
        <v>649501.95804167597</v>
      </c>
      <c r="AH274">
        <f t="shared" si="59"/>
        <v>260551.22439806021</v>
      </c>
      <c r="AI274" s="27">
        <f t="shared" si="65"/>
        <v>260551.22439806021</v>
      </c>
    </row>
    <row r="275" spans="2:35" x14ac:dyDescent="0.3">
      <c r="B275" s="3" t="s">
        <v>47</v>
      </c>
      <c r="C275" s="3">
        <v>267</v>
      </c>
      <c r="D275" s="3">
        <v>267</v>
      </c>
      <c r="E275" s="10">
        <v>40.799999999999997</v>
      </c>
      <c r="F275" s="17">
        <f t="shared" si="60"/>
        <v>0.54166666666666641</v>
      </c>
      <c r="G275" s="17">
        <f t="shared" si="61"/>
        <v>1.9499999999999993</v>
      </c>
      <c r="S275">
        <f t="shared" si="54"/>
        <v>0</v>
      </c>
      <c r="T275">
        <f t="shared" si="55"/>
        <v>40.799999999999997</v>
      </c>
      <c r="U275">
        <f t="shared" si="56"/>
        <v>11.333333333333332</v>
      </c>
      <c r="W275">
        <f t="shared" si="57"/>
        <v>759.18055555555475</v>
      </c>
      <c r="X275">
        <f t="shared" si="53"/>
        <v>171.13544999999999</v>
      </c>
      <c r="Y275">
        <f t="shared" si="58"/>
        <v>30.191233775300006</v>
      </c>
      <c r="Z275">
        <f>Table4[[#This Row],[Acell (N)]]+Table4[[#This Row],[Roll (N)]]+Table4[[#This Row],[Aero (N)]]</f>
        <v>960.50723933085476</v>
      </c>
      <c r="AA275">
        <f>Table4[[#This Row],[Total (N)]]*((E274/3.6)/1000)</f>
        <v>10.405495092750927</v>
      </c>
      <c r="AB275">
        <f>Table4[[#This Row],[Power (kW)]]*1000</f>
        <v>10405.495092750927</v>
      </c>
      <c r="AC275">
        <f>MAX(0, Table4[[#This Row],[Power (W)]])</f>
        <v>10405.495092750927</v>
      </c>
      <c r="AD275">
        <f>MIN(0, Table4[[#This Row],[Power (W)]])*-1</f>
        <v>0</v>
      </c>
      <c r="AE275">
        <f t="shared" si="62"/>
        <v>659907.45313442685</v>
      </c>
      <c r="AF275">
        <f t="shared" si="63"/>
        <v>260551.22439806021</v>
      </c>
      <c r="AG275">
        <f t="shared" si="64"/>
        <v>659907.45313442685</v>
      </c>
      <c r="AH275">
        <f t="shared" si="59"/>
        <v>260551.22439806021</v>
      </c>
      <c r="AI275" s="27">
        <f t="shared" si="65"/>
        <v>260551.22439806021</v>
      </c>
    </row>
    <row r="276" spans="2:35" x14ac:dyDescent="0.3">
      <c r="B276" s="3" t="s">
        <v>47</v>
      </c>
      <c r="C276" s="3">
        <v>268</v>
      </c>
      <c r="D276" s="3">
        <v>268</v>
      </c>
      <c r="E276" s="10">
        <v>42.9</v>
      </c>
      <c r="F276" s="17">
        <f t="shared" si="60"/>
        <v>0.50000000000000022</v>
      </c>
      <c r="G276" s="17">
        <f t="shared" si="61"/>
        <v>1.8000000000000007</v>
      </c>
      <c r="S276">
        <f t="shared" si="54"/>
        <v>0</v>
      </c>
      <c r="T276">
        <f t="shared" si="55"/>
        <v>42.9</v>
      </c>
      <c r="U276">
        <f t="shared" si="56"/>
        <v>11.916666666666666</v>
      </c>
      <c r="W276">
        <f t="shared" si="57"/>
        <v>629.95833333333303</v>
      </c>
      <c r="X276">
        <f t="shared" si="53"/>
        <v>171.13544999999999</v>
      </c>
      <c r="Y276">
        <f t="shared" si="58"/>
        <v>33.042429580352</v>
      </c>
      <c r="Z276">
        <f>Table4[[#This Row],[Acell (N)]]+Table4[[#This Row],[Roll (N)]]+Table4[[#This Row],[Aero (N)]]</f>
        <v>834.13621291368497</v>
      </c>
      <c r="AA276">
        <f>Table4[[#This Row],[Total (N)]]*((E275/3.6)/1000)</f>
        <v>9.4535437463550949</v>
      </c>
      <c r="AB276">
        <f>Table4[[#This Row],[Power (kW)]]*1000</f>
        <v>9453.5437463550952</v>
      </c>
      <c r="AC276">
        <f>MAX(0, Table4[[#This Row],[Power (W)]])</f>
        <v>9453.5437463550952</v>
      </c>
      <c r="AD276">
        <f>MIN(0, Table4[[#This Row],[Power (W)]])*-1</f>
        <v>0</v>
      </c>
      <c r="AE276">
        <f t="shared" si="62"/>
        <v>669360.99688078195</v>
      </c>
      <c r="AF276">
        <f t="shared" si="63"/>
        <v>260551.22439806021</v>
      </c>
      <c r="AG276">
        <f t="shared" si="64"/>
        <v>669360.99688078195</v>
      </c>
      <c r="AH276">
        <f t="shared" si="59"/>
        <v>260551.22439806021</v>
      </c>
      <c r="AI276" s="27">
        <f t="shared" si="65"/>
        <v>260551.22439806021</v>
      </c>
    </row>
    <row r="277" spans="2:35" x14ac:dyDescent="0.3">
      <c r="B277" s="3" t="s">
        <v>47</v>
      </c>
      <c r="C277" s="3">
        <v>269</v>
      </c>
      <c r="D277" s="3">
        <v>269</v>
      </c>
      <c r="E277" s="10">
        <v>44.4</v>
      </c>
      <c r="F277" s="17">
        <f t="shared" si="60"/>
        <v>0.41666666666666663</v>
      </c>
      <c r="G277" s="17">
        <f t="shared" si="61"/>
        <v>1.5</v>
      </c>
      <c r="S277">
        <f t="shared" si="54"/>
        <v>0</v>
      </c>
      <c r="T277">
        <f t="shared" si="55"/>
        <v>44.4</v>
      </c>
      <c r="U277">
        <f t="shared" si="56"/>
        <v>12.333333333333332</v>
      </c>
      <c r="W277">
        <f t="shared" si="57"/>
        <v>581.50000000000023</v>
      </c>
      <c r="X277">
        <f t="shared" si="53"/>
        <v>171.13544999999999</v>
      </c>
      <c r="Y277">
        <f t="shared" si="58"/>
        <v>36.531392868112995</v>
      </c>
      <c r="Z277">
        <f>Table4[[#This Row],[Acell (N)]]+Table4[[#This Row],[Roll (N)]]+Table4[[#This Row],[Aero (N)]]</f>
        <v>789.16684286811324</v>
      </c>
      <c r="AA277">
        <f>Table4[[#This Row],[Total (N)]]*((E276/3.6)/1000)</f>
        <v>9.4042382108450155</v>
      </c>
      <c r="AB277">
        <f>Table4[[#This Row],[Power (kW)]]*1000</f>
        <v>9404.2382108450147</v>
      </c>
      <c r="AC277">
        <f>MAX(0, Table4[[#This Row],[Power (W)]])</f>
        <v>9404.2382108450147</v>
      </c>
      <c r="AD277">
        <f>MIN(0, Table4[[#This Row],[Power (W)]])*-1</f>
        <v>0</v>
      </c>
      <c r="AE277">
        <f t="shared" si="62"/>
        <v>678765.23509162699</v>
      </c>
      <c r="AF277">
        <f t="shared" si="63"/>
        <v>260551.22439806021</v>
      </c>
      <c r="AG277">
        <f t="shared" si="64"/>
        <v>678765.23509162699</v>
      </c>
      <c r="AH277">
        <f t="shared" si="59"/>
        <v>260551.22439806021</v>
      </c>
      <c r="AI277" s="27">
        <f t="shared" si="65"/>
        <v>260551.22439806021</v>
      </c>
    </row>
    <row r="278" spans="2:35" x14ac:dyDescent="0.3">
      <c r="B278" s="3" t="s">
        <v>47</v>
      </c>
      <c r="C278" s="3">
        <v>270</v>
      </c>
      <c r="D278" s="3">
        <v>270</v>
      </c>
      <c r="E278" s="10">
        <v>45.9</v>
      </c>
      <c r="F278" s="17">
        <f t="shared" si="60"/>
        <v>0.2222222222222224</v>
      </c>
      <c r="G278" s="17">
        <f t="shared" si="61"/>
        <v>0.80000000000000071</v>
      </c>
      <c r="S278">
        <f t="shared" si="54"/>
        <v>0</v>
      </c>
      <c r="T278">
        <f t="shared" si="55"/>
        <v>45.9</v>
      </c>
      <c r="U278">
        <f t="shared" si="56"/>
        <v>12.75</v>
      </c>
      <c r="W278">
        <f t="shared" si="57"/>
        <v>484.58333333333331</v>
      </c>
      <c r="X278">
        <f t="shared" si="53"/>
        <v>171.13544999999999</v>
      </c>
      <c r="Y278">
        <f t="shared" si="58"/>
        <v>39.130697314447993</v>
      </c>
      <c r="Z278">
        <f>Table4[[#This Row],[Acell (N)]]+Table4[[#This Row],[Roll (N)]]+Table4[[#This Row],[Aero (N)]]</f>
        <v>694.84948064778121</v>
      </c>
      <c r="AA278">
        <f>Table4[[#This Row],[Total (N)]]*((E277/3.6)/1000)</f>
        <v>8.5698102613226332</v>
      </c>
      <c r="AB278">
        <f>Table4[[#This Row],[Power (kW)]]*1000</f>
        <v>8569.8102613226329</v>
      </c>
      <c r="AC278">
        <f>MAX(0, Table4[[#This Row],[Power (W)]])</f>
        <v>8569.8102613226329</v>
      </c>
      <c r="AD278">
        <f>MIN(0, Table4[[#This Row],[Power (W)]])*-1</f>
        <v>0</v>
      </c>
      <c r="AE278">
        <f t="shared" si="62"/>
        <v>687335.04535294964</v>
      </c>
      <c r="AF278">
        <f t="shared" si="63"/>
        <v>260551.22439806021</v>
      </c>
      <c r="AG278">
        <f t="shared" si="64"/>
        <v>687335.04535294964</v>
      </c>
      <c r="AH278">
        <f t="shared" si="59"/>
        <v>260551.22439806021</v>
      </c>
      <c r="AI278" s="27">
        <f t="shared" si="65"/>
        <v>260551.22439806021</v>
      </c>
    </row>
    <row r="279" spans="2:35" x14ac:dyDescent="0.3">
      <c r="B279" s="3" t="s">
        <v>47</v>
      </c>
      <c r="C279" s="3">
        <v>271</v>
      </c>
      <c r="D279" s="3">
        <v>271</v>
      </c>
      <c r="E279" s="10">
        <v>46</v>
      </c>
      <c r="F279" s="17">
        <f t="shared" si="60"/>
        <v>-4.1666666666666269E-2</v>
      </c>
      <c r="G279" s="17">
        <f t="shared" si="61"/>
        <v>-0.14999999999999858</v>
      </c>
      <c r="S279">
        <f t="shared" si="54"/>
        <v>0</v>
      </c>
      <c r="T279">
        <f t="shared" si="55"/>
        <v>46</v>
      </c>
      <c r="U279">
        <f t="shared" si="56"/>
        <v>12.777777777777777</v>
      </c>
      <c r="W279">
        <f t="shared" si="57"/>
        <v>258.44444444444468</v>
      </c>
      <c r="X279">
        <f t="shared" si="53"/>
        <v>171.13544999999999</v>
      </c>
      <c r="Y279">
        <f t="shared" si="58"/>
        <v>41.819324937633006</v>
      </c>
      <c r="Z279">
        <f>Table4[[#This Row],[Acell (N)]]+Table4[[#This Row],[Roll (N)]]+Table4[[#This Row],[Aero (N)]]</f>
        <v>471.39921938207766</v>
      </c>
      <c r="AA279">
        <f>Table4[[#This Row],[Total (N)]]*((E278/3.6)/1000)</f>
        <v>6.0103400471214901</v>
      </c>
      <c r="AB279">
        <f>Table4[[#This Row],[Power (kW)]]*1000</f>
        <v>6010.34004712149</v>
      </c>
      <c r="AC279">
        <f>MAX(0, Table4[[#This Row],[Power (W)]])</f>
        <v>6010.34004712149</v>
      </c>
      <c r="AD279">
        <f>MIN(0, Table4[[#This Row],[Power (W)]])*-1</f>
        <v>0</v>
      </c>
      <c r="AE279">
        <f t="shared" si="62"/>
        <v>693345.38540007116</v>
      </c>
      <c r="AF279">
        <f t="shared" si="63"/>
        <v>260551.22439806021</v>
      </c>
      <c r="AG279">
        <f t="shared" si="64"/>
        <v>693345.38540007116</v>
      </c>
      <c r="AH279">
        <f t="shared" si="59"/>
        <v>260551.22439806021</v>
      </c>
      <c r="AI279" s="27">
        <f t="shared" si="65"/>
        <v>260551.22439806021</v>
      </c>
    </row>
    <row r="280" spans="2:35" x14ac:dyDescent="0.3">
      <c r="B280" s="3" t="s">
        <v>47</v>
      </c>
      <c r="C280" s="3">
        <v>272</v>
      </c>
      <c r="D280" s="3">
        <v>272</v>
      </c>
      <c r="E280" s="10">
        <v>45.6</v>
      </c>
      <c r="F280" s="17">
        <f t="shared" si="60"/>
        <v>-9.7222222222222612E-2</v>
      </c>
      <c r="G280" s="17">
        <f t="shared" si="61"/>
        <v>-0.35000000000000142</v>
      </c>
      <c r="S280">
        <f t="shared" si="54"/>
        <v>0</v>
      </c>
      <c r="T280">
        <f t="shared" si="55"/>
        <v>45.6</v>
      </c>
      <c r="U280">
        <f t="shared" si="56"/>
        <v>12.666666666666666</v>
      </c>
      <c r="W280">
        <f t="shared" si="57"/>
        <v>-48.458333333332874</v>
      </c>
      <c r="X280">
        <f t="shared" si="53"/>
        <v>171.13544999999999</v>
      </c>
      <c r="Y280">
        <f t="shared" si="58"/>
        <v>42.001742714355558</v>
      </c>
      <c r="Z280">
        <f>Table4[[#This Row],[Acell (N)]]+Table4[[#This Row],[Roll (N)]]+Table4[[#This Row],[Aero (N)]]</f>
        <v>164.67885938102268</v>
      </c>
      <c r="AA280">
        <f>Table4[[#This Row],[Total (N)]]*((E279/3.6)/1000)</f>
        <v>2.104229869868623</v>
      </c>
      <c r="AB280">
        <f>Table4[[#This Row],[Power (kW)]]*1000</f>
        <v>2104.2298698686232</v>
      </c>
      <c r="AC280">
        <f>MAX(0, Table4[[#This Row],[Power (W)]])</f>
        <v>2104.2298698686232</v>
      </c>
      <c r="AD280">
        <f>MIN(0, Table4[[#This Row],[Power (W)]])*-1</f>
        <v>0</v>
      </c>
      <c r="AE280">
        <f t="shared" si="62"/>
        <v>695449.61526993976</v>
      </c>
      <c r="AF280">
        <f t="shared" si="63"/>
        <v>260551.22439806021</v>
      </c>
      <c r="AG280">
        <f t="shared" si="64"/>
        <v>695449.61526993976</v>
      </c>
      <c r="AH280">
        <f t="shared" si="59"/>
        <v>260551.22439806021</v>
      </c>
      <c r="AI280" s="27">
        <f t="shared" si="65"/>
        <v>260551.22439806021</v>
      </c>
    </row>
    <row r="281" spans="2:35" x14ac:dyDescent="0.3">
      <c r="B281" s="3" t="s">
        <v>47</v>
      </c>
      <c r="C281" s="3">
        <v>273</v>
      </c>
      <c r="D281" s="3">
        <v>273</v>
      </c>
      <c r="E281" s="10">
        <v>45.3</v>
      </c>
      <c r="F281" s="17">
        <f t="shared" si="60"/>
        <v>-0.26388888888888867</v>
      </c>
      <c r="G281" s="17">
        <f t="shared" si="61"/>
        <v>-0.94999999999999929</v>
      </c>
      <c r="S281">
        <f t="shared" si="54"/>
        <v>0</v>
      </c>
      <c r="T281">
        <f t="shared" si="55"/>
        <v>45.3</v>
      </c>
      <c r="U281">
        <f t="shared" si="56"/>
        <v>12.583333333333332</v>
      </c>
      <c r="W281">
        <f t="shared" si="57"/>
        <v>-113.0694444444449</v>
      </c>
      <c r="X281">
        <f t="shared" si="53"/>
        <v>171.13544999999999</v>
      </c>
      <c r="Y281">
        <f t="shared" si="58"/>
        <v>41.274453558848002</v>
      </c>
      <c r="Z281">
        <f>Table4[[#This Row],[Acell (N)]]+Table4[[#This Row],[Roll (N)]]+Table4[[#This Row],[Aero (N)]]</f>
        <v>99.340459114403103</v>
      </c>
      <c r="AA281">
        <f>Table4[[#This Row],[Total (N)]]*((E280/3.6)/1000)</f>
        <v>1.2583124821157725</v>
      </c>
      <c r="AB281">
        <f>Table4[[#This Row],[Power (kW)]]*1000</f>
        <v>1258.3124821157726</v>
      </c>
      <c r="AC281">
        <f>MAX(0, Table4[[#This Row],[Power (W)]])</f>
        <v>1258.3124821157726</v>
      </c>
      <c r="AD281">
        <f>MIN(0, Table4[[#This Row],[Power (W)]])*-1</f>
        <v>0</v>
      </c>
      <c r="AE281">
        <f t="shared" si="62"/>
        <v>696707.92775205558</v>
      </c>
      <c r="AF281">
        <f t="shared" si="63"/>
        <v>260551.22439806021</v>
      </c>
      <c r="AG281">
        <f t="shared" si="64"/>
        <v>696707.92775205558</v>
      </c>
      <c r="AH281">
        <f t="shared" si="59"/>
        <v>260551.22439806021</v>
      </c>
      <c r="AI281" s="27">
        <f t="shared" si="65"/>
        <v>260551.22439806021</v>
      </c>
    </row>
    <row r="282" spans="2:35" x14ac:dyDescent="0.3">
      <c r="B282" s="3" t="s">
        <v>47</v>
      </c>
      <c r="C282" s="3">
        <v>274</v>
      </c>
      <c r="D282" s="3">
        <v>274</v>
      </c>
      <c r="E282" s="10">
        <v>43.7</v>
      </c>
      <c r="F282" s="17">
        <f t="shared" si="60"/>
        <v>-0.625</v>
      </c>
      <c r="G282" s="17">
        <f t="shared" si="61"/>
        <v>-2.25</v>
      </c>
      <c r="S282">
        <f t="shared" si="54"/>
        <v>0</v>
      </c>
      <c r="T282">
        <f t="shared" si="55"/>
        <v>43.7</v>
      </c>
      <c r="U282">
        <f t="shared" si="56"/>
        <v>12.138888888888889</v>
      </c>
      <c r="W282">
        <f t="shared" si="57"/>
        <v>-306.90277777777754</v>
      </c>
      <c r="X282">
        <f t="shared" si="53"/>
        <v>171.13544999999999</v>
      </c>
      <c r="Y282">
        <f t="shared" si="58"/>
        <v>40.733155107136994</v>
      </c>
      <c r="Z282">
        <f>Table4[[#This Row],[Acell (N)]]+Table4[[#This Row],[Roll (N)]]+Table4[[#This Row],[Aero (N)]]</f>
        <v>-95.034172670640558</v>
      </c>
      <c r="AA282">
        <f>Table4[[#This Row],[Total (N)]]*((E281/3.6)/1000)</f>
        <v>-1.1958466727722268</v>
      </c>
      <c r="AB282">
        <f>Table4[[#This Row],[Power (kW)]]*1000</f>
        <v>-1195.8466727722268</v>
      </c>
      <c r="AC282">
        <f>MAX(0, Table4[[#This Row],[Power (W)]])</f>
        <v>0</v>
      </c>
      <c r="AD282">
        <f>MIN(0, Table4[[#This Row],[Power (W)]])*-1</f>
        <v>1195.8466727722268</v>
      </c>
      <c r="AE282">
        <f t="shared" si="62"/>
        <v>696707.92775205558</v>
      </c>
      <c r="AF282">
        <f t="shared" si="63"/>
        <v>261747.07107083243</v>
      </c>
      <c r="AG282">
        <f t="shared" si="64"/>
        <v>696707.92775205558</v>
      </c>
      <c r="AH282">
        <f t="shared" si="59"/>
        <v>261747.07107083243</v>
      </c>
      <c r="AI282" s="27">
        <f t="shared" si="65"/>
        <v>261388.31706900077</v>
      </c>
    </row>
    <row r="283" spans="2:35" x14ac:dyDescent="0.3">
      <c r="B283" s="3" t="s">
        <v>47</v>
      </c>
      <c r="C283" s="3">
        <v>275</v>
      </c>
      <c r="D283" s="3">
        <v>275</v>
      </c>
      <c r="E283" s="10">
        <v>40.799999999999997</v>
      </c>
      <c r="F283" s="17">
        <f t="shared" si="60"/>
        <v>-0.79166666666666707</v>
      </c>
      <c r="G283" s="17">
        <f t="shared" si="61"/>
        <v>-2.8500000000000014</v>
      </c>
      <c r="S283">
        <f t="shared" si="54"/>
        <v>0</v>
      </c>
      <c r="T283">
        <f t="shared" si="55"/>
        <v>40.799999999999997</v>
      </c>
      <c r="U283">
        <f t="shared" si="56"/>
        <v>11.333333333333332</v>
      </c>
      <c r="W283">
        <f t="shared" si="57"/>
        <v>-726.875</v>
      </c>
      <c r="X283">
        <f t="shared" si="53"/>
        <v>171.13544999999999</v>
      </c>
      <c r="Y283">
        <f t="shared" si="58"/>
        <v>37.906572799705891</v>
      </c>
      <c r="Z283">
        <f>Table4[[#This Row],[Acell (N)]]+Table4[[#This Row],[Roll (N)]]+Table4[[#This Row],[Aero (N)]]</f>
        <v>-517.83297720029407</v>
      </c>
      <c r="AA283">
        <f>Table4[[#This Row],[Total (N)]]*((E282/3.6)/1000)</f>
        <v>-6.2859169732369038</v>
      </c>
      <c r="AB283">
        <f>Table4[[#This Row],[Power (kW)]]*1000</f>
        <v>-6285.9169732369037</v>
      </c>
      <c r="AC283">
        <f>MAX(0, Table4[[#This Row],[Power (W)]])</f>
        <v>0</v>
      </c>
      <c r="AD283">
        <f>MIN(0, Table4[[#This Row],[Power (W)]])*-1</f>
        <v>6285.9169732369037</v>
      </c>
      <c r="AE283">
        <f t="shared" si="62"/>
        <v>696707.92775205558</v>
      </c>
      <c r="AF283">
        <f t="shared" si="63"/>
        <v>268032.98804406932</v>
      </c>
      <c r="AG283">
        <f t="shared" si="64"/>
        <v>696707.92775205558</v>
      </c>
      <c r="AH283">
        <f t="shared" si="59"/>
        <v>268032.98804406932</v>
      </c>
      <c r="AI283" s="27">
        <f t="shared" si="65"/>
        <v>266147.21295209829</v>
      </c>
    </row>
    <row r="284" spans="2:35" x14ac:dyDescent="0.3">
      <c r="B284" s="3" t="s">
        <v>47</v>
      </c>
      <c r="C284" s="3">
        <v>276</v>
      </c>
      <c r="D284" s="3">
        <v>276</v>
      </c>
      <c r="E284" s="10">
        <v>38</v>
      </c>
      <c r="F284" s="17">
        <f t="shared" si="60"/>
        <v>-0.88888888888888862</v>
      </c>
      <c r="G284" s="17">
        <f t="shared" si="61"/>
        <v>-3.1999999999999993</v>
      </c>
      <c r="S284">
        <f t="shared" si="54"/>
        <v>0</v>
      </c>
      <c r="T284">
        <f t="shared" si="55"/>
        <v>38</v>
      </c>
      <c r="U284">
        <f t="shared" si="56"/>
        <v>10.555555555555555</v>
      </c>
      <c r="W284">
        <f t="shared" si="57"/>
        <v>-920.70833333333383</v>
      </c>
      <c r="X284">
        <f t="shared" si="53"/>
        <v>171.13544999999999</v>
      </c>
      <c r="Y284">
        <f t="shared" si="58"/>
        <v>33.042429580352</v>
      </c>
      <c r="Z284">
        <f>Table4[[#This Row],[Acell (N)]]+Table4[[#This Row],[Roll (N)]]+Table4[[#This Row],[Aero (N)]]</f>
        <v>-716.53045375298188</v>
      </c>
      <c r="AA284">
        <f>Table4[[#This Row],[Total (N)]]*((E283/3.6)/1000)</f>
        <v>-8.1206784758671269</v>
      </c>
      <c r="AB284">
        <f>Table4[[#This Row],[Power (kW)]]*1000</f>
        <v>-8120.6784758671265</v>
      </c>
      <c r="AC284">
        <f>MAX(0, Table4[[#This Row],[Power (W)]])</f>
        <v>0</v>
      </c>
      <c r="AD284">
        <f>MIN(0, Table4[[#This Row],[Power (W)]])*-1</f>
        <v>8120.6784758671265</v>
      </c>
      <c r="AE284">
        <f t="shared" si="62"/>
        <v>696707.92775205558</v>
      </c>
      <c r="AF284">
        <f t="shared" si="63"/>
        <v>276153.66651993647</v>
      </c>
      <c r="AG284">
        <f t="shared" si="64"/>
        <v>696707.92775205558</v>
      </c>
      <c r="AH284">
        <f t="shared" si="59"/>
        <v>276153.66651993647</v>
      </c>
      <c r="AI284" s="27">
        <f t="shared" si="65"/>
        <v>273717.4629771763</v>
      </c>
    </row>
    <row r="285" spans="2:35" x14ac:dyDescent="0.3">
      <c r="B285" s="3" t="s">
        <v>47</v>
      </c>
      <c r="C285" s="3">
        <v>277</v>
      </c>
      <c r="D285" s="3">
        <v>277</v>
      </c>
      <c r="E285" s="10">
        <v>34.4</v>
      </c>
      <c r="F285" s="17">
        <f t="shared" si="60"/>
        <v>-0.98611111111111127</v>
      </c>
      <c r="G285" s="17">
        <f t="shared" si="61"/>
        <v>-3.5500000000000007</v>
      </c>
      <c r="S285">
        <f t="shared" si="54"/>
        <v>0</v>
      </c>
      <c r="T285">
        <f t="shared" si="55"/>
        <v>34.4</v>
      </c>
      <c r="U285">
        <f t="shared" si="56"/>
        <v>9.5555555555555554</v>
      </c>
      <c r="W285">
        <f t="shared" si="57"/>
        <v>-1033.7777777777774</v>
      </c>
      <c r="X285">
        <f t="shared" si="53"/>
        <v>171.13544999999999</v>
      </c>
      <c r="Y285">
        <f t="shared" si="58"/>
        <v>28.662814971422222</v>
      </c>
      <c r="Z285">
        <f>Table4[[#This Row],[Acell (N)]]+Table4[[#This Row],[Roll (N)]]+Table4[[#This Row],[Aero (N)]]</f>
        <v>-833.97951280635516</v>
      </c>
      <c r="AA285">
        <f>Table4[[#This Row],[Total (N)]]*((E284/3.6)/1000)</f>
        <v>-8.8031170796226377</v>
      </c>
      <c r="AB285">
        <f>Table4[[#This Row],[Power (kW)]]*1000</f>
        <v>-8803.1170796226379</v>
      </c>
      <c r="AC285">
        <f>MAX(0, Table4[[#This Row],[Power (W)]])</f>
        <v>0</v>
      </c>
      <c r="AD285">
        <f>MIN(0, Table4[[#This Row],[Power (W)]])*-1</f>
        <v>8803.1170796226379</v>
      </c>
      <c r="AE285">
        <f t="shared" si="62"/>
        <v>696707.92775205558</v>
      </c>
      <c r="AF285">
        <f t="shared" si="63"/>
        <v>284956.7835995591</v>
      </c>
      <c r="AG285">
        <f t="shared" si="64"/>
        <v>696707.92775205558</v>
      </c>
      <c r="AH285">
        <f t="shared" si="59"/>
        <v>284956.7835995591</v>
      </c>
      <c r="AI285" s="27">
        <f t="shared" si="65"/>
        <v>282315.8484756723</v>
      </c>
    </row>
    <row r="286" spans="2:35" x14ac:dyDescent="0.3">
      <c r="B286" s="3" t="s">
        <v>47</v>
      </c>
      <c r="C286" s="3">
        <v>278</v>
      </c>
      <c r="D286" s="3">
        <v>278</v>
      </c>
      <c r="E286" s="10">
        <v>30.9</v>
      </c>
      <c r="F286" s="17">
        <f t="shared" si="60"/>
        <v>-1.2361111111111109</v>
      </c>
      <c r="G286" s="17">
        <f t="shared" si="61"/>
        <v>-4.4499999999999993</v>
      </c>
      <c r="S286">
        <f t="shared" si="54"/>
        <v>0</v>
      </c>
      <c r="T286">
        <f t="shared" si="55"/>
        <v>30.9</v>
      </c>
      <c r="U286">
        <f t="shared" si="56"/>
        <v>8.5833333333333321</v>
      </c>
      <c r="W286">
        <f t="shared" si="57"/>
        <v>-1146.8472222222224</v>
      </c>
      <c r="X286">
        <f t="shared" si="53"/>
        <v>171.13544999999999</v>
      </c>
      <c r="Y286">
        <f t="shared" si="58"/>
        <v>23.489216568270223</v>
      </c>
      <c r="Z286">
        <f>Table4[[#This Row],[Acell (N)]]+Table4[[#This Row],[Roll (N)]]+Table4[[#This Row],[Aero (N)]]</f>
        <v>-952.22255565395221</v>
      </c>
      <c r="AA286">
        <f>Table4[[#This Row],[Total (N)]]*((E285/3.6)/1000)</f>
        <v>-9.0990155318044312</v>
      </c>
      <c r="AB286">
        <f>Table4[[#This Row],[Power (kW)]]*1000</f>
        <v>-9099.0155318044308</v>
      </c>
      <c r="AC286">
        <f>MAX(0, Table4[[#This Row],[Power (W)]])</f>
        <v>0</v>
      </c>
      <c r="AD286">
        <f>MIN(0, Table4[[#This Row],[Power (W)]])*-1</f>
        <v>9099.0155318044308</v>
      </c>
      <c r="AE286">
        <f t="shared" si="62"/>
        <v>696707.92775205558</v>
      </c>
      <c r="AF286">
        <f t="shared" si="63"/>
        <v>294055.79913136351</v>
      </c>
      <c r="AG286">
        <f t="shared" si="64"/>
        <v>696707.92775205558</v>
      </c>
      <c r="AH286">
        <f t="shared" si="59"/>
        <v>294055.79913136351</v>
      </c>
      <c r="AI286" s="27">
        <f t="shared" si="65"/>
        <v>291326.0944718222</v>
      </c>
    </row>
    <row r="287" spans="2:35" x14ac:dyDescent="0.3">
      <c r="B287" s="3" t="s">
        <v>47</v>
      </c>
      <c r="C287" s="3">
        <v>279</v>
      </c>
      <c r="D287" s="3">
        <v>279</v>
      </c>
      <c r="E287" s="10">
        <v>25.5</v>
      </c>
      <c r="F287" s="17">
        <f t="shared" si="60"/>
        <v>-1.3194444444444444</v>
      </c>
      <c r="G287" s="17">
        <f t="shared" si="61"/>
        <v>-4.75</v>
      </c>
      <c r="S287">
        <f t="shared" si="54"/>
        <v>0</v>
      </c>
      <c r="T287">
        <f t="shared" si="55"/>
        <v>25.5</v>
      </c>
      <c r="U287">
        <f t="shared" si="56"/>
        <v>7.083333333333333</v>
      </c>
      <c r="W287">
        <f t="shared" si="57"/>
        <v>-1437.5972222222219</v>
      </c>
      <c r="X287">
        <f t="shared" si="53"/>
        <v>171.13544999999999</v>
      </c>
      <c r="Y287">
        <f t="shared" si="58"/>
        <v>18.952591664032994</v>
      </c>
      <c r="Z287">
        <f>Table4[[#This Row],[Acell (N)]]+Table4[[#This Row],[Roll (N)]]+Table4[[#This Row],[Aero (N)]]</f>
        <v>-1247.509180558189</v>
      </c>
      <c r="AA287">
        <f>Table4[[#This Row],[Total (N)]]*((E286/3.6)/1000)</f>
        <v>-10.707787133124453</v>
      </c>
      <c r="AB287">
        <f>Table4[[#This Row],[Power (kW)]]*1000</f>
        <v>-10707.787133124453</v>
      </c>
      <c r="AC287">
        <f>MAX(0, Table4[[#This Row],[Power (W)]])</f>
        <v>0</v>
      </c>
      <c r="AD287">
        <f>MIN(0, Table4[[#This Row],[Power (W)]])*-1</f>
        <v>10707.787133124453</v>
      </c>
      <c r="AE287">
        <f t="shared" si="62"/>
        <v>696707.92775205558</v>
      </c>
      <c r="AF287">
        <f t="shared" si="63"/>
        <v>304763.58626448794</v>
      </c>
      <c r="AG287">
        <f t="shared" si="64"/>
        <v>696707.92775205558</v>
      </c>
      <c r="AH287">
        <f t="shared" si="59"/>
        <v>304763.58626448794</v>
      </c>
      <c r="AI287" s="27">
        <f t="shared" si="65"/>
        <v>301551.25012455066</v>
      </c>
    </row>
    <row r="288" spans="2:35" x14ac:dyDescent="0.3">
      <c r="B288" s="3" t="s">
        <v>47</v>
      </c>
      <c r="C288" s="3">
        <v>280</v>
      </c>
      <c r="D288" s="3">
        <v>280</v>
      </c>
      <c r="E288" s="10">
        <v>21.4</v>
      </c>
      <c r="F288" s="17">
        <f t="shared" si="60"/>
        <v>-0.73611111111111116</v>
      </c>
      <c r="G288" s="17">
        <f t="shared" si="61"/>
        <v>-2.6500000000000004</v>
      </c>
      <c r="S288">
        <f t="shared" si="54"/>
        <v>0</v>
      </c>
      <c r="T288">
        <f t="shared" si="55"/>
        <v>21.4</v>
      </c>
      <c r="U288">
        <f t="shared" si="56"/>
        <v>5.9444444444444438</v>
      </c>
      <c r="W288">
        <f t="shared" si="57"/>
        <v>-1534.5138888888889</v>
      </c>
      <c r="X288">
        <f t="shared" ref="X288:X351" si="66">$J$16*9.81*$J$17</f>
        <v>171.13544999999999</v>
      </c>
      <c r="Y288">
        <f t="shared" si="58"/>
        <v>12.907199054825</v>
      </c>
      <c r="Z288">
        <f>Table4[[#This Row],[Acell (N)]]+Table4[[#This Row],[Roll (N)]]+Table4[[#This Row],[Aero (N)]]</f>
        <v>-1350.4712398340639</v>
      </c>
      <c r="AA288">
        <f>Table4[[#This Row],[Total (N)]]*((E287/3.6)/1000)</f>
        <v>-9.565837948824619</v>
      </c>
      <c r="AB288">
        <f>Table4[[#This Row],[Power (kW)]]*1000</f>
        <v>-9565.8379488246192</v>
      </c>
      <c r="AC288">
        <f>MAX(0, Table4[[#This Row],[Power (W)]])</f>
        <v>0</v>
      </c>
      <c r="AD288">
        <f>MIN(0, Table4[[#This Row],[Power (W)]])*-1</f>
        <v>9565.8379488246192</v>
      </c>
      <c r="AE288">
        <f t="shared" si="62"/>
        <v>696707.92775205558</v>
      </c>
      <c r="AF288">
        <f t="shared" si="63"/>
        <v>314329.42421331257</v>
      </c>
      <c r="AG288">
        <f t="shared" si="64"/>
        <v>696707.92775205558</v>
      </c>
      <c r="AH288">
        <f t="shared" si="59"/>
        <v>314329.42421331257</v>
      </c>
      <c r="AI288" s="27">
        <f t="shared" si="65"/>
        <v>311459.67282866518</v>
      </c>
    </row>
    <row r="289" spans="2:35" x14ac:dyDescent="0.3">
      <c r="B289" s="3" t="s">
        <v>47</v>
      </c>
      <c r="C289" s="3">
        <v>281</v>
      </c>
      <c r="D289" s="3">
        <v>281</v>
      </c>
      <c r="E289" s="10">
        <v>20.2</v>
      </c>
      <c r="F289" s="17">
        <f t="shared" si="60"/>
        <v>0.20833333333333331</v>
      </c>
      <c r="G289" s="17">
        <f t="shared" si="61"/>
        <v>0.75</v>
      </c>
      <c r="S289">
        <f t="shared" si="54"/>
        <v>0</v>
      </c>
      <c r="T289">
        <f t="shared" si="55"/>
        <v>20.2</v>
      </c>
      <c r="U289">
        <f t="shared" si="56"/>
        <v>5.6111111111111107</v>
      </c>
      <c r="W289">
        <f t="shared" si="57"/>
        <v>-856.09722222222229</v>
      </c>
      <c r="X289">
        <f t="shared" si="66"/>
        <v>171.13544999999999</v>
      </c>
      <c r="Y289">
        <f t="shared" si="58"/>
        <v>9.0903204600502203</v>
      </c>
      <c r="Z289">
        <f>Table4[[#This Row],[Acell (N)]]+Table4[[#This Row],[Roll (N)]]+Table4[[#This Row],[Aero (N)]]</f>
        <v>-675.87145176217211</v>
      </c>
      <c r="AA289">
        <f>Table4[[#This Row],[Total (N)]]*((E288/3.6)/1000)</f>
        <v>-4.0176802965862448</v>
      </c>
      <c r="AB289">
        <f>Table4[[#This Row],[Power (kW)]]*1000</f>
        <v>-4017.6802965862448</v>
      </c>
      <c r="AC289">
        <f>MAX(0, Table4[[#This Row],[Power (W)]])</f>
        <v>0</v>
      </c>
      <c r="AD289">
        <f>MIN(0, Table4[[#This Row],[Power (W)]])*-1</f>
        <v>4017.6802965862448</v>
      </c>
      <c r="AE289">
        <f t="shared" si="62"/>
        <v>696707.92775205558</v>
      </c>
      <c r="AF289">
        <f t="shared" si="63"/>
        <v>318347.10450989881</v>
      </c>
      <c r="AG289">
        <f t="shared" si="64"/>
        <v>696707.92775205558</v>
      </c>
      <c r="AH289">
        <f t="shared" si="59"/>
        <v>318347.10450989881</v>
      </c>
      <c r="AI289" s="27">
        <f t="shared" si="65"/>
        <v>317141.80042092293</v>
      </c>
    </row>
    <row r="290" spans="2:35" x14ac:dyDescent="0.3">
      <c r="B290" s="3" t="s">
        <v>47</v>
      </c>
      <c r="C290" s="3">
        <v>282</v>
      </c>
      <c r="D290" s="3">
        <v>282</v>
      </c>
      <c r="E290" s="10">
        <v>22.9</v>
      </c>
      <c r="F290" s="17">
        <f t="shared" si="60"/>
        <v>0.88888888888888917</v>
      </c>
      <c r="G290" s="17">
        <f t="shared" si="61"/>
        <v>3.2000000000000011</v>
      </c>
      <c r="S290">
        <f t="shared" si="54"/>
        <v>0</v>
      </c>
      <c r="T290">
        <f t="shared" si="55"/>
        <v>22.9</v>
      </c>
      <c r="U290">
        <f t="shared" si="56"/>
        <v>6.3611111111111107</v>
      </c>
      <c r="W290">
        <f t="shared" si="57"/>
        <v>242.29166666666666</v>
      </c>
      <c r="X290">
        <f t="shared" si="66"/>
        <v>171.13544999999999</v>
      </c>
      <c r="Y290">
        <f t="shared" si="58"/>
        <v>8.0994286848608876</v>
      </c>
      <c r="Z290">
        <f>Table4[[#This Row],[Acell (N)]]+Table4[[#This Row],[Roll (N)]]+Table4[[#This Row],[Aero (N)]]</f>
        <v>421.52654535152749</v>
      </c>
      <c r="AA290">
        <f>Table4[[#This Row],[Total (N)]]*((E289/3.6)/1000)</f>
        <v>2.3652322822502376</v>
      </c>
      <c r="AB290">
        <f>Table4[[#This Row],[Power (kW)]]*1000</f>
        <v>2365.2322822502374</v>
      </c>
      <c r="AC290">
        <f>MAX(0, Table4[[#This Row],[Power (W)]])</f>
        <v>2365.2322822502374</v>
      </c>
      <c r="AD290">
        <f>MIN(0, Table4[[#This Row],[Power (W)]])*-1</f>
        <v>0</v>
      </c>
      <c r="AE290">
        <f t="shared" si="62"/>
        <v>699073.16003430577</v>
      </c>
      <c r="AF290">
        <f t="shared" si="63"/>
        <v>318347.10450989881</v>
      </c>
      <c r="AG290">
        <f t="shared" si="64"/>
        <v>699073.16003430577</v>
      </c>
      <c r="AH290">
        <f t="shared" si="59"/>
        <v>318347.10450989881</v>
      </c>
      <c r="AI290" s="27">
        <f t="shared" si="65"/>
        <v>318347.10450989881</v>
      </c>
    </row>
    <row r="291" spans="2:35" x14ac:dyDescent="0.3">
      <c r="B291" s="3" t="s">
        <v>47</v>
      </c>
      <c r="C291" s="3">
        <v>283</v>
      </c>
      <c r="D291" s="3">
        <v>283</v>
      </c>
      <c r="E291" s="10">
        <v>26.6</v>
      </c>
      <c r="F291" s="17">
        <f t="shared" si="60"/>
        <v>1.0138888888888891</v>
      </c>
      <c r="G291" s="17">
        <f t="shared" si="61"/>
        <v>3.6500000000000004</v>
      </c>
      <c r="S291">
        <f t="shared" si="54"/>
        <v>0</v>
      </c>
      <c r="T291">
        <f t="shared" si="55"/>
        <v>26.6</v>
      </c>
      <c r="U291">
        <f t="shared" si="56"/>
        <v>7.3888888888888893</v>
      </c>
      <c r="W291">
        <f t="shared" si="57"/>
        <v>1033.7777777777781</v>
      </c>
      <c r="X291">
        <f t="shared" si="66"/>
        <v>171.13544999999999</v>
      </c>
      <c r="Y291">
        <f t="shared" si="58"/>
        <v>10.409326038201888</v>
      </c>
      <c r="Z291">
        <f>Table4[[#This Row],[Acell (N)]]+Table4[[#This Row],[Roll (N)]]+Table4[[#This Row],[Aero (N)]]</f>
        <v>1215.32255381598</v>
      </c>
      <c r="AA291">
        <f>Table4[[#This Row],[Total (N)]]*((E290/3.6)/1000)</f>
        <v>7.7308018006627615</v>
      </c>
      <c r="AB291">
        <f>Table4[[#This Row],[Power (kW)]]*1000</f>
        <v>7730.8018006627617</v>
      </c>
      <c r="AC291">
        <f>MAX(0, Table4[[#This Row],[Power (W)]])</f>
        <v>7730.8018006627617</v>
      </c>
      <c r="AD291">
        <f>MIN(0, Table4[[#This Row],[Power (W)]])*-1</f>
        <v>0</v>
      </c>
      <c r="AE291">
        <f t="shared" si="62"/>
        <v>706803.96183496853</v>
      </c>
      <c r="AF291">
        <f t="shared" si="63"/>
        <v>318347.10450989881</v>
      </c>
      <c r="AG291">
        <f t="shared" si="64"/>
        <v>706803.96183496853</v>
      </c>
      <c r="AH291">
        <f t="shared" si="59"/>
        <v>318347.10450989881</v>
      </c>
      <c r="AI291" s="27">
        <f t="shared" si="65"/>
        <v>318347.10450989881</v>
      </c>
    </row>
    <row r="292" spans="2:35" x14ac:dyDescent="0.3">
      <c r="B292" s="3" t="s">
        <v>47</v>
      </c>
      <c r="C292" s="3">
        <v>284</v>
      </c>
      <c r="D292" s="3">
        <v>284</v>
      </c>
      <c r="E292" s="10">
        <v>30.2</v>
      </c>
      <c r="F292" s="17">
        <f t="shared" si="60"/>
        <v>1.0416666666666667</v>
      </c>
      <c r="G292" s="17">
        <f t="shared" si="61"/>
        <v>3.75</v>
      </c>
      <c r="S292">
        <f t="shared" si="54"/>
        <v>0</v>
      </c>
      <c r="T292">
        <f t="shared" si="55"/>
        <v>30.2</v>
      </c>
      <c r="U292">
        <f t="shared" si="56"/>
        <v>8.3888888888888893</v>
      </c>
      <c r="W292">
        <f t="shared" si="57"/>
        <v>1179.1527777777781</v>
      </c>
      <c r="X292">
        <f t="shared" si="66"/>
        <v>171.13544999999999</v>
      </c>
      <c r="Y292">
        <f t="shared" si="58"/>
        <v>14.044779335996891</v>
      </c>
      <c r="Z292">
        <f>Table4[[#This Row],[Acell (N)]]+Table4[[#This Row],[Roll (N)]]+Table4[[#This Row],[Aero (N)]]</f>
        <v>1364.333007113775</v>
      </c>
      <c r="AA292">
        <f>Table4[[#This Row],[Total (N)]]*((E291/3.6)/1000)</f>
        <v>10.080904997007337</v>
      </c>
      <c r="AB292">
        <f>Table4[[#This Row],[Power (kW)]]*1000</f>
        <v>10080.904997007337</v>
      </c>
      <c r="AC292">
        <f>MAX(0, Table4[[#This Row],[Power (W)]])</f>
        <v>10080.904997007337</v>
      </c>
      <c r="AD292">
        <f>MIN(0, Table4[[#This Row],[Power (W)]])*-1</f>
        <v>0</v>
      </c>
      <c r="AE292">
        <f t="shared" si="62"/>
        <v>716884.86683197587</v>
      </c>
      <c r="AF292">
        <f t="shared" si="63"/>
        <v>318347.10450989881</v>
      </c>
      <c r="AG292">
        <f t="shared" si="64"/>
        <v>716884.86683197587</v>
      </c>
      <c r="AH292">
        <f t="shared" si="59"/>
        <v>318347.10450989881</v>
      </c>
      <c r="AI292" s="27">
        <f t="shared" si="65"/>
        <v>318347.10450989881</v>
      </c>
    </row>
    <row r="293" spans="2:35" x14ac:dyDescent="0.3">
      <c r="B293" s="3" t="s">
        <v>47</v>
      </c>
      <c r="C293" s="3">
        <v>285</v>
      </c>
      <c r="D293" s="3">
        <v>285</v>
      </c>
      <c r="E293" s="10">
        <v>34.1</v>
      </c>
      <c r="F293" s="17">
        <f t="shared" si="60"/>
        <v>0.99999999999999989</v>
      </c>
      <c r="G293" s="17">
        <f t="shared" si="61"/>
        <v>3.5999999999999996</v>
      </c>
      <c r="S293">
        <f t="shared" si="54"/>
        <v>0</v>
      </c>
      <c r="T293">
        <f t="shared" si="55"/>
        <v>34.1</v>
      </c>
      <c r="U293">
        <f t="shared" si="56"/>
        <v>9.4722222222222232</v>
      </c>
      <c r="W293">
        <f t="shared" si="57"/>
        <v>1211.4583333333335</v>
      </c>
      <c r="X293">
        <f t="shared" si="66"/>
        <v>171.13544999999999</v>
      </c>
      <c r="Y293">
        <f t="shared" si="58"/>
        <v>18.103624492060895</v>
      </c>
      <c r="Z293">
        <f>Table4[[#This Row],[Acell (N)]]+Table4[[#This Row],[Roll (N)]]+Table4[[#This Row],[Aero (N)]]</f>
        <v>1400.6974078253943</v>
      </c>
      <c r="AA293">
        <f>Table4[[#This Row],[Total (N)]]*((E292/3.6)/1000)</f>
        <v>11.750294921201919</v>
      </c>
      <c r="AB293">
        <f>Table4[[#This Row],[Power (kW)]]*1000</f>
        <v>11750.294921201919</v>
      </c>
      <c r="AC293">
        <f>MAX(0, Table4[[#This Row],[Power (W)]])</f>
        <v>11750.294921201919</v>
      </c>
      <c r="AD293">
        <f>MIN(0, Table4[[#This Row],[Power (W)]])*-1</f>
        <v>0</v>
      </c>
      <c r="AE293">
        <f t="shared" si="62"/>
        <v>728635.16175317776</v>
      </c>
      <c r="AF293">
        <f t="shared" si="63"/>
        <v>318347.10450989881</v>
      </c>
      <c r="AG293">
        <f t="shared" si="64"/>
        <v>728635.16175317776</v>
      </c>
      <c r="AH293">
        <f t="shared" si="59"/>
        <v>318347.10450989881</v>
      </c>
      <c r="AI293" s="27">
        <f t="shared" si="65"/>
        <v>318347.10450989881</v>
      </c>
    </row>
    <row r="294" spans="2:35" x14ac:dyDescent="0.3">
      <c r="B294" s="3" t="s">
        <v>47</v>
      </c>
      <c r="C294" s="3">
        <v>286</v>
      </c>
      <c r="D294" s="3">
        <v>286</v>
      </c>
      <c r="E294" s="10">
        <v>37.4</v>
      </c>
      <c r="F294" s="17">
        <f t="shared" si="60"/>
        <v>0.91666666666666685</v>
      </c>
      <c r="G294" s="17">
        <f t="shared" si="61"/>
        <v>3.3000000000000007</v>
      </c>
      <c r="S294">
        <f t="shared" si="54"/>
        <v>0</v>
      </c>
      <c r="T294">
        <f t="shared" si="55"/>
        <v>37.4</v>
      </c>
      <c r="U294">
        <f t="shared" si="56"/>
        <v>10.388888888888888</v>
      </c>
      <c r="W294">
        <f t="shared" si="57"/>
        <v>1162.9999999999998</v>
      </c>
      <c r="X294">
        <f t="shared" si="66"/>
        <v>171.13544999999999</v>
      </c>
      <c r="Y294">
        <f t="shared" si="58"/>
        <v>23.08130739398856</v>
      </c>
      <c r="Z294">
        <f>Table4[[#This Row],[Acell (N)]]+Table4[[#This Row],[Roll (N)]]+Table4[[#This Row],[Aero (N)]]</f>
        <v>1357.2167573939882</v>
      </c>
      <c r="AA294">
        <f>Table4[[#This Row],[Total (N)]]*((E293/3.6)/1000)</f>
        <v>12.855858729759724</v>
      </c>
      <c r="AB294">
        <f>Table4[[#This Row],[Power (kW)]]*1000</f>
        <v>12855.858729759724</v>
      </c>
      <c r="AC294">
        <f>MAX(0, Table4[[#This Row],[Power (W)]])</f>
        <v>12855.858729759724</v>
      </c>
      <c r="AD294">
        <f>MIN(0, Table4[[#This Row],[Power (W)]])*-1</f>
        <v>0</v>
      </c>
      <c r="AE294">
        <f t="shared" si="62"/>
        <v>741491.02048293746</v>
      </c>
      <c r="AF294">
        <f t="shared" si="63"/>
        <v>318347.10450989881</v>
      </c>
      <c r="AG294">
        <f t="shared" si="64"/>
        <v>741491.02048293746</v>
      </c>
      <c r="AH294">
        <f t="shared" si="59"/>
        <v>318347.10450989881</v>
      </c>
      <c r="AI294" s="27">
        <f t="shared" si="65"/>
        <v>318347.10450989881</v>
      </c>
    </row>
    <row r="295" spans="2:35" x14ac:dyDescent="0.3">
      <c r="B295" s="3" t="s">
        <v>47</v>
      </c>
      <c r="C295" s="3">
        <v>287</v>
      </c>
      <c r="D295" s="3">
        <v>287</v>
      </c>
      <c r="E295" s="10">
        <v>40.700000000000003</v>
      </c>
      <c r="F295" s="17">
        <f t="shared" si="60"/>
        <v>0.91666666666666685</v>
      </c>
      <c r="G295" s="17">
        <f t="shared" si="61"/>
        <v>3.3000000000000007</v>
      </c>
      <c r="S295">
        <f t="shared" si="54"/>
        <v>0</v>
      </c>
      <c r="T295">
        <f t="shared" si="55"/>
        <v>40.700000000000003</v>
      </c>
      <c r="U295">
        <f t="shared" si="56"/>
        <v>11.305555555555555</v>
      </c>
      <c r="W295">
        <f t="shared" si="57"/>
        <v>1066.0833333333335</v>
      </c>
      <c r="X295">
        <f t="shared" si="66"/>
        <v>171.13544999999999</v>
      </c>
      <c r="Y295">
        <f t="shared" si="58"/>
        <v>27.764819300156883</v>
      </c>
      <c r="Z295">
        <f>Table4[[#This Row],[Acell (N)]]+Table4[[#This Row],[Roll (N)]]+Table4[[#This Row],[Aero (N)]]</f>
        <v>1264.9836026334904</v>
      </c>
      <c r="AA295">
        <f>Table4[[#This Row],[Total (N)]]*((E294/3.6)/1000)</f>
        <v>13.141774094025703</v>
      </c>
      <c r="AB295">
        <f>Table4[[#This Row],[Power (kW)]]*1000</f>
        <v>13141.774094025703</v>
      </c>
      <c r="AC295">
        <f>MAX(0, Table4[[#This Row],[Power (W)]])</f>
        <v>13141.774094025703</v>
      </c>
      <c r="AD295">
        <f>MIN(0, Table4[[#This Row],[Power (W)]])*-1</f>
        <v>0</v>
      </c>
      <c r="AE295">
        <f t="shared" si="62"/>
        <v>754632.79457696318</v>
      </c>
      <c r="AF295">
        <f t="shared" si="63"/>
        <v>318347.10450989881</v>
      </c>
      <c r="AG295">
        <f t="shared" si="64"/>
        <v>754632.79457696318</v>
      </c>
      <c r="AH295">
        <f t="shared" si="59"/>
        <v>318347.10450989881</v>
      </c>
      <c r="AI295" s="27">
        <f t="shared" si="65"/>
        <v>318347.10450989881</v>
      </c>
    </row>
    <row r="296" spans="2:35" x14ac:dyDescent="0.3">
      <c r="B296" s="3" t="s">
        <v>47</v>
      </c>
      <c r="C296" s="3">
        <v>288</v>
      </c>
      <c r="D296" s="3">
        <v>288</v>
      </c>
      <c r="E296" s="10">
        <v>44</v>
      </c>
      <c r="F296" s="17">
        <f t="shared" si="60"/>
        <v>0.91666666666666585</v>
      </c>
      <c r="G296" s="17">
        <f t="shared" si="61"/>
        <v>3.2999999999999972</v>
      </c>
      <c r="S296">
        <f t="shared" si="54"/>
        <v>0</v>
      </c>
      <c r="T296">
        <f t="shared" si="55"/>
        <v>44</v>
      </c>
      <c r="U296">
        <f t="shared" si="56"/>
        <v>12.222222222222221</v>
      </c>
      <c r="W296">
        <f t="shared" si="57"/>
        <v>1066.0833333333335</v>
      </c>
      <c r="X296">
        <f t="shared" si="66"/>
        <v>171.13544999999999</v>
      </c>
      <c r="Y296">
        <f t="shared" si="58"/>
        <v>32.880655382279222</v>
      </c>
      <c r="Z296">
        <f>Table4[[#This Row],[Acell (N)]]+Table4[[#This Row],[Roll (N)]]+Table4[[#This Row],[Aero (N)]]</f>
        <v>1270.0994387156127</v>
      </c>
      <c r="AA296">
        <f>Table4[[#This Row],[Total (N)]]*((E295/3.6)/1000)</f>
        <v>14.359179765479286</v>
      </c>
      <c r="AB296">
        <f>Table4[[#This Row],[Power (kW)]]*1000</f>
        <v>14359.179765479286</v>
      </c>
      <c r="AC296">
        <f>MAX(0, Table4[[#This Row],[Power (W)]])</f>
        <v>14359.179765479286</v>
      </c>
      <c r="AD296">
        <f>MIN(0, Table4[[#This Row],[Power (W)]])*-1</f>
        <v>0</v>
      </c>
      <c r="AE296">
        <f t="shared" si="62"/>
        <v>768991.97434244247</v>
      </c>
      <c r="AF296">
        <f t="shared" si="63"/>
        <v>318347.10450989881</v>
      </c>
      <c r="AG296">
        <f t="shared" si="64"/>
        <v>768991.97434244247</v>
      </c>
      <c r="AH296">
        <f t="shared" si="59"/>
        <v>318347.10450989881</v>
      </c>
      <c r="AI296" s="27">
        <f t="shared" si="65"/>
        <v>318347.10450989881</v>
      </c>
    </row>
    <row r="297" spans="2:35" x14ac:dyDescent="0.3">
      <c r="B297" s="3" t="s">
        <v>47</v>
      </c>
      <c r="C297" s="3">
        <v>289</v>
      </c>
      <c r="D297" s="3">
        <v>289</v>
      </c>
      <c r="E297" s="10">
        <v>47.3</v>
      </c>
      <c r="F297" s="17">
        <f t="shared" si="60"/>
        <v>0.72222222222222265</v>
      </c>
      <c r="G297" s="17">
        <f t="shared" si="61"/>
        <v>2.6000000000000014</v>
      </c>
      <c r="S297">
        <f t="shared" si="54"/>
        <v>0</v>
      </c>
      <c r="T297">
        <f t="shared" si="55"/>
        <v>47.3</v>
      </c>
      <c r="U297">
        <f t="shared" si="56"/>
        <v>13.138888888888888</v>
      </c>
      <c r="W297">
        <f t="shared" si="57"/>
        <v>1066.0833333333323</v>
      </c>
      <c r="X297">
        <f t="shared" si="66"/>
        <v>171.13544999999999</v>
      </c>
      <c r="Y297">
        <f t="shared" si="58"/>
        <v>38.428815640355559</v>
      </c>
      <c r="Z297">
        <f>Table4[[#This Row],[Acell (N)]]+Table4[[#This Row],[Roll (N)]]+Table4[[#This Row],[Aero (N)]]</f>
        <v>1275.647598973688</v>
      </c>
      <c r="AA297">
        <f>Table4[[#This Row],[Total (N)]]*((E296/3.6)/1000)</f>
        <v>15.591248431900629</v>
      </c>
      <c r="AB297">
        <f>Table4[[#This Row],[Power (kW)]]*1000</f>
        <v>15591.248431900629</v>
      </c>
      <c r="AC297">
        <f>MAX(0, Table4[[#This Row],[Power (W)]])</f>
        <v>15591.248431900629</v>
      </c>
      <c r="AD297">
        <f>MIN(0, Table4[[#This Row],[Power (W)]])*-1</f>
        <v>0</v>
      </c>
      <c r="AE297">
        <f t="shared" si="62"/>
        <v>784583.2227743431</v>
      </c>
      <c r="AF297">
        <f t="shared" si="63"/>
        <v>318347.10450989881</v>
      </c>
      <c r="AG297">
        <f t="shared" si="64"/>
        <v>784583.2227743431</v>
      </c>
      <c r="AH297">
        <f t="shared" si="59"/>
        <v>318347.10450989881</v>
      </c>
      <c r="AI297" s="27">
        <f t="shared" si="65"/>
        <v>318347.10450989881</v>
      </c>
    </row>
    <row r="298" spans="2:35" x14ac:dyDescent="0.3">
      <c r="B298" s="3" t="s">
        <v>47</v>
      </c>
      <c r="C298" s="3">
        <v>290</v>
      </c>
      <c r="D298" s="3">
        <v>290</v>
      </c>
      <c r="E298" s="10">
        <v>49.2</v>
      </c>
      <c r="F298" s="17">
        <f t="shared" si="60"/>
        <v>0.34722222222222221</v>
      </c>
      <c r="G298" s="17">
        <f t="shared" si="61"/>
        <v>1.25</v>
      </c>
      <c r="S298">
        <f t="shared" si="54"/>
        <v>0</v>
      </c>
      <c r="T298">
        <f t="shared" si="55"/>
        <v>49.2</v>
      </c>
      <c r="U298">
        <f t="shared" si="56"/>
        <v>13.666666666666668</v>
      </c>
      <c r="W298">
        <f t="shared" si="57"/>
        <v>839.94444444444491</v>
      </c>
      <c r="X298">
        <f t="shared" si="66"/>
        <v>171.13544999999999</v>
      </c>
      <c r="Y298">
        <f t="shared" si="58"/>
        <v>44.409300074385882</v>
      </c>
      <c r="Z298">
        <f>Table4[[#This Row],[Acell (N)]]+Table4[[#This Row],[Roll (N)]]+Table4[[#This Row],[Aero (N)]]</f>
        <v>1055.4891945188308</v>
      </c>
      <c r="AA298">
        <f>Table4[[#This Row],[Total (N)]]*((E297/3.6)/1000)</f>
        <v>13.867955250205748</v>
      </c>
      <c r="AB298">
        <f>Table4[[#This Row],[Power (kW)]]*1000</f>
        <v>13867.955250205749</v>
      </c>
      <c r="AC298">
        <f>MAX(0, Table4[[#This Row],[Power (W)]])</f>
        <v>13867.955250205749</v>
      </c>
      <c r="AD298">
        <f>MIN(0, Table4[[#This Row],[Power (W)]])*-1</f>
        <v>0</v>
      </c>
      <c r="AE298">
        <f t="shared" si="62"/>
        <v>798451.1780245488</v>
      </c>
      <c r="AF298">
        <f t="shared" si="63"/>
        <v>318347.10450989881</v>
      </c>
      <c r="AG298">
        <f t="shared" si="64"/>
        <v>798451.1780245488</v>
      </c>
      <c r="AH298">
        <f t="shared" si="59"/>
        <v>318347.10450989881</v>
      </c>
      <c r="AI298" s="27">
        <f t="shared" si="65"/>
        <v>318347.10450989881</v>
      </c>
    </row>
    <row r="299" spans="2:35" x14ac:dyDescent="0.3">
      <c r="B299" s="3" t="s">
        <v>47</v>
      </c>
      <c r="C299" s="3">
        <v>291</v>
      </c>
      <c r="D299" s="3">
        <v>291</v>
      </c>
      <c r="E299" s="10">
        <v>49.8</v>
      </c>
      <c r="F299" s="17">
        <f t="shared" si="60"/>
        <v>0</v>
      </c>
      <c r="G299" s="17">
        <f t="shared" si="61"/>
        <v>0</v>
      </c>
      <c r="S299">
        <f t="shared" si="54"/>
        <v>0</v>
      </c>
      <c r="T299">
        <f t="shared" si="55"/>
        <v>49.8</v>
      </c>
      <c r="U299">
        <f t="shared" si="56"/>
        <v>13.833333333333332</v>
      </c>
      <c r="W299">
        <f t="shared" si="57"/>
        <v>403.81944444444446</v>
      </c>
      <c r="X299">
        <f t="shared" si="66"/>
        <v>171.13544999999999</v>
      </c>
      <c r="Y299">
        <f t="shared" si="58"/>
        <v>48.048723291152008</v>
      </c>
      <c r="Z299">
        <f>Table4[[#This Row],[Acell (N)]]+Table4[[#This Row],[Roll (N)]]+Table4[[#This Row],[Aero (N)]]</f>
        <v>623.00361773559644</v>
      </c>
      <c r="AA299">
        <f>Table4[[#This Row],[Total (N)]]*((E298/3.6)/1000)</f>
        <v>8.5143827757198185</v>
      </c>
      <c r="AB299">
        <f>Table4[[#This Row],[Power (kW)]]*1000</f>
        <v>8514.3827757198178</v>
      </c>
      <c r="AC299">
        <f>MAX(0, Table4[[#This Row],[Power (W)]])</f>
        <v>8514.3827757198178</v>
      </c>
      <c r="AD299">
        <f>MIN(0, Table4[[#This Row],[Power (W)]])*-1</f>
        <v>0</v>
      </c>
      <c r="AE299">
        <f t="shared" si="62"/>
        <v>806965.56080026866</v>
      </c>
      <c r="AF299">
        <f t="shared" si="63"/>
        <v>318347.10450989881</v>
      </c>
      <c r="AG299">
        <f t="shared" si="64"/>
        <v>806965.56080026866</v>
      </c>
      <c r="AH299">
        <f t="shared" si="59"/>
        <v>318347.10450989881</v>
      </c>
      <c r="AI299" s="27">
        <f t="shared" si="65"/>
        <v>318347.10450989881</v>
      </c>
    </row>
    <row r="300" spans="2:35" x14ac:dyDescent="0.3">
      <c r="B300" s="3" t="s">
        <v>47</v>
      </c>
      <c r="C300" s="3">
        <v>292</v>
      </c>
      <c r="D300" s="3">
        <v>292</v>
      </c>
      <c r="E300" s="10">
        <v>49.2</v>
      </c>
      <c r="F300" s="17">
        <f t="shared" si="60"/>
        <v>-0.23611111111111052</v>
      </c>
      <c r="G300" s="17">
        <f t="shared" si="61"/>
        <v>-0.84999999999999787</v>
      </c>
      <c r="S300">
        <f t="shared" si="54"/>
        <v>0</v>
      </c>
      <c r="T300">
        <f t="shared" si="55"/>
        <v>49.2</v>
      </c>
      <c r="U300">
        <f t="shared" si="56"/>
        <v>13.666666666666668</v>
      </c>
      <c r="W300">
        <f t="shared" si="57"/>
        <v>0</v>
      </c>
      <c r="X300">
        <f t="shared" si="66"/>
        <v>171.13544999999999</v>
      </c>
      <c r="Y300">
        <f t="shared" si="58"/>
        <v>49.227789225571996</v>
      </c>
      <c r="Z300">
        <f>Table4[[#This Row],[Acell (N)]]+Table4[[#This Row],[Roll (N)]]+Table4[[#This Row],[Aero (N)]]</f>
        <v>220.36323922557199</v>
      </c>
      <c r="AA300">
        <f>Table4[[#This Row],[Total (N)]]*((E299/3.6)/1000)</f>
        <v>3.0483581426204123</v>
      </c>
      <c r="AB300">
        <f>Table4[[#This Row],[Power (kW)]]*1000</f>
        <v>3048.3581426204123</v>
      </c>
      <c r="AC300">
        <f>MAX(0, Table4[[#This Row],[Power (W)]])</f>
        <v>3048.3581426204123</v>
      </c>
      <c r="AD300">
        <f>MIN(0, Table4[[#This Row],[Power (W)]])*-1</f>
        <v>0</v>
      </c>
      <c r="AE300">
        <f t="shared" si="62"/>
        <v>810013.91894288908</v>
      </c>
      <c r="AF300">
        <f t="shared" si="63"/>
        <v>318347.10450989881</v>
      </c>
      <c r="AG300">
        <f t="shared" si="64"/>
        <v>810013.91894288908</v>
      </c>
      <c r="AH300">
        <f t="shared" si="59"/>
        <v>318347.10450989881</v>
      </c>
      <c r="AI300" s="27">
        <f t="shared" si="65"/>
        <v>318347.10450989881</v>
      </c>
    </row>
    <row r="301" spans="2:35" x14ac:dyDescent="0.3">
      <c r="B301" s="3" t="s">
        <v>47</v>
      </c>
      <c r="C301" s="3">
        <v>293</v>
      </c>
      <c r="D301" s="3">
        <v>293</v>
      </c>
      <c r="E301" s="10">
        <v>48.1</v>
      </c>
      <c r="F301" s="17">
        <f t="shared" si="60"/>
        <v>-0.26388888888888967</v>
      </c>
      <c r="G301" s="17">
        <f t="shared" si="61"/>
        <v>-0.95000000000000284</v>
      </c>
      <c r="S301">
        <f t="shared" si="54"/>
        <v>0</v>
      </c>
      <c r="T301">
        <f t="shared" si="55"/>
        <v>48.1</v>
      </c>
      <c r="U301">
        <f t="shared" si="56"/>
        <v>13.361111111111111</v>
      </c>
      <c r="W301">
        <f t="shared" si="57"/>
        <v>-274.59722222222155</v>
      </c>
      <c r="X301">
        <f t="shared" si="66"/>
        <v>171.13544999999999</v>
      </c>
      <c r="Y301">
        <f t="shared" si="58"/>
        <v>48.048723291152008</v>
      </c>
      <c r="Z301">
        <f>Table4[[#This Row],[Acell (N)]]+Table4[[#This Row],[Roll (N)]]+Table4[[#This Row],[Aero (N)]]</f>
        <v>-55.413048931069547</v>
      </c>
      <c r="AA301">
        <f>Table4[[#This Row],[Total (N)]]*((E300/3.6)/1000)</f>
        <v>-0.75731166872461719</v>
      </c>
      <c r="AB301">
        <f>Table4[[#This Row],[Power (kW)]]*1000</f>
        <v>-757.31166872461722</v>
      </c>
      <c r="AC301">
        <f>MAX(0, Table4[[#This Row],[Power (W)]])</f>
        <v>0</v>
      </c>
      <c r="AD301">
        <f>MIN(0, Table4[[#This Row],[Power (W)]])*-1</f>
        <v>757.31166872461722</v>
      </c>
      <c r="AE301">
        <f t="shared" si="62"/>
        <v>810013.91894288908</v>
      </c>
      <c r="AF301">
        <f t="shared" si="63"/>
        <v>319104.41617862345</v>
      </c>
      <c r="AG301">
        <f t="shared" si="64"/>
        <v>810013.91894288908</v>
      </c>
      <c r="AH301">
        <f t="shared" si="59"/>
        <v>319104.41617862345</v>
      </c>
      <c r="AI301" s="27">
        <f t="shared" si="65"/>
        <v>318877.22267800604</v>
      </c>
    </row>
    <row r="302" spans="2:35" x14ac:dyDescent="0.3">
      <c r="B302" s="3" t="s">
        <v>47</v>
      </c>
      <c r="C302" s="3">
        <v>294</v>
      </c>
      <c r="D302" s="3">
        <v>294</v>
      </c>
      <c r="E302" s="10">
        <v>47.3</v>
      </c>
      <c r="F302" s="17">
        <f t="shared" si="60"/>
        <v>-0.18055555555555614</v>
      </c>
      <c r="G302" s="17">
        <f t="shared" si="61"/>
        <v>-0.65000000000000213</v>
      </c>
      <c r="S302">
        <f t="shared" si="54"/>
        <v>0</v>
      </c>
      <c r="T302">
        <f t="shared" si="55"/>
        <v>47.3</v>
      </c>
      <c r="U302">
        <f t="shared" si="56"/>
        <v>13.138888888888888</v>
      </c>
      <c r="W302">
        <f t="shared" si="57"/>
        <v>-306.90277777777868</v>
      </c>
      <c r="X302">
        <f t="shared" si="66"/>
        <v>171.13544999999999</v>
      </c>
      <c r="Y302">
        <f t="shared" si="58"/>
        <v>45.924221153761891</v>
      </c>
      <c r="Z302">
        <f>Table4[[#This Row],[Acell (N)]]+Table4[[#This Row],[Roll (N)]]+Table4[[#This Row],[Aero (N)]]</f>
        <v>-89.843106624016798</v>
      </c>
      <c r="AA302">
        <f>Table4[[#This Row],[Total (N)]]*((E301/3.6)/1000)</f>
        <v>-1.200403730170891</v>
      </c>
      <c r="AB302">
        <f>Table4[[#This Row],[Power (kW)]]*1000</f>
        <v>-1200.4037301708909</v>
      </c>
      <c r="AC302">
        <f>MAX(0, Table4[[#This Row],[Power (W)]])</f>
        <v>0</v>
      </c>
      <c r="AD302">
        <f>MIN(0, Table4[[#This Row],[Power (W)]])*-1</f>
        <v>1200.4037301708909</v>
      </c>
      <c r="AE302">
        <f t="shared" si="62"/>
        <v>810013.91894288908</v>
      </c>
      <c r="AF302">
        <f t="shared" si="63"/>
        <v>320304.81990879436</v>
      </c>
      <c r="AG302">
        <f t="shared" si="64"/>
        <v>810013.91894288908</v>
      </c>
      <c r="AH302">
        <f t="shared" si="59"/>
        <v>320304.81990879436</v>
      </c>
      <c r="AI302" s="27">
        <f t="shared" si="65"/>
        <v>319944.69878974307</v>
      </c>
    </row>
    <row r="303" spans="2:35" x14ac:dyDescent="0.3">
      <c r="B303" s="3" t="s">
        <v>47</v>
      </c>
      <c r="C303" s="3">
        <v>295</v>
      </c>
      <c r="D303" s="3">
        <v>295</v>
      </c>
      <c r="E303" s="10">
        <v>46.8</v>
      </c>
      <c r="F303" s="17">
        <f t="shared" si="60"/>
        <v>-8.3333333333332538E-2</v>
      </c>
      <c r="G303" s="17">
        <f t="shared" si="61"/>
        <v>-0.29999999999999716</v>
      </c>
      <c r="S303">
        <f t="shared" si="54"/>
        <v>0</v>
      </c>
      <c r="T303">
        <f t="shared" si="55"/>
        <v>46.8</v>
      </c>
      <c r="U303">
        <f t="shared" si="56"/>
        <v>12.999999999999998</v>
      </c>
      <c r="W303">
        <f t="shared" si="57"/>
        <v>-209.9861111111118</v>
      </c>
      <c r="X303">
        <f t="shared" si="66"/>
        <v>171.13544999999999</v>
      </c>
      <c r="Y303">
        <f t="shared" si="58"/>
        <v>44.409300074385882</v>
      </c>
      <c r="Z303">
        <f>Table4[[#This Row],[Acell (N)]]+Table4[[#This Row],[Roll (N)]]+Table4[[#This Row],[Aero (N)]]</f>
        <v>5.5586389632740776</v>
      </c>
      <c r="AA303">
        <f>Table4[[#This Row],[Total (N)]]*((E302/3.6)/1000)</f>
        <v>7.3034339711906621E-2</v>
      </c>
      <c r="AB303">
        <f>Table4[[#This Row],[Power (kW)]]*1000</f>
        <v>73.034339711906625</v>
      </c>
      <c r="AC303">
        <f>MAX(0, Table4[[#This Row],[Power (W)]])</f>
        <v>73.034339711906625</v>
      </c>
      <c r="AD303">
        <f>MIN(0, Table4[[#This Row],[Power (W)]])*-1</f>
        <v>0</v>
      </c>
      <c r="AE303">
        <f t="shared" si="62"/>
        <v>810086.95328260097</v>
      </c>
      <c r="AF303">
        <f t="shared" si="63"/>
        <v>320304.81990879436</v>
      </c>
      <c r="AG303">
        <f t="shared" si="64"/>
        <v>810086.95328260097</v>
      </c>
      <c r="AH303">
        <f t="shared" si="59"/>
        <v>320304.81990879436</v>
      </c>
      <c r="AI303" s="27">
        <f t="shared" si="65"/>
        <v>320304.81990879436</v>
      </c>
    </row>
    <row r="304" spans="2:35" x14ac:dyDescent="0.3">
      <c r="B304" s="3" t="s">
        <v>47</v>
      </c>
      <c r="C304" s="3">
        <v>296</v>
      </c>
      <c r="D304" s="3">
        <v>296</v>
      </c>
      <c r="E304" s="10">
        <v>46.7</v>
      </c>
      <c r="F304" s="17">
        <f t="shared" si="60"/>
        <v>0</v>
      </c>
      <c r="G304" s="17">
        <f t="shared" si="61"/>
        <v>0</v>
      </c>
      <c r="S304">
        <f t="shared" si="54"/>
        <v>0</v>
      </c>
      <c r="T304">
        <f t="shared" si="55"/>
        <v>46.7</v>
      </c>
      <c r="U304">
        <f t="shared" si="56"/>
        <v>12.972222222222223</v>
      </c>
      <c r="W304">
        <f t="shared" si="57"/>
        <v>-96.916666666665748</v>
      </c>
      <c r="X304">
        <f t="shared" si="66"/>
        <v>171.13544999999999</v>
      </c>
      <c r="Y304">
        <f t="shared" si="58"/>
        <v>43.475376636431989</v>
      </c>
      <c r="Z304">
        <f>Table4[[#This Row],[Acell (N)]]+Table4[[#This Row],[Roll (N)]]+Table4[[#This Row],[Aero (N)]]</f>
        <v>117.69415996976623</v>
      </c>
      <c r="AA304">
        <f>Table4[[#This Row],[Total (N)]]*((E303/3.6)/1000)</f>
        <v>1.5300240796069609</v>
      </c>
      <c r="AB304">
        <f>Table4[[#This Row],[Power (kW)]]*1000</f>
        <v>1530.0240796069609</v>
      </c>
      <c r="AC304">
        <f>MAX(0, Table4[[#This Row],[Power (W)]])</f>
        <v>1530.0240796069609</v>
      </c>
      <c r="AD304">
        <f>MIN(0, Table4[[#This Row],[Power (W)]])*-1</f>
        <v>0</v>
      </c>
      <c r="AE304">
        <f t="shared" si="62"/>
        <v>811616.97736220795</v>
      </c>
      <c r="AF304">
        <f t="shared" si="63"/>
        <v>320304.81990879436</v>
      </c>
      <c r="AG304">
        <f t="shared" si="64"/>
        <v>811616.97736220795</v>
      </c>
      <c r="AH304">
        <f t="shared" si="59"/>
        <v>320304.81990879436</v>
      </c>
      <c r="AI304" s="27">
        <f t="shared" si="65"/>
        <v>320304.81990879436</v>
      </c>
    </row>
    <row r="305" spans="2:35" x14ac:dyDescent="0.3">
      <c r="B305" s="3" t="s">
        <v>47</v>
      </c>
      <c r="C305" s="3">
        <v>297</v>
      </c>
      <c r="D305" s="3">
        <v>297</v>
      </c>
      <c r="E305" s="10">
        <v>46.8</v>
      </c>
      <c r="F305" s="17">
        <f t="shared" si="60"/>
        <v>5.5555555555555358E-2</v>
      </c>
      <c r="G305" s="17">
        <f t="shared" si="61"/>
        <v>0.19999999999999929</v>
      </c>
      <c r="S305">
        <f t="shared" si="54"/>
        <v>0</v>
      </c>
      <c r="T305">
        <f t="shared" si="55"/>
        <v>46.8</v>
      </c>
      <c r="U305">
        <f t="shared" si="56"/>
        <v>12.999999999999998</v>
      </c>
      <c r="W305">
        <f t="shared" si="57"/>
        <v>0</v>
      </c>
      <c r="X305">
        <f t="shared" si="66"/>
        <v>171.13544999999999</v>
      </c>
      <c r="Y305">
        <f t="shared" si="58"/>
        <v>43.289782924532567</v>
      </c>
      <c r="Z305">
        <f>Table4[[#This Row],[Acell (N)]]+Table4[[#This Row],[Roll (N)]]+Table4[[#This Row],[Aero (N)]]</f>
        <v>214.42523292453257</v>
      </c>
      <c r="AA305">
        <f>Table4[[#This Row],[Total (N)]]*((E304/3.6)/1000)</f>
        <v>2.7815717715487978</v>
      </c>
      <c r="AB305">
        <f>Table4[[#This Row],[Power (kW)]]*1000</f>
        <v>2781.5717715487976</v>
      </c>
      <c r="AC305">
        <f>MAX(0, Table4[[#This Row],[Power (W)]])</f>
        <v>2781.5717715487976</v>
      </c>
      <c r="AD305">
        <f>MIN(0, Table4[[#This Row],[Power (W)]])*-1</f>
        <v>0</v>
      </c>
      <c r="AE305">
        <f t="shared" si="62"/>
        <v>814398.54913375678</v>
      </c>
      <c r="AF305">
        <f t="shared" si="63"/>
        <v>320304.81990879436</v>
      </c>
      <c r="AG305">
        <f t="shared" si="64"/>
        <v>814398.54913375678</v>
      </c>
      <c r="AH305">
        <f t="shared" si="59"/>
        <v>320304.81990879436</v>
      </c>
      <c r="AI305" s="27">
        <f t="shared" si="65"/>
        <v>320304.81990879436</v>
      </c>
    </row>
    <row r="306" spans="2:35" x14ac:dyDescent="0.3">
      <c r="B306" s="3" t="s">
        <v>47</v>
      </c>
      <c r="C306" s="3">
        <v>298</v>
      </c>
      <c r="D306" s="3">
        <v>298</v>
      </c>
      <c r="E306" s="10">
        <v>47.1</v>
      </c>
      <c r="F306" s="17">
        <f t="shared" si="60"/>
        <v>6.9444444444444448E-2</v>
      </c>
      <c r="G306" s="17">
        <f t="shared" si="61"/>
        <v>0.25</v>
      </c>
      <c r="S306">
        <f t="shared" si="54"/>
        <v>0</v>
      </c>
      <c r="T306">
        <f t="shared" si="55"/>
        <v>47.1</v>
      </c>
      <c r="U306">
        <f t="shared" si="56"/>
        <v>13.083333333333334</v>
      </c>
      <c r="W306">
        <f t="shared" si="57"/>
        <v>64.611111111110887</v>
      </c>
      <c r="X306">
        <f t="shared" si="66"/>
        <v>171.13544999999999</v>
      </c>
      <c r="Y306">
        <f t="shared" si="58"/>
        <v>43.475376636431989</v>
      </c>
      <c r="Z306">
        <f>Table4[[#This Row],[Acell (N)]]+Table4[[#This Row],[Roll (N)]]+Table4[[#This Row],[Aero (N)]]</f>
        <v>279.22193774754288</v>
      </c>
      <c r="AA306">
        <f>Table4[[#This Row],[Total (N)]]*((E305/3.6)/1000)</f>
        <v>3.6298851907180567</v>
      </c>
      <c r="AB306">
        <f>Table4[[#This Row],[Power (kW)]]*1000</f>
        <v>3629.8851907180565</v>
      </c>
      <c r="AC306">
        <f>MAX(0, Table4[[#This Row],[Power (W)]])</f>
        <v>3629.8851907180565</v>
      </c>
      <c r="AD306">
        <f>MIN(0, Table4[[#This Row],[Power (W)]])*-1</f>
        <v>0</v>
      </c>
      <c r="AE306">
        <f t="shared" si="62"/>
        <v>818028.43432447489</v>
      </c>
      <c r="AF306">
        <f t="shared" si="63"/>
        <v>320304.81990879436</v>
      </c>
      <c r="AG306">
        <f t="shared" si="64"/>
        <v>818028.43432447489</v>
      </c>
      <c r="AH306">
        <f t="shared" si="59"/>
        <v>320304.81990879436</v>
      </c>
      <c r="AI306" s="27">
        <f t="shared" si="65"/>
        <v>320304.81990879436</v>
      </c>
    </row>
    <row r="307" spans="2:35" x14ac:dyDescent="0.3">
      <c r="B307" s="3" t="s">
        <v>47</v>
      </c>
      <c r="C307" s="3">
        <v>299</v>
      </c>
      <c r="D307" s="3">
        <v>299</v>
      </c>
      <c r="E307" s="10">
        <v>47.3</v>
      </c>
      <c r="F307" s="17">
        <f t="shared" si="60"/>
        <v>2.7777777777777186E-2</v>
      </c>
      <c r="G307" s="17">
        <f t="shared" si="61"/>
        <v>9.9999999999997868E-2</v>
      </c>
      <c r="S307">
        <f t="shared" si="54"/>
        <v>0</v>
      </c>
      <c r="T307">
        <f t="shared" si="55"/>
        <v>47.3</v>
      </c>
      <c r="U307">
        <f t="shared" si="56"/>
        <v>13.138888888888888</v>
      </c>
      <c r="W307">
        <f t="shared" si="57"/>
        <v>80.763888888888886</v>
      </c>
      <c r="X307">
        <f t="shared" si="66"/>
        <v>171.13544999999999</v>
      </c>
      <c r="Y307">
        <f t="shared" si="58"/>
        <v>44.034539723513006</v>
      </c>
      <c r="Z307">
        <f>Table4[[#This Row],[Acell (N)]]+Table4[[#This Row],[Roll (N)]]+Table4[[#This Row],[Aero (N)]]</f>
        <v>295.93387861240188</v>
      </c>
      <c r="AA307">
        <f>Table4[[#This Row],[Total (N)]]*((E306/3.6)/1000)</f>
        <v>3.8718015785122581</v>
      </c>
      <c r="AB307">
        <f>Table4[[#This Row],[Power (kW)]]*1000</f>
        <v>3871.8015785122579</v>
      </c>
      <c r="AC307">
        <f>MAX(0, Table4[[#This Row],[Power (W)]])</f>
        <v>3871.8015785122579</v>
      </c>
      <c r="AD307">
        <f>MIN(0, Table4[[#This Row],[Power (W)]])*-1</f>
        <v>0</v>
      </c>
      <c r="AE307">
        <f t="shared" si="62"/>
        <v>821900.23590298719</v>
      </c>
      <c r="AF307">
        <f t="shared" si="63"/>
        <v>320304.81990879436</v>
      </c>
      <c r="AG307">
        <f t="shared" si="64"/>
        <v>821900.23590298719</v>
      </c>
      <c r="AH307">
        <f t="shared" si="59"/>
        <v>320304.81990879436</v>
      </c>
      <c r="AI307" s="27">
        <f t="shared" si="65"/>
        <v>320304.81990879436</v>
      </c>
    </row>
    <row r="308" spans="2:35" x14ac:dyDescent="0.3">
      <c r="B308" s="3" t="s">
        <v>47</v>
      </c>
      <c r="C308" s="3">
        <v>300</v>
      </c>
      <c r="D308" s="3">
        <v>300</v>
      </c>
      <c r="E308" s="10">
        <v>47.3</v>
      </c>
      <c r="F308" s="17">
        <f t="shared" si="60"/>
        <v>-2.7777777777777186E-2</v>
      </c>
      <c r="G308" s="17">
        <f t="shared" si="61"/>
        <v>-9.9999999999997868E-2</v>
      </c>
      <c r="S308">
        <f t="shared" si="54"/>
        <v>0</v>
      </c>
      <c r="T308">
        <f t="shared" si="55"/>
        <v>47.3</v>
      </c>
      <c r="U308">
        <f t="shared" si="56"/>
        <v>13.138888888888888</v>
      </c>
      <c r="W308">
        <f t="shared" si="57"/>
        <v>32.305555555554868</v>
      </c>
      <c r="X308">
        <f t="shared" si="66"/>
        <v>171.13544999999999</v>
      </c>
      <c r="Y308">
        <f t="shared" si="58"/>
        <v>44.409300074385882</v>
      </c>
      <c r="Z308">
        <f>Table4[[#This Row],[Acell (N)]]+Table4[[#This Row],[Roll (N)]]+Table4[[#This Row],[Aero (N)]]</f>
        <v>247.85030562994075</v>
      </c>
      <c r="AA308">
        <f>Table4[[#This Row],[Total (N)]]*((E307/3.6)/1000)</f>
        <v>3.2564776267489433</v>
      </c>
      <c r="AB308">
        <f>Table4[[#This Row],[Power (kW)]]*1000</f>
        <v>3256.4776267489433</v>
      </c>
      <c r="AC308">
        <f>MAX(0, Table4[[#This Row],[Power (W)]])</f>
        <v>3256.4776267489433</v>
      </c>
      <c r="AD308">
        <f>MIN(0, Table4[[#This Row],[Power (W)]])*-1</f>
        <v>0</v>
      </c>
      <c r="AE308">
        <f t="shared" si="62"/>
        <v>825156.71352973615</v>
      </c>
      <c r="AF308">
        <f t="shared" si="63"/>
        <v>320304.81990879436</v>
      </c>
      <c r="AG308">
        <f t="shared" si="64"/>
        <v>825156.71352973615</v>
      </c>
      <c r="AH308">
        <f t="shared" si="59"/>
        <v>320304.81990879436</v>
      </c>
      <c r="AI308" s="27">
        <f t="shared" si="65"/>
        <v>320304.81990879436</v>
      </c>
    </row>
    <row r="309" spans="2:35" x14ac:dyDescent="0.3">
      <c r="B309" s="3" t="s">
        <v>47</v>
      </c>
      <c r="C309" s="3">
        <v>301</v>
      </c>
      <c r="D309" s="3">
        <v>301</v>
      </c>
      <c r="E309" s="10">
        <v>47.1</v>
      </c>
      <c r="F309" s="17">
        <f t="shared" si="60"/>
        <v>-9.7222222222221627E-2</v>
      </c>
      <c r="G309" s="17">
        <f t="shared" si="61"/>
        <v>-0.34999999999999787</v>
      </c>
      <c r="S309">
        <f t="shared" si="54"/>
        <v>0</v>
      </c>
      <c r="T309">
        <f t="shared" si="55"/>
        <v>47.1</v>
      </c>
      <c r="U309">
        <f t="shared" si="56"/>
        <v>13.083333333333334</v>
      </c>
      <c r="W309">
        <f t="shared" si="57"/>
        <v>-32.305555555554868</v>
      </c>
      <c r="X309">
        <f t="shared" si="66"/>
        <v>171.13544999999999</v>
      </c>
      <c r="Y309">
        <f t="shared" si="58"/>
        <v>44.409300074385882</v>
      </c>
      <c r="Z309">
        <f>Table4[[#This Row],[Acell (N)]]+Table4[[#This Row],[Roll (N)]]+Table4[[#This Row],[Aero (N)]]</f>
        <v>183.23919451883103</v>
      </c>
      <c r="AA309">
        <f>Table4[[#This Row],[Total (N)]]*((E308/3.6)/1000)</f>
        <v>2.4075594168724184</v>
      </c>
      <c r="AB309">
        <f>Table4[[#This Row],[Power (kW)]]*1000</f>
        <v>2407.5594168724183</v>
      </c>
      <c r="AC309">
        <f>MAX(0, Table4[[#This Row],[Power (W)]])</f>
        <v>2407.5594168724183</v>
      </c>
      <c r="AD309">
        <f>MIN(0, Table4[[#This Row],[Power (W)]])*-1</f>
        <v>0</v>
      </c>
      <c r="AE309">
        <f t="shared" si="62"/>
        <v>827564.2729466086</v>
      </c>
      <c r="AF309">
        <f t="shared" si="63"/>
        <v>320304.81990879436</v>
      </c>
      <c r="AG309">
        <f t="shared" si="64"/>
        <v>827564.2729466086</v>
      </c>
      <c r="AH309">
        <f t="shared" si="59"/>
        <v>320304.81990879436</v>
      </c>
      <c r="AI309" s="27">
        <f t="shared" si="65"/>
        <v>320304.81990879436</v>
      </c>
    </row>
    <row r="310" spans="2:35" x14ac:dyDescent="0.3">
      <c r="B310" s="3" t="s">
        <v>47</v>
      </c>
      <c r="C310" s="3">
        <v>302</v>
      </c>
      <c r="D310" s="3">
        <v>302</v>
      </c>
      <c r="E310" s="10">
        <v>46.6</v>
      </c>
      <c r="F310" s="17">
        <f t="shared" si="60"/>
        <v>-0.18055555555555614</v>
      </c>
      <c r="G310" s="17">
        <f t="shared" si="61"/>
        <v>-0.65000000000000213</v>
      </c>
      <c r="S310">
        <f t="shared" si="54"/>
        <v>0</v>
      </c>
      <c r="T310">
        <f t="shared" si="55"/>
        <v>46.6</v>
      </c>
      <c r="U310">
        <f t="shared" si="56"/>
        <v>12.944444444444445</v>
      </c>
      <c r="W310">
        <f t="shared" si="57"/>
        <v>-113.06944444444375</v>
      </c>
      <c r="X310">
        <f t="shared" si="66"/>
        <v>171.13544999999999</v>
      </c>
      <c r="Y310">
        <f t="shared" si="58"/>
        <v>44.034539723513006</v>
      </c>
      <c r="Z310">
        <f>Table4[[#This Row],[Acell (N)]]+Table4[[#This Row],[Roll (N)]]+Table4[[#This Row],[Aero (N)]]</f>
        <v>102.10054527906925</v>
      </c>
      <c r="AA310">
        <f>Table4[[#This Row],[Total (N)]]*((E309/3.6)/1000)</f>
        <v>1.3358154674011562</v>
      </c>
      <c r="AB310">
        <f>Table4[[#This Row],[Power (kW)]]*1000</f>
        <v>1335.8154674011562</v>
      </c>
      <c r="AC310">
        <f>MAX(0, Table4[[#This Row],[Power (W)]])</f>
        <v>1335.8154674011562</v>
      </c>
      <c r="AD310">
        <f>MIN(0, Table4[[#This Row],[Power (W)]])*-1</f>
        <v>0</v>
      </c>
      <c r="AE310">
        <f t="shared" si="62"/>
        <v>828900.08841400978</v>
      </c>
      <c r="AF310">
        <f t="shared" si="63"/>
        <v>320304.81990879436</v>
      </c>
      <c r="AG310">
        <f t="shared" si="64"/>
        <v>828900.08841400978</v>
      </c>
      <c r="AH310">
        <f t="shared" si="59"/>
        <v>320304.81990879436</v>
      </c>
      <c r="AI310" s="27">
        <f t="shared" si="65"/>
        <v>320304.81990879436</v>
      </c>
    </row>
    <row r="311" spans="2:35" x14ac:dyDescent="0.3">
      <c r="B311" s="3" t="s">
        <v>47</v>
      </c>
      <c r="C311" s="3">
        <v>303</v>
      </c>
      <c r="D311" s="3">
        <v>303</v>
      </c>
      <c r="E311" s="10">
        <v>45.8</v>
      </c>
      <c r="F311" s="17">
        <f t="shared" si="60"/>
        <v>-0.25000000000000061</v>
      </c>
      <c r="G311" s="17">
        <f t="shared" si="61"/>
        <v>-0.90000000000000213</v>
      </c>
      <c r="S311">
        <f t="shared" si="54"/>
        <v>0</v>
      </c>
      <c r="T311">
        <f t="shared" si="55"/>
        <v>45.8</v>
      </c>
      <c r="U311">
        <f t="shared" si="56"/>
        <v>12.722222222222221</v>
      </c>
      <c r="W311">
        <f t="shared" si="57"/>
        <v>-209.9861111111118</v>
      </c>
      <c r="X311">
        <f t="shared" si="66"/>
        <v>171.13544999999999</v>
      </c>
      <c r="Y311">
        <f t="shared" si="58"/>
        <v>43.104586204530229</v>
      </c>
      <c r="Z311">
        <f>Table4[[#This Row],[Acell (N)]]+Table4[[#This Row],[Roll (N)]]+Table4[[#This Row],[Aero (N)]]</f>
        <v>4.2539250934184238</v>
      </c>
      <c r="AA311">
        <f>Table4[[#This Row],[Total (N)]]*((E310/3.6)/1000)</f>
        <v>5.5064697042582933E-2</v>
      </c>
      <c r="AB311">
        <f>Table4[[#This Row],[Power (kW)]]*1000</f>
        <v>55.064697042582935</v>
      </c>
      <c r="AC311">
        <f>MAX(0, Table4[[#This Row],[Power (W)]])</f>
        <v>55.064697042582935</v>
      </c>
      <c r="AD311">
        <f>MIN(0, Table4[[#This Row],[Power (W)]])*-1</f>
        <v>0</v>
      </c>
      <c r="AE311">
        <f t="shared" si="62"/>
        <v>828955.15311105235</v>
      </c>
      <c r="AF311">
        <f t="shared" si="63"/>
        <v>320304.81990879436</v>
      </c>
      <c r="AG311">
        <f t="shared" si="64"/>
        <v>828955.15311105235</v>
      </c>
      <c r="AH311">
        <f t="shared" si="59"/>
        <v>320304.81990879436</v>
      </c>
      <c r="AI311" s="27">
        <f t="shared" si="65"/>
        <v>320304.81990879436</v>
      </c>
    </row>
    <row r="312" spans="2:35" x14ac:dyDescent="0.3">
      <c r="B312" s="3" t="s">
        <v>47</v>
      </c>
      <c r="C312" s="3">
        <v>304</v>
      </c>
      <c r="D312" s="3">
        <v>304</v>
      </c>
      <c r="E312" s="10">
        <v>44.8</v>
      </c>
      <c r="F312" s="17">
        <f t="shared" si="60"/>
        <v>-0.34722222222222221</v>
      </c>
      <c r="G312" s="17">
        <f t="shared" si="61"/>
        <v>-1.25</v>
      </c>
      <c r="S312">
        <f t="shared" si="54"/>
        <v>0</v>
      </c>
      <c r="T312">
        <f t="shared" si="55"/>
        <v>44.8</v>
      </c>
      <c r="U312">
        <f t="shared" si="56"/>
        <v>12.444444444444443</v>
      </c>
      <c r="W312">
        <f t="shared" si="57"/>
        <v>-290.75000000000068</v>
      </c>
      <c r="X312">
        <f t="shared" si="66"/>
        <v>171.13544999999999</v>
      </c>
      <c r="Y312">
        <f t="shared" si="58"/>
        <v>41.637304152807552</v>
      </c>
      <c r="Z312">
        <f>Table4[[#This Row],[Acell (N)]]+Table4[[#This Row],[Roll (N)]]+Table4[[#This Row],[Aero (N)]]</f>
        <v>-77.977245847193132</v>
      </c>
      <c r="AA312">
        <f>Table4[[#This Row],[Total (N)]]*((E311/3.6)/1000)</f>
        <v>-0.99204384994484585</v>
      </c>
      <c r="AB312">
        <f>Table4[[#This Row],[Power (kW)]]*1000</f>
        <v>-992.04384994484587</v>
      </c>
      <c r="AC312">
        <f>MAX(0, Table4[[#This Row],[Power (W)]])</f>
        <v>0</v>
      </c>
      <c r="AD312">
        <f>MIN(0, Table4[[#This Row],[Power (W)]])*-1</f>
        <v>992.04384994484587</v>
      </c>
      <c r="AE312">
        <f t="shared" si="62"/>
        <v>828955.15311105235</v>
      </c>
      <c r="AF312">
        <f t="shared" si="63"/>
        <v>321296.8637587392</v>
      </c>
      <c r="AG312">
        <f t="shared" si="64"/>
        <v>828955.15311105235</v>
      </c>
      <c r="AH312">
        <f t="shared" si="59"/>
        <v>321296.8637587392</v>
      </c>
      <c r="AI312" s="27">
        <f t="shared" si="65"/>
        <v>320999.25060375576</v>
      </c>
    </row>
    <row r="313" spans="2:35" x14ac:dyDescent="0.3">
      <c r="B313" s="3" t="s">
        <v>47</v>
      </c>
      <c r="C313" s="3">
        <v>305</v>
      </c>
      <c r="D313" s="3">
        <v>305</v>
      </c>
      <c r="E313" s="10">
        <v>43.3</v>
      </c>
      <c r="F313" s="17">
        <f t="shared" si="60"/>
        <v>-0.41666666666666663</v>
      </c>
      <c r="G313" s="17">
        <f t="shared" si="61"/>
        <v>-1.5</v>
      </c>
      <c r="S313">
        <f t="shared" si="54"/>
        <v>0</v>
      </c>
      <c r="T313">
        <f t="shared" si="55"/>
        <v>43.3</v>
      </c>
      <c r="U313">
        <f t="shared" si="56"/>
        <v>12.027777777777777</v>
      </c>
      <c r="W313">
        <f t="shared" si="57"/>
        <v>-403.81944444444446</v>
      </c>
      <c r="X313">
        <f t="shared" si="66"/>
        <v>171.13544999999999</v>
      </c>
      <c r="Y313">
        <f t="shared" si="58"/>
        <v>39.838930858894209</v>
      </c>
      <c r="Z313">
        <f>Table4[[#This Row],[Acell (N)]]+Table4[[#This Row],[Roll (N)]]+Table4[[#This Row],[Aero (N)]]</f>
        <v>-192.84506358555026</v>
      </c>
      <c r="AA313">
        <f>Table4[[#This Row],[Total (N)]]*((E312/3.6)/1000)</f>
        <v>-2.3998496801757363</v>
      </c>
      <c r="AB313">
        <f>Table4[[#This Row],[Power (kW)]]*1000</f>
        <v>-2399.8496801757365</v>
      </c>
      <c r="AC313">
        <f>MAX(0, Table4[[#This Row],[Power (W)]])</f>
        <v>0</v>
      </c>
      <c r="AD313">
        <f>MIN(0, Table4[[#This Row],[Power (W)]])*-1</f>
        <v>2399.8496801757365</v>
      </c>
      <c r="AE313">
        <f t="shared" si="62"/>
        <v>828955.15311105235</v>
      </c>
      <c r="AF313">
        <f t="shared" si="63"/>
        <v>323696.71343891491</v>
      </c>
      <c r="AG313">
        <f t="shared" si="64"/>
        <v>828955.15311105235</v>
      </c>
      <c r="AH313">
        <f t="shared" si="59"/>
        <v>323696.71343891491</v>
      </c>
      <c r="AI313" s="27">
        <f t="shared" si="65"/>
        <v>322976.75853486219</v>
      </c>
    </row>
    <row r="314" spans="2:35" x14ac:dyDescent="0.3">
      <c r="B314" s="3" t="s">
        <v>47</v>
      </c>
      <c r="C314" s="3">
        <v>306</v>
      </c>
      <c r="D314" s="3">
        <v>306</v>
      </c>
      <c r="E314" s="10">
        <v>41.8</v>
      </c>
      <c r="F314" s="17">
        <f t="shared" si="60"/>
        <v>-0.34722222222222221</v>
      </c>
      <c r="G314" s="17">
        <f t="shared" si="61"/>
        <v>-1.25</v>
      </c>
      <c r="S314">
        <f t="shared" si="54"/>
        <v>0</v>
      </c>
      <c r="T314">
        <f t="shared" si="55"/>
        <v>41.8</v>
      </c>
      <c r="U314">
        <f t="shared" si="56"/>
        <v>11.611111111111111</v>
      </c>
      <c r="W314">
        <f t="shared" si="57"/>
        <v>-484.58333333333331</v>
      </c>
      <c r="X314">
        <f t="shared" si="66"/>
        <v>171.13544999999999</v>
      </c>
      <c r="Y314">
        <f t="shared" si="58"/>
        <v>37.215806898732552</v>
      </c>
      <c r="Z314">
        <f>Table4[[#This Row],[Acell (N)]]+Table4[[#This Row],[Roll (N)]]+Table4[[#This Row],[Aero (N)]]</f>
        <v>-276.2320764346008</v>
      </c>
      <c r="AA314">
        <f>Table4[[#This Row],[Total (N)]]*((E313/3.6)/1000)</f>
        <v>-3.3224580304495035</v>
      </c>
      <c r="AB314">
        <f>Table4[[#This Row],[Power (kW)]]*1000</f>
        <v>-3322.4580304495034</v>
      </c>
      <c r="AC314">
        <f>MAX(0, Table4[[#This Row],[Power (W)]])</f>
        <v>0</v>
      </c>
      <c r="AD314">
        <f>MIN(0, Table4[[#This Row],[Power (W)]])*-1</f>
        <v>3322.4580304495034</v>
      </c>
      <c r="AE314">
        <f t="shared" si="62"/>
        <v>828955.15311105235</v>
      </c>
      <c r="AF314">
        <f t="shared" si="63"/>
        <v>327019.17146936443</v>
      </c>
      <c r="AG314">
        <f t="shared" si="64"/>
        <v>828955.15311105235</v>
      </c>
      <c r="AH314">
        <f t="shared" si="59"/>
        <v>327019.17146936443</v>
      </c>
      <c r="AI314" s="27">
        <f t="shared" si="65"/>
        <v>326022.43406022957</v>
      </c>
    </row>
    <row r="315" spans="2:35" x14ac:dyDescent="0.3">
      <c r="B315" s="3" t="s">
        <v>47</v>
      </c>
      <c r="C315" s="3">
        <v>307</v>
      </c>
      <c r="D315" s="3">
        <v>307</v>
      </c>
      <c r="E315" s="10">
        <v>40.799999999999997</v>
      </c>
      <c r="F315" s="17">
        <f t="shared" si="60"/>
        <v>-0.20833333333333331</v>
      </c>
      <c r="G315" s="17">
        <f t="shared" si="61"/>
        <v>-0.75</v>
      </c>
      <c r="S315">
        <f t="shared" si="54"/>
        <v>0</v>
      </c>
      <c r="T315">
        <f t="shared" si="55"/>
        <v>40.799999999999997</v>
      </c>
      <c r="U315">
        <f t="shared" si="56"/>
        <v>11.333333333333332</v>
      </c>
      <c r="W315">
        <f t="shared" si="57"/>
        <v>-403.81944444444446</v>
      </c>
      <c r="X315">
        <f t="shared" si="66"/>
        <v>171.13544999999999</v>
      </c>
      <c r="Y315">
        <f t="shared" si="58"/>
        <v>34.68200611542089</v>
      </c>
      <c r="Z315">
        <f>Table4[[#This Row],[Acell (N)]]+Table4[[#This Row],[Roll (N)]]+Table4[[#This Row],[Aero (N)]]</f>
        <v>-198.00198832902356</v>
      </c>
      <c r="AA315">
        <f>Table4[[#This Row],[Total (N)]]*((E314/3.6)/1000)</f>
        <v>-2.2990230867092176</v>
      </c>
      <c r="AB315">
        <f>Table4[[#This Row],[Power (kW)]]*1000</f>
        <v>-2299.0230867092178</v>
      </c>
      <c r="AC315">
        <f>MAX(0, Table4[[#This Row],[Power (W)]])</f>
        <v>0</v>
      </c>
      <c r="AD315">
        <f>MIN(0, Table4[[#This Row],[Power (W)]])*-1</f>
        <v>2299.0230867092178</v>
      </c>
      <c r="AE315">
        <f t="shared" si="62"/>
        <v>828955.15311105235</v>
      </c>
      <c r="AF315">
        <f t="shared" si="63"/>
        <v>329318.19455607363</v>
      </c>
      <c r="AG315">
        <f t="shared" si="64"/>
        <v>828955.15311105235</v>
      </c>
      <c r="AH315">
        <f t="shared" si="59"/>
        <v>329318.19455607363</v>
      </c>
      <c r="AI315" s="27">
        <f t="shared" si="65"/>
        <v>328628.48763006087</v>
      </c>
    </row>
    <row r="316" spans="2:35" x14ac:dyDescent="0.3">
      <c r="B316" s="3" t="s">
        <v>47</v>
      </c>
      <c r="C316" s="3">
        <v>308</v>
      </c>
      <c r="D316" s="3">
        <v>308</v>
      </c>
      <c r="E316" s="10">
        <v>40.299999999999997</v>
      </c>
      <c r="F316" s="17">
        <f t="shared" si="60"/>
        <v>-9.7222222222221627E-2</v>
      </c>
      <c r="G316" s="17">
        <f t="shared" si="61"/>
        <v>-0.34999999999999787</v>
      </c>
      <c r="S316">
        <f t="shared" si="54"/>
        <v>0</v>
      </c>
      <c r="T316">
        <f t="shared" si="55"/>
        <v>40.299999999999997</v>
      </c>
      <c r="U316">
        <f t="shared" si="56"/>
        <v>11.194444444444443</v>
      </c>
      <c r="W316">
        <f t="shared" si="57"/>
        <v>-242.29166666666666</v>
      </c>
      <c r="X316">
        <f t="shared" si="66"/>
        <v>171.13544999999999</v>
      </c>
      <c r="Y316">
        <f t="shared" si="58"/>
        <v>33.042429580352</v>
      </c>
      <c r="Z316">
        <f>Table4[[#This Row],[Acell (N)]]+Table4[[#This Row],[Roll (N)]]+Table4[[#This Row],[Aero (N)]]</f>
        <v>-38.113787086314666</v>
      </c>
      <c r="AA316">
        <f>Table4[[#This Row],[Total (N)]]*((E315/3.6)/1000)</f>
        <v>-0.43195625364489953</v>
      </c>
      <c r="AB316">
        <f>Table4[[#This Row],[Power (kW)]]*1000</f>
        <v>-431.95625364489956</v>
      </c>
      <c r="AC316">
        <f>MAX(0, Table4[[#This Row],[Power (W)]])</f>
        <v>0</v>
      </c>
      <c r="AD316">
        <f>MIN(0, Table4[[#This Row],[Power (W)]])*-1</f>
        <v>431.95625364489956</v>
      </c>
      <c r="AE316">
        <f t="shared" si="62"/>
        <v>828955.15311105235</v>
      </c>
      <c r="AF316">
        <f t="shared" si="63"/>
        <v>329750.15080971853</v>
      </c>
      <c r="AG316">
        <f t="shared" si="64"/>
        <v>828955.15311105235</v>
      </c>
      <c r="AH316">
        <f t="shared" si="59"/>
        <v>329750.15080971853</v>
      </c>
      <c r="AI316" s="27">
        <f t="shared" si="65"/>
        <v>329620.56393362506</v>
      </c>
    </row>
    <row r="317" spans="2:35" x14ac:dyDescent="0.3">
      <c r="B317" s="3" t="s">
        <v>47</v>
      </c>
      <c r="C317" s="3">
        <v>309</v>
      </c>
      <c r="D317" s="3">
        <v>309</v>
      </c>
      <c r="E317" s="10">
        <v>40.1</v>
      </c>
      <c r="F317" s="17">
        <f t="shared" si="60"/>
        <v>-8.3333333333332538E-2</v>
      </c>
      <c r="G317" s="17">
        <f t="shared" si="61"/>
        <v>-0.29999999999999716</v>
      </c>
      <c r="S317">
        <f t="shared" si="54"/>
        <v>0</v>
      </c>
      <c r="T317">
        <f t="shared" si="55"/>
        <v>40.1</v>
      </c>
      <c r="U317">
        <f t="shared" si="56"/>
        <v>11.138888888888889</v>
      </c>
      <c r="W317">
        <f t="shared" si="57"/>
        <v>-113.06944444444375</v>
      </c>
      <c r="X317">
        <f t="shared" si="66"/>
        <v>171.13544999999999</v>
      </c>
      <c r="Y317">
        <f t="shared" si="58"/>
        <v>32.237528508959215</v>
      </c>
      <c r="Z317">
        <f>Table4[[#This Row],[Acell (N)]]+Table4[[#This Row],[Roll (N)]]+Table4[[#This Row],[Aero (N)]]</f>
        <v>90.30353406451546</v>
      </c>
      <c r="AA317">
        <f>Table4[[#This Row],[Total (N)]]*((E316/3.6)/1000)</f>
        <v>1.0108978952222145</v>
      </c>
      <c r="AB317">
        <f>Table4[[#This Row],[Power (kW)]]*1000</f>
        <v>1010.8978952222145</v>
      </c>
      <c r="AC317">
        <f>MAX(0, Table4[[#This Row],[Power (W)]])</f>
        <v>1010.8978952222145</v>
      </c>
      <c r="AD317">
        <f>MIN(0, Table4[[#This Row],[Power (W)]])*-1</f>
        <v>0</v>
      </c>
      <c r="AE317">
        <f t="shared" si="62"/>
        <v>829966.05100627453</v>
      </c>
      <c r="AF317">
        <f t="shared" si="63"/>
        <v>329750.15080971853</v>
      </c>
      <c r="AG317">
        <f t="shared" si="64"/>
        <v>829966.05100627453</v>
      </c>
      <c r="AH317">
        <f t="shared" si="59"/>
        <v>329750.15080971853</v>
      </c>
      <c r="AI317" s="27">
        <f t="shared" si="65"/>
        <v>329750.15080971853</v>
      </c>
    </row>
    <row r="318" spans="2:35" x14ac:dyDescent="0.3">
      <c r="B318" s="3" t="s">
        <v>47</v>
      </c>
      <c r="C318" s="3">
        <v>310</v>
      </c>
      <c r="D318" s="3">
        <v>310</v>
      </c>
      <c r="E318" s="10">
        <v>39.700000000000003</v>
      </c>
      <c r="F318" s="17">
        <f t="shared" si="60"/>
        <v>-0.12499999999999981</v>
      </c>
      <c r="G318" s="17">
        <f t="shared" si="61"/>
        <v>-0.44999999999999929</v>
      </c>
      <c r="S318">
        <f t="shared" si="54"/>
        <v>0</v>
      </c>
      <c r="T318">
        <f t="shared" si="55"/>
        <v>39.700000000000003</v>
      </c>
      <c r="U318">
        <f t="shared" si="56"/>
        <v>11.027777777777779</v>
      </c>
      <c r="W318">
        <f t="shared" si="57"/>
        <v>-96.916666666665748</v>
      </c>
      <c r="X318">
        <f t="shared" si="66"/>
        <v>171.13544999999999</v>
      </c>
      <c r="Y318">
        <f t="shared" si="58"/>
        <v>31.918347023681893</v>
      </c>
      <c r="Z318">
        <f>Table4[[#This Row],[Acell (N)]]+Table4[[#This Row],[Roll (N)]]+Table4[[#This Row],[Aero (N)]]</f>
        <v>106.13713035701613</v>
      </c>
      <c r="AA318">
        <f>Table4[[#This Row],[Total (N)]]*((E317/3.6)/1000)</f>
        <v>1.1822497020323186</v>
      </c>
      <c r="AB318">
        <f>Table4[[#This Row],[Power (kW)]]*1000</f>
        <v>1182.2497020323185</v>
      </c>
      <c r="AC318">
        <f>MAX(0, Table4[[#This Row],[Power (W)]])</f>
        <v>1182.2497020323185</v>
      </c>
      <c r="AD318">
        <f>MIN(0, Table4[[#This Row],[Power (W)]])*-1</f>
        <v>0</v>
      </c>
      <c r="AE318">
        <f t="shared" si="62"/>
        <v>831148.30070830684</v>
      </c>
      <c r="AF318">
        <f t="shared" si="63"/>
        <v>329750.15080971853</v>
      </c>
      <c r="AG318">
        <f t="shared" si="64"/>
        <v>831148.30070830684</v>
      </c>
      <c r="AH318">
        <f t="shared" si="59"/>
        <v>329750.15080971853</v>
      </c>
      <c r="AI318" s="27">
        <f t="shared" si="65"/>
        <v>329750.15080971853</v>
      </c>
    </row>
    <row r="319" spans="2:35" x14ac:dyDescent="0.3">
      <c r="B319" s="3" t="s">
        <v>47</v>
      </c>
      <c r="C319" s="3">
        <v>311</v>
      </c>
      <c r="D319" s="3">
        <v>311</v>
      </c>
      <c r="E319" s="10">
        <v>39.200000000000003</v>
      </c>
      <c r="F319" s="17">
        <f t="shared" si="60"/>
        <v>-0.16666666666666705</v>
      </c>
      <c r="G319" s="17">
        <f t="shared" si="61"/>
        <v>-0.60000000000000142</v>
      </c>
      <c r="S319">
        <f t="shared" si="54"/>
        <v>0</v>
      </c>
      <c r="T319">
        <f t="shared" si="55"/>
        <v>39.200000000000003</v>
      </c>
      <c r="U319">
        <f t="shared" si="56"/>
        <v>10.888888888888889</v>
      </c>
      <c r="W319">
        <f t="shared" si="57"/>
        <v>-145.37499999999977</v>
      </c>
      <c r="X319">
        <f t="shared" si="66"/>
        <v>171.13544999999999</v>
      </c>
      <c r="Y319">
        <f t="shared" si="58"/>
        <v>31.284747955892559</v>
      </c>
      <c r="Z319">
        <f>Table4[[#This Row],[Acell (N)]]+Table4[[#This Row],[Roll (N)]]+Table4[[#This Row],[Aero (N)]]</f>
        <v>57.045197955892775</v>
      </c>
      <c r="AA319">
        <f>Table4[[#This Row],[Total (N)]]*((E318/3.6)/1000)</f>
        <v>0.62908176634692869</v>
      </c>
      <c r="AB319">
        <f>Table4[[#This Row],[Power (kW)]]*1000</f>
        <v>629.0817663469287</v>
      </c>
      <c r="AC319">
        <f>MAX(0, Table4[[#This Row],[Power (W)]])</f>
        <v>629.0817663469287</v>
      </c>
      <c r="AD319">
        <f>MIN(0, Table4[[#This Row],[Power (W)]])*-1</f>
        <v>0</v>
      </c>
      <c r="AE319">
        <f t="shared" si="62"/>
        <v>831777.38247465377</v>
      </c>
      <c r="AF319">
        <f t="shared" si="63"/>
        <v>329750.15080971853</v>
      </c>
      <c r="AG319">
        <f t="shared" si="64"/>
        <v>831777.38247465377</v>
      </c>
      <c r="AH319">
        <f t="shared" si="59"/>
        <v>329750.15080971853</v>
      </c>
      <c r="AI319" s="27">
        <f t="shared" si="65"/>
        <v>329750.15080971853</v>
      </c>
    </row>
    <row r="320" spans="2:35" x14ac:dyDescent="0.3">
      <c r="B320" s="3" t="s">
        <v>47</v>
      </c>
      <c r="C320" s="3">
        <v>312</v>
      </c>
      <c r="D320" s="3">
        <v>312</v>
      </c>
      <c r="E320" s="10">
        <v>38.5</v>
      </c>
      <c r="F320" s="17">
        <f t="shared" si="60"/>
        <v>-0.25000000000000061</v>
      </c>
      <c r="G320" s="17">
        <f t="shared" si="61"/>
        <v>-0.90000000000000213</v>
      </c>
      <c r="S320">
        <f t="shared" si="54"/>
        <v>0</v>
      </c>
      <c r="T320">
        <f t="shared" si="55"/>
        <v>38.5</v>
      </c>
      <c r="U320">
        <f t="shared" si="56"/>
        <v>10.694444444444445</v>
      </c>
      <c r="W320">
        <f t="shared" si="57"/>
        <v>-193.83333333333377</v>
      </c>
      <c r="X320">
        <f t="shared" si="66"/>
        <v>171.13544999999999</v>
      </c>
      <c r="Y320">
        <f t="shared" si="58"/>
        <v>30.501681438840894</v>
      </c>
      <c r="Z320">
        <f>Table4[[#This Row],[Acell (N)]]+Table4[[#This Row],[Roll (N)]]+Table4[[#This Row],[Aero (N)]]</f>
        <v>7.8037981055071164</v>
      </c>
      <c r="AA320">
        <f>Table4[[#This Row],[Total (N)]]*((E319/3.6)/1000)</f>
        <v>8.49746904821886E-2</v>
      </c>
      <c r="AB320">
        <f>Table4[[#This Row],[Power (kW)]]*1000</f>
        <v>84.974690482188606</v>
      </c>
      <c r="AC320">
        <f>MAX(0, Table4[[#This Row],[Power (W)]])</f>
        <v>84.974690482188606</v>
      </c>
      <c r="AD320">
        <f>MIN(0, Table4[[#This Row],[Power (W)]])*-1</f>
        <v>0</v>
      </c>
      <c r="AE320">
        <f t="shared" si="62"/>
        <v>831862.35716513591</v>
      </c>
      <c r="AF320">
        <f t="shared" si="63"/>
        <v>329750.15080971853</v>
      </c>
      <c r="AG320">
        <f t="shared" si="64"/>
        <v>831862.35716513591</v>
      </c>
      <c r="AH320">
        <f t="shared" si="59"/>
        <v>329750.15080971853</v>
      </c>
      <c r="AI320" s="27">
        <f t="shared" si="65"/>
        <v>329750.15080971853</v>
      </c>
    </row>
    <row r="321" spans="2:35" x14ac:dyDescent="0.3">
      <c r="B321" s="3" t="s">
        <v>47</v>
      </c>
      <c r="C321" s="3">
        <v>313</v>
      </c>
      <c r="D321" s="3">
        <v>313</v>
      </c>
      <c r="E321" s="10">
        <v>37.4</v>
      </c>
      <c r="F321" s="17">
        <f t="shared" si="60"/>
        <v>-0.34722222222222221</v>
      </c>
      <c r="G321" s="17">
        <f t="shared" si="61"/>
        <v>-1.25</v>
      </c>
      <c r="S321">
        <f t="shared" si="54"/>
        <v>0</v>
      </c>
      <c r="T321">
        <f t="shared" si="55"/>
        <v>37.4</v>
      </c>
      <c r="U321">
        <f t="shared" si="56"/>
        <v>10.388888888888888</v>
      </c>
      <c r="W321">
        <f t="shared" si="57"/>
        <v>-290.75000000000068</v>
      </c>
      <c r="X321">
        <f t="shared" si="66"/>
        <v>171.13544999999999</v>
      </c>
      <c r="Y321">
        <f t="shared" si="58"/>
        <v>29.422061974647225</v>
      </c>
      <c r="Z321">
        <f>Table4[[#This Row],[Acell (N)]]+Table4[[#This Row],[Roll (N)]]+Table4[[#This Row],[Aero (N)]]</f>
        <v>-90.19248802535347</v>
      </c>
      <c r="AA321">
        <f>Table4[[#This Row],[Total (N)]]*((E320/3.6)/1000)</f>
        <v>-0.96455855249336342</v>
      </c>
      <c r="AB321">
        <f>Table4[[#This Row],[Power (kW)]]*1000</f>
        <v>-964.55855249336344</v>
      </c>
      <c r="AC321">
        <f>MAX(0, Table4[[#This Row],[Power (W)]])</f>
        <v>0</v>
      </c>
      <c r="AD321">
        <f>MIN(0, Table4[[#This Row],[Power (W)]])*-1</f>
        <v>964.55855249336344</v>
      </c>
      <c r="AE321">
        <f t="shared" si="62"/>
        <v>831862.35716513591</v>
      </c>
      <c r="AF321">
        <f t="shared" si="63"/>
        <v>330714.70936221187</v>
      </c>
      <c r="AG321">
        <f t="shared" si="64"/>
        <v>831862.35716513591</v>
      </c>
      <c r="AH321">
        <f t="shared" si="59"/>
        <v>330714.70936221187</v>
      </c>
      <c r="AI321" s="27">
        <f t="shared" si="65"/>
        <v>330425.34179646388</v>
      </c>
    </row>
    <row r="322" spans="2:35" x14ac:dyDescent="0.3">
      <c r="B322" s="3" t="s">
        <v>47</v>
      </c>
      <c r="C322" s="3">
        <v>314</v>
      </c>
      <c r="D322" s="3">
        <v>314</v>
      </c>
      <c r="E322" s="10">
        <v>36</v>
      </c>
      <c r="F322" s="17">
        <f t="shared" si="60"/>
        <v>-0.41666666666666663</v>
      </c>
      <c r="G322" s="17">
        <f t="shared" si="61"/>
        <v>-1.5</v>
      </c>
      <c r="S322">
        <f t="shared" si="54"/>
        <v>0</v>
      </c>
      <c r="T322">
        <f t="shared" si="55"/>
        <v>36</v>
      </c>
      <c r="U322">
        <f t="shared" si="56"/>
        <v>10</v>
      </c>
      <c r="W322">
        <f t="shared" si="57"/>
        <v>-403.81944444444446</v>
      </c>
      <c r="X322">
        <f t="shared" si="66"/>
        <v>171.13544999999999</v>
      </c>
      <c r="Y322">
        <f t="shared" si="58"/>
        <v>27.764819300156883</v>
      </c>
      <c r="Z322">
        <f>Table4[[#This Row],[Acell (N)]]+Table4[[#This Row],[Roll (N)]]+Table4[[#This Row],[Aero (N)]]</f>
        <v>-204.91917514428758</v>
      </c>
      <c r="AA322">
        <f>Table4[[#This Row],[Total (N)]]*((E321/3.6)/1000)</f>
        <v>-2.1288825417767652</v>
      </c>
      <c r="AB322">
        <f>Table4[[#This Row],[Power (kW)]]*1000</f>
        <v>-2128.8825417767653</v>
      </c>
      <c r="AC322">
        <f>MAX(0, Table4[[#This Row],[Power (W)]])</f>
        <v>0</v>
      </c>
      <c r="AD322">
        <f>MIN(0, Table4[[#This Row],[Power (W)]])*-1</f>
        <v>2128.8825417767653</v>
      </c>
      <c r="AE322">
        <f t="shared" si="62"/>
        <v>831862.35716513591</v>
      </c>
      <c r="AF322">
        <f t="shared" si="63"/>
        <v>332843.59190398862</v>
      </c>
      <c r="AG322">
        <f t="shared" si="64"/>
        <v>831862.35716513591</v>
      </c>
      <c r="AH322">
        <f t="shared" si="59"/>
        <v>332843.59190398862</v>
      </c>
      <c r="AI322" s="27">
        <f t="shared" si="65"/>
        <v>332204.92714145558</v>
      </c>
    </row>
    <row r="323" spans="2:35" x14ac:dyDescent="0.3">
      <c r="B323" s="3" t="s">
        <v>47</v>
      </c>
      <c r="C323" s="3">
        <v>315</v>
      </c>
      <c r="D323" s="3">
        <v>315</v>
      </c>
      <c r="E323" s="10">
        <v>34.4</v>
      </c>
      <c r="F323" s="17">
        <f t="shared" si="60"/>
        <v>-0.41666666666666663</v>
      </c>
      <c r="G323" s="17">
        <f t="shared" si="61"/>
        <v>-1.5</v>
      </c>
      <c r="S323">
        <f t="shared" si="54"/>
        <v>0</v>
      </c>
      <c r="T323">
        <f t="shared" si="55"/>
        <v>34.4</v>
      </c>
      <c r="U323">
        <f t="shared" si="56"/>
        <v>9.5555555555555554</v>
      </c>
      <c r="W323">
        <f t="shared" si="57"/>
        <v>-484.58333333333331</v>
      </c>
      <c r="X323">
        <f t="shared" si="66"/>
        <v>171.13544999999999</v>
      </c>
      <c r="Y323">
        <f t="shared" si="58"/>
        <v>25.725074932800002</v>
      </c>
      <c r="Z323">
        <f>Table4[[#This Row],[Acell (N)]]+Table4[[#This Row],[Roll (N)]]+Table4[[#This Row],[Aero (N)]]</f>
        <v>-287.72280840053332</v>
      </c>
      <c r="AA323">
        <f>Table4[[#This Row],[Total (N)]]*((E322/3.6)/1000)</f>
        <v>-2.8772280840053335</v>
      </c>
      <c r="AB323">
        <f>Table4[[#This Row],[Power (kW)]]*1000</f>
        <v>-2877.2280840053336</v>
      </c>
      <c r="AC323">
        <f>MAX(0, Table4[[#This Row],[Power (W)]])</f>
        <v>0</v>
      </c>
      <c r="AD323">
        <f>MIN(0, Table4[[#This Row],[Power (W)]])*-1</f>
        <v>2877.2280840053336</v>
      </c>
      <c r="AE323">
        <f t="shared" si="62"/>
        <v>831862.35716513591</v>
      </c>
      <c r="AF323">
        <f t="shared" si="63"/>
        <v>335720.81998799398</v>
      </c>
      <c r="AG323">
        <f t="shared" si="64"/>
        <v>831862.35716513591</v>
      </c>
      <c r="AH323">
        <f t="shared" si="59"/>
        <v>335720.81998799398</v>
      </c>
      <c r="AI323" s="27">
        <f t="shared" si="65"/>
        <v>334857.65156279237</v>
      </c>
    </row>
    <row r="324" spans="2:35" x14ac:dyDescent="0.3">
      <c r="B324" s="3" t="s">
        <v>47</v>
      </c>
      <c r="C324" s="3">
        <v>316</v>
      </c>
      <c r="D324" s="3">
        <v>316</v>
      </c>
      <c r="E324" s="10">
        <v>33</v>
      </c>
      <c r="F324" s="17">
        <f t="shared" si="60"/>
        <v>-0.37499999999999989</v>
      </c>
      <c r="G324" s="17">
        <f t="shared" si="61"/>
        <v>-1.3499999999999996</v>
      </c>
      <c r="S324">
        <f t="shared" si="54"/>
        <v>0</v>
      </c>
      <c r="T324">
        <f t="shared" si="55"/>
        <v>33</v>
      </c>
      <c r="U324">
        <f t="shared" si="56"/>
        <v>9.1666666666666661</v>
      </c>
      <c r="W324">
        <f t="shared" si="57"/>
        <v>-484.58333333333331</v>
      </c>
      <c r="X324">
        <f t="shared" si="66"/>
        <v>171.13544999999999</v>
      </c>
      <c r="Y324">
        <f t="shared" si="58"/>
        <v>23.489216568270223</v>
      </c>
      <c r="Z324">
        <f>Table4[[#This Row],[Acell (N)]]+Table4[[#This Row],[Roll (N)]]+Table4[[#This Row],[Aero (N)]]</f>
        <v>-289.95866676506307</v>
      </c>
      <c r="AA324">
        <f>Table4[[#This Row],[Total (N)]]*((E323/3.6)/1000)</f>
        <v>-2.7707161490883805</v>
      </c>
      <c r="AB324">
        <f>Table4[[#This Row],[Power (kW)]]*1000</f>
        <v>-2770.7161490883805</v>
      </c>
      <c r="AC324">
        <f>MAX(0, Table4[[#This Row],[Power (W)]])</f>
        <v>0</v>
      </c>
      <c r="AD324">
        <f>MIN(0, Table4[[#This Row],[Power (W)]])*-1</f>
        <v>2770.7161490883805</v>
      </c>
      <c r="AE324">
        <f t="shared" si="62"/>
        <v>831862.35716513591</v>
      </c>
      <c r="AF324">
        <f t="shared" si="63"/>
        <v>338491.53613708238</v>
      </c>
      <c r="AG324">
        <f t="shared" si="64"/>
        <v>831862.35716513591</v>
      </c>
      <c r="AH324">
        <f t="shared" si="59"/>
        <v>338491.53613708238</v>
      </c>
      <c r="AI324" s="27">
        <f t="shared" si="65"/>
        <v>337660.32129235583</v>
      </c>
    </row>
    <row r="325" spans="2:35" x14ac:dyDescent="0.3">
      <c r="B325" s="3" t="s">
        <v>47</v>
      </c>
      <c r="C325" s="3">
        <v>317</v>
      </c>
      <c r="D325" s="3">
        <v>317</v>
      </c>
      <c r="E325" s="10">
        <v>31.7</v>
      </c>
      <c r="F325" s="17">
        <f t="shared" si="60"/>
        <v>-0.41666666666666663</v>
      </c>
      <c r="G325" s="17">
        <f t="shared" si="61"/>
        <v>-1.5</v>
      </c>
      <c r="S325">
        <f t="shared" si="54"/>
        <v>0</v>
      </c>
      <c r="T325">
        <f t="shared" si="55"/>
        <v>31.7</v>
      </c>
      <c r="U325">
        <f t="shared" si="56"/>
        <v>8.8055555555555554</v>
      </c>
      <c r="W325">
        <f t="shared" si="57"/>
        <v>-436.12499999999989</v>
      </c>
      <c r="X325">
        <f t="shared" si="66"/>
        <v>171.13544999999999</v>
      </c>
      <c r="Y325">
        <f t="shared" si="58"/>
        <v>21.616208797700001</v>
      </c>
      <c r="Z325">
        <f>Table4[[#This Row],[Acell (N)]]+Table4[[#This Row],[Roll (N)]]+Table4[[#This Row],[Aero (N)]]</f>
        <v>-243.37334120229988</v>
      </c>
      <c r="AA325">
        <f>Table4[[#This Row],[Total (N)]]*((E324/3.6)/1000)</f>
        <v>-2.2309222943544156</v>
      </c>
      <c r="AB325">
        <f>Table4[[#This Row],[Power (kW)]]*1000</f>
        <v>-2230.9222943544155</v>
      </c>
      <c r="AC325">
        <f>MAX(0, Table4[[#This Row],[Power (W)]])</f>
        <v>0</v>
      </c>
      <c r="AD325">
        <f>MIN(0, Table4[[#This Row],[Power (W)]])*-1</f>
        <v>2230.9222943544155</v>
      </c>
      <c r="AE325">
        <f t="shared" si="62"/>
        <v>831862.35716513591</v>
      </c>
      <c r="AF325">
        <f t="shared" si="63"/>
        <v>340722.4584314368</v>
      </c>
      <c r="AG325">
        <f t="shared" si="64"/>
        <v>831862.35716513591</v>
      </c>
      <c r="AH325">
        <f t="shared" si="59"/>
        <v>340722.4584314368</v>
      </c>
      <c r="AI325" s="27">
        <f t="shared" si="65"/>
        <v>340053.1817431305</v>
      </c>
    </row>
    <row r="326" spans="2:35" x14ac:dyDescent="0.3">
      <c r="B326" s="3" t="s">
        <v>47</v>
      </c>
      <c r="C326" s="3">
        <v>318</v>
      </c>
      <c r="D326" s="3">
        <v>318</v>
      </c>
      <c r="E326" s="10">
        <v>30</v>
      </c>
      <c r="F326" s="17">
        <f t="shared" si="60"/>
        <v>-0.51388888888888873</v>
      </c>
      <c r="G326" s="17">
        <f t="shared" si="61"/>
        <v>-1.8499999999999996</v>
      </c>
      <c r="S326">
        <f t="shared" si="54"/>
        <v>0</v>
      </c>
      <c r="T326">
        <f t="shared" si="55"/>
        <v>30</v>
      </c>
      <c r="U326">
        <f t="shared" si="56"/>
        <v>8.3333333333333339</v>
      </c>
      <c r="W326">
        <f t="shared" si="57"/>
        <v>-484.58333333333331</v>
      </c>
      <c r="X326">
        <f t="shared" si="66"/>
        <v>171.13544999999999</v>
      </c>
      <c r="Y326">
        <f t="shared" si="58"/>
        <v>19.946659374399221</v>
      </c>
      <c r="Z326">
        <f>Table4[[#This Row],[Acell (N)]]+Table4[[#This Row],[Roll (N)]]+Table4[[#This Row],[Aero (N)]]</f>
        <v>-293.50122395893408</v>
      </c>
      <c r="AA326">
        <f>Table4[[#This Row],[Total (N)]]*((E325/3.6)/1000)</f>
        <v>-2.5844413331939475</v>
      </c>
      <c r="AB326">
        <f>Table4[[#This Row],[Power (kW)]]*1000</f>
        <v>-2584.4413331939477</v>
      </c>
      <c r="AC326">
        <f>MAX(0, Table4[[#This Row],[Power (W)]])</f>
        <v>0</v>
      </c>
      <c r="AD326">
        <f>MIN(0, Table4[[#This Row],[Power (W)]])*-1</f>
        <v>2584.4413331939477</v>
      </c>
      <c r="AE326">
        <f t="shared" si="62"/>
        <v>831862.35716513591</v>
      </c>
      <c r="AF326">
        <f t="shared" si="63"/>
        <v>343306.89976463077</v>
      </c>
      <c r="AG326">
        <f t="shared" si="64"/>
        <v>831862.35716513591</v>
      </c>
      <c r="AH326">
        <f t="shared" si="59"/>
        <v>343306.89976463077</v>
      </c>
      <c r="AI326" s="27">
        <f t="shared" si="65"/>
        <v>342531.56736467255</v>
      </c>
    </row>
    <row r="327" spans="2:35" x14ac:dyDescent="0.3">
      <c r="B327" s="3" t="s">
        <v>47</v>
      </c>
      <c r="C327" s="3">
        <v>319</v>
      </c>
      <c r="D327" s="3">
        <v>319</v>
      </c>
      <c r="E327" s="10">
        <v>28</v>
      </c>
      <c r="F327" s="17">
        <f t="shared" si="60"/>
        <v>-0.54166666666666641</v>
      </c>
      <c r="G327" s="17">
        <f t="shared" si="61"/>
        <v>-1.9499999999999993</v>
      </c>
      <c r="S327">
        <f t="shared" si="54"/>
        <v>0</v>
      </c>
      <c r="T327">
        <f t="shared" si="55"/>
        <v>28</v>
      </c>
      <c r="U327">
        <f t="shared" si="56"/>
        <v>7.7777777777777777</v>
      </c>
      <c r="W327">
        <f t="shared" si="57"/>
        <v>-597.6527777777776</v>
      </c>
      <c r="X327">
        <f t="shared" si="66"/>
        <v>171.13544999999999</v>
      </c>
      <c r="Y327">
        <f t="shared" si="58"/>
        <v>17.864635370000006</v>
      </c>
      <c r="Z327">
        <f>Table4[[#This Row],[Acell (N)]]+Table4[[#This Row],[Roll (N)]]+Table4[[#This Row],[Aero (N)]]</f>
        <v>-408.65269240777758</v>
      </c>
      <c r="AA327">
        <f>Table4[[#This Row],[Total (N)]]*((E326/3.6)/1000)</f>
        <v>-3.4054391033981464</v>
      </c>
      <c r="AB327">
        <f>Table4[[#This Row],[Power (kW)]]*1000</f>
        <v>-3405.4391033981465</v>
      </c>
      <c r="AC327">
        <f>MAX(0, Table4[[#This Row],[Power (W)]])</f>
        <v>0</v>
      </c>
      <c r="AD327">
        <f>MIN(0, Table4[[#This Row],[Power (W)]])*-1</f>
        <v>3405.4391033981465</v>
      </c>
      <c r="AE327">
        <f t="shared" si="62"/>
        <v>831862.35716513591</v>
      </c>
      <c r="AF327">
        <f t="shared" si="63"/>
        <v>346712.33886802889</v>
      </c>
      <c r="AG327">
        <f t="shared" si="64"/>
        <v>831862.35716513591</v>
      </c>
      <c r="AH327">
        <f t="shared" si="59"/>
        <v>346712.33886802889</v>
      </c>
      <c r="AI327" s="27">
        <f t="shared" si="65"/>
        <v>345690.70713700948</v>
      </c>
    </row>
    <row r="328" spans="2:35" x14ac:dyDescent="0.3">
      <c r="B328" s="3" t="s">
        <v>47</v>
      </c>
      <c r="C328" s="3">
        <v>320</v>
      </c>
      <c r="D328" s="3">
        <v>320</v>
      </c>
      <c r="E328" s="10">
        <v>26.1</v>
      </c>
      <c r="F328" s="17">
        <f t="shared" si="60"/>
        <v>-0.33333333333333315</v>
      </c>
      <c r="G328" s="17">
        <f t="shared" si="61"/>
        <v>-1.1999999999999993</v>
      </c>
      <c r="S328">
        <f t="shared" ref="S328:S391" si="67">IF(E328&lt;1,1,0)</f>
        <v>0</v>
      </c>
      <c r="T328">
        <f t="shared" ref="T328:T391" si="68">IF(S328=1,"",E328)</f>
        <v>26.1</v>
      </c>
      <c r="U328">
        <f t="shared" ref="U328:U391" si="69">E328/3.6</f>
        <v>7.25</v>
      </c>
      <c r="W328">
        <f t="shared" si="57"/>
        <v>-629.95833333333303</v>
      </c>
      <c r="X328">
        <f t="shared" si="66"/>
        <v>171.13544999999999</v>
      </c>
      <c r="Y328">
        <f t="shared" si="58"/>
        <v>15.562082366755556</v>
      </c>
      <c r="Z328">
        <f>Table4[[#This Row],[Acell (N)]]+Table4[[#This Row],[Roll (N)]]+Table4[[#This Row],[Aero (N)]]</f>
        <v>-443.26080096657751</v>
      </c>
      <c r="AA328">
        <f>Table4[[#This Row],[Total (N)]]*((E327/3.6)/1000)</f>
        <v>-3.447584007517825</v>
      </c>
      <c r="AB328">
        <f>Table4[[#This Row],[Power (kW)]]*1000</f>
        <v>-3447.5840075178248</v>
      </c>
      <c r="AC328">
        <f>MAX(0, Table4[[#This Row],[Power (W)]])</f>
        <v>0</v>
      </c>
      <c r="AD328">
        <f>MIN(0, Table4[[#This Row],[Power (W)]])*-1</f>
        <v>3447.5840075178248</v>
      </c>
      <c r="AE328">
        <f t="shared" si="62"/>
        <v>831862.35716513591</v>
      </c>
      <c r="AF328">
        <f t="shared" si="63"/>
        <v>350159.92287554673</v>
      </c>
      <c r="AG328">
        <f t="shared" si="64"/>
        <v>831862.35716513591</v>
      </c>
      <c r="AH328">
        <f t="shared" si="59"/>
        <v>350159.92287554673</v>
      </c>
      <c r="AI328" s="27">
        <f t="shared" si="65"/>
        <v>349125.64767329139</v>
      </c>
    </row>
    <row r="329" spans="2:35" x14ac:dyDescent="0.3">
      <c r="B329" s="3" t="s">
        <v>47</v>
      </c>
      <c r="C329" s="3">
        <v>321</v>
      </c>
      <c r="D329" s="3">
        <v>321</v>
      </c>
      <c r="E329" s="10">
        <v>25.6</v>
      </c>
      <c r="F329" s="17">
        <f t="shared" si="60"/>
        <v>-0.16666666666666705</v>
      </c>
      <c r="G329" s="17">
        <f t="shared" si="61"/>
        <v>-0.60000000000000142</v>
      </c>
      <c r="S329">
        <f t="shared" si="67"/>
        <v>0</v>
      </c>
      <c r="T329">
        <f t="shared" si="68"/>
        <v>25.6</v>
      </c>
      <c r="U329">
        <f t="shared" si="69"/>
        <v>7.1111111111111116</v>
      </c>
      <c r="W329">
        <f t="shared" ref="W329:W392" si="70">$J$16*F328</f>
        <v>-387.66666666666646</v>
      </c>
      <c r="X329">
        <f t="shared" si="66"/>
        <v>171.13544999999999</v>
      </c>
      <c r="Y329">
        <f t="shared" ref="Y329:Y392" si="71">0.5*0.9617*$J$20*1.293^2*(E328/3.6)^2</f>
        <v>13.521742511553001</v>
      </c>
      <c r="Z329">
        <f>Table4[[#This Row],[Acell (N)]]+Table4[[#This Row],[Roll (N)]]+Table4[[#This Row],[Aero (N)]]</f>
        <v>-203.00947415511348</v>
      </c>
      <c r="AA329">
        <f>Table4[[#This Row],[Total (N)]]*((E328/3.6)/1000)</f>
        <v>-1.4718186876245729</v>
      </c>
      <c r="AB329">
        <f>Table4[[#This Row],[Power (kW)]]*1000</f>
        <v>-1471.8186876245729</v>
      </c>
      <c r="AC329">
        <f>MAX(0, Table4[[#This Row],[Power (W)]])</f>
        <v>0</v>
      </c>
      <c r="AD329">
        <f>MIN(0, Table4[[#This Row],[Power (W)]])*-1</f>
        <v>1471.8186876245729</v>
      </c>
      <c r="AE329">
        <f t="shared" si="62"/>
        <v>831862.35716513591</v>
      </c>
      <c r="AF329">
        <f t="shared" si="63"/>
        <v>351631.74156317132</v>
      </c>
      <c r="AG329">
        <f t="shared" si="64"/>
        <v>831862.35716513591</v>
      </c>
      <c r="AH329">
        <f t="shared" ref="AH329:AH392" si="72">AH328+AD329</f>
        <v>351631.74156317132</v>
      </c>
      <c r="AI329" s="27">
        <f t="shared" si="65"/>
        <v>351190.19595688395</v>
      </c>
    </row>
    <row r="330" spans="2:35" x14ac:dyDescent="0.3">
      <c r="B330" s="3" t="s">
        <v>47</v>
      </c>
      <c r="C330" s="3">
        <v>322</v>
      </c>
      <c r="D330" s="3">
        <v>322</v>
      </c>
      <c r="E330" s="10">
        <v>24.9</v>
      </c>
      <c r="F330" s="17">
        <f t="shared" ref="F330:F393" si="73">($E331-$E329)/2/3.6</f>
        <v>-9.7222222222222612E-2</v>
      </c>
      <c r="G330" s="17">
        <f t="shared" ref="G330:G393" si="74">($E331-$E329)/2</f>
        <v>-0.35000000000000142</v>
      </c>
      <c r="S330">
        <f t="shared" si="67"/>
        <v>0</v>
      </c>
      <c r="T330">
        <f t="shared" si="68"/>
        <v>24.9</v>
      </c>
      <c r="U330">
        <f t="shared" si="69"/>
        <v>6.9166666666666661</v>
      </c>
      <c r="W330">
        <f t="shared" si="70"/>
        <v>-193.83333333333377</v>
      </c>
      <c r="X330">
        <f t="shared" si="66"/>
        <v>171.13544999999999</v>
      </c>
      <c r="Y330">
        <f t="shared" si="71"/>
        <v>13.008630484536891</v>
      </c>
      <c r="Z330">
        <f>Table4[[#This Row],[Acell (N)]]+Table4[[#This Row],[Roll (N)]]+Table4[[#This Row],[Aero (N)]]</f>
        <v>-9.6892528487968868</v>
      </c>
      <c r="AA330">
        <f>Table4[[#This Row],[Total (N)]]*((E329/3.6)/1000)</f>
        <v>-6.8901353591444531E-2</v>
      </c>
      <c r="AB330">
        <f>Table4[[#This Row],[Power (kW)]]*1000</f>
        <v>-68.901353591444533</v>
      </c>
      <c r="AC330">
        <f>MAX(0, Table4[[#This Row],[Power (W)]])</f>
        <v>0</v>
      </c>
      <c r="AD330">
        <f>MIN(0, Table4[[#This Row],[Power (W)]])*-1</f>
        <v>68.901353591444533</v>
      </c>
      <c r="AE330">
        <f t="shared" si="62"/>
        <v>831862.35716513591</v>
      </c>
      <c r="AF330">
        <f t="shared" si="63"/>
        <v>351700.64291676279</v>
      </c>
      <c r="AG330">
        <f t="shared" si="64"/>
        <v>831862.35716513591</v>
      </c>
      <c r="AH330">
        <f t="shared" si="72"/>
        <v>351700.64291676279</v>
      </c>
      <c r="AI330" s="27">
        <f t="shared" si="65"/>
        <v>351679.97251068533</v>
      </c>
    </row>
    <row r="331" spans="2:35" x14ac:dyDescent="0.3">
      <c r="B331" s="3" t="s">
        <v>47</v>
      </c>
      <c r="C331" s="3">
        <v>323</v>
      </c>
      <c r="D331" s="3">
        <v>323</v>
      </c>
      <c r="E331" s="10">
        <v>24.9</v>
      </c>
      <c r="F331" s="17">
        <f t="shared" si="73"/>
        <v>-8.3333333333333037E-2</v>
      </c>
      <c r="G331" s="17">
        <f t="shared" si="74"/>
        <v>-0.29999999999999893</v>
      </c>
      <c r="S331">
        <f t="shared" si="67"/>
        <v>0</v>
      </c>
      <c r="T331">
        <f t="shared" si="68"/>
        <v>24.9</v>
      </c>
      <c r="U331">
        <f t="shared" si="69"/>
        <v>6.9166666666666661</v>
      </c>
      <c r="W331">
        <f t="shared" si="70"/>
        <v>-113.0694444444449</v>
      </c>
      <c r="X331">
        <f t="shared" si="66"/>
        <v>171.13544999999999</v>
      </c>
      <c r="Y331">
        <f t="shared" si="71"/>
        <v>12.306947306392999</v>
      </c>
      <c r="Z331">
        <f>Table4[[#This Row],[Acell (N)]]+Table4[[#This Row],[Roll (N)]]+Table4[[#This Row],[Aero (N)]]</f>
        <v>70.372952861948093</v>
      </c>
      <c r="AA331">
        <f>Table4[[#This Row],[Total (N)]]*((E330/3.6)/1000)</f>
        <v>0.48674625729514098</v>
      </c>
      <c r="AB331">
        <f>Table4[[#This Row],[Power (kW)]]*1000</f>
        <v>486.74625729514099</v>
      </c>
      <c r="AC331">
        <f>MAX(0, Table4[[#This Row],[Power (W)]])</f>
        <v>486.74625729514099</v>
      </c>
      <c r="AD331">
        <f>MIN(0, Table4[[#This Row],[Power (W)]])*-1</f>
        <v>0</v>
      </c>
      <c r="AE331">
        <f t="shared" ref="AE331:AE394" si="75">AE330 + AC331</f>
        <v>832349.10342243104</v>
      </c>
      <c r="AF331">
        <f t="shared" ref="AF331:AF394" si="76">(AF330+AD331)</f>
        <v>351700.64291676279</v>
      </c>
      <c r="AG331">
        <f t="shared" ref="AG331:AG394" si="77">AG330 + AC331</f>
        <v>832349.10342243104</v>
      </c>
      <c r="AH331">
        <f t="shared" si="72"/>
        <v>351700.64291676279</v>
      </c>
      <c r="AI331" s="27">
        <f t="shared" ref="AI331:AI394" si="78">AH330+AD331 *0.7</f>
        <v>351700.64291676279</v>
      </c>
    </row>
    <row r="332" spans="2:35" x14ac:dyDescent="0.3">
      <c r="B332" s="3" t="s">
        <v>47</v>
      </c>
      <c r="C332" s="3">
        <v>324</v>
      </c>
      <c r="D332" s="3">
        <v>324</v>
      </c>
      <c r="E332" s="10">
        <v>24.3</v>
      </c>
      <c r="F332" s="17">
        <f t="shared" si="73"/>
        <v>-0.1388888888888889</v>
      </c>
      <c r="G332" s="17">
        <f t="shared" si="74"/>
        <v>-0.5</v>
      </c>
      <c r="S332">
        <f t="shared" si="67"/>
        <v>0</v>
      </c>
      <c r="T332">
        <f t="shared" si="68"/>
        <v>24.3</v>
      </c>
      <c r="U332">
        <f t="shared" si="69"/>
        <v>6.75</v>
      </c>
      <c r="W332">
        <f t="shared" si="70"/>
        <v>-96.916666666666316</v>
      </c>
      <c r="X332">
        <f t="shared" si="66"/>
        <v>171.13544999999999</v>
      </c>
      <c r="Y332">
        <f t="shared" si="71"/>
        <v>12.306947306392999</v>
      </c>
      <c r="Z332">
        <f>Table4[[#This Row],[Acell (N)]]+Table4[[#This Row],[Roll (N)]]+Table4[[#This Row],[Aero (N)]]</f>
        <v>86.525730639726675</v>
      </c>
      <c r="AA332">
        <f>Table4[[#This Row],[Total (N)]]*((E331/3.6)/1000)</f>
        <v>0.59846963692477617</v>
      </c>
      <c r="AB332">
        <f>Table4[[#This Row],[Power (kW)]]*1000</f>
        <v>598.46963692477618</v>
      </c>
      <c r="AC332">
        <f>MAX(0, Table4[[#This Row],[Power (W)]])</f>
        <v>598.46963692477618</v>
      </c>
      <c r="AD332">
        <f>MIN(0, Table4[[#This Row],[Power (W)]])*-1</f>
        <v>0</v>
      </c>
      <c r="AE332">
        <f t="shared" si="75"/>
        <v>832947.57305935584</v>
      </c>
      <c r="AF332">
        <f t="shared" si="76"/>
        <v>351700.64291676279</v>
      </c>
      <c r="AG332">
        <f t="shared" si="77"/>
        <v>832947.57305935584</v>
      </c>
      <c r="AH332">
        <f t="shared" si="72"/>
        <v>351700.64291676279</v>
      </c>
      <c r="AI332" s="27">
        <f t="shared" si="78"/>
        <v>351700.64291676279</v>
      </c>
    </row>
    <row r="333" spans="2:35" x14ac:dyDescent="0.3">
      <c r="B333" s="3" t="s">
        <v>47</v>
      </c>
      <c r="C333" s="3">
        <v>325</v>
      </c>
      <c r="D333" s="3">
        <v>325</v>
      </c>
      <c r="E333" s="10">
        <v>23.9</v>
      </c>
      <c r="F333" s="17">
        <f t="shared" si="73"/>
        <v>-5.5555555555555851E-2</v>
      </c>
      <c r="G333" s="17">
        <f t="shared" si="74"/>
        <v>-0.20000000000000107</v>
      </c>
      <c r="S333">
        <f t="shared" si="67"/>
        <v>0</v>
      </c>
      <c r="T333">
        <f t="shared" si="68"/>
        <v>23.9</v>
      </c>
      <c r="U333">
        <f t="shared" si="69"/>
        <v>6.6388888888888884</v>
      </c>
      <c r="W333">
        <f t="shared" si="70"/>
        <v>-161.52777777777777</v>
      </c>
      <c r="X333">
        <f t="shared" si="66"/>
        <v>171.13544999999999</v>
      </c>
      <c r="Y333">
        <f t="shared" si="71"/>
        <v>11.720987266257001</v>
      </c>
      <c r="Z333">
        <f>Table4[[#This Row],[Acell (N)]]+Table4[[#This Row],[Roll (N)]]+Table4[[#This Row],[Aero (N)]]</f>
        <v>21.328659488479222</v>
      </c>
      <c r="AA333">
        <f>Table4[[#This Row],[Total (N)]]*((E332/3.6)/1000)</f>
        <v>0.14396845154723475</v>
      </c>
      <c r="AB333">
        <f>Table4[[#This Row],[Power (kW)]]*1000</f>
        <v>143.96845154723476</v>
      </c>
      <c r="AC333">
        <f>MAX(0, Table4[[#This Row],[Power (W)]])</f>
        <v>143.96845154723476</v>
      </c>
      <c r="AD333">
        <f>MIN(0, Table4[[#This Row],[Power (W)]])*-1</f>
        <v>0</v>
      </c>
      <c r="AE333">
        <f t="shared" si="75"/>
        <v>833091.54151090304</v>
      </c>
      <c r="AF333">
        <f t="shared" si="76"/>
        <v>351700.64291676279</v>
      </c>
      <c r="AG333">
        <f t="shared" si="77"/>
        <v>833091.54151090304</v>
      </c>
      <c r="AH333">
        <f t="shared" si="72"/>
        <v>351700.64291676279</v>
      </c>
      <c r="AI333" s="27">
        <f t="shared" si="78"/>
        <v>351700.64291676279</v>
      </c>
    </row>
    <row r="334" spans="2:35" x14ac:dyDescent="0.3">
      <c r="B334" s="3" t="s">
        <v>47</v>
      </c>
      <c r="C334" s="3">
        <v>326</v>
      </c>
      <c r="D334" s="3">
        <v>326</v>
      </c>
      <c r="E334" s="10">
        <v>23.9</v>
      </c>
      <c r="F334" s="17">
        <f t="shared" si="73"/>
        <v>-4.1666666666666269E-2</v>
      </c>
      <c r="G334" s="17">
        <f t="shared" si="74"/>
        <v>-0.14999999999999858</v>
      </c>
      <c r="S334">
        <f t="shared" si="67"/>
        <v>0</v>
      </c>
      <c r="T334">
        <f t="shared" si="68"/>
        <v>23.9</v>
      </c>
      <c r="U334">
        <f t="shared" si="69"/>
        <v>6.6388888888888884</v>
      </c>
      <c r="W334">
        <f t="shared" si="70"/>
        <v>-64.611111111111455</v>
      </c>
      <c r="X334">
        <f t="shared" si="66"/>
        <v>171.13544999999999</v>
      </c>
      <c r="Y334">
        <f t="shared" si="71"/>
        <v>11.338287077441889</v>
      </c>
      <c r="Z334">
        <f>Table4[[#This Row],[Acell (N)]]+Table4[[#This Row],[Roll (N)]]+Table4[[#This Row],[Aero (N)]]</f>
        <v>117.86262596633043</v>
      </c>
      <c r="AA334">
        <f>Table4[[#This Row],[Total (N)]]*((E333/3.6)/1000)</f>
        <v>0.78247687794313803</v>
      </c>
      <c r="AB334">
        <f>Table4[[#This Row],[Power (kW)]]*1000</f>
        <v>782.47687794313799</v>
      </c>
      <c r="AC334">
        <f>MAX(0, Table4[[#This Row],[Power (W)]])</f>
        <v>782.47687794313799</v>
      </c>
      <c r="AD334">
        <f>MIN(0, Table4[[#This Row],[Power (W)]])*-1</f>
        <v>0</v>
      </c>
      <c r="AE334">
        <f t="shared" si="75"/>
        <v>833874.01838884619</v>
      </c>
      <c r="AF334">
        <f t="shared" si="76"/>
        <v>351700.64291676279</v>
      </c>
      <c r="AG334">
        <f t="shared" si="77"/>
        <v>833874.01838884619</v>
      </c>
      <c r="AH334">
        <f t="shared" si="72"/>
        <v>351700.64291676279</v>
      </c>
      <c r="AI334" s="27">
        <f t="shared" si="78"/>
        <v>351700.64291676279</v>
      </c>
    </row>
    <row r="335" spans="2:35" x14ac:dyDescent="0.3">
      <c r="B335" s="3" t="s">
        <v>47</v>
      </c>
      <c r="C335" s="3">
        <v>327</v>
      </c>
      <c r="D335" s="3">
        <v>327</v>
      </c>
      <c r="E335" s="10">
        <v>23.6</v>
      </c>
      <c r="F335" s="17">
        <f t="shared" si="73"/>
        <v>-8.3333333333333037E-2</v>
      </c>
      <c r="G335" s="17">
        <f t="shared" si="74"/>
        <v>-0.29999999999999893</v>
      </c>
      <c r="S335">
        <f t="shared" si="67"/>
        <v>0</v>
      </c>
      <c r="T335">
        <f t="shared" si="68"/>
        <v>23.6</v>
      </c>
      <c r="U335">
        <f t="shared" si="69"/>
        <v>6.5555555555555554</v>
      </c>
      <c r="W335">
        <f t="shared" si="70"/>
        <v>-48.458333333332874</v>
      </c>
      <c r="X335">
        <f t="shared" si="66"/>
        <v>171.13544999999999</v>
      </c>
      <c r="Y335">
        <f t="shared" si="71"/>
        <v>11.338287077441889</v>
      </c>
      <c r="Z335">
        <f>Table4[[#This Row],[Acell (N)]]+Table4[[#This Row],[Roll (N)]]+Table4[[#This Row],[Aero (N)]]</f>
        <v>134.01540374410899</v>
      </c>
      <c r="AA335">
        <f>Table4[[#This Row],[Total (N)]]*((E334/3.6)/1000)</f>
        <v>0.88971337485672353</v>
      </c>
      <c r="AB335">
        <f>Table4[[#This Row],[Power (kW)]]*1000</f>
        <v>889.71337485672348</v>
      </c>
      <c r="AC335">
        <f>MAX(0, Table4[[#This Row],[Power (W)]])</f>
        <v>889.71337485672348</v>
      </c>
      <c r="AD335">
        <f>MIN(0, Table4[[#This Row],[Power (W)]])*-1</f>
        <v>0</v>
      </c>
      <c r="AE335">
        <f t="shared" si="75"/>
        <v>834763.73176370293</v>
      </c>
      <c r="AF335">
        <f t="shared" si="76"/>
        <v>351700.64291676279</v>
      </c>
      <c r="AG335">
        <f t="shared" si="77"/>
        <v>834763.73176370293</v>
      </c>
      <c r="AH335">
        <f t="shared" si="72"/>
        <v>351700.64291676279</v>
      </c>
      <c r="AI335" s="27">
        <f t="shared" si="78"/>
        <v>351700.64291676279</v>
      </c>
    </row>
    <row r="336" spans="2:35" x14ac:dyDescent="0.3">
      <c r="B336" s="3" t="s">
        <v>47</v>
      </c>
      <c r="C336" s="3">
        <v>328</v>
      </c>
      <c r="D336" s="3">
        <v>328</v>
      </c>
      <c r="E336" s="10">
        <v>23.3</v>
      </c>
      <c r="F336" s="17">
        <f t="shared" si="73"/>
        <v>-0.43055555555555575</v>
      </c>
      <c r="G336" s="17">
        <f t="shared" si="74"/>
        <v>-1.5500000000000007</v>
      </c>
      <c r="S336">
        <f t="shared" si="67"/>
        <v>0</v>
      </c>
      <c r="T336">
        <f t="shared" si="68"/>
        <v>23.3</v>
      </c>
      <c r="U336">
        <f t="shared" si="69"/>
        <v>6.4722222222222223</v>
      </c>
      <c r="W336">
        <f t="shared" si="70"/>
        <v>-96.916666666666316</v>
      </c>
      <c r="X336">
        <f t="shared" si="66"/>
        <v>171.13544999999999</v>
      </c>
      <c r="Y336">
        <f t="shared" si="71"/>
        <v>11.055430350750221</v>
      </c>
      <c r="Z336">
        <f>Table4[[#This Row],[Acell (N)]]+Table4[[#This Row],[Roll (N)]]+Table4[[#This Row],[Aero (N)]]</f>
        <v>85.27421368408389</v>
      </c>
      <c r="AA336">
        <f>Table4[[#This Row],[Total (N)]]*((E335/3.6)/1000)</f>
        <v>0.55901984526232773</v>
      </c>
      <c r="AB336">
        <f>Table4[[#This Row],[Power (kW)]]*1000</f>
        <v>559.01984526232775</v>
      </c>
      <c r="AC336">
        <f>MAX(0, Table4[[#This Row],[Power (W)]])</f>
        <v>559.01984526232775</v>
      </c>
      <c r="AD336">
        <f>MIN(0, Table4[[#This Row],[Power (W)]])*-1</f>
        <v>0</v>
      </c>
      <c r="AE336">
        <f t="shared" si="75"/>
        <v>835322.75160896522</v>
      </c>
      <c r="AF336">
        <f t="shared" si="76"/>
        <v>351700.64291676279</v>
      </c>
      <c r="AG336">
        <f t="shared" si="77"/>
        <v>835322.75160896522</v>
      </c>
      <c r="AH336">
        <f t="shared" si="72"/>
        <v>351700.64291676279</v>
      </c>
      <c r="AI336" s="27">
        <f t="shared" si="78"/>
        <v>351700.64291676279</v>
      </c>
    </row>
    <row r="337" spans="2:35" x14ac:dyDescent="0.3">
      <c r="B337" s="3" t="s">
        <v>47</v>
      </c>
      <c r="C337" s="3">
        <v>329</v>
      </c>
      <c r="D337" s="3">
        <v>329</v>
      </c>
      <c r="E337" s="10">
        <v>20.5</v>
      </c>
      <c r="F337" s="17">
        <f t="shared" si="73"/>
        <v>-0.80555555555555558</v>
      </c>
      <c r="G337" s="17">
        <f t="shared" si="74"/>
        <v>-2.9000000000000004</v>
      </c>
      <c r="S337">
        <f t="shared" si="67"/>
        <v>0</v>
      </c>
      <c r="T337">
        <f t="shared" si="68"/>
        <v>20.5</v>
      </c>
      <c r="U337">
        <f t="shared" si="69"/>
        <v>5.6944444444444446</v>
      </c>
      <c r="W337">
        <f t="shared" si="70"/>
        <v>-500.73611111111131</v>
      </c>
      <c r="X337">
        <f t="shared" si="66"/>
        <v>171.13544999999999</v>
      </c>
      <c r="Y337">
        <f t="shared" si="71"/>
        <v>10.776146551132557</v>
      </c>
      <c r="Z337">
        <f>Table4[[#This Row],[Acell (N)]]+Table4[[#This Row],[Roll (N)]]+Table4[[#This Row],[Aero (N)]]</f>
        <v>-318.82451455997875</v>
      </c>
      <c r="AA337">
        <f>Table4[[#This Row],[Total (N)]]*((E336/3.6)/1000)</f>
        <v>-2.0635031081243067</v>
      </c>
      <c r="AB337">
        <f>Table4[[#This Row],[Power (kW)]]*1000</f>
        <v>-2063.5031081243069</v>
      </c>
      <c r="AC337">
        <f>MAX(0, Table4[[#This Row],[Power (W)]])</f>
        <v>0</v>
      </c>
      <c r="AD337">
        <f>MIN(0, Table4[[#This Row],[Power (W)]])*-1</f>
        <v>2063.5031081243069</v>
      </c>
      <c r="AE337">
        <f t="shared" si="75"/>
        <v>835322.75160896522</v>
      </c>
      <c r="AF337">
        <f t="shared" si="76"/>
        <v>353764.1460248871</v>
      </c>
      <c r="AG337">
        <f t="shared" si="77"/>
        <v>835322.75160896522</v>
      </c>
      <c r="AH337">
        <f t="shared" si="72"/>
        <v>353764.1460248871</v>
      </c>
      <c r="AI337" s="27">
        <f t="shared" si="78"/>
        <v>353145.0950924498</v>
      </c>
    </row>
    <row r="338" spans="2:35" x14ac:dyDescent="0.3">
      <c r="B338" s="3" t="s">
        <v>47</v>
      </c>
      <c r="C338" s="3">
        <v>330</v>
      </c>
      <c r="D338" s="3">
        <v>330</v>
      </c>
      <c r="E338" s="10">
        <v>17.5</v>
      </c>
      <c r="F338" s="17">
        <f t="shared" si="73"/>
        <v>-0.50000000000000022</v>
      </c>
      <c r="G338" s="17">
        <f t="shared" si="74"/>
        <v>-1.8000000000000007</v>
      </c>
      <c r="S338">
        <f t="shared" si="67"/>
        <v>0</v>
      </c>
      <c r="T338">
        <f t="shared" si="68"/>
        <v>17.5</v>
      </c>
      <c r="U338">
        <f t="shared" si="69"/>
        <v>4.8611111111111107</v>
      </c>
      <c r="W338">
        <f t="shared" si="70"/>
        <v>-936.86111111111109</v>
      </c>
      <c r="X338">
        <f t="shared" si="66"/>
        <v>171.13544999999999</v>
      </c>
      <c r="Y338">
        <f t="shared" si="71"/>
        <v>8.3417922380472245</v>
      </c>
      <c r="Z338">
        <f>Table4[[#This Row],[Acell (N)]]+Table4[[#This Row],[Roll (N)]]+Table4[[#This Row],[Aero (N)]]</f>
        <v>-757.38386887306388</v>
      </c>
      <c r="AA338">
        <f>Table4[[#This Row],[Total (N)]]*((E337/3.6)/1000)</f>
        <v>-4.312880364416058</v>
      </c>
      <c r="AB338">
        <f>Table4[[#This Row],[Power (kW)]]*1000</f>
        <v>-4312.880364416058</v>
      </c>
      <c r="AC338">
        <f>MAX(0, Table4[[#This Row],[Power (W)]])</f>
        <v>0</v>
      </c>
      <c r="AD338">
        <f>MIN(0, Table4[[#This Row],[Power (W)]])*-1</f>
        <v>4312.880364416058</v>
      </c>
      <c r="AE338">
        <f t="shared" si="75"/>
        <v>835322.75160896522</v>
      </c>
      <c r="AF338">
        <f t="shared" si="76"/>
        <v>358077.02638930315</v>
      </c>
      <c r="AG338">
        <f t="shared" si="77"/>
        <v>835322.75160896522</v>
      </c>
      <c r="AH338">
        <f t="shared" si="72"/>
        <v>358077.02638930315</v>
      </c>
      <c r="AI338" s="27">
        <f t="shared" si="78"/>
        <v>356783.16227997834</v>
      </c>
    </row>
    <row r="339" spans="2:35" x14ac:dyDescent="0.3">
      <c r="B339" s="3" t="s">
        <v>47</v>
      </c>
      <c r="C339" s="3">
        <v>331</v>
      </c>
      <c r="D339" s="3">
        <v>331</v>
      </c>
      <c r="E339" s="10">
        <v>16.899999999999999</v>
      </c>
      <c r="F339" s="17">
        <f t="shared" si="73"/>
        <v>-0.1111111111111112</v>
      </c>
      <c r="G339" s="17">
        <f t="shared" si="74"/>
        <v>-0.40000000000000036</v>
      </c>
      <c r="S339">
        <f t="shared" si="67"/>
        <v>0</v>
      </c>
      <c r="T339">
        <f t="shared" si="68"/>
        <v>16.899999999999999</v>
      </c>
      <c r="U339">
        <f t="shared" si="69"/>
        <v>4.6944444444444438</v>
      </c>
      <c r="W339">
        <f t="shared" si="70"/>
        <v>-581.50000000000023</v>
      </c>
      <c r="X339">
        <f t="shared" si="66"/>
        <v>171.13544999999999</v>
      </c>
      <c r="Y339">
        <f t="shared" si="71"/>
        <v>6.0789384245138889</v>
      </c>
      <c r="Z339">
        <f>Table4[[#This Row],[Acell (N)]]+Table4[[#This Row],[Roll (N)]]+Table4[[#This Row],[Aero (N)]]</f>
        <v>-404.28561157548637</v>
      </c>
      <c r="AA339">
        <f>Table4[[#This Row],[Total (N)]]*((E338/3.6)/1000)</f>
        <v>-1.9652772784919472</v>
      </c>
      <c r="AB339">
        <f>Table4[[#This Row],[Power (kW)]]*1000</f>
        <v>-1965.2772784919473</v>
      </c>
      <c r="AC339">
        <f>MAX(0, Table4[[#This Row],[Power (W)]])</f>
        <v>0</v>
      </c>
      <c r="AD339">
        <f>MIN(0, Table4[[#This Row],[Power (W)]])*-1</f>
        <v>1965.2772784919473</v>
      </c>
      <c r="AE339">
        <f t="shared" si="75"/>
        <v>835322.75160896522</v>
      </c>
      <c r="AF339">
        <f t="shared" si="76"/>
        <v>360042.30366779509</v>
      </c>
      <c r="AG339">
        <f t="shared" si="77"/>
        <v>835322.75160896522</v>
      </c>
      <c r="AH339">
        <f t="shared" si="72"/>
        <v>360042.30366779509</v>
      </c>
      <c r="AI339" s="27">
        <f t="shared" si="78"/>
        <v>359452.72048424749</v>
      </c>
    </row>
    <row r="340" spans="2:35" x14ac:dyDescent="0.3">
      <c r="B340" s="3" t="s">
        <v>47</v>
      </c>
      <c r="C340" s="3">
        <v>332</v>
      </c>
      <c r="D340" s="3">
        <v>332</v>
      </c>
      <c r="E340" s="10">
        <v>16.7</v>
      </c>
      <c r="F340" s="17">
        <f t="shared" si="73"/>
        <v>-0.13888888888888865</v>
      </c>
      <c r="G340" s="17">
        <f t="shared" si="74"/>
        <v>-0.49999999999999911</v>
      </c>
      <c r="S340">
        <f t="shared" si="67"/>
        <v>0</v>
      </c>
      <c r="T340">
        <f t="shared" si="68"/>
        <v>16.7</v>
      </c>
      <c r="U340">
        <f t="shared" si="69"/>
        <v>4.6388888888888884</v>
      </c>
      <c r="W340">
        <f t="shared" si="70"/>
        <v>-129.22222222222234</v>
      </c>
      <c r="X340">
        <f t="shared" si="66"/>
        <v>171.13544999999999</v>
      </c>
      <c r="Y340">
        <f t="shared" si="71"/>
        <v>5.6692427866952215</v>
      </c>
      <c r="Z340">
        <f>Table4[[#This Row],[Acell (N)]]+Table4[[#This Row],[Roll (N)]]+Table4[[#This Row],[Aero (N)]]</f>
        <v>47.582470564472871</v>
      </c>
      <c r="AA340">
        <f>Table4[[#This Row],[Total (N)]]*((E339/3.6)/1000)</f>
        <v>0.22337326459433093</v>
      </c>
      <c r="AB340">
        <f>Table4[[#This Row],[Power (kW)]]*1000</f>
        <v>223.37326459433092</v>
      </c>
      <c r="AC340">
        <f>MAX(0, Table4[[#This Row],[Power (W)]])</f>
        <v>223.37326459433092</v>
      </c>
      <c r="AD340">
        <f>MIN(0, Table4[[#This Row],[Power (W)]])*-1</f>
        <v>0</v>
      </c>
      <c r="AE340">
        <f t="shared" si="75"/>
        <v>835546.12487355957</v>
      </c>
      <c r="AF340">
        <f t="shared" si="76"/>
        <v>360042.30366779509</v>
      </c>
      <c r="AG340">
        <f t="shared" si="77"/>
        <v>835546.12487355957</v>
      </c>
      <c r="AH340">
        <f t="shared" si="72"/>
        <v>360042.30366779509</v>
      </c>
      <c r="AI340" s="27">
        <f t="shared" si="78"/>
        <v>360042.30366779509</v>
      </c>
    </row>
    <row r="341" spans="2:35" x14ac:dyDescent="0.3">
      <c r="B341" s="3" t="s">
        <v>47</v>
      </c>
      <c r="C341" s="3">
        <v>333</v>
      </c>
      <c r="D341" s="3">
        <v>333</v>
      </c>
      <c r="E341" s="10">
        <v>15.9</v>
      </c>
      <c r="F341" s="17">
        <f t="shared" si="73"/>
        <v>-0.15277777777777773</v>
      </c>
      <c r="G341" s="17">
        <f t="shared" si="74"/>
        <v>-0.54999999999999982</v>
      </c>
      <c r="S341">
        <f t="shared" si="67"/>
        <v>0</v>
      </c>
      <c r="T341">
        <f t="shared" si="68"/>
        <v>15.9</v>
      </c>
      <c r="U341">
        <f t="shared" si="69"/>
        <v>4.416666666666667</v>
      </c>
      <c r="W341">
        <f t="shared" si="70"/>
        <v>-161.52777777777749</v>
      </c>
      <c r="X341">
        <f t="shared" si="66"/>
        <v>171.13544999999999</v>
      </c>
      <c r="Y341">
        <f t="shared" si="71"/>
        <v>5.5358535092658876</v>
      </c>
      <c r="Z341">
        <f>Table4[[#This Row],[Acell (N)]]+Table4[[#This Row],[Roll (N)]]+Table4[[#This Row],[Aero (N)]]</f>
        <v>15.143525731488392</v>
      </c>
      <c r="AA341">
        <f>Table4[[#This Row],[Total (N)]]*((E340/3.6)/1000)</f>
        <v>7.0249133254404475E-2</v>
      </c>
      <c r="AB341">
        <f>Table4[[#This Row],[Power (kW)]]*1000</f>
        <v>70.24913325440447</v>
      </c>
      <c r="AC341">
        <f>MAX(0, Table4[[#This Row],[Power (W)]])</f>
        <v>70.24913325440447</v>
      </c>
      <c r="AD341">
        <f>MIN(0, Table4[[#This Row],[Power (W)]])*-1</f>
        <v>0</v>
      </c>
      <c r="AE341">
        <f t="shared" si="75"/>
        <v>835616.37400681397</v>
      </c>
      <c r="AF341">
        <f t="shared" si="76"/>
        <v>360042.30366779509</v>
      </c>
      <c r="AG341">
        <f t="shared" si="77"/>
        <v>835616.37400681397</v>
      </c>
      <c r="AH341">
        <f t="shared" si="72"/>
        <v>360042.30366779509</v>
      </c>
      <c r="AI341" s="27">
        <f t="shared" si="78"/>
        <v>360042.30366779509</v>
      </c>
    </row>
    <row r="342" spans="2:35" x14ac:dyDescent="0.3">
      <c r="B342" s="3" t="s">
        <v>47</v>
      </c>
      <c r="C342" s="3">
        <v>334</v>
      </c>
      <c r="D342" s="3">
        <v>334</v>
      </c>
      <c r="E342" s="10">
        <v>15.6</v>
      </c>
      <c r="F342" s="17">
        <f t="shared" si="73"/>
        <v>-0.12500000000000006</v>
      </c>
      <c r="G342" s="17">
        <f t="shared" si="74"/>
        <v>-0.45000000000000018</v>
      </c>
      <c r="S342">
        <f t="shared" si="67"/>
        <v>0</v>
      </c>
      <c r="T342">
        <f t="shared" si="68"/>
        <v>15.6</v>
      </c>
      <c r="U342">
        <f t="shared" si="69"/>
        <v>4.333333333333333</v>
      </c>
      <c r="W342">
        <f t="shared" si="70"/>
        <v>-177.68055555555551</v>
      </c>
      <c r="X342">
        <f t="shared" si="66"/>
        <v>171.13544999999999</v>
      </c>
      <c r="Y342">
        <f t="shared" si="71"/>
        <v>5.0181760754330007</v>
      </c>
      <c r="Z342">
        <f>Table4[[#This Row],[Acell (N)]]+Table4[[#This Row],[Roll (N)]]+Table4[[#This Row],[Aero (N)]]</f>
        <v>-1.5269294801225222</v>
      </c>
      <c r="AA342">
        <f>Table4[[#This Row],[Total (N)]]*((E341/3.6)/1000)</f>
        <v>-6.7439385372078066E-3</v>
      </c>
      <c r="AB342">
        <f>Table4[[#This Row],[Power (kW)]]*1000</f>
        <v>-6.7439385372078062</v>
      </c>
      <c r="AC342">
        <f>MAX(0, Table4[[#This Row],[Power (W)]])</f>
        <v>0</v>
      </c>
      <c r="AD342">
        <f>MIN(0, Table4[[#This Row],[Power (W)]])*-1</f>
        <v>6.7439385372078062</v>
      </c>
      <c r="AE342">
        <f t="shared" si="75"/>
        <v>835616.37400681397</v>
      </c>
      <c r="AF342">
        <f t="shared" si="76"/>
        <v>360049.04760633229</v>
      </c>
      <c r="AG342">
        <f t="shared" si="77"/>
        <v>835616.37400681397</v>
      </c>
      <c r="AH342">
        <f t="shared" si="72"/>
        <v>360049.04760633229</v>
      </c>
      <c r="AI342" s="27">
        <f t="shared" si="78"/>
        <v>360047.02442477114</v>
      </c>
    </row>
    <row r="343" spans="2:35" x14ac:dyDescent="0.3">
      <c r="B343" s="3" t="s">
        <v>47</v>
      </c>
      <c r="C343" s="3">
        <v>335</v>
      </c>
      <c r="D343" s="3">
        <v>335</v>
      </c>
      <c r="E343" s="10">
        <v>15</v>
      </c>
      <c r="F343" s="17">
        <f t="shared" si="73"/>
        <v>-0.15277777777777773</v>
      </c>
      <c r="G343" s="17">
        <f t="shared" si="74"/>
        <v>-0.54999999999999982</v>
      </c>
      <c r="S343">
        <f t="shared" si="67"/>
        <v>0</v>
      </c>
      <c r="T343">
        <f t="shared" si="68"/>
        <v>15</v>
      </c>
      <c r="U343">
        <f t="shared" si="69"/>
        <v>4.166666666666667</v>
      </c>
      <c r="W343">
        <f t="shared" si="70"/>
        <v>-145.37500000000006</v>
      </c>
      <c r="X343">
        <f t="shared" si="66"/>
        <v>171.13544999999999</v>
      </c>
      <c r="Y343">
        <f t="shared" si="71"/>
        <v>4.8305974040479995</v>
      </c>
      <c r="Z343">
        <f>Table4[[#This Row],[Acell (N)]]+Table4[[#This Row],[Roll (N)]]+Table4[[#This Row],[Aero (N)]]</f>
        <v>30.591047404047934</v>
      </c>
      <c r="AA343">
        <f>Table4[[#This Row],[Total (N)]]*((E342/3.6)/1000)</f>
        <v>0.13256120541754104</v>
      </c>
      <c r="AB343">
        <f>Table4[[#This Row],[Power (kW)]]*1000</f>
        <v>132.56120541754103</v>
      </c>
      <c r="AC343">
        <f>MAX(0, Table4[[#This Row],[Power (W)]])</f>
        <v>132.56120541754103</v>
      </c>
      <c r="AD343">
        <f>MIN(0, Table4[[#This Row],[Power (W)]])*-1</f>
        <v>0</v>
      </c>
      <c r="AE343">
        <f t="shared" si="75"/>
        <v>835748.93521223147</v>
      </c>
      <c r="AF343">
        <f t="shared" si="76"/>
        <v>360049.04760633229</v>
      </c>
      <c r="AG343">
        <f t="shared" si="77"/>
        <v>835748.93521223147</v>
      </c>
      <c r="AH343">
        <f t="shared" si="72"/>
        <v>360049.04760633229</v>
      </c>
      <c r="AI343" s="27">
        <f t="shared" si="78"/>
        <v>360049.04760633229</v>
      </c>
    </row>
    <row r="344" spans="2:35" x14ac:dyDescent="0.3">
      <c r="B344" s="3" t="s">
        <v>47</v>
      </c>
      <c r="C344" s="3">
        <v>336</v>
      </c>
      <c r="D344" s="3">
        <v>336</v>
      </c>
      <c r="E344" s="10">
        <v>14.5</v>
      </c>
      <c r="F344" s="17">
        <f t="shared" si="73"/>
        <v>-9.7222222222222127E-2</v>
      </c>
      <c r="G344" s="17">
        <f t="shared" si="74"/>
        <v>-0.34999999999999964</v>
      </c>
      <c r="S344">
        <f t="shared" si="67"/>
        <v>0</v>
      </c>
      <c r="T344">
        <f t="shared" si="68"/>
        <v>14.5</v>
      </c>
      <c r="U344">
        <f t="shared" si="69"/>
        <v>4.0277777777777777</v>
      </c>
      <c r="W344">
        <f t="shared" si="70"/>
        <v>-177.68055555555551</v>
      </c>
      <c r="X344">
        <f t="shared" si="66"/>
        <v>171.13544999999999</v>
      </c>
      <c r="Y344">
        <f t="shared" si="71"/>
        <v>4.4661588425000014</v>
      </c>
      <c r="Z344">
        <f>Table4[[#This Row],[Acell (N)]]+Table4[[#This Row],[Roll (N)]]+Table4[[#This Row],[Aero (N)]]</f>
        <v>-2.0789467130555215</v>
      </c>
      <c r="AA344">
        <f>Table4[[#This Row],[Total (N)]]*((E343/3.6)/1000)</f>
        <v>-8.6622779710646726E-3</v>
      </c>
      <c r="AB344">
        <f>Table4[[#This Row],[Power (kW)]]*1000</f>
        <v>-8.6622779710646718</v>
      </c>
      <c r="AC344">
        <f>MAX(0, Table4[[#This Row],[Power (W)]])</f>
        <v>0</v>
      </c>
      <c r="AD344">
        <f>MIN(0, Table4[[#This Row],[Power (W)]])*-1</f>
        <v>8.6622779710646718</v>
      </c>
      <c r="AE344">
        <f t="shared" si="75"/>
        <v>835748.93521223147</v>
      </c>
      <c r="AF344">
        <f t="shared" si="76"/>
        <v>360057.70988430333</v>
      </c>
      <c r="AG344">
        <f t="shared" si="77"/>
        <v>835748.93521223147</v>
      </c>
      <c r="AH344">
        <f t="shared" si="72"/>
        <v>360057.70988430333</v>
      </c>
      <c r="AI344" s="27">
        <f t="shared" si="78"/>
        <v>360055.11120091204</v>
      </c>
    </row>
    <row r="345" spans="2:35" x14ac:dyDescent="0.3">
      <c r="B345" s="3" t="s">
        <v>47</v>
      </c>
      <c r="C345" s="3">
        <v>337</v>
      </c>
      <c r="D345" s="3">
        <v>337</v>
      </c>
      <c r="E345" s="10">
        <v>14.3</v>
      </c>
      <c r="F345" s="17">
        <f t="shared" si="73"/>
        <v>0</v>
      </c>
      <c r="G345" s="17">
        <f t="shared" si="74"/>
        <v>0</v>
      </c>
      <c r="S345">
        <f t="shared" si="67"/>
        <v>0</v>
      </c>
      <c r="T345">
        <f t="shared" si="68"/>
        <v>14.3</v>
      </c>
      <c r="U345">
        <f t="shared" si="69"/>
        <v>3.9722222222222223</v>
      </c>
      <c r="W345">
        <f t="shared" si="70"/>
        <v>-113.06944444444433</v>
      </c>
      <c r="X345">
        <f t="shared" si="66"/>
        <v>171.13544999999999</v>
      </c>
      <c r="Y345">
        <f t="shared" si="71"/>
        <v>4.173377318380556</v>
      </c>
      <c r="Z345">
        <f>Table4[[#This Row],[Acell (N)]]+Table4[[#This Row],[Roll (N)]]+Table4[[#This Row],[Aero (N)]]</f>
        <v>62.239382873936222</v>
      </c>
      <c r="AA345">
        <f>Table4[[#This Row],[Total (N)]]*((E344/3.6)/1000)</f>
        <v>0.25068640324224312</v>
      </c>
      <c r="AB345">
        <f>Table4[[#This Row],[Power (kW)]]*1000</f>
        <v>250.6864032422431</v>
      </c>
      <c r="AC345">
        <f>MAX(0, Table4[[#This Row],[Power (W)]])</f>
        <v>250.6864032422431</v>
      </c>
      <c r="AD345">
        <f>MIN(0, Table4[[#This Row],[Power (W)]])*-1</f>
        <v>0</v>
      </c>
      <c r="AE345">
        <f t="shared" si="75"/>
        <v>835999.62161547376</v>
      </c>
      <c r="AF345">
        <f t="shared" si="76"/>
        <v>360057.70988430333</v>
      </c>
      <c r="AG345">
        <f t="shared" si="77"/>
        <v>835999.62161547376</v>
      </c>
      <c r="AH345">
        <f t="shared" si="72"/>
        <v>360057.70988430333</v>
      </c>
      <c r="AI345" s="27">
        <f t="shared" si="78"/>
        <v>360057.70988430333</v>
      </c>
    </row>
    <row r="346" spans="2:35" x14ac:dyDescent="0.3">
      <c r="B346" s="3" t="s">
        <v>47</v>
      </c>
      <c r="C346" s="3">
        <v>338</v>
      </c>
      <c r="D346" s="3">
        <v>338</v>
      </c>
      <c r="E346" s="10">
        <v>14.5</v>
      </c>
      <c r="F346" s="17">
        <f t="shared" si="73"/>
        <v>0.15277777777777773</v>
      </c>
      <c r="G346" s="17">
        <f t="shared" si="74"/>
        <v>0.54999999999999982</v>
      </c>
      <c r="S346">
        <f t="shared" si="67"/>
        <v>0</v>
      </c>
      <c r="T346">
        <f t="shared" si="68"/>
        <v>14.5</v>
      </c>
      <c r="U346">
        <f t="shared" si="69"/>
        <v>4.0277777777777777</v>
      </c>
      <c r="W346">
        <f t="shared" si="70"/>
        <v>0</v>
      </c>
      <c r="X346">
        <f t="shared" si="66"/>
        <v>171.13544999999999</v>
      </c>
      <c r="Y346">
        <f t="shared" si="71"/>
        <v>4.0590436520125559</v>
      </c>
      <c r="Z346">
        <f>Table4[[#This Row],[Acell (N)]]+Table4[[#This Row],[Roll (N)]]+Table4[[#This Row],[Aero (N)]]</f>
        <v>175.19449365201254</v>
      </c>
      <c r="AA346">
        <f>Table4[[#This Row],[Total (N)]]*((E345/3.6)/1000)</f>
        <v>0.69591146089549427</v>
      </c>
      <c r="AB346">
        <f>Table4[[#This Row],[Power (kW)]]*1000</f>
        <v>695.91146089549432</v>
      </c>
      <c r="AC346">
        <f>MAX(0, Table4[[#This Row],[Power (W)]])</f>
        <v>695.91146089549432</v>
      </c>
      <c r="AD346">
        <f>MIN(0, Table4[[#This Row],[Power (W)]])*-1</f>
        <v>0</v>
      </c>
      <c r="AE346">
        <f t="shared" si="75"/>
        <v>836695.5330763692</v>
      </c>
      <c r="AF346">
        <f t="shared" si="76"/>
        <v>360057.70988430333</v>
      </c>
      <c r="AG346">
        <f t="shared" si="77"/>
        <v>836695.5330763692</v>
      </c>
      <c r="AH346">
        <f t="shared" si="72"/>
        <v>360057.70988430333</v>
      </c>
      <c r="AI346" s="27">
        <f t="shared" si="78"/>
        <v>360057.70988430333</v>
      </c>
    </row>
    <row r="347" spans="2:35" x14ac:dyDescent="0.3">
      <c r="B347" s="3" t="s">
        <v>47</v>
      </c>
      <c r="C347" s="3">
        <v>339</v>
      </c>
      <c r="D347" s="3">
        <v>339</v>
      </c>
      <c r="E347" s="10">
        <v>15.4</v>
      </c>
      <c r="F347" s="17">
        <f t="shared" si="73"/>
        <v>0.45833333333333343</v>
      </c>
      <c r="G347" s="17">
        <f t="shared" si="74"/>
        <v>1.6500000000000004</v>
      </c>
      <c r="S347">
        <f t="shared" si="67"/>
        <v>0</v>
      </c>
      <c r="T347">
        <f t="shared" si="68"/>
        <v>15.4</v>
      </c>
      <c r="U347">
        <f t="shared" si="69"/>
        <v>4.2777777777777777</v>
      </c>
      <c r="W347">
        <f t="shared" si="70"/>
        <v>177.68055555555551</v>
      </c>
      <c r="X347">
        <f t="shared" si="66"/>
        <v>171.13544999999999</v>
      </c>
      <c r="Y347">
        <f t="shared" si="71"/>
        <v>4.173377318380556</v>
      </c>
      <c r="Z347">
        <f>Table4[[#This Row],[Acell (N)]]+Table4[[#This Row],[Roll (N)]]+Table4[[#This Row],[Aero (N)]]</f>
        <v>352.98938287393611</v>
      </c>
      <c r="AA347">
        <f>Table4[[#This Row],[Total (N)]]*((E346/3.6)/1000)</f>
        <v>1.4217627921311315</v>
      </c>
      <c r="AB347">
        <f>Table4[[#This Row],[Power (kW)]]*1000</f>
        <v>1421.7627921311316</v>
      </c>
      <c r="AC347">
        <f>MAX(0, Table4[[#This Row],[Power (W)]])</f>
        <v>1421.7627921311316</v>
      </c>
      <c r="AD347">
        <f>MIN(0, Table4[[#This Row],[Power (W)]])*-1</f>
        <v>0</v>
      </c>
      <c r="AE347">
        <f t="shared" si="75"/>
        <v>838117.29586850037</v>
      </c>
      <c r="AF347">
        <f t="shared" si="76"/>
        <v>360057.70988430333</v>
      </c>
      <c r="AG347">
        <f t="shared" si="77"/>
        <v>838117.29586850037</v>
      </c>
      <c r="AH347">
        <f t="shared" si="72"/>
        <v>360057.70988430333</v>
      </c>
      <c r="AI347" s="27">
        <f t="shared" si="78"/>
        <v>360057.70988430333</v>
      </c>
    </row>
    <row r="348" spans="2:35" x14ac:dyDescent="0.3">
      <c r="B348" s="3" t="s">
        <v>47</v>
      </c>
      <c r="C348" s="3">
        <v>340</v>
      </c>
      <c r="D348" s="3">
        <v>340</v>
      </c>
      <c r="E348" s="10">
        <v>17.8</v>
      </c>
      <c r="F348" s="17">
        <f t="shared" si="73"/>
        <v>0.79166666666666674</v>
      </c>
      <c r="G348" s="17">
        <f t="shared" si="74"/>
        <v>2.8500000000000005</v>
      </c>
      <c r="S348">
        <f t="shared" si="67"/>
        <v>0</v>
      </c>
      <c r="T348">
        <f t="shared" si="68"/>
        <v>17.8</v>
      </c>
      <c r="U348">
        <f t="shared" si="69"/>
        <v>4.9444444444444446</v>
      </c>
      <c r="W348">
        <f t="shared" si="70"/>
        <v>533.04166666666674</v>
      </c>
      <c r="X348">
        <f t="shared" si="66"/>
        <v>171.13544999999999</v>
      </c>
      <c r="Y348">
        <f t="shared" si="71"/>
        <v>4.7075299159435557</v>
      </c>
      <c r="Z348">
        <f>Table4[[#This Row],[Acell (N)]]+Table4[[#This Row],[Roll (N)]]+Table4[[#This Row],[Aero (N)]]</f>
        <v>708.88464658261034</v>
      </c>
      <c r="AA348">
        <f>Table4[[#This Row],[Total (N)]]*((E347/3.6)/1000)</f>
        <v>3.0324509881589443</v>
      </c>
      <c r="AB348">
        <f>Table4[[#This Row],[Power (kW)]]*1000</f>
        <v>3032.4509881589443</v>
      </c>
      <c r="AC348">
        <f>MAX(0, Table4[[#This Row],[Power (W)]])</f>
        <v>3032.4509881589443</v>
      </c>
      <c r="AD348">
        <f>MIN(0, Table4[[#This Row],[Power (W)]])*-1</f>
        <v>0</v>
      </c>
      <c r="AE348">
        <f t="shared" si="75"/>
        <v>841149.7468566593</v>
      </c>
      <c r="AF348">
        <f t="shared" si="76"/>
        <v>360057.70988430333</v>
      </c>
      <c r="AG348">
        <f t="shared" si="77"/>
        <v>841149.7468566593</v>
      </c>
      <c r="AH348">
        <f t="shared" si="72"/>
        <v>360057.70988430333</v>
      </c>
      <c r="AI348" s="27">
        <f t="shared" si="78"/>
        <v>360057.70988430333</v>
      </c>
    </row>
    <row r="349" spans="2:35" x14ac:dyDescent="0.3">
      <c r="B349" s="3" t="s">
        <v>47</v>
      </c>
      <c r="C349" s="3">
        <v>341</v>
      </c>
      <c r="D349" s="3">
        <v>341</v>
      </c>
      <c r="E349" s="10">
        <v>21.1</v>
      </c>
      <c r="F349" s="17">
        <f t="shared" si="73"/>
        <v>0.87500000000000011</v>
      </c>
      <c r="G349" s="17">
        <f t="shared" si="74"/>
        <v>3.1500000000000004</v>
      </c>
      <c r="S349">
        <f t="shared" si="67"/>
        <v>0</v>
      </c>
      <c r="T349">
        <f t="shared" si="68"/>
        <v>21.1</v>
      </c>
      <c r="U349">
        <f t="shared" si="69"/>
        <v>5.8611111111111116</v>
      </c>
      <c r="W349">
        <f t="shared" si="70"/>
        <v>920.70833333333337</v>
      </c>
      <c r="X349">
        <f t="shared" si="66"/>
        <v>171.13544999999999</v>
      </c>
      <c r="Y349">
        <f t="shared" si="71"/>
        <v>6.2891456340342229</v>
      </c>
      <c r="Z349">
        <f>Table4[[#This Row],[Acell (N)]]+Table4[[#This Row],[Roll (N)]]+Table4[[#This Row],[Aero (N)]]</f>
        <v>1098.1329289673674</v>
      </c>
      <c r="AA349">
        <f>Table4[[#This Row],[Total (N)]]*((E348/3.6)/1000)</f>
        <v>5.4296572598942063</v>
      </c>
      <c r="AB349">
        <f>Table4[[#This Row],[Power (kW)]]*1000</f>
        <v>5429.6572598942066</v>
      </c>
      <c r="AC349">
        <f>MAX(0, Table4[[#This Row],[Power (W)]])</f>
        <v>5429.6572598942066</v>
      </c>
      <c r="AD349">
        <f>MIN(0, Table4[[#This Row],[Power (W)]])*-1</f>
        <v>0</v>
      </c>
      <c r="AE349">
        <f t="shared" si="75"/>
        <v>846579.40411655349</v>
      </c>
      <c r="AF349">
        <f t="shared" si="76"/>
        <v>360057.70988430333</v>
      </c>
      <c r="AG349">
        <f t="shared" si="77"/>
        <v>846579.40411655349</v>
      </c>
      <c r="AH349">
        <f t="shared" si="72"/>
        <v>360057.70988430333</v>
      </c>
      <c r="AI349" s="27">
        <f t="shared" si="78"/>
        <v>360057.70988430333</v>
      </c>
    </row>
    <row r="350" spans="2:35" x14ac:dyDescent="0.3">
      <c r="B350" s="3" t="s">
        <v>47</v>
      </c>
      <c r="C350" s="3">
        <v>342</v>
      </c>
      <c r="D350" s="3">
        <v>342</v>
      </c>
      <c r="E350" s="10">
        <v>24.1</v>
      </c>
      <c r="F350" s="17">
        <f t="shared" si="73"/>
        <v>0.54166666666666641</v>
      </c>
      <c r="G350" s="17">
        <f t="shared" si="74"/>
        <v>1.9499999999999993</v>
      </c>
      <c r="S350">
        <f t="shared" si="67"/>
        <v>0</v>
      </c>
      <c r="T350">
        <f t="shared" si="68"/>
        <v>24.1</v>
      </c>
      <c r="U350">
        <f t="shared" si="69"/>
        <v>6.6944444444444446</v>
      </c>
      <c r="W350">
        <f t="shared" si="70"/>
        <v>1017.6250000000001</v>
      </c>
      <c r="X350">
        <f t="shared" si="66"/>
        <v>171.13544999999999</v>
      </c>
      <c r="Y350">
        <f t="shared" si="71"/>
        <v>8.8372381256418908</v>
      </c>
      <c r="Z350">
        <f>Table4[[#This Row],[Acell (N)]]+Table4[[#This Row],[Roll (N)]]+Table4[[#This Row],[Aero (N)]]</f>
        <v>1197.5976881256422</v>
      </c>
      <c r="AA350">
        <f>Table4[[#This Row],[Total (N)]]*((E349/3.6)/1000)</f>
        <v>7.0192531165141805</v>
      </c>
      <c r="AB350">
        <f>Table4[[#This Row],[Power (kW)]]*1000</f>
        <v>7019.2531165141809</v>
      </c>
      <c r="AC350">
        <f>MAX(0, Table4[[#This Row],[Power (W)]])</f>
        <v>7019.2531165141809</v>
      </c>
      <c r="AD350">
        <f>MIN(0, Table4[[#This Row],[Power (W)]])*-1</f>
        <v>0</v>
      </c>
      <c r="AE350">
        <f t="shared" si="75"/>
        <v>853598.65723306767</v>
      </c>
      <c r="AF350">
        <f t="shared" si="76"/>
        <v>360057.70988430333</v>
      </c>
      <c r="AG350">
        <f t="shared" si="77"/>
        <v>853598.65723306767</v>
      </c>
      <c r="AH350">
        <f t="shared" si="72"/>
        <v>360057.70988430333</v>
      </c>
      <c r="AI350" s="27">
        <f t="shared" si="78"/>
        <v>360057.70988430333</v>
      </c>
    </row>
    <row r="351" spans="2:35" x14ac:dyDescent="0.3">
      <c r="B351" s="3" t="s">
        <v>47</v>
      </c>
      <c r="C351" s="3">
        <v>343</v>
      </c>
      <c r="D351" s="3">
        <v>343</v>
      </c>
      <c r="E351" s="10">
        <v>25</v>
      </c>
      <c r="F351" s="17">
        <f t="shared" si="73"/>
        <v>0.16666666666666657</v>
      </c>
      <c r="G351" s="17">
        <f t="shared" si="74"/>
        <v>0.59999999999999964</v>
      </c>
      <c r="S351">
        <f t="shared" si="67"/>
        <v>0</v>
      </c>
      <c r="T351">
        <f t="shared" si="68"/>
        <v>25</v>
      </c>
      <c r="U351">
        <f t="shared" si="69"/>
        <v>6.9444444444444446</v>
      </c>
      <c r="W351">
        <f t="shared" si="70"/>
        <v>629.95833333333303</v>
      </c>
      <c r="X351">
        <f t="shared" si="66"/>
        <v>171.13544999999999</v>
      </c>
      <c r="Y351">
        <f t="shared" si="71"/>
        <v>11.528843188055223</v>
      </c>
      <c r="Z351">
        <f>Table4[[#This Row],[Acell (N)]]+Table4[[#This Row],[Roll (N)]]+Table4[[#This Row],[Aero (N)]]</f>
        <v>812.62262652138827</v>
      </c>
      <c r="AA351">
        <f>Table4[[#This Row],[Total (N)]]*((E350/3.6)/1000)</f>
        <v>5.4400570275459605</v>
      </c>
      <c r="AB351">
        <f>Table4[[#This Row],[Power (kW)]]*1000</f>
        <v>5440.0570275459604</v>
      </c>
      <c r="AC351">
        <f>MAX(0, Table4[[#This Row],[Power (W)]])</f>
        <v>5440.0570275459604</v>
      </c>
      <c r="AD351">
        <f>MIN(0, Table4[[#This Row],[Power (W)]])*-1</f>
        <v>0</v>
      </c>
      <c r="AE351">
        <f t="shared" si="75"/>
        <v>859038.71426061366</v>
      </c>
      <c r="AF351">
        <f t="shared" si="76"/>
        <v>360057.70988430333</v>
      </c>
      <c r="AG351">
        <f t="shared" si="77"/>
        <v>859038.71426061366</v>
      </c>
      <c r="AH351">
        <f t="shared" si="72"/>
        <v>360057.70988430333</v>
      </c>
      <c r="AI351" s="27">
        <f t="shared" si="78"/>
        <v>360057.70988430333</v>
      </c>
    </row>
    <row r="352" spans="2:35" x14ac:dyDescent="0.3">
      <c r="B352" s="3" t="s">
        <v>47</v>
      </c>
      <c r="C352" s="3">
        <v>344</v>
      </c>
      <c r="D352" s="3">
        <v>344</v>
      </c>
      <c r="E352" s="10">
        <v>25.3</v>
      </c>
      <c r="F352" s="17">
        <f t="shared" si="73"/>
        <v>6.9444444444444448E-2</v>
      </c>
      <c r="G352" s="17">
        <f t="shared" si="74"/>
        <v>0.25</v>
      </c>
      <c r="S352">
        <f t="shared" si="67"/>
        <v>0</v>
      </c>
      <c r="T352">
        <f t="shared" si="68"/>
        <v>25.3</v>
      </c>
      <c r="U352">
        <f t="shared" si="69"/>
        <v>7.0277777777777777</v>
      </c>
      <c r="W352">
        <f t="shared" si="70"/>
        <v>193.83333333333323</v>
      </c>
      <c r="X352">
        <f t="shared" ref="X352:X415" si="79">$J$16*9.81*$J$17</f>
        <v>171.13544999999999</v>
      </c>
      <c r="Y352">
        <f t="shared" si="71"/>
        <v>12.405996784722223</v>
      </c>
      <c r="Z352">
        <f>Table4[[#This Row],[Acell (N)]]+Table4[[#This Row],[Roll (N)]]+Table4[[#This Row],[Aero (N)]]</f>
        <v>377.37478011805547</v>
      </c>
      <c r="AA352">
        <f>Table4[[#This Row],[Total (N)]]*((E351/3.6)/1000)</f>
        <v>2.6206581952642742</v>
      </c>
      <c r="AB352">
        <f>Table4[[#This Row],[Power (kW)]]*1000</f>
        <v>2620.6581952642741</v>
      </c>
      <c r="AC352">
        <f>MAX(0, Table4[[#This Row],[Power (W)]])</f>
        <v>2620.6581952642741</v>
      </c>
      <c r="AD352">
        <f>MIN(0, Table4[[#This Row],[Power (W)]])*-1</f>
        <v>0</v>
      </c>
      <c r="AE352">
        <f t="shared" si="75"/>
        <v>861659.37245587795</v>
      </c>
      <c r="AF352">
        <f t="shared" si="76"/>
        <v>360057.70988430333</v>
      </c>
      <c r="AG352">
        <f t="shared" si="77"/>
        <v>861659.37245587795</v>
      </c>
      <c r="AH352">
        <f t="shared" si="72"/>
        <v>360057.70988430333</v>
      </c>
      <c r="AI352" s="27">
        <f t="shared" si="78"/>
        <v>360057.70988430333</v>
      </c>
    </row>
    <row r="353" spans="2:35" x14ac:dyDescent="0.3">
      <c r="B353" s="3" t="s">
        <v>47</v>
      </c>
      <c r="C353" s="3">
        <v>345</v>
      </c>
      <c r="D353" s="3">
        <v>345</v>
      </c>
      <c r="E353" s="10">
        <v>25.5</v>
      </c>
      <c r="F353" s="17">
        <f t="shared" si="73"/>
        <v>0.15277777777777748</v>
      </c>
      <c r="G353" s="17">
        <f t="shared" si="74"/>
        <v>0.54999999999999893</v>
      </c>
      <c r="S353">
        <f t="shared" si="67"/>
        <v>0</v>
      </c>
      <c r="T353">
        <f t="shared" si="68"/>
        <v>25.5</v>
      </c>
      <c r="U353">
        <f t="shared" si="69"/>
        <v>7.083333333333333</v>
      </c>
      <c r="W353">
        <f t="shared" si="70"/>
        <v>80.763888888888886</v>
      </c>
      <c r="X353">
        <f t="shared" si="79"/>
        <v>171.13544999999999</v>
      </c>
      <c r="Y353">
        <f t="shared" si="71"/>
        <v>12.705527171092555</v>
      </c>
      <c r="Z353">
        <f>Table4[[#This Row],[Acell (N)]]+Table4[[#This Row],[Roll (N)]]+Table4[[#This Row],[Aero (N)]]</f>
        <v>264.60486605998142</v>
      </c>
      <c r="AA353">
        <f>Table4[[#This Row],[Total (N)]]*((E352/3.6)/1000)</f>
        <v>1.8595841975882028</v>
      </c>
      <c r="AB353">
        <f>Table4[[#This Row],[Power (kW)]]*1000</f>
        <v>1859.5841975882029</v>
      </c>
      <c r="AC353">
        <f>MAX(0, Table4[[#This Row],[Power (W)]])</f>
        <v>1859.5841975882029</v>
      </c>
      <c r="AD353">
        <f>MIN(0, Table4[[#This Row],[Power (W)]])*-1</f>
        <v>0</v>
      </c>
      <c r="AE353">
        <f t="shared" si="75"/>
        <v>863518.9566534661</v>
      </c>
      <c r="AF353">
        <f t="shared" si="76"/>
        <v>360057.70988430333</v>
      </c>
      <c r="AG353">
        <f t="shared" si="77"/>
        <v>863518.9566534661</v>
      </c>
      <c r="AH353">
        <f t="shared" si="72"/>
        <v>360057.70988430333</v>
      </c>
      <c r="AI353" s="27">
        <f t="shared" si="78"/>
        <v>360057.70988430333</v>
      </c>
    </row>
    <row r="354" spans="2:35" x14ac:dyDescent="0.3">
      <c r="B354" s="3" t="s">
        <v>47</v>
      </c>
      <c r="C354" s="3">
        <v>346</v>
      </c>
      <c r="D354" s="3">
        <v>346</v>
      </c>
      <c r="E354" s="10">
        <v>26.4</v>
      </c>
      <c r="F354" s="17">
        <f t="shared" si="73"/>
        <v>0.15277777777777798</v>
      </c>
      <c r="G354" s="17">
        <f t="shared" si="74"/>
        <v>0.55000000000000071</v>
      </c>
      <c r="S354">
        <f t="shared" si="67"/>
        <v>0</v>
      </c>
      <c r="T354">
        <f t="shared" si="68"/>
        <v>26.4</v>
      </c>
      <c r="U354">
        <f t="shared" si="69"/>
        <v>7.333333333333333</v>
      </c>
      <c r="W354">
        <f t="shared" si="70"/>
        <v>177.6805555555552</v>
      </c>
      <c r="X354">
        <f t="shared" si="79"/>
        <v>171.13544999999999</v>
      </c>
      <c r="Y354">
        <f t="shared" si="71"/>
        <v>12.907199054825</v>
      </c>
      <c r="Z354">
        <f>Table4[[#This Row],[Acell (N)]]+Table4[[#This Row],[Roll (N)]]+Table4[[#This Row],[Aero (N)]]</f>
        <v>361.72320461038021</v>
      </c>
      <c r="AA354">
        <f>Table4[[#This Row],[Total (N)]]*((E353/3.6)/1000)</f>
        <v>2.5622060326568596</v>
      </c>
      <c r="AB354">
        <f>Table4[[#This Row],[Power (kW)]]*1000</f>
        <v>2562.2060326568599</v>
      </c>
      <c r="AC354">
        <f>MAX(0, Table4[[#This Row],[Power (W)]])</f>
        <v>2562.2060326568599</v>
      </c>
      <c r="AD354">
        <f>MIN(0, Table4[[#This Row],[Power (W)]])*-1</f>
        <v>0</v>
      </c>
      <c r="AE354">
        <f t="shared" si="75"/>
        <v>866081.16268612293</v>
      </c>
      <c r="AF354">
        <f t="shared" si="76"/>
        <v>360057.70988430333</v>
      </c>
      <c r="AG354">
        <f t="shared" si="77"/>
        <v>866081.16268612293</v>
      </c>
      <c r="AH354">
        <f t="shared" si="72"/>
        <v>360057.70988430333</v>
      </c>
      <c r="AI354" s="27">
        <f t="shared" si="78"/>
        <v>360057.70988430333</v>
      </c>
    </row>
    <row r="355" spans="2:35" x14ac:dyDescent="0.3">
      <c r="B355" s="3" t="s">
        <v>47</v>
      </c>
      <c r="C355" s="3">
        <v>347</v>
      </c>
      <c r="D355" s="3">
        <v>347</v>
      </c>
      <c r="E355" s="10">
        <v>26.6</v>
      </c>
      <c r="F355" s="17">
        <f t="shared" si="73"/>
        <v>9.7222222222222612E-2</v>
      </c>
      <c r="G355" s="17">
        <f t="shared" si="74"/>
        <v>0.35000000000000142</v>
      </c>
      <c r="S355">
        <f t="shared" si="67"/>
        <v>0</v>
      </c>
      <c r="T355">
        <f t="shared" si="68"/>
        <v>26.6</v>
      </c>
      <c r="U355">
        <f t="shared" si="69"/>
        <v>7.3888888888888893</v>
      </c>
      <c r="W355">
        <f t="shared" si="70"/>
        <v>177.6805555555558</v>
      </c>
      <c r="X355">
        <f t="shared" si="79"/>
        <v>171.13544999999999</v>
      </c>
      <c r="Y355">
        <f t="shared" si="71"/>
        <v>13.834373630527999</v>
      </c>
      <c r="Z355">
        <f>Table4[[#This Row],[Acell (N)]]+Table4[[#This Row],[Roll (N)]]+Table4[[#This Row],[Aero (N)]]</f>
        <v>362.65037918608374</v>
      </c>
      <c r="AA355">
        <f>Table4[[#This Row],[Total (N)]]*((E354/3.6)/1000)</f>
        <v>2.6594361140312808</v>
      </c>
      <c r="AB355">
        <f>Table4[[#This Row],[Power (kW)]]*1000</f>
        <v>2659.4361140312808</v>
      </c>
      <c r="AC355">
        <f>MAX(0, Table4[[#This Row],[Power (W)]])</f>
        <v>2659.4361140312808</v>
      </c>
      <c r="AD355">
        <f>MIN(0, Table4[[#This Row],[Power (W)]])*-1</f>
        <v>0</v>
      </c>
      <c r="AE355">
        <f t="shared" si="75"/>
        <v>868740.59880015417</v>
      </c>
      <c r="AF355">
        <f t="shared" si="76"/>
        <v>360057.70988430333</v>
      </c>
      <c r="AG355">
        <f t="shared" si="77"/>
        <v>868740.59880015417</v>
      </c>
      <c r="AH355">
        <f t="shared" si="72"/>
        <v>360057.70988430333</v>
      </c>
      <c r="AI355" s="27">
        <f t="shared" si="78"/>
        <v>360057.70988430333</v>
      </c>
    </row>
    <row r="356" spans="2:35" x14ac:dyDescent="0.3">
      <c r="B356" s="3" t="s">
        <v>47</v>
      </c>
      <c r="C356" s="3">
        <v>348</v>
      </c>
      <c r="D356" s="3">
        <v>348</v>
      </c>
      <c r="E356" s="10">
        <v>27.1</v>
      </c>
      <c r="F356" s="17">
        <f t="shared" si="73"/>
        <v>0.15277777777777748</v>
      </c>
      <c r="G356" s="17">
        <f t="shared" si="74"/>
        <v>0.54999999999999893</v>
      </c>
      <c r="S356">
        <f t="shared" si="67"/>
        <v>0</v>
      </c>
      <c r="T356">
        <f t="shared" si="68"/>
        <v>27.1</v>
      </c>
      <c r="U356">
        <f t="shared" si="69"/>
        <v>7.5277777777777777</v>
      </c>
      <c r="W356">
        <f t="shared" si="70"/>
        <v>113.0694444444449</v>
      </c>
      <c r="X356">
        <f t="shared" si="79"/>
        <v>171.13544999999999</v>
      </c>
      <c r="Y356">
        <f t="shared" si="71"/>
        <v>14.044779335996891</v>
      </c>
      <c r="Z356">
        <f>Table4[[#This Row],[Acell (N)]]+Table4[[#This Row],[Roll (N)]]+Table4[[#This Row],[Aero (N)]]</f>
        <v>298.24967378044181</v>
      </c>
      <c r="AA356">
        <f>Table4[[#This Row],[Total (N)]]*((E355/3.6)/1000)</f>
        <v>2.2037337007110422</v>
      </c>
      <c r="AB356">
        <f>Table4[[#This Row],[Power (kW)]]*1000</f>
        <v>2203.7337007110423</v>
      </c>
      <c r="AC356">
        <f>MAX(0, Table4[[#This Row],[Power (W)]])</f>
        <v>2203.7337007110423</v>
      </c>
      <c r="AD356">
        <f>MIN(0, Table4[[#This Row],[Power (W)]])*-1</f>
        <v>0</v>
      </c>
      <c r="AE356">
        <f t="shared" si="75"/>
        <v>870944.33250086522</v>
      </c>
      <c r="AF356">
        <f t="shared" si="76"/>
        <v>360057.70988430333</v>
      </c>
      <c r="AG356">
        <f t="shared" si="77"/>
        <v>870944.33250086522</v>
      </c>
      <c r="AH356">
        <f t="shared" si="72"/>
        <v>360057.70988430333</v>
      </c>
      <c r="AI356" s="27">
        <f t="shared" si="78"/>
        <v>360057.70988430333</v>
      </c>
    </row>
    <row r="357" spans="2:35" x14ac:dyDescent="0.3">
      <c r="B357" s="3" t="s">
        <v>47</v>
      </c>
      <c r="C357" s="3">
        <v>349</v>
      </c>
      <c r="D357" s="3">
        <v>349</v>
      </c>
      <c r="E357" s="10">
        <v>27.7</v>
      </c>
      <c r="F357" s="17">
        <f t="shared" si="73"/>
        <v>0.1388888888888889</v>
      </c>
      <c r="G357" s="17">
        <f t="shared" si="74"/>
        <v>0.5</v>
      </c>
      <c r="S357">
        <f t="shared" si="67"/>
        <v>0</v>
      </c>
      <c r="T357">
        <f t="shared" si="68"/>
        <v>27.7</v>
      </c>
      <c r="U357">
        <f t="shared" si="69"/>
        <v>7.6944444444444438</v>
      </c>
      <c r="W357">
        <f t="shared" si="70"/>
        <v>177.6805555555552</v>
      </c>
      <c r="X357">
        <f t="shared" si="79"/>
        <v>171.13544999999999</v>
      </c>
      <c r="Y357">
        <f t="shared" si="71"/>
        <v>14.577740957868556</v>
      </c>
      <c r="Z357">
        <f>Table4[[#This Row],[Acell (N)]]+Table4[[#This Row],[Roll (N)]]+Table4[[#This Row],[Aero (N)]]</f>
        <v>363.39374651342376</v>
      </c>
      <c r="AA357">
        <f>Table4[[#This Row],[Total (N)]]*((E356/3.6)/1000)</f>
        <v>2.7355473695871622</v>
      </c>
      <c r="AB357">
        <f>Table4[[#This Row],[Power (kW)]]*1000</f>
        <v>2735.5473695871619</v>
      </c>
      <c r="AC357">
        <f>MAX(0, Table4[[#This Row],[Power (W)]])</f>
        <v>2735.5473695871619</v>
      </c>
      <c r="AD357">
        <f>MIN(0, Table4[[#This Row],[Power (W)]])*-1</f>
        <v>0</v>
      </c>
      <c r="AE357">
        <f t="shared" si="75"/>
        <v>873679.87987045234</v>
      </c>
      <c r="AF357">
        <f t="shared" si="76"/>
        <v>360057.70988430333</v>
      </c>
      <c r="AG357">
        <f t="shared" si="77"/>
        <v>873679.87987045234</v>
      </c>
      <c r="AH357">
        <f t="shared" si="72"/>
        <v>360057.70988430333</v>
      </c>
      <c r="AI357" s="27">
        <f t="shared" si="78"/>
        <v>360057.70988430333</v>
      </c>
    </row>
    <row r="358" spans="2:35" x14ac:dyDescent="0.3">
      <c r="B358" s="3" t="s">
        <v>47</v>
      </c>
      <c r="C358" s="3">
        <v>350</v>
      </c>
      <c r="D358" s="3">
        <v>350</v>
      </c>
      <c r="E358" s="10">
        <v>28.1</v>
      </c>
      <c r="F358" s="17">
        <f t="shared" si="73"/>
        <v>6.9444444444444448E-2</v>
      </c>
      <c r="G358" s="17">
        <f t="shared" si="74"/>
        <v>0.25</v>
      </c>
      <c r="S358">
        <f t="shared" si="67"/>
        <v>0</v>
      </c>
      <c r="T358">
        <f t="shared" si="68"/>
        <v>28.1</v>
      </c>
      <c r="U358">
        <f t="shared" si="69"/>
        <v>7.8055555555555554</v>
      </c>
      <c r="W358">
        <f t="shared" si="70"/>
        <v>161.52777777777777</v>
      </c>
      <c r="X358">
        <f t="shared" si="79"/>
        <v>171.13544999999999</v>
      </c>
      <c r="Y358">
        <f t="shared" si="71"/>
        <v>15.230395636719221</v>
      </c>
      <c r="Z358">
        <f>Table4[[#This Row],[Acell (N)]]+Table4[[#This Row],[Roll (N)]]+Table4[[#This Row],[Aero (N)]]</f>
        <v>347.89362341449697</v>
      </c>
      <c r="AA358">
        <f>Table4[[#This Row],[Total (N)]]*((E357/3.6)/1000)</f>
        <v>2.6768481579393235</v>
      </c>
      <c r="AB358">
        <f>Table4[[#This Row],[Power (kW)]]*1000</f>
        <v>2676.8481579393233</v>
      </c>
      <c r="AC358">
        <f>MAX(0, Table4[[#This Row],[Power (W)]])</f>
        <v>2676.8481579393233</v>
      </c>
      <c r="AD358">
        <f>MIN(0, Table4[[#This Row],[Power (W)]])*-1</f>
        <v>0</v>
      </c>
      <c r="AE358">
        <f t="shared" si="75"/>
        <v>876356.7280283916</v>
      </c>
      <c r="AF358">
        <f t="shared" si="76"/>
        <v>360057.70988430333</v>
      </c>
      <c r="AG358">
        <f t="shared" si="77"/>
        <v>876356.7280283916</v>
      </c>
      <c r="AH358">
        <f t="shared" si="72"/>
        <v>360057.70988430333</v>
      </c>
      <c r="AI358" s="27">
        <f t="shared" si="78"/>
        <v>360057.70988430333</v>
      </c>
    </row>
    <row r="359" spans="2:35" x14ac:dyDescent="0.3">
      <c r="B359" s="3" t="s">
        <v>47</v>
      </c>
      <c r="C359" s="3">
        <v>351</v>
      </c>
      <c r="D359" s="3">
        <v>351</v>
      </c>
      <c r="E359" s="10">
        <v>28.2</v>
      </c>
      <c r="F359" s="17">
        <f t="shared" si="73"/>
        <v>0</v>
      </c>
      <c r="G359" s="17">
        <f t="shared" si="74"/>
        <v>0</v>
      </c>
      <c r="S359">
        <f t="shared" si="67"/>
        <v>0</v>
      </c>
      <c r="T359">
        <f t="shared" si="68"/>
        <v>28.2</v>
      </c>
      <c r="U359">
        <f t="shared" si="69"/>
        <v>7.833333333333333</v>
      </c>
      <c r="W359">
        <f t="shared" si="70"/>
        <v>80.763888888888886</v>
      </c>
      <c r="X359">
        <f t="shared" si="79"/>
        <v>171.13544999999999</v>
      </c>
      <c r="Y359">
        <f t="shared" si="71"/>
        <v>15.673438593895224</v>
      </c>
      <c r="Z359">
        <f>Table4[[#This Row],[Acell (N)]]+Table4[[#This Row],[Roll (N)]]+Table4[[#This Row],[Aero (N)]]</f>
        <v>267.57277748278409</v>
      </c>
      <c r="AA359">
        <f>Table4[[#This Row],[Total (N)]]*((E358/3.6)/1000)</f>
        <v>2.0885541797961755</v>
      </c>
      <c r="AB359">
        <f>Table4[[#This Row],[Power (kW)]]*1000</f>
        <v>2088.5541797961755</v>
      </c>
      <c r="AC359">
        <f>MAX(0, Table4[[#This Row],[Power (W)]])</f>
        <v>2088.5541797961755</v>
      </c>
      <c r="AD359">
        <f>MIN(0, Table4[[#This Row],[Power (W)]])*-1</f>
        <v>0</v>
      </c>
      <c r="AE359">
        <f t="shared" si="75"/>
        <v>878445.28220818774</v>
      </c>
      <c r="AF359">
        <f t="shared" si="76"/>
        <v>360057.70988430333</v>
      </c>
      <c r="AG359">
        <f t="shared" si="77"/>
        <v>878445.28220818774</v>
      </c>
      <c r="AH359">
        <f t="shared" si="72"/>
        <v>360057.70988430333</v>
      </c>
      <c r="AI359" s="27">
        <f t="shared" si="78"/>
        <v>360057.70988430333</v>
      </c>
    </row>
    <row r="360" spans="2:35" x14ac:dyDescent="0.3">
      <c r="B360" s="3" t="s">
        <v>47</v>
      </c>
      <c r="C360" s="3">
        <v>352</v>
      </c>
      <c r="D360" s="3">
        <v>352</v>
      </c>
      <c r="E360" s="10">
        <v>28.1</v>
      </c>
      <c r="F360" s="17">
        <f t="shared" si="73"/>
        <v>-2.7777777777777679E-2</v>
      </c>
      <c r="G360" s="17">
        <f t="shared" si="74"/>
        <v>-9.9999999999999645E-2</v>
      </c>
      <c r="S360">
        <f t="shared" si="67"/>
        <v>0</v>
      </c>
      <c r="T360">
        <f t="shared" si="68"/>
        <v>28.1</v>
      </c>
      <c r="U360">
        <f t="shared" si="69"/>
        <v>7.8055555555555554</v>
      </c>
      <c r="W360">
        <f t="shared" si="70"/>
        <v>0</v>
      </c>
      <c r="X360">
        <f t="shared" si="79"/>
        <v>171.13544999999999</v>
      </c>
      <c r="Y360">
        <f t="shared" si="71"/>
        <v>15.785191812932</v>
      </c>
      <c r="Z360">
        <f>Table4[[#This Row],[Acell (N)]]+Table4[[#This Row],[Roll (N)]]+Table4[[#This Row],[Aero (N)]]</f>
        <v>186.92064181293199</v>
      </c>
      <c r="AA360">
        <f>Table4[[#This Row],[Total (N)]]*((E359/3.6)/1000)</f>
        <v>1.4642116942013004</v>
      </c>
      <c r="AB360">
        <f>Table4[[#This Row],[Power (kW)]]*1000</f>
        <v>1464.2116942013004</v>
      </c>
      <c r="AC360">
        <f>MAX(0, Table4[[#This Row],[Power (W)]])</f>
        <v>1464.2116942013004</v>
      </c>
      <c r="AD360">
        <f>MIN(0, Table4[[#This Row],[Power (W)]])*-1</f>
        <v>0</v>
      </c>
      <c r="AE360">
        <f t="shared" si="75"/>
        <v>879909.49390238908</v>
      </c>
      <c r="AF360">
        <f t="shared" si="76"/>
        <v>360057.70988430333</v>
      </c>
      <c r="AG360">
        <f t="shared" si="77"/>
        <v>879909.49390238908</v>
      </c>
      <c r="AH360">
        <f t="shared" si="72"/>
        <v>360057.70988430333</v>
      </c>
      <c r="AI360" s="27">
        <f t="shared" si="78"/>
        <v>360057.70988430333</v>
      </c>
    </row>
    <row r="361" spans="2:35" x14ac:dyDescent="0.3">
      <c r="B361" s="3" t="s">
        <v>47</v>
      </c>
      <c r="C361" s="3">
        <v>353</v>
      </c>
      <c r="D361" s="3">
        <v>353</v>
      </c>
      <c r="E361" s="10">
        <v>28</v>
      </c>
      <c r="F361" s="17">
        <f t="shared" si="73"/>
        <v>-2.7777777777778172E-2</v>
      </c>
      <c r="G361" s="17">
        <f t="shared" si="74"/>
        <v>-0.10000000000000142</v>
      </c>
      <c r="S361">
        <f t="shared" si="67"/>
        <v>0</v>
      </c>
      <c r="T361">
        <f t="shared" si="68"/>
        <v>28</v>
      </c>
      <c r="U361">
        <f t="shared" si="69"/>
        <v>7.7777777777777777</v>
      </c>
      <c r="W361">
        <f t="shared" si="70"/>
        <v>-32.305555555555443</v>
      </c>
      <c r="X361">
        <f t="shared" si="79"/>
        <v>171.13544999999999</v>
      </c>
      <c r="Y361">
        <f t="shared" si="71"/>
        <v>15.673438593895224</v>
      </c>
      <c r="Z361">
        <f>Table4[[#This Row],[Acell (N)]]+Table4[[#This Row],[Roll (N)]]+Table4[[#This Row],[Aero (N)]]</f>
        <v>154.50333303833978</v>
      </c>
      <c r="AA361">
        <f>Table4[[#This Row],[Total (N)]]*((E360/3.6)/1000)</f>
        <v>1.2059843495492633</v>
      </c>
      <c r="AB361">
        <f>Table4[[#This Row],[Power (kW)]]*1000</f>
        <v>1205.9843495492632</v>
      </c>
      <c r="AC361">
        <f>MAX(0, Table4[[#This Row],[Power (W)]])</f>
        <v>1205.9843495492632</v>
      </c>
      <c r="AD361">
        <f>MIN(0, Table4[[#This Row],[Power (W)]])*-1</f>
        <v>0</v>
      </c>
      <c r="AE361">
        <f t="shared" si="75"/>
        <v>881115.47825193836</v>
      </c>
      <c r="AF361">
        <f t="shared" si="76"/>
        <v>360057.70988430333</v>
      </c>
      <c r="AG361">
        <f t="shared" si="77"/>
        <v>881115.47825193836</v>
      </c>
      <c r="AH361">
        <f t="shared" si="72"/>
        <v>360057.70988430333</v>
      </c>
      <c r="AI361" s="27">
        <f t="shared" si="78"/>
        <v>360057.70988430333</v>
      </c>
    </row>
    <row r="362" spans="2:35" x14ac:dyDescent="0.3">
      <c r="B362" s="3" t="s">
        <v>47</v>
      </c>
      <c r="C362" s="3">
        <v>354</v>
      </c>
      <c r="D362" s="3">
        <v>354</v>
      </c>
      <c r="E362" s="10">
        <v>27.9</v>
      </c>
      <c r="F362" s="17">
        <f t="shared" si="73"/>
        <v>-1.3888888888889086E-2</v>
      </c>
      <c r="G362" s="17">
        <f t="shared" si="74"/>
        <v>-5.0000000000000711E-2</v>
      </c>
      <c r="S362">
        <f t="shared" si="67"/>
        <v>0</v>
      </c>
      <c r="T362">
        <f t="shared" si="68"/>
        <v>27.9</v>
      </c>
      <c r="U362">
        <f t="shared" si="69"/>
        <v>7.7499999999999991</v>
      </c>
      <c r="W362">
        <f t="shared" si="70"/>
        <v>-32.305555555556012</v>
      </c>
      <c r="X362">
        <f t="shared" si="79"/>
        <v>171.13544999999999</v>
      </c>
      <c r="Y362">
        <f t="shared" si="71"/>
        <v>15.562082366755556</v>
      </c>
      <c r="Z362">
        <f>Table4[[#This Row],[Acell (N)]]+Table4[[#This Row],[Roll (N)]]+Table4[[#This Row],[Aero (N)]]</f>
        <v>154.39197681119956</v>
      </c>
      <c r="AA362">
        <f>Table4[[#This Row],[Total (N)]]*((E361/3.6)/1000)</f>
        <v>1.2008264863093299</v>
      </c>
      <c r="AB362">
        <f>Table4[[#This Row],[Power (kW)]]*1000</f>
        <v>1200.8264863093298</v>
      </c>
      <c r="AC362">
        <f>MAX(0, Table4[[#This Row],[Power (W)]])</f>
        <v>1200.8264863093298</v>
      </c>
      <c r="AD362">
        <f>MIN(0, Table4[[#This Row],[Power (W)]])*-1</f>
        <v>0</v>
      </c>
      <c r="AE362">
        <f t="shared" si="75"/>
        <v>882316.30473824765</v>
      </c>
      <c r="AF362">
        <f t="shared" si="76"/>
        <v>360057.70988430333</v>
      </c>
      <c r="AG362">
        <f t="shared" si="77"/>
        <v>882316.30473824765</v>
      </c>
      <c r="AH362">
        <f t="shared" si="72"/>
        <v>360057.70988430333</v>
      </c>
      <c r="AI362" s="27">
        <f t="shared" si="78"/>
        <v>360057.70988430333</v>
      </c>
    </row>
    <row r="363" spans="2:35" x14ac:dyDescent="0.3">
      <c r="B363" s="3" t="s">
        <v>47</v>
      </c>
      <c r="C363" s="3">
        <v>355</v>
      </c>
      <c r="D363" s="3">
        <v>355</v>
      </c>
      <c r="E363" s="10">
        <v>27.9</v>
      </c>
      <c r="F363" s="17">
        <f t="shared" si="73"/>
        <v>2.7777777777778172E-2</v>
      </c>
      <c r="G363" s="17">
        <f t="shared" si="74"/>
        <v>0.10000000000000142</v>
      </c>
      <c r="S363">
        <f t="shared" si="67"/>
        <v>0</v>
      </c>
      <c r="T363">
        <f t="shared" si="68"/>
        <v>27.9</v>
      </c>
      <c r="U363">
        <f t="shared" si="69"/>
        <v>7.7499999999999991</v>
      </c>
      <c r="W363">
        <f t="shared" si="70"/>
        <v>-16.152777777778006</v>
      </c>
      <c r="X363">
        <f t="shared" si="79"/>
        <v>171.13544999999999</v>
      </c>
      <c r="Y363">
        <f t="shared" si="71"/>
        <v>15.451123131512997</v>
      </c>
      <c r="Z363">
        <f>Table4[[#This Row],[Acell (N)]]+Table4[[#This Row],[Roll (N)]]+Table4[[#This Row],[Aero (N)]]</f>
        <v>170.43379535373498</v>
      </c>
      <c r="AA363">
        <f>Table4[[#This Row],[Total (N)]]*((E362/3.6)/1000)</f>
        <v>1.3208619139914459</v>
      </c>
      <c r="AB363">
        <f>Table4[[#This Row],[Power (kW)]]*1000</f>
        <v>1320.8619139914458</v>
      </c>
      <c r="AC363">
        <f>MAX(0, Table4[[#This Row],[Power (W)]])</f>
        <v>1320.8619139914458</v>
      </c>
      <c r="AD363">
        <f>MIN(0, Table4[[#This Row],[Power (W)]])*-1</f>
        <v>0</v>
      </c>
      <c r="AE363">
        <f t="shared" si="75"/>
        <v>883637.16665223904</v>
      </c>
      <c r="AF363">
        <f t="shared" si="76"/>
        <v>360057.70988430333</v>
      </c>
      <c r="AG363">
        <f t="shared" si="77"/>
        <v>883637.16665223904</v>
      </c>
      <c r="AH363">
        <f t="shared" si="72"/>
        <v>360057.70988430333</v>
      </c>
      <c r="AI363" s="27">
        <f t="shared" si="78"/>
        <v>360057.70988430333</v>
      </c>
    </row>
    <row r="364" spans="2:35" x14ac:dyDescent="0.3">
      <c r="B364" s="3" t="s">
        <v>47</v>
      </c>
      <c r="C364" s="3">
        <v>356</v>
      </c>
      <c r="D364" s="3">
        <v>356</v>
      </c>
      <c r="E364" s="10">
        <v>28.1</v>
      </c>
      <c r="F364" s="17">
        <f t="shared" si="73"/>
        <v>4.1666666666666761E-2</v>
      </c>
      <c r="G364" s="17">
        <f t="shared" si="74"/>
        <v>0.15000000000000036</v>
      </c>
      <c r="S364">
        <f t="shared" si="67"/>
        <v>0</v>
      </c>
      <c r="T364">
        <f t="shared" si="68"/>
        <v>28.1</v>
      </c>
      <c r="U364">
        <f t="shared" si="69"/>
        <v>7.8055555555555554</v>
      </c>
      <c r="W364">
        <f t="shared" si="70"/>
        <v>32.305555555556012</v>
      </c>
      <c r="X364">
        <f t="shared" si="79"/>
        <v>171.13544999999999</v>
      </c>
      <c r="Y364">
        <f t="shared" si="71"/>
        <v>15.451123131512997</v>
      </c>
      <c r="Z364">
        <f>Table4[[#This Row],[Acell (N)]]+Table4[[#This Row],[Roll (N)]]+Table4[[#This Row],[Aero (N)]]</f>
        <v>218.89212868706898</v>
      </c>
      <c r="AA364">
        <f>Table4[[#This Row],[Total (N)]]*((E363/3.6)/1000)</f>
        <v>1.6964139973247843</v>
      </c>
      <c r="AB364">
        <f>Table4[[#This Row],[Power (kW)]]*1000</f>
        <v>1696.4139973247843</v>
      </c>
      <c r="AC364">
        <f>MAX(0, Table4[[#This Row],[Power (W)]])</f>
        <v>1696.4139973247843</v>
      </c>
      <c r="AD364">
        <f>MIN(0, Table4[[#This Row],[Power (W)]])*-1</f>
        <v>0</v>
      </c>
      <c r="AE364">
        <f t="shared" si="75"/>
        <v>885333.58064956381</v>
      </c>
      <c r="AF364">
        <f t="shared" si="76"/>
        <v>360057.70988430333</v>
      </c>
      <c r="AG364">
        <f t="shared" si="77"/>
        <v>885333.58064956381</v>
      </c>
      <c r="AH364">
        <f t="shared" si="72"/>
        <v>360057.70988430333</v>
      </c>
      <c r="AI364" s="27">
        <f t="shared" si="78"/>
        <v>360057.70988430333</v>
      </c>
    </row>
    <row r="365" spans="2:35" x14ac:dyDescent="0.3">
      <c r="B365" s="3" t="s">
        <v>47</v>
      </c>
      <c r="C365" s="3">
        <v>357</v>
      </c>
      <c r="D365" s="3">
        <v>357</v>
      </c>
      <c r="E365" s="10">
        <v>28.2</v>
      </c>
      <c r="F365" s="17">
        <f t="shared" si="73"/>
        <v>-1.3888888888889086E-2</v>
      </c>
      <c r="G365" s="17">
        <f t="shared" si="74"/>
        <v>-5.0000000000000711E-2</v>
      </c>
      <c r="S365">
        <f t="shared" si="67"/>
        <v>0</v>
      </c>
      <c r="T365">
        <f t="shared" si="68"/>
        <v>28.2</v>
      </c>
      <c r="U365">
        <f t="shared" si="69"/>
        <v>7.833333333333333</v>
      </c>
      <c r="W365">
        <f t="shared" si="70"/>
        <v>48.458333333333442</v>
      </c>
      <c r="X365">
        <f t="shared" si="79"/>
        <v>171.13544999999999</v>
      </c>
      <c r="Y365">
        <f t="shared" si="71"/>
        <v>15.673438593895224</v>
      </c>
      <c r="Z365">
        <f>Table4[[#This Row],[Acell (N)]]+Table4[[#This Row],[Roll (N)]]+Table4[[#This Row],[Aero (N)]]</f>
        <v>235.26722192722863</v>
      </c>
      <c r="AA365">
        <f>Table4[[#This Row],[Total (N)]]*((E364/3.6)/1000)</f>
        <v>1.8363913711542013</v>
      </c>
      <c r="AB365">
        <f>Table4[[#This Row],[Power (kW)]]*1000</f>
        <v>1836.3913711542014</v>
      </c>
      <c r="AC365">
        <f>MAX(0, Table4[[#This Row],[Power (W)]])</f>
        <v>1836.3913711542014</v>
      </c>
      <c r="AD365">
        <f>MIN(0, Table4[[#This Row],[Power (W)]])*-1</f>
        <v>0</v>
      </c>
      <c r="AE365">
        <f t="shared" si="75"/>
        <v>887169.97202071804</v>
      </c>
      <c r="AF365">
        <f t="shared" si="76"/>
        <v>360057.70988430333</v>
      </c>
      <c r="AG365">
        <f t="shared" si="77"/>
        <v>887169.97202071804</v>
      </c>
      <c r="AH365">
        <f t="shared" si="72"/>
        <v>360057.70988430333</v>
      </c>
      <c r="AI365" s="27">
        <f t="shared" si="78"/>
        <v>360057.70988430333</v>
      </c>
    </row>
    <row r="366" spans="2:35" x14ac:dyDescent="0.3">
      <c r="B366" s="3" t="s">
        <v>47</v>
      </c>
      <c r="C366" s="3">
        <v>358</v>
      </c>
      <c r="D366" s="3">
        <v>358</v>
      </c>
      <c r="E366" s="10">
        <v>28</v>
      </c>
      <c r="F366" s="17">
        <f t="shared" si="73"/>
        <v>-0.18055555555555566</v>
      </c>
      <c r="G366" s="17">
        <f t="shared" si="74"/>
        <v>-0.65000000000000036</v>
      </c>
      <c r="S366">
        <f t="shared" si="67"/>
        <v>0</v>
      </c>
      <c r="T366">
        <f t="shared" si="68"/>
        <v>28</v>
      </c>
      <c r="U366">
        <f t="shared" si="69"/>
        <v>7.7777777777777777</v>
      </c>
      <c r="W366">
        <f t="shared" si="70"/>
        <v>-16.152777777778006</v>
      </c>
      <c r="X366">
        <f t="shared" si="79"/>
        <v>171.13544999999999</v>
      </c>
      <c r="Y366">
        <f t="shared" si="71"/>
        <v>15.785191812932</v>
      </c>
      <c r="Z366">
        <f>Table4[[#This Row],[Acell (N)]]+Table4[[#This Row],[Roll (N)]]+Table4[[#This Row],[Aero (N)]]</f>
        <v>170.76786403515399</v>
      </c>
      <c r="AA366">
        <f>Table4[[#This Row],[Total (N)]]*((E365/3.6)/1000)</f>
        <v>1.3376816016087061</v>
      </c>
      <c r="AB366">
        <f>Table4[[#This Row],[Power (kW)]]*1000</f>
        <v>1337.6816016087062</v>
      </c>
      <c r="AC366">
        <f>MAX(0, Table4[[#This Row],[Power (W)]])</f>
        <v>1337.6816016087062</v>
      </c>
      <c r="AD366">
        <f>MIN(0, Table4[[#This Row],[Power (W)]])*-1</f>
        <v>0</v>
      </c>
      <c r="AE366">
        <f t="shared" si="75"/>
        <v>888507.65362232679</v>
      </c>
      <c r="AF366">
        <f t="shared" si="76"/>
        <v>360057.70988430333</v>
      </c>
      <c r="AG366">
        <f t="shared" si="77"/>
        <v>888507.65362232679</v>
      </c>
      <c r="AH366">
        <f t="shared" si="72"/>
        <v>360057.70988430333</v>
      </c>
      <c r="AI366" s="27">
        <f t="shared" si="78"/>
        <v>360057.70988430333</v>
      </c>
    </row>
    <row r="367" spans="2:35" x14ac:dyDescent="0.3">
      <c r="B367" s="3" t="s">
        <v>47</v>
      </c>
      <c r="C367" s="3">
        <v>359</v>
      </c>
      <c r="D367" s="3">
        <v>359</v>
      </c>
      <c r="E367" s="10">
        <v>26.9</v>
      </c>
      <c r="F367" s="17">
        <f t="shared" si="73"/>
        <v>-0.41666666666666663</v>
      </c>
      <c r="G367" s="17">
        <f t="shared" si="74"/>
        <v>-1.5</v>
      </c>
      <c r="S367">
        <f t="shared" si="67"/>
        <v>0</v>
      </c>
      <c r="T367">
        <f t="shared" si="68"/>
        <v>26.9</v>
      </c>
      <c r="U367">
        <f t="shared" si="69"/>
        <v>7.4722222222222214</v>
      </c>
      <c r="W367">
        <f t="shared" si="70"/>
        <v>-209.98611111111123</v>
      </c>
      <c r="X367">
        <f t="shared" si="79"/>
        <v>171.13544999999999</v>
      </c>
      <c r="Y367">
        <f t="shared" si="71"/>
        <v>15.562082366755556</v>
      </c>
      <c r="Z367">
        <f>Table4[[#This Row],[Acell (N)]]+Table4[[#This Row],[Roll (N)]]+Table4[[#This Row],[Aero (N)]]</f>
        <v>-23.288578744355682</v>
      </c>
      <c r="AA367">
        <f>Table4[[#This Row],[Total (N)]]*((E366/3.6)/1000)</f>
        <v>-0.18113339023387753</v>
      </c>
      <c r="AB367">
        <f>Table4[[#This Row],[Power (kW)]]*1000</f>
        <v>-181.13339023387752</v>
      </c>
      <c r="AC367">
        <f>MAX(0, Table4[[#This Row],[Power (W)]])</f>
        <v>0</v>
      </c>
      <c r="AD367">
        <f>MIN(0, Table4[[#This Row],[Power (W)]])*-1</f>
        <v>181.13339023387752</v>
      </c>
      <c r="AE367">
        <f t="shared" si="75"/>
        <v>888507.65362232679</v>
      </c>
      <c r="AF367">
        <f t="shared" si="76"/>
        <v>360238.84327453718</v>
      </c>
      <c r="AG367">
        <f t="shared" si="77"/>
        <v>888507.65362232679</v>
      </c>
      <c r="AH367">
        <f t="shared" si="72"/>
        <v>360238.84327453718</v>
      </c>
      <c r="AI367" s="27">
        <f t="shared" si="78"/>
        <v>360184.50325746706</v>
      </c>
    </row>
    <row r="368" spans="2:35" x14ac:dyDescent="0.3">
      <c r="B368" s="3" t="s">
        <v>47</v>
      </c>
      <c r="C368" s="3">
        <v>360</v>
      </c>
      <c r="D368" s="3">
        <v>360</v>
      </c>
      <c r="E368" s="10">
        <v>25</v>
      </c>
      <c r="F368" s="17">
        <f t="shared" si="73"/>
        <v>-0.51388888888888873</v>
      </c>
      <c r="G368" s="17">
        <f t="shared" si="74"/>
        <v>-1.8499999999999996</v>
      </c>
      <c r="S368">
        <f t="shared" si="67"/>
        <v>0</v>
      </c>
      <c r="T368">
        <f t="shared" si="68"/>
        <v>25</v>
      </c>
      <c r="U368">
        <f t="shared" si="69"/>
        <v>6.9444444444444446</v>
      </c>
      <c r="W368">
        <f t="shared" si="70"/>
        <v>-484.58333333333331</v>
      </c>
      <c r="X368">
        <f t="shared" si="79"/>
        <v>171.13544999999999</v>
      </c>
      <c r="Y368">
        <f t="shared" si="71"/>
        <v>14.363365333428554</v>
      </c>
      <c r="Z368">
        <f>Table4[[#This Row],[Acell (N)]]+Table4[[#This Row],[Roll (N)]]+Table4[[#This Row],[Aero (N)]]</f>
        <v>-299.08451799990479</v>
      </c>
      <c r="AA368">
        <f>Table4[[#This Row],[Total (N)]]*((E367/3.6)/1000)</f>
        <v>-2.2348259817215106</v>
      </c>
      <c r="AB368">
        <f>Table4[[#This Row],[Power (kW)]]*1000</f>
        <v>-2234.8259817215107</v>
      </c>
      <c r="AC368">
        <f>MAX(0, Table4[[#This Row],[Power (W)]])</f>
        <v>0</v>
      </c>
      <c r="AD368">
        <f>MIN(0, Table4[[#This Row],[Power (W)]])*-1</f>
        <v>2234.8259817215107</v>
      </c>
      <c r="AE368">
        <f t="shared" si="75"/>
        <v>888507.65362232679</v>
      </c>
      <c r="AF368">
        <f t="shared" si="76"/>
        <v>362473.6692562587</v>
      </c>
      <c r="AG368">
        <f t="shared" si="77"/>
        <v>888507.65362232679</v>
      </c>
      <c r="AH368">
        <f t="shared" si="72"/>
        <v>362473.6692562587</v>
      </c>
      <c r="AI368" s="27">
        <f t="shared" si="78"/>
        <v>361803.22146174224</v>
      </c>
    </row>
    <row r="369" spans="2:35" x14ac:dyDescent="0.3">
      <c r="B369" s="3" t="s">
        <v>47</v>
      </c>
      <c r="C369" s="3">
        <v>361</v>
      </c>
      <c r="D369" s="3">
        <v>361</v>
      </c>
      <c r="E369" s="10">
        <v>23.2</v>
      </c>
      <c r="F369" s="17">
        <f t="shared" si="73"/>
        <v>-0.43055555555555575</v>
      </c>
      <c r="G369" s="17">
        <f t="shared" si="74"/>
        <v>-1.5500000000000007</v>
      </c>
      <c r="S369">
        <f t="shared" si="67"/>
        <v>0</v>
      </c>
      <c r="T369">
        <f t="shared" si="68"/>
        <v>23.2</v>
      </c>
      <c r="U369">
        <f t="shared" si="69"/>
        <v>6.4444444444444438</v>
      </c>
      <c r="W369">
        <f t="shared" si="70"/>
        <v>-597.6527777777776</v>
      </c>
      <c r="X369">
        <f t="shared" si="79"/>
        <v>171.13544999999999</v>
      </c>
      <c r="Y369">
        <f t="shared" si="71"/>
        <v>12.405996784722223</v>
      </c>
      <c r="Z369">
        <f>Table4[[#This Row],[Acell (N)]]+Table4[[#This Row],[Roll (N)]]+Table4[[#This Row],[Aero (N)]]</f>
        <v>-414.11133099305539</v>
      </c>
      <c r="AA369">
        <f>Table4[[#This Row],[Total (N)]]*((E368/3.6)/1000)</f>
        <v>-2.8757731318962181</v>
      </c>
      <c r="AB369">
        <f>Table4[[#This Row],[Power (kW)]]*1000</f>
        <v>-2875.7731318962183</v>
      </c>
      <c r="AC369">
        <f>MAX(0, Table4[[#This Row],[Power (W)]])</f>
        <v>0</v>
      </c>
      <c r="AD369">
        <f>MIN(0, Table4[[#This Row],[Power (W)]])*-1</f>
        <v>2875.7731318962183</v>
      </c>
      <c r="AE369">
        <f t="shared" si="75"/>
        <v>888507.65362232679</v>
      </c>
      <c r="AF369">
        <f t="shared" si="76"/>
        <v>365349.44238815492</v>
      </c>
      <c r="AG369">
        <f t="shared" si="77"/>
        <v>888507.65362232679</v>
      </c>
      <c r="AH369">
        <f t="shared" si="72"/>
        <v>365349.44238815492</v>
      </c>
      <c r="AI369" s="27">
        <f t="shared" si="78"/>
        <v>364486.71044858603</v>
      </c>
    </row>
    <row r="370" spans="2:35" x14ac:dyDescent="0.3">
      <c r="B370" s="3" t="s">
        <v>47</v>
      </c>
      <c r="C370" s="3">
        <v>362</v>
      </c>
      <c r="D370" s="3">
        <v>362</v>
      </c>
      <c r="E370" s="10">
        <v>21.9</v>
      </c>
      <c r="F370" s="17">
        <f t="shared" si="73"/>
        <v>-0.29166666666666635</v>
      </c>
      <c r="G370" s="17">
        <f t="shared" si="74"/>
        <v>-1.0499999999999989</v>
      </c>
      <c r="S370">
        <f t="shared" si="67"/>
        <v>0</v>
      </c>
      <c r="T370">
        <f t="shared" si="68"/>
        <v>21.9</v>
      </c>
      <c r="U370">
        <f t="shared" si="69"/>
        <v>6.083333333333333</v>
      </c>
      <c r="W370">
        <f t="shared" si="70"/>
        <v>-500.73611111111131</v>
      </c>
      <c r="X370">
        <f t="shared" si="79"/>
        <v>171.13544999999999</v>
      </c>
      <c r="Y370">
        <f t="shared" si="71"/>
        <v>10.683845935054221</v>
      </c>
      <c r="Z370">
        <f>Table4[[#This Row],[Acell (N)]]+Table4[[#This Row],[Roll (N)]]+Table4[[#This Row],[Aero (N)]]</f>
        <v>-318.91681517605713</v>
      </c>
      <c r="AA370">
        <f>Table4[[#This Row],[Total (N)]]*((E369/3.6)/1000)</f>
        <v>-2.0552416978012569</v>
      </c>
      <c r="AB370">
        <f>Table4[[#This Row],[Power (kW)]]*1000</f>
        <v>-2055.241697801257</v>
      </c>
      <c r="AC370">
        <f>MAX(0, Table4[[#This Row],[Power (W)]])</f>
        <v>0</v>
      </c>
      <c r="AD370">
        <f>MIN(0, Table4[[#This Row],[Power (W)]])*-1</f>
        <v>2055.241697801257</v>
      </c>
      <c r="AE370">
        <f t="shared" si="75"/>
        <v>888507.65362232679</v>
      </c>
      <c r="AF370">
        <f t="shared" si="76"/>
        <v>367404.68408595619</v>
      </c>
      <c r="AG370">
        <f t="shared" si="77"/>
        <v>888507.65362232679</v>
      </c>
      <c r="AH370">
        <f t="shared" si="72"/>
        <v>367404.68408595619</v>
      </c>
      <c r="AI370" s="27">
        <f t="shared" si="78"/>
        <v>366788.11157661577</v>
      </c>
    </row>
    <row r="371" spans="2:35" x14ac:dyDescent="0.3">
      <c r="B371" s="3" t="s">
        <v>47</v>
      </c>
      <c r="C371" s="3">
        <v>363</v>
      </c>
      <c r="D371" s="3">
        <v>363</v>
      </c>
      <c r="E371" s="10">
        <v>21.1</v>
      </c>
      <c r="F371" s="17">
        <f t="shared" si="73"/>
        <v>-0.16666666666666657</v>
      </c>
      <c r="G371" s="17">
        <f t="shared" si="74"/>
        <v>-0.59999999999999964</v>
      </c>
      <c r="S371">
        <f t="shared" si="67"/>
        <v>0</v>
      </c>
      <c r="T371">
        <f t="shared" si="68"/>
        <v>21.1</v>
      </c>
      <c r="U371">
        <f t="shared" si="69"/>
        <v>5.8611111111111116</v>
      </c>
      <c r="W371">
        <f t="shared" si="70"/>
        <v>-339.20833333333297</v>
      </c>
      <c r="X371">
        <f t="shared" si="79"/>
        <v>171.13544999999999</v>
      </c>
      <c r="Y371">
        <f t="shared" si="71"/>
        <v>9.5200641886730004</v>
      </c>
      <c r="Z371">
        <f>Table4[[#This Row],[Acell (N)]]+Table4[[#This Row],[Roll (N)]]+Table4[[#This Row],[Aero (N)]]</f>
        <v>-158.55281914465999</v>
      </c>
      <c r="AA371">
        <f>Table4[[#This Row],[Total (N)]]*((E370/3.6)/1000)</f>
        <v>-0.96452964979668154</v>
      </c>
      <c r="AB371">
        <f>Table4[[#This Row],[Power (kW)]]*1000</f>
        <v>-964.5296497966815</v>
      </c>
      <c r="AC371">
        <f>MAX(0, Table4[[#This Row],[Power (W)]])</f>
        <v>0</v>
      </c>
      <c r="AD371">
        <f>MIN(0, Table4[[#This Row],[Power (W)]])*-1</f>
        <v>964.5296497966815</v>
      </c>
      <c r="AE371">
        <f t="shared" si="75"/>
        <v>888507.65362232679</v>
      </c>
      <c r="AF371">
        <f t="shared" si="76"/>
        <v>368369.21373575286</v>
      </c>
      <c r="AG371">
        <f t="shared" si="77"/>
        <v>888507.65362232679</v>
      </c>
      <c r="AH371">
        <f t="shared" si="72"/>
        <v>368369.21373575286</v>
      </c>
      <c r="AI371" s="27">
        <f t="shared" si="78"/>
        <v>368079.85484081384</v>
      </c>
    </row>
    <row r="372" spans="2:35" x14ac:dyDescent="0.3">
      <c r="B372" s="3" t="s">
        <v>47</v>
      </c>
      <c r="C372" s="3">
        <v>364</v>
      </c>
      <c r="D372" s="3">
        <v>364</v>
      </c>
      <c r="E372" s="10">
        <v>20.7</v>
      </c>
      <c r="F372" s="17">
        <f t="shared" si="73"/>
        <v>-5.5555555555555851E-2</v>
      </c>
      <c r="G372" s="17">
        <f t="shared" si="74"/>
        <v>-0.20000000000000107</v>
      </c>
      <c r="S372">
        <f t="shared" si="67"/>
        <v>0</v>
      </c>
      <c r="T372">
        <f t="shared" si="68"/>
        <v>20.7</v>
      </c>
      <c r="U372">
        <f t="shared" si="69"/>
        <v>5.75</v>
      </c>
      <c r="W372">
        <f t="shared" si="70"/>
        <v>-193.83333333333323</v>
      </c>
      <c r="X372">
        <f t="shared" si="79"/>
        <v>171.13544999999999</v>
      </c>
      <c r="Y372">
        <f t="shared" si="71"/>
        <v>8.8372381256418908</v>
      </c>
      <c r="Z372">
        <f>Table4[[#This Row],[Acell (N)]]+Table4[[#This Row],[Roll (N)]]+Table4[[#This Row],[Aero (N)]]</f>
        <v>-13.860645207691347</v>
      </c>
      <c r="AA372">
        <f>Table4[[#This Row],[Total (N)]]*((E371/3.6)/1000)</f>
        <v>-8.1238781633968721E-2</v>
      </c>
      <c r="AB372">
        <f>Table4[[#This Row],[Power (kW)]]*1000</f>
        <v>-81.238781633968728</v>
      </c>
      <c r="AC372">
        <f>MAX(0, Table4[[#This Row],[Power (W)]])</f>
        <v>0</v>
      </c>
      <c r="AD372">
        <f>MIN(0, Table4[[#This Row],[Power (W)]])*-1</f>
        <v>81.238781633968728</v>
      </c>
      <c r="AE372">
        <f t="shared" si="75"/>
        <v>888507.65362232679</v>
      </c>
      <c r="AF372">
        <f t="shared" si="76"/>
        <v>368450.45251738682</v>
      </c>
      <c r="AG372">
        <f t="shared" si="77"/>
        <v>888507.65362232679</v>
      </c>
      <c r="AH372">
        <f t="shared" si="72"/>
        <v>368450.45251738682</v>
      </c>
      <c r="AI372" s="27">
        <f t="shared" si="78"/>
        <v>368426.08088289661</v>
      </c>
    </row>
    <row r="373" spans="2:35" x14ac:dyDescent="0.3">
      <c r="B373" s="3" t="s">
        <v>47</v>
      </c>
      <c r="C373" s="3">
        <v>365</v>
      </c>
      <c r="D373" s="3">
        <v>365</v>
      </c>
      <c r="E373" s="10">
        <v>20.7</v>
      </c>
      <c r="F373" s="17">
        <f t="shared" si="73"/>
        <v>1.3888888888889086E-2</v>
      </c>
      <c r="G373" s="17">
        <f t="shared" si="74"/>
        <v>5.0000000000000711E-2</v>
      </c>
      <c r="S373">
        <f t="shared" si="67"/>
        <v>0</v>
      </c>
      <c r="T373">
        <f t="shared" si="68"/>
        <v>20.7</v>
      </c>
      <c r="U373">
        <f t="shared" si="69"/>
        <v>5.75</v>
      </c>
      <c r="W373">
        <f t="shared" si="70"/>
        <v>-64.611111111111455</v>
      </c>
      <c r="X373">
        <f t="shared" si="79"/>
        <v>171.13544999999999</v>
      </c>
      <c r="Y373">
        <f t="shared" si="71"/>
        <v>8.5053528996569998</v>
      </c>
      <c r="Z373">
        <f>Table4[[#This Row],[Acell (N)]]+Table4[[#This Row],[Roll (N)]]+Table4[[#This Row],[Aero (N)]]</f>
        <v>115.02969178854553</v>
      </c>
      <c r="AA373">
        <f>Table4[[#This Row],[Total (N)]]*((E372/3.6)/1000)</f>
        <v>0.66142072778413685</v>
      </c>
      <c r="AB373">
        <f>Table4[[#This Row],[Power (kW)]]*1000</f>
        <v>661.42072778413683</v>
      </c>
      <c r="AC373">
        <f>MAX(0, Table4[[#This Row],[Power (W)]])</f>
        <v>661.42072778413683</v>
      </c>
      <c r="AD373">
        <f>MIN(0, Table4[[#This Row],[Power (W)]])*-1</f>
        <v>0</v>
      </c>
      <c r="AE373">
        <f t="shared" si="75"/>
        <v>889169.07435011095</v>
      </c>
      <c r="AF373">
        <f t="shared" si="76"/>
        <v>368450.45251738682</v>
      </c>
      <c r="AG373">
        <f t="shared" si="77"/>
        <v>889169.07435011095</v>
      </c>
      <c r="AH373">
        <f t="shared" si="72"/>
        <v>368450.45251738682</v>
      </c>
      <c r="AI373" s="27">
        <f t="shared" si="78"/>
        <v>368450.45251738682</v>
      </c>
    </row>
    <row r="374" spans="2:35" x14ac:dyDescent="0.3">
      <c r="B374" s="3" t="s">
        <v>47</v>
      </c>
      <c r="C374" s="3">
        <v>366</v>
      </c>
      <c r="D374" s="3">
        <v>366</v>
      </c>
      <c r="E374" s="10">
        <v>20.8</v>
      </c>
      <c r="F374" s="17">
        <f t="shared" si="73"/>
        <v>6.9444444444444448E-2</v>
      </c>
      <c r="G374" s="17">
        <f t="shared" si="74"/>
        <v>0.25</v>
      </c>
      <c r="S374">
        <f t="shared" si="67"/>
        <v>0</v>
      </c>
      <c r="T374">
        <f t="shared" si="68"/>
        <v>20.8</v>
      </c>
      <c r="U374">
        <f t="shared" si="69"/>
        <v>5.7777777777777777</v>
      </c>
      <c r="W374">
        <f t="shared" si="70"/>
        <v>16.152777777778006</v>
      </c>
      <c r="X374">
        <f t="shared" si="79"/>
        <v>171.13544999999999</v>
      </c>
      <c r="Y374">
        <f t="shared" si="71"/>
        <v>8.5053528996569998</v>
      </c>
      <c r="Z374">
        <f>Table4[[#This Row],[Acell (N)]]+Table4[[#This Row],[Roll (N)]]+Table4[[#This Row],[Aero (N)]]</f>
        <v>195.79358067743499</v>
      </c>
      <c r="AA374">
        <f>Table4[[#This Row],[Total (N)]]*((E373/3.6)/1000)</f>
        <v>1.1258130888952511</v>
      </c>
      <c r="AB374">
        <f>Table4[[#This Row],[Power (kW)]]*1000</f>
        <v>1125.8130888952512</v>
      </c>
      <c r="AC374">
        <f>MAX(0, Table4[[#This Row],[Power (W)]])</f>
        <v>1125.8130888952512</v>
      </c>
      <c r="AD374">
        <f>MIN(0, Table4[[#This Row],[Power (W)]])*-1</f>
        <v>0</v>
      </c>
      <c r="AE374">
        <f t="shared" si="75"/>
        <v>890294.88743900624</v>
      </c>
      <c r="AF374">
        <f t="shared" si="76"/>
        <v>368450.45251738682</v>
      </c>
      <c r="AG374">
        <f t="shared" si="77"/>
        <v>890294.88743900624</v>
      </c>
      <c r="AH374">
        <f t="shared" si="72"/>
        <v>368450.45251738682</v>
      </c>
      <c r="AI374" s="27">
        <f t="shared" si="78"/>
        <v>368450.45251738682</v>
      </c>
    </row>
    <row r="375" spans="2:35" x14ac:dyDescent="0.3">
      <c r="B375" s="3" t="s">
        <v>47</v>
      </c>
      <c r="C375" s="3">
        <v>367</v>
      </c>
      <c r="D375" s="3">
        <v>367</v>
      </c>
      <c r="E375" s="10">
        <v>21.2</v>
      </c>
      <c r="F375" s="17">
        <f t="shared" si="73"/>
        <v>0.18055555555555566</v>
      </c>
      <c r="G375" s="17">
        <f t="shared" si="74"/>
        <v>0.65000000000000036</v>
      </c>
      <c r="S375">
        <f t="shared" si="67"/>
        <v>0</v>
      </c>
      <c r="T375">
        <f t="shared" si="68"/>
        <v>21.2</v>
      </c>
      <c r="U375">
        <f t="shared" si="69"/>
        <v>5.8888888888888884</v>
      </c>
      <c r="W375">
        <f t="shared" si="70"/>
        <v>80.763888888888886</v>
      </c>
      <c r="X375">
        <f t="shared" si="79"/>
        <v>171.13544999999999</v>
      </c>
      <c r="Y375">
        <f t="shared" si="71"/>
        <v>8.5877287183075559</v>
      </c>
      <c r="Z375">
        <f>Table4[[#This Row],[Acell (N)]]+Table4[[#This Row],[Roll (N)]]+Table4[[#This Row],[Aero (N)]]</f>
        <v>260.48706760719642</v>
      </c>
      <c r="AA375">
        <f>Table4[[#This Row],[Total (N)]]*((E374/3.6)/1000)</f>
        <v>1.5050363906193571</v>
      </c>
      <c r="AB375">
        <f>Table4[[#This Row],[Power (kW)]]*1000</f>
        <v>1505.0363906193572</v>
      </c>
      <c r="AC375">
        <f>MAX(0, Table4[[#This Row],[Power (W)]])</f>
        <v>1505.0363906193572</v>
      </c>
      <c r="AD375">
        <f>MIN(0, Table4[[#This Row],[Power (W)]])*-1</f>
        <v>0</v>
      </c>
      <c r="AE375">
        <f t="shared" si="75"/>
        <v>891799.92382962559</v>
      </c>
      <c r="AF375">
        <f t="shared" si="76"/>
        <v>368450.45251738682</v>
      </c>
      <c r="AG375">
        <f t="shared" si="77"/>
        <v>891799.92382962559</v>
      </c>
      <c r="AH375">
        <f t="shared" si="72"/>
        <v>368450.45251738682</v>
      </c>
      <c r="AI375" s="27">
        <f t="shared" si="78"/>
        <v>368450.45251738682</v>
      </c>
    </row>
    <row r="376" spans="2:35" x14ac:dyDescent="0.3">
      <c r="B376" s="3" t="s">
        <v>47</v>
      </c>
      <c r="C376" s="3">
        <v>368</v>
      </c>
      <c r="D376" s="3">
        <v>368</v>
      </c>
      <c r="E376" s="10">
        <v>22.1</v>
      </c>
      <c r="F376" s="17">
        <f t="shared" si="73"/>
        <v>0.31944444444444453</v>
      </c>
      <c r="G376" s="17">
        <f t="shared" si="74"/>
        <v>1.1500000000000004</v>
      </c>
      <c r="S376">
        <f t="shared" si="67"/>
        <v>0</v>
      </c>
      <c r="T376">
        <f t="shared" si="68"/>
        <v>22.1</v>
      </c>
      <c r="U376">
        <f t="shared" si="69"/>
        <v>6.1388888888888893</v>
      </c>
      <c r="W376">
        <f t="shared" si="70"/>
        <v>209.98611111111123</v>
      </c>
      <c r="X376">
        <f t="shared" si="79"/>
        <v>171.13544999999999</v>
      </c>
      <c r="Y376">
        <f t="shared" si="71"/>
        <v>8.9212019118808872</v>
      </c>
      <c r="Z376">
        <f>Table4[[#This Row],[Acell (N)]]+Table4[[#This Row],[Roll (N)]]+Table4[[#This Row],[Aero (N)]]</f>
        <v>390.04276302299206</v>
      </c>
      <c r="AA376">
        <f>Table4[[#This Row],[Total (N)]]*((E375/3.6)/1000)</f>
        <v>2.2969184933576199</v>
      </c>
      <c r="AB376">
        <f>Table4[[#This Row],[Power (kW)]]*1000</f>
        <v>2296.9184933576198</v>
      </c>
      <c r="AC376">
        <f>MAX(0, Table4[[#This Row],[Power (W)]])</f>
        <v>2296.9184933576198</v>
      </c>
      <c r="AD376">
        <f>MIN(0, Table4[[#This Row],[Power (W)]])*-1</f>
        <v>0</v>
      </c>
      <c r="AE376">
        <f t="shared" si="75"/>
        <v>894096.8423229832</v>
      </c>
      <c r="AF376">
        <f t="shared" si="76"/>
        <v>368450.45251738682</v>
      </c>
      <c r="AG376">
        <f t="shared" si="77"/>
        <v>894096.8423229832</v>
      </c>
      <c r="AH376">
        <f t="shared" si="72"/>
        <v>368450.45251738682</v>
      </c>
      <c r="AI376" s="27">
        <f t="shared" si="78"/>
        <v>368450.45251738682</v>
      </c>
    </row>
    <row r="377" spans="2:35" x14ac:dyDescent="0.3">
      <c r="B377" s="3" t="s">
        <v>47</v>
      </c>
      <c r="C377" s="3">
        <v>369</v>
      </c>
      <c r="D377" s="3">
        <v>369</v>
      </c>
      <c r="E377" s="10">
        <v>23.5</v>
      </c>
      <c r="F377" s="17">
        <f t="shared" si="73"/>
        <v>0.30555555555555547</v>
      </c>
      <c r="G377" s="17">
        <f t="shared" si="74"/>
        <v>1.0999999999999996</v>
      </c>
      <c r="S377">
        <f t="shared" si="67"/>
        <v>0</v>
      </c>
      <c r="T377">
        <f t="shared" si="68"/>
        <v>23.5</v>
      </c>
      <c r="U377">
        <f t="shared" si="69"/>
        <v>6.5277777777777777</v>
      </c>
      <c r="W377">
        <f t="shared" si="70"/>
        <v>371.51388888888897</v>
      </c>
      <c r="X377">
        <f t="shared" si="79"/>
        <v>171.13544999999999</v>
      </c>
      <c r="Y377">
        <f t="shared" si="71"/>
        <v>9.6947406234018914</v>
      </c>
      <c r="Z377">
        <f>Table4[[#This Row],[Acell (N)]]+Table4[[#This Row],[Roll (N)]]+Table4[[#This Row],[Aero (N)]]</f>
        <v>552.34407951229082</v>
      </c>
      <c r="AA377">
        <f>Table4[[#This Row],[Total (N)]]*((E376/3.6)/1000)</f>
        <v>3.3907789325615632</v>
      </c>
      <c r="AB377">
        <f>Table4[[#This Row],[Power (kW)]]*1000</f>
        <v>3390.7789325615631</v>
      </c>
      <c r="AC377">
        <f>MAX(0, Table4[[#This Row],[Power (W)]])</f>
        <v>3390.7789325615631</v>
      </c>
      <c r="AD377">
        <f>MIN(0, Table4[[#This Row],[Power (W)]])*-1</f>
        <v>0</v>
      </c>
      <c r="AE377">
        <f t="shared" si="75"/>
        <v>897487.62125554471</v>
      </c>
      <c r="AF377">
        <f t="shared" si="76"/>
        <v>368450.45251738682</v>
      </c>
      <c r="AG377">
        <f t="shared" si="77"/>
        <v>897487.62125554471</v>
      </c>
      <c r="AH377">
        <f t="shared" si="72"/>
        <v>368450.45251738682</v>
      </c>
      <c r="AI377" s="27">
        <f t="shared" si="78"/>
        <v>368450.45251738682</v>
      </c>
    </row>
    <row r="378" spans="2:35" x14ac:dyDescent="0.3">
      <c r="B378" s="3" t="s">
        <v>47</v>
      </c>
      <c r="C378" s="3">
        <v>370</v>
      </c>
      <c r="D378" s="3">
        <v>370</v>
      </c>
      <c r="E378" s="10">
        <v>24.3</v>
      </c>
      <c r="F378" s="17">
        <f t="shared" si="73"/>
        <v>0.1388888888888889</v>
      </c>
      <c r="G378" s="17">
        <f t="shared" si="74"/>
        <v>0.5</v>
      </c>
      <c r="S378">
        <f t="shared" si="67"/>
        <v>0</v>
      </c>
      <c r="T378">
        <f t="shared" si="68"/>
        <v>24.3</v>
      </c>
      <c r="U378">
        <f t="shared" si="69"/>
        <v>6.75</v>
      </c>
      <c r="W378">
        <f t="shared" si="70"/>
        <v>355.36111111111103</v>
      </c>
      <c r="X378">
        <f t="shared" si="79"/>
        <v>171.13544999999999</v>
      </c>
      <c r="Y378">
        <f t="shared" si="71"/>
        <v>10.961938758980555</v>
      </c>
      <c r="Z378">
        <f>Table4[[#This Row],[Acell (N)]]+Table4[[#This Row],[Roll (N)]]+Table4[[#This Row],[Aero (N)]]</f>
        <v>537.4584998700916</v>
      </c>
      <c r="AA378">
        <f>Table4[[#This Row],[Total (N)]]*((E377/3.6)/1000)</f>
        <v>3.5084096519297643</v>
      </c>
      <c r="AB378">
        <f>Table4[[#This Row],[Power (kW)]]*1000</f>
        <v>3508.4096519297641</v>
      </c>
      <c r="AC378">
        <f>MAX(0, Table4[[#This Row],[Power (W)]])</f>
        <v>3508.4096519297641</v>
      </c>
      <c r="AD378">
        <f>MIN(0, Table4[[#This Row],[Power (W)]])*-1</f>
        <v>0</v>
      </c>
      <c r="AE378">
        <f t="shared" si="75"/>
        <v>900996.03090747446</v>
      </c>
      <c r="AF378">
        <f t="shared" si="76"/>
        <v>368450.45251738682</v>
      </c>
      <c r="AG378">
        <f t="shared" si="77"/>
        <v>900996.03090747446</v>
      </c>
      <c r="AH378">
        <f t="shared" si="72"/>
        <v>368450.45251738682</v>
      </c>
      <c r="AI378" s="27">
        <f t="shared" si="78"/>
        <v>368450.45251738682</v>
      </c>
    </row>
    <row r="379" spans="2:35" x14ac:dyDescent="0.3">
      <c r="B379" s="3" t="s">
        <v>47</v>
      </c>
      <c r="C379" s="3">
        <v>371</v>
      </c>
      <c r="D379" s="3">
        <v>371</v>
      </c>
      <c r="E379" s="10">
        <v>24.5</v>
      </c>
      <c r="F379" s="17">
        <f t="shared" si="73"/>
        <v>-6.9444444444444448E-2</v>
      </c>
      <c r="G379" s="17">
        <f t="shared" si="74"/>
        <v>-0.25</v>
      </c>
      <c r="S379">
        <f t="shared" si="67"/>
        <v>0</v>
      </c>
      <c r="T379">
        <f t="shared" si="68"/>
        <v>24.5</v>
      </c>
      <c r="U379">
        <f t="shared" si="69"/>
        <v>6.8055555555555554</v>
      </c>
      <c r="W379">
        <f t="shared" si="70"/>
        <v>161.52777777777777</v>
      </c>
      <c r="X379">
        <f t="shared" si="79"/>
        <v>171.13544999999999</v>
      </c>
      <c r="Y379">
        <f t="shared" si="71"/>
        <v>11.720987266257001</v>
      </c>
      <c r="Z379">
        <f>Table4[[#This Row],[Acell (N)]]+Table4[[#This Row],[Roll (N)]]+Table4[[#This Row],[Aero (N)]]</f>
        <v>344.38421504403476</v>
      </c>
      <c r="AA379">
        <f>Table4[[#This Row],[Total (N)]]*((E378/3.6)/1000)</f>
        <v>2.3245934515472344</v>
      </c>
      <c r="AB379">
        <f>Table4[[#This Row],[Power (kW)]]*1000</f>
        <v>2324.5934515472345</v>
      </c>
      <c r="AC379">
        <f>MAX(0, Table4[[#This Row],[Power (W)]])</f>
        <v>2324.5934515472345</v>
      </c>
      <c r="AD379">
        <f>MIN(0, Table4[[#This Row],[Power (W)]])*-1</f>
        <v>0</v>
      </c>
      <c r="AE379">
        <f t="shared" si="75"/>
        <v>903320.62435902166</v>
      </c>
      <c r="AF379">
        <f t="shared" si="76"/>
        <v>368450.45251738682</v>
      </c>
      <c r="AG379">
        <f t="shared" si="77"/>
        <v>903320.62435902166</v>
      </c>
      <c r="AH379">
        <f t="shared" si="72"/>
        <v>368450.45251738682</v>
      </c>
      <c r="AI379" s="27">
        <f t="shared" si="78"/>
        <v>368450.45251738682</v>
      </c>
    </row>
    <row r="380" spans="2:35" x14ac:dyDescent="0.3">
      <c r="B380" s="3" t="s">
        <v>47</v>
      </c>
      <c r="C380" s="3">
        <v>372</v>
      </c>
      <c r="D380" s="3">
        <v>372</v>
      </c>
      <c r="E380" s="10">
        <v>23.8</v>
      </c>
      <c r="F380" s="17">
        <f t="shared" si="73"/>
        <v>-0.44444444444444431</v>
      </c>
      <c r="G380" s="17">
        <f t="shared" si="74"/>
        <v>-1.5999999999999996</v>
      </c>
      <c r="S380">
        <f t="shared" si="67"/>
        <v>0</v>
      </c>
      <c r="T380">
        <f t="shared" si="68"/>
        <v>23.8</v>
      </c>
      <c r="U380">
        <f t="shared" si="69"/>
        <v>6.6111111111111107</v>
      </c>
      <c r="W380">
        <f t="shared" si="70"/>
        <v>-80.763888888888886</v>
      </c>
      <c r="X380">
        <f t="shared" si="79"/>
        <v>171.13544999999999</v>
      </c>
      <c r="Y380">
        <f t="shared" si="71"/>
        <v>11.914719312047222</v>
      </c>
      <c r="Z380">
        <f>Table4[[#This Row],[Acell (N)]]+Table4[[#This Row],[Roll (N)]]+Table4[[#This Row],[Aero (N)]]</f>
        <v>102.28628042315833</v>
      </c>
      <c r="AA380">
        <f>Table4[[#This Row],[Total (N)]]*((E379/3.6)/1000)</f>
        <v>0.69611496399093864</v>
      </c>
      <c r="AB380">
        <f>Table4[[#This Row],[Power (kW)]]*1000</f>
        <v>696.11496399093869</v>
      </c>
      <c r="AC380">
        <f>MAX(0, Table4[[#This Row],[Power (W)]])</f>
        <v>696.11496399093869</v>
      </c>
      <c r="AD380">
        <f>MIN(0, Table4[[#This Row],[Power (W)]])*-1</f>
        <v>0</v>
      </c>
      <c r="AE380">
        <f t="shared" si="75"/>
        <v>904016.73932301265</v>
      </c>
      <c r="AF380">
        <f t="shared" si="76"/>
        <v>368450.45251738682</v>
      </c>
      <c r="AG380">
        <f t="shared" si="77"/>
        <v>904016.73932301265</v>
      </c>
      <c r="AH380">
        <f t="shared" si="72"/>
        <v>368450.45251738682</v>
      </c>
      <c r="AI380" s="27">
        <f t="shared" si="78"/>
        <v>368450.45251738682</v>
      </c>
    </row>
    <row r="381" spans="2:35" x14ac:dyDescent="0.3">
      <c r="B381" s="3" t="s">
        <v>47</v>
      </c>
      <c r="C381" s="3">
        <v>373</v>
      </c>
      <c r="D381" s="3">
        <v>373</v>
      </c>
      <c r="E381" s="10">
        <v>21.3</v>
      </c>
      <c r="F381" s="17">
        <f t="shared" si="73"/>
        <v>-0.84722222222222243</v>
      </c>
      <c r="G381" s="17">
        <f t="shared" si="74"/>
        <v>-3.0500000000000007</v>
      </c>
      <c r="S381">
        <f t="shared" si="67"/>
        <v>0</v>
      </c>
      <c r="T381">
        <f t="shared" si="68"/>
        <v>21.3</v>
      </c>
      <c r="U381">
        <f t="shared" si="69"/>
        <v>5.916666666666667</v>
      </c>
      <c r="W381">
        <f t="shared" si="70"/>
        <v>-516.88888888888869</v>
      </c>
      <c r="X381">
        <f t="shared" si="79"/>
        <v>171.13544999999999</v>
      </c>
      <c r="Y381">
        <f t="shared" si="71"/>
        <v>11.243604509980887</v>
      </c>
      <c r="Z381">
        <f>Table4[[#This Row],[Acell (N)]]+Table4[[#This Row],[Roll (N)]]+Table4[[#This Row],[Aero (N)]]</f>
        <v>-334.50983437890778</v>
      </c>
      <c r="AA381">
        <f>Table4[[#This Row],[Total (N)]]*((E380/3.6)/1000)</f>
        <v>-2.2114816828383348</v>
      </c>
      <c r="AB381">
        <f>Table4[[#This Row],[Power (kW)]]*1000</f>
        <v>-2211.481682838335</v>
      </c>
      <c r="AC381">
        <f>MAX(0, Table4[[#This Row],[Power (W)]])</f>
        <v>0</v>
      </c>
      <c r="AD381">
        <f>MIN(0, Table4[[#This Row],[Power (W)]])*-1</f>
        <v>2211.481682838335</v>
      </c>
      <c r="AE381">
        <f t="shared" si="75"/>
        <v>904016.73932301265</v>
      </c>
      <c r="AF381">
        <f t="shared" si="76"/>
        <v>370661.93420022517</v>
      </c>
      <c r="AG381">
        <f t="shared" si="77"/>
        <v>904016.73932301265</v>
      </c>
      <c r="AH381">
        <f t="shared" si="72"/>
        <v>370661.93420022517</v>
      </c>
      <c r="AI381" s="27">
        <f t="shared" si="78"/>
        <v>369998.48969537363</v>
      </c>
    </row>
    <row r="382" spans="2:35" x14ac:dyDescent="0.3">
      <c r="B382" s="3" t="s">
        <v>47</v>
      </c>
      <c r="C382" s="3">
        <v>374</v>
      </c>
      <c r="D382" s="3">
        <v>374</v>
      </c>
      <c r="E382" s="10">
        <v>17.7</v>
      </c>
      <c r="F382" s="17">
        <f t="shared" si="73"/>
        <v>-0.95833333333333337</v>
      </c>
      <c r="G382" s="17">
        <f t="shared" si="74"/>
        <v>-3.45</v>
      </c>
      <c r="S382">
        <f t="shared" si="67"/>
        <v>0</v>
      </c>
      <c r="T382">
        <f t="shared" si="68"/>
        <v>17.7</v>
      </c>
      <c r="U382">
        <f t="shared" si="69"/>
        <v>4.9166666666666661</v>
      </c>
      <c r="W382">
        <f t="shared" si="70"/>
        <v>-985.31944444444468</v>
      </c>
      <c r="X382">
        <f t="shared" si="79"/>
        <v>171.13544999999999</v>
      </c>
      <c r="Y382">
        <f t="shared" si="71"/>
        <v>9.0055626900170012</v>
      </c>
      <c r="Z382">
        <f>Table4[[#This Row],[Acell (N)]]+Table4[[#This Row],[Roll (N)]]+Table4[[#This Row],[Aero (N)]]</f>
        <v>-805.17843175442772</v>
      </c>
      <c r="AA382">
        <f>Table4[[#This Row],[Total (N)]]*((E381/3.6)/1000)</f>
        <v>-4.7639723878803641</v>
      </c>
      <c r="AB382">
        <f>Table4[[#This Row],[Power (kW)]]*1000</f>
        <v>-4763.9723878803643</v>
      </c>
      <c r="AC382">
        <f>MAX(0, Table4[[#This Row],[Power (W)]])</f>
        <v>0</v>
      </c>
      <c r="AD382">
        <f>MIN(0, Table4[[#This Row],[Power (W)]])*-1</f>
        <v>4763.9723878803643</v>
      </c>
      <c r="AE382">
        <f t="shared" si="75"/>
        <v>904016.73932301265</v>
      </c>
      <c r="AF382">
        <f t="shared" si="76"/>
        <v>375425.90658810554</v>
      </c>
      <c r="AG382">
        <f t="shared" si="77"/>
        <v>904016.73932301265</v>
      </c>
      <c r="AH382">
        <f t="shared" si="72"/>
        <v>375425.90658810554</v>
      </c>
      <c r="AI382" s="27">
        <f t="shared" si="78"/>
        <v>373996.71487174142</v>
      </c>
    </row>
    <row r="383" spans="2:35" x14ac:dyDescent="0.3">
      <c r="B383" s="3" t="s">
        <v>47</v>
      </c>
      <c r="C383" s="3">
        <v>375</v>
      </c>
      <c r="D383" s="3">
        <v>375</v>
      </c>
      <c r="E383" s="10">
        <v>14.4</v>
      </c>
      <c r="F383" s="17">
        <f t="shared" si="73"/>
        <v>-0.80555555555555536</v>
      </c>
      <c r="G383" s="17">
        <f t="shared" si="74"/>
        <v>-2.8999999999999995</v>
      </c>
      <c r="S383">
        <f t="shared" si="67"/>
        <v>0</v>
      </c>
      <c r="T383">
        <f t="shared" si="68"/>
        <v>14.4</v>
      </c>
      <c r="U383">
        <f t="shared" si="69"/>
        <v>4</v>
      </c>
      <c r="W383">
        <f t="shared" si="70"/>
        <v>-1114.5416666666667</v>
      </c>
      <c r="X383">
        <f t="shared" si="79"/>
        <v>171.13544999999999</v>
      </c>
      <c r="Y383">
        <f t="shared" si="71"/>
        <v>6.2186795722969981</v>
      </c>
      <c r="Z383">
        <f>Table4[[#This Row],[Acell (N)]]+Table4[[#This Row],[Roll (N)]]+Table4[[#This Row],[Aero (N)]]</f>
        <v>-937.18753709436976</v>
      </c>
      <c r="AA383">
        <f>Table4[[#This Row],[Total (N)]]*((E382/3.6)/1000)</f>
        <v>-4.6078387240473173</v>
      </c>
      <c r="AB383">
        <f>Table4[[#This Row],[Power (kW)]]*1000</f>
        <v>-4607.8387240473176</v>
      </c>
      <c r="AC383">
        <f>MAX(0, Table4[[#This Row],[Power (W)]])</f>
        <v>0</v>
      </c>
      <c r="AD383">
        <f>MIN(0, Table4[[#This Row],[Power (W)]])*-1</f>
        <v>4607.8387240473176</v>
      </c>
      <c r="AE383">
        <f t="shared" si="75"/>
        <v>904016.73932301265</v>
      </c>
      <c r="AF383">
        <f t="shared" si="76"/>
        <v>380033.74531215284</v>
      </c>
      <c r="AG383">
        <f t="shared" si="77"/>
        <v>904016.73932301265</v>
      </c>
      <c r="AH383">
        <f t="shared" si="72"/>
        <v>380033.74531215284</v>
      </c>
      <c r="AI383" s="27">
        <f t="shared" si="78"/>
        <v>378651.39369493868</v>
      </c>
    </row>
    <row r="384" spans="2:35" x14ac:dyDescent="0.3">
      <c r="B384" s="3" t="s">
        <v>47</v>
      </c>
      <c r="C384" s="3">
        <v>376</v>
      </c>
      <c r="D384" s="3">
        <v>376</v>
      </c>
      <c r="E384" s="10">
        <v>11.9</v>
      </c>
      <c r="F384" s="17">
        <f t="shared" si="73"/>
        <v>-0.58333333333333348</v>
      </c>
      <c r="G384" s="17">
        <f t="shared" si="74"/>
        <v>-2.1000000000000005</v>
      </c>
      <c r="S384">
        <f t="shared" si="67"/>
        <v>0</v>
      </c>
      <c r="T384">
        <f t="shared" si="68"/>
        <v>11.9</v>
      </c>
      <c r="U384">
        <f t="shared" si="69"/>
        <v>3.3055555555555554</v>
      </c>
      <c r="W384">
        <f t="shared" si="70"/>
        <v>-936.86111111111086</v>
      </c>
      <c r="X384">
        <f t="shared" si="79"/>
        <v>171.13544999999999</v>
      </c>
      <c r="Y384">
        <f t="shared" si="71"/>
        <v>4.1160119892480003</v>
      </c>
      <c r="Z384">
        <f>Table4[[#This Row],[Acell (N)]]+Table4[[#This Row],[Roll (N)]]+Table4[[#This Row],[Aero (N)]]</f>
        <v>-761.60964912186284</v>
      </c>
      <c r="AA384">
        <f>Table4[[#This Row],[Total (N)]]*((E383/3.6)/1000)</f>
        <v>-3.0464385964874516</v>
      </c>
      <c r="AB384">
        <f>Table4[[#This Row],[Power (kW)]]*1000</f>
        <v>-3046.4385964874518</v>
      </c>
      <c r="AC384">
        <f>MAX(0, Table4[[#This Row],[Power (W)]])</f>
        <v>0</v>
      </c>
      <c r="AD384">
        <f>MIN(0, Table4[[#This Row],[Power (W)]])*-1</f>
        <v>3046.4385964874518</v>
      </c>
      <c r="AE384">
        <f t="shared" si="75"/>
        <v>904016.73932301265</v>
      </c>
      <c r="AF384">
        <f t="shared" si="76"/>
        <v>383080.18390864029</v>
      </c>
      <c r="AG384">
        <f t="shared" si="77"/>
        <v>904016.73932301265</v>
      </c>
      <c r="AH384">
        <f t="shared" si="72"/>
        <v>383080.18390864029</v>
      </c>
      <c r="AI384" s="27">
        <f t="shared" si="78"/>
        <v>382166.25232969405</v>
      </c>
    </row>
    <row r="385" spans="2:35" x14ac:dyDescent="0.3">
      <c r="B385" s="3" t="s">
        <v>47</v>
      </c>
      <c r="C385" s="3">
        <v>377</v>
      </c>
      <c r="D385" s="3">
        <v>377</v>
      </c>
      <c r="E385" s="10">
        <v>10.199999999999999</v>
      </c>
      <c r="F385" s="17">
        <f t="shared" si="73"/>
        <v>-0.41666666666666663</v>
      </c>
      <c r="G385" s="17">
        <f t="shared" si="74"/>
        <v>-1.5</v>
      </c>
      <c r="S385">
        <f t="shared" si="67"/>
        <v>0</v>
      </c>
      <c r="T385">
        <f t="shared" si="68"/>
        <v>10.199999999999999</v>
      </c>
      <c r="U385">
        <f t="shared" si="69"/>
        <v>2.833333333333333</v>
      </c>
      <c r="W385">
        <f t="shared" si="70"/>
        <v>-678.41666666666686</v>
      </c>
      <c r="X385">
        <f t="shared" si="79"/>
        <v>171.13544999999999</v>
      </c>
      <c r="Y385">
        <f t="shared" si="71"/>
        <v>2.8109011274952218</v>
      </c>
      <c r="Z385">
        <f>Table4[[#This Row],[Acell (N)]]+Table4[[#This Row],[Roll (N)]]+Table4[[#This Row],[Aero (N)]]</f>
        <v>-504.47031553917162</v>
      </c>
      <c r="AA385">
        <f>Table4[[#This Row],[Total (N)]]*((E384/3.6)/1000)</f>
        <v>-1.6675546541433728</v>
      </c>
      <c r="AB385">
        <f>Table4[[#This Row],[Power (kW)]]*1000</f>
        <v>-1667.5546541433728</v>
      </c>
      <c r="AC385">
        <f>MAX(0, Table4[[#This Row],[Power (W)]])</f>
        <v>0</v>
      </c>
      <c r="AD385">
        <f>MIN(0, Table4[[#This Row],[Power (W)]])*-1</f>
        <v>1667.5546541433728</v>
      </c>
      <c r="AE385">
        <f t="shared" si="75"/>
        <v>904016.73932301265</v>
      </c>
      <c r="AF385">
        <f t="shared" si="76"/>
        <v>384747.73856278369</v>
      </c>
      <c r="AG385">
        <f t="shared" si="77"/>
        <v>904016.73932301265</v>
      </c>
      <c r="AH385">
        <f t="shared" si="72"/>
        <v>384747.73856278369</v>
      </c>
      <c r="AI385" s="27">
        <f t="shared" si="78"/>
        <v>384247.47216654063</v>
      </c>
    </row>
    <row r="386" spans="2:35" x14ac:dyDescent="0.3">
      <c r="B386" s="3" t="s">
        <v>47</v>
      </c>
      <c r="C386" s="3">
        <v>378</v>
      </c>
      <c r="D386" s="3">
        <v>378</v>
      </c>
      <c r="E386" s="10">
        <v>8.9</v>
      </c>
      <c r="F386" s="17">
        <f t="shared" si="73"/>
        <v>-0.30555555555555547</v>
      </c>
      <c r="G386" s="17">
        <f t="shared" si="74"/>
        <v>-1.0999999999999996</v>
      </c>
      <c r="S386">
        <f t="shared" si="67"/>
        <v>0</v>
      </c>
      <c r="T386">
        <f t="shared" si="68"/>
        <v>8.9</v>
      </c>
      <c r="U386">
        <f t="shared" si="69"/>
        <v>2.4722222222222223</v>
      </c>
      <c r="W386">
        <f t="shared" si="70"/>
        <v>-484.58333333333331</v>
      </c>
      <c r="X386">
        <f t="shared" si="79"/>
        <v>171.13544999999999</v>
      </c>
      <c r="Y386">
        <f t="shared" si="71"/>
        <v>2.065151848772</v>
      </c>
      <c r="Z386">
        <f>Table4[[#This Row],[Acell (N)]]+Table4[[#This Row],[Roll (N)]]+Table4[[#This Row],[Aero (N)]]</f>
        <v>-311.3827314845613</v>
      </c>
      <c r="AA386">
        <f>Table4[[#This Row],[Total (N)]]*((E385/3.6)/1000)</f>
        <v>-0.88225107253959034</v>
      </c>
      <c r="AB386">
        <f>Table4[[#This Row],[Power (kW)]]*1000</f>
        <v>-882.25107253959038</v>
      </c>
      <c r="AC386">
        <f>MAX(0, Table4[[#This Row],[Power (W)]])</f>
        <v>0</v>
      </c>
      <c r="AD386">
        <f>MIN(0, Table4[[#This Row],[Power (W)]])*-1</f>
        <v>882.25107253959038</v>
      </c>
      <c r="AE386">
        <f t="shared" si="75"/>
        <v>904016.73932301265</v>
      </c>
      <c r="AF386">
        <f t="shared" si="76"/>
        <v>385629.98963532329</v>
      </c>
      <c r="AG386">
        <f t="shared" si="77"/>
        <v>904016.73932301265</v>
      </c>
      <c r="AH386">
        <f t="shared" si="72"/>
        <v>385629.98963532329</v>
      </c>
      <c r="AI386" s="27">
        <f t="shared" si="78"/>
        <v>385365.31431356142</v>
      </c>
    </row>
    <row r="387" spans="2:35" x14ac:dyDescent="0.3">
      <c r="B387" s="3" t="s">
        <v>47</v>
      </c>
      <c r="C387" s="3">
        <v>379</v>
      </c>
      <c r="D387" s="3">
        <v>379</v>
      </c>
      <c r="E387" s="10">
        <v>8</v>
      </c>
      <c r="F387" s="17">
        <f t="shared" si="73"/>
        <v>-0.23611111111111113</v>
      </c>
      <c r="G387" s="17">
        <f t="shared" si="74"/>
        <v>-0.85000000000000009</v>
      </c>
      <c r="S387">
        <f t="shared" si="67"/>
        <v>0</v>
      </c>
      <c r="T387">
        <f t="shared" si="68"/>
        <v>8</v>
      </c>
      <c r="U387">
        <f t="shared" si="69"/>
        <v>2.2222222222222223</v>
      </c>
      <c r="W387">
        <f t="shared" si="70"/>
        <v>-355.36111111111103</v>
      </c>
      <c r="X387">
        <f t="shared" si="79"/>
        <v>171.13544999999999</v>
      </c>
      <c r="Y387">
        <f t="shared" si="71"/>
        <v>1.5722864085085557</v>
      </c>
      <c r="Z387">
        <f>Table4[[#This Row],[Acell (N)]]+Table4[[#This Row],[Roll (N)]]+Table4[[#This Row],[Aero (N)]]</f>
        <v>-182.65337470260249</v>
      </c>
      <c r="AA387">
        <f>Table4[[#This Row],[Total (N)]]*((E386/3.6)/1000)</f>
        <v>-0.45155973190365623</v>
      </c>
      <c r="AB387">
        <f>Table4[[#This Row],[Power (kW)]]*1000</f>
        <v>-451.5597319036562</v>
      </c>
      <c r="AC387">
        <f>MAX(0, Table4[[#This Row],[Power (W)]])</f>
        <v>0</v>
      </c>
      <c r="AD387">
        <f>MIN(0, Table4[[#This Row],[Power (W)]])*-1</f>
        <v>451.5597319036562</v>
      </c>
      <c r="AE387">
        <f t="shared" si="75"/>
        <v>904016.73932301265</v>
      </c>
      <c r="AF387">
        <f t="shared" si="76"/>
        <v>386081.54936722695</v>
      </c>
      <c r="AG387">
        <f t="shared" si="77"/>
        <v>904016.73932301265</v>
      </c>
      <c r="AH387">
        <f t="shared" si="72"/>
        <v>386081.54936722695</v>
      </c>
      <c r="AI387" s="27">
        <f t="shared" si="78"/>
        <v>385946.08144765586</v>
      </c>
    </row>
    <row r="388" spans="2:35" x14ac:dyDescent="0.3">
      <c r="B388" s="3" t="s">
        <v>47</v>
      </c>
      <c r="C388" s="3">
        <v>380</v>
      </c>
      <c r="D388" s="3">
        <v>380</v>
      </c>
      <c r="E388" s="10">
        <v>7.2</v>
      </c>
      <c r="F388" s="17">
        <f t="shared" si="73"/>
        <v>-0.26388888888888895</v>
      </c>
      <c r="G388" s="17">
        <f t="shared" si="74"/>
        <v>-0.95000000000000018</v>
      </c>
      <c r="S388">
        <f t="shared" si="67"/>
        <v>0</v>
      </c>
      <c r="T388">
        <f t="shared" si="68"/>
        <v>7.2</v>
      </c>
      <c r="U388">
        <f t="shared" si="69"/>
        <v>2</v>
      </c>
      <c r="W388">
        <f t="shared" si="70"/>
        <v>-274.59722222222223</v>
      </c>
      <c r="X388">
        <f t="shared" si="79"/>
        <v>171.13544999999999</v>
      </c>
      <c r="Y388">
        <f t="shared" si="71"/>
        <v>1.2703740707555558</v>
      </c>
      <c r="Z388">
        <f>Table4[[#This Row],[Acell (N)]]+Table4[[#This Row],[Roll (N)]]+Table4[[#This Row],[Aero (N)]]</f>
        <v>-102.19139815146669</v>
      </c>
      <c r="AA388">
        <f>Table4[[#This Row],[Total (N)]]*((E387/3.6)/1000)</f>
        <v>-0.22709199589214818</v>
      </c>
      <c r="AB388">
        <f>Table4[[#This Row],[Power (kW)]]*1000</f>
        <v>-227.09199589214819</v>
      </c>
      <c r="AC388">
        <f>MAX(0, Table4[[#This Row],[Power (W)]])</f>
        <v>0</v>
      </c>
      <c r="AD388">
        <f>MIN(0, Table4[[#This Row],[Power (W)]])*-1</f>
        <v>227.09199589214819</v>
      </c>
      <c r="AE388">
        <f t="shared" si="75"/>
        <v>904016.73932301265</v>
      </c>
      <c r="AF388">
        <f t="shared" si="76"/>
        <v>386308.64136311912</v>
      </c>
      <c r="AG388">
        <f t="shared" si="77"/>
        <v>904016.73932301265</v>
      </c>
      <c r="AH388">
        <f t="shared" si="72"/>
        <v>386308.64136311912</v>
      </c>
      <c r="AI388" s="27">
        <f t="shared" si="78"/>
        <v>386240.51376435143</v>
      </c>
    </row>
    <row r="389" spans="2:35" x14ac:dyDescent="0.3">
      <c r="B389" s="3" t="s">
        <v>47</v>
      </c>
      <c r="C389" s="3">
        <v>381</v>
      </c>
      <c r="D389" s="3">
        <v>381</v>
      </c>
      <c r="E389" s="10">
        <v>6.1</v>
      </c>
      <c r="F389" s="17">
        <f t="shared" si="73"/>
        <v>-0.31944444444444442</v>
      </c>
      <c r="G389" s="17">
        <f t="shared" si="74"/>
        <v>-1.1499999999999999</v>
      </c>
      <c r="S389">
        <f t="shared" si="67"/>
        <v>0</v>
      </c>
      <c r="T389">
        <f t="shared" si="68"/>
        <v>6.1</v>
      </c>
      <c r="U389">
        <f t="shared" si="69"/>
        <v>1.6944444444444442</v>
      </c>
      <c r="W389">
        <f t="shared" si="70"/>
        <v>-306.90277777777783</v>
      </c>
      <c r="X389">
        <f t="shared" si="79"/>
        <v>171.13544999999999</v>
      </c>
      <c r="Y389">
        <f t="shared" si="71"/>
        <v>1.0290029973120001</v>
      </c>
      <c r="Z389">
        <f>Table4[[#This Row],[Acell (N)]]+Table4[[#This Row],[Roll (N)]]+Table4[[#This Row],[Aero (N)]]</f>
        <v>-134.73832478046583</v>
      </c>
      <c r="AA389">
        <f>Table4[[#This Row],[Total (N)]]*((E388/3.6)/1000)</f>
        <v>-0.26947664956093165</v>
      </c>
      <c r="AB389">
        <f>Table4[[#This Row],[Power (kW)]]*1000</f>
        <v>-269.47664956093166</v>
      </c>
      <c r="AC389">
        <f>MAX(0, Table4[[#This Row],[Power (W)]])</f>
        <v>0</v>
      </c>
      <c r="AD389">
        <f>MIN(0, Table4[[#This Row],[Power (W)]])*-1</f>
        <v>269.47664956093166</v>
      </c>
      <c r="AE389">
        <f t="shared" si="75"/>
        <v>904016.73932301265</v>
      </c>
      <c r="AF389">
        <f t="shared" si="76"/>
        <v>386578.11801268003</v>
      </c>
      <c r="AG389">
        <f t="shared" si="77"/>
        <v>904016.73932301265</v>
      </c>
      <c r="AH389">
        <f t="shared" si="72"/>
        <v>386578.11801268003</v>
      </c>
      <c r="AI389" s="27">
        <f t="shared" si="78"/>
        <v>386497.2750178118</v>
      </c>
    </row>
    <row r="390" spans="2:35" x14ac:dyDescent="0.3">
      <c r="B390" s="3" t="s">
        <v>47</v>
      </c>
      <c r="C390" s="3">
        <v>382</v>
      </c>
      <c r="D390" s="3">
        <v>382</v>
      </c>
      <c r="E390" s="10">
        <v>4.9000000000000004</v>
      </c>
      <c r="F390" s="17">
        <f t="shared" si="73"/>
        <v>-0.33333333333333326</v>
      </c>
      <c r="G390" s="17">
        <f t="shared" si="74"/>
        <v>-1.1999999999999997</v>
      </c>
      <c r="S390">
        <f t="shared" si="67"/>
        <v>0</v>
      </c>
      <c r="T390">
        <f t="shared" si="68"/>
        <v>4.9000000000000004</v>
      </c>
      <c r="U390">
        <f t="shared" si="69"/>
        <v>1.3611111111111112</v>
      </c>
      <c r="W390">
        <f t="shared" si="70"/>
        <v>-371.51388888888886</v>
      </c>
      <c r="X390">
        <f t="shared" si="79"/>
        <v>171.13544999999999</v>
      </c>
      <c r="Y390">
        <f t="shared" si="71"/>
        <v>0.7386034245752221</v>
      </c>
      <c r="Z390">
        <f>Table4[[#This Row],[Acell (N)]]+Table4[[#This Row],[Roll (N)]]+Table4[[#This Row],[Aero (N)]]</f>
        <v>-199.63983546431365</v>
      </c>
      <c r="AA390">
        <f>Table4[[#This Row],[Total (N)]]*((E389/3.6)/1000)</f>
        <v>-0.3382786100923092</v>
      </c>
      <c r="AB390">
        <f>Table4[[#This Row],[Power (kW)]]*1000</f>
        <v>-338.27861009230918</v>
      </c>
      <c r="AC390">
        <f>MAX(0, Table4[[#This Row],[Power (W)]])</f>
        <v>0</v>
      </c>
      <c r="AD390">
        <f>MIN(0, Table4[[#This Row],[Power (W)]])*-1</f>
        <v>338.27861009230918</v>
      </c>
      <c r="AE390">
        <f t="shared" si="75"/>
        <v>904016.73932301265</v>
      </c>
      <c r="AF390">
        <f t="shared" si="76"/>
        <v>386916.39662277233</v>
      </c>
      <c r="AG390">
        <f t="shared" si="77"/>
        <v>904016.73932301265</v>
      </c>
      <c r="AH390">
        <f t="shared" si="72"/>
        <v>386916.39662277233</v>
      </c>
      <c r="AI390" s="27">
        <f t="shared" si="78"/>
        <v>386814.91303974466</v>
      </c>
    </row>
    <row r="391" spans="2:35" x14ac:dyDescent="0.3">
      <c r="B391" s="3" t="s">
        <v>47</v>
      </c>
      <c r="C391" s="3">
        <v>383</v>
      </c>
      <c r="D391" s="3">
        <v>383</v>
      </c>
      <c r="E391" s="10">
        <v>3.7</v>
      </c>
      <c r="F391" s="17">
        <f t="shared" si="73"/>
        <v>-0.36111111111111116</v>
      </c>
      <c r="G391" s="17">
        <f t="shared" si="74"/>
        <v>-1.3000000000000003</v>
      </c>
      <c r="S391">
        <f t="shared" si="67"/>
        <v>0</v>
      </c>
      <c r="T391">
        <f t="shared" si="68"/>
        <v>3.7</v>
      </c>
      <c r="U391">
        <f t="shared" si="69"/>
        <v>1.0277777777777779</v>
      </c>
      <c r="W391">
        <f t="shared" si="70"/>
        <v>-387.66666666666657</v>
      </c>
      <c r="X391">
        <f t="shared" si="79"/>
        <v>171.13544999999999</v>
      </c>
      <c r="Y391">
        <f t="shared" si="71"/>
        <v>0.47658877248188897</v>
      </c>
      <c r="Z391">
        <f>Table4[[#This Row],[Acell (N)]]+Table4[[#This Row],[Roll (N)]]+Table4[[#This Row],[Aero (N)]]</f>
        <v>-216.0546278941847</v>
      </c>
      <c r="AA391">
        <f>Table4[[#This Row],[Total (N)]]*((E390/3.6)/1000)</f>
        <v>-0.29407435463375142</v>
      </c>
      <c r="AB391">
        <f>Table4[[#This Row],[Power (kW)]]*1000</f>
        <v>-294.0743546337514</v>
      </c>
      <c r="AC391">
        <f>MAX(0, Table4[[#This Row],[Power (W)]])</f>
        <v>0</v>
      </c>
      <c r="AD391">
        <f>MIN(0, Table4[[#This Row],[Power (W)]])*-1</f>
        <v>294.0743546337514</v>
      </c>
      <c r="AE391">
        <f t="shared" si="75"/>
        <v>904016.73932301265</v>
      </c>
      <c r="AF391">
        <f t="shared" si="76"/>
        <v>387210.47097740608</v>
      </c>
      <c r="AG391">
        <f t="shared" si="77"/>
        <v>904016.73932301265</v>
      </c>
      <c r="AH391">
        <f t="shared" si="72"/>
        <v>387210.47097740608</v>
      </c>
      <c r="AI391" s="27">
        <f t="shared" si="78"/>
        <v>387122.24867101596</v>
      </c>
    </row>
    <row r="392" spans="2:35" x14ac:dyDescent="0.3">
      <c r="B392" s="3" t="s">
        <v>47</v>
      </c>
      <c r="C392" s="3">
        <v>384</v>
      </c>
      <c r="D392" s="3">
        <v>384</v>
      </c>
      <c r="E392" s="10">
        <v>2.2999999999999998</v>
      </c>
      <c r="F392" s="17">
        <f t="shared" si="73"/>
        <v>-0.3888888888888889</v>
      </c>
      <c r="G392" s="17">
        <f t="shared" si="74"/>
        <v>-1.4000000000000001</v>
      </c>
      <c r="S392">
        <f t="shared" ref="S392:S455" si="80">IF(E392&lt;1,1,0)</f>
        <v>0</v>
      </c>
      <c r="T392">
        <f t="shared" ref="T392:T455" si="81">IF(S392=1,"",E392)</f>
        <v>2.2999999999999998</v>
      </c>
      <c r="U392">
        <f t="shared" ref="U392:U455" si="82">E392/3.6</f>
        <v>0.63888888888888884</v>
      </c>
      <c r="W392">
        <f t="shared" si="70"/>
        <v>-419.97222222222229</v>
      </c>
      <c r="X392">
        <f t="shared" si="79"/>
        <v>171.13544999999999</v>
      </c>
      <c r="Y392">
        <f t="shared" si="71"/>
        <v>0.27174095357255562</v>
      </c>
      <c r="Z392">
        <f>Table4[[#This Row],[Acell (N)]]+Table4[[#This Row],[Roll (N)]]+Table4[[#This Row],[Aero (N)]]</f>
        <v>-248.56503126864973</v>
      </c>
      <c r="AA392">
        <f>Table4[[#This Row],[Total (N)]]*((E391/3.6)/1000)</f>
        <v>-0.25546961547055669</v>
      </c>
      <c r="AB392">
        <f>Table4[[#This Row],[Power (kW)]]*1000</f>
        <v>-255.46961547055668</v>
      </c>
      <c r="AC392">
        <f>MAX(0, Table4[[#This Row],[Power (W)]])</f>
        <v>0</v>
      </c>
      <c r="AD392">
        <f>MIN(0, Table4[[#This Row],[Power (W)]])*-1</f>
        <v>255.46961547055668</v>
      </c>
      <c r="AE392">
        <f t="shared" si="75"/>
        <v>904016.73932301265</v>
      </c>
      <c r="AF392">
        <f t="shared" si="76"/>
        <v>387465.94059287664</v>
      </c>
      <c r="AG392">
        <f t="shared" si="77"/>
        <v>904016.73932301265</v>
      </c>
      <c r="AH392">
        <f t="shared" si="72"/>
        <v>387465.94059287664</v>
      </c>
      <c r="AI392" s="27">
        <f t="shared" si="78"/>
        <v>387389.29970823549</v>
      </c>
    </row>
    <row r="393" spans="2:35" x14ac:dyDescent="0.3">
      <c r="B393" s="3" t="s">
        <v>47</v>
      </c>
      <c r="C393" s="3">
        <v>385</v>
      </c>
      <c r="D393" s="3">
        <v>385</v>
      </c>
      <c r="E393" s="10">
        <v>0.9</v>
      </c>
      <c r="F393" s="17">
        <f t="shared" si="73"/>
        <v>-0.31944444444444442</v>
      </c>
      <c r="G393" s="17">
        <f t="shared" si="74"/>
        <v>-1.1499999999999999</v>
      </c>
      <c r="S393">
        <f t="shared" si="80"/>
        <v>1</v>
      </c>
      <c r="T393" t="str">
        <f t="shared" si="81"/>
        <v/>
      </c>
      <c r="U393">
        <f t="shared" si="82"/>
        <v>0.25</v>
      </c>
      <c r="W393">
        <f t="shared" ref="W393:W456" si="83">$J$16*F392</f>
        <v>-452.27777777777777</v>
      </c>
      <c r="X393">
        <f t="shared" si="79"/>
        <v>171.13544999999999</v>
      </c>
      <c r="Y393">
        <f t="shared" ref="Y393:Y456" si="84">0.5*0.9617*$J$20*1.293^2*(E392/3.6)^2</f>
        <v>0.10500435678588887</v>
      </c>
      <c r="Z393">
        <f>Table4[[#This Row],[Acell (N)]]+Table4[[#This Row],[Roll (N)]]+Table4[[#This Row],[Aero (N)]]</f>
        <v>-281.03732342099187</v>
      </c>
      <c r="AA393">
        <f>Table4[[#This Row],[Total (N)]]*((E392/3.6)/1000)</f>
        <v>-0.17955162329674479</v>
      </c>
      <c r="AB393">
        <f>Table4[[#This Row],[Power (kW)]]*1000</f>
        <v>-179.55162329674479</v>
      </c>
      <c r="AC393">
        <f>MAX(0, Table4[[#This Row],[Power (W)]])</f>
        <v>0</v>
      </c>
      <c r="AD393">
        <f>MIN(0, Table4[[#This Row],[Power (W)]])*-1</f>
        <v>179.55162329674479</v>
      </c>
      <c r="AE393">
        <f t="shared" si="75"/>
        <v>904016.73932301265</v>
      </c>
      <c r="AF393">
        <f t="shared" si="76"/>
        <v>387645.49221617338</v>
      </c>
      <c r="AG393">
        <f t="shared" si="77"/>
        <v>904016.73932301265</v>
      </c>
      <c r="AH393">
        <f t="shared" ref="AH393:AH456" si="85">AH392+AD393</f>
        <v>387645.49221617338</v>
      </c>
      <c r="AI393" s="27">
        <f t="shared" si="78"/>
        <v>387591.62672918435</v>
      </c>
    </row>
    <row r="394" spans="2:35" x14ac:dyDescent="0.3">
      <c r="B394" s="3" t="s">
        <v>47</v>
      </c>
      <c r="C394" s="3">
        <v>386</v>
      </c>
      <c r="D394" s="3">
        <v>386</v>
      </c>
      <c r="E394" s="10">
        <v>0</v>
      </c>
      <c r="F394" s="17">
        <f t="shared" ref="F394:F457" si="86">($E395-$E393)/2/3.6</f>
        <v>-0.125</v>
      </c>
      <c r="G394" s="17">
        <f t="shared" ref="G394:G457" si="87">($E395-$E393)/2</f>
        <v>-0.45</v>
      </c>
      <c r="S394">
        <f t="shared" si="80"/>
        <v>1</v>
      </c>
      <c r="T394" t="str">
        <f t="shared" si="81"/>
        <v/>
      </c>
      <c r="U394">
        <f t="shared" si="82"/>
        <v>0</v>
      </c>
      <c r="W394">
        <f t="shared" si="83"/>
        <v>-371.51388888888886</v>
      </c>
      <c r="X394">
        <f t="shared" si="79"/>
        <v>171.13544999999999</v>
      </c>
      <c r="Y394">
        <f t="shared" si="84"/>
        <v>1.6078171833000001E-2</v>
      </c>
      <c r="Z394">
        <f>Table4[[#This Row],[Acell (N)]]+Table4[[#This Row],[Roll (N)]]+Table4[[#This Row],[Aero (N)]]</f>
        <v>-200.36236071705588</v>
      </c>
      <c r="AA394">
        <f>Table4[[#This Row],[Total (N)]]*((E393/3.6)/1000)</f>
        <v>-5.0090590179263969E-2</v>
      </c>
      <c r="AB394">
        <f>Table4[[#This Row],[Power (kW)]]*1000</f>
        <v>-50.09059017926397</v>
      </c>
      <c r="AC394">
        <f>MAX(0, Table4[[#This Row],[Power (W)]])</f>
        <v>0</v>
      </c>
      <c r="AD394">
        <f>MIN(0, Table4[[#This Row],[Power (W)]])*-1</f>
        <v>50.09059017926397</v>
      </c>
      <c r="AE394">
        <f t="shared" si="75"/>
        <v>904016.73932301265</v>
      </c>
      <c r="AF394">
        <f t="shared" si="76"/>
        <v>387695.58280635264</v>
      </c>
      <c r="AG394">
        <f t="shared" si="77"/>
        <v>904016.73932301265</v>
      </c>
      <c r="AH394">
        <f t="shared" si="85"/>
        <v>387695.58280635264</v>
      </c>
      <c r="AI394" s="27">
        <f t="shared" si="78"/>
        <v>387680.55562929885</v>
      </c>
    </row>
    <row r="395" spans="2:35" x14ac:dyDescent="0.3">
      <c r="B395" s="3" t="s">
        <v>47</v>
      </c>
      <c r="C395" s="3">
        <v>387</v>
      </c>
      <c r="D395" s="3">
        <v>387</v>
      </c>
      <c r="E395" s="10">
        <v>0</v>
      </c>
      <c r="F395" s="17">
        <f t="shared" si="86"/>
        <v>0</v>
      </c>
      <c r="G395" s="17">
        <f t="shared" si="87"/>
        <v>0</v>
      </c>
      <c r="S395">
        <f t="shared" si="80"/>
        <v>1</v>
      </c>
      <c r="T395" t="str">
        <f t="shared" si="81"/>
        <v/>
      </c>
      <c r="U395">
        <f t="shared" si="82"/>
        <v>0</v>
      </c>
      <c r="W395">
        <f t="shared" si="83"/>
        <v>-145.375</v>
      </c>
      <c r="X395">
        <f t="shared" si="79"/>
        <v>171.13544999999999</v>
      </c>
      <c r="Y395">
        <f t="shared" si="84"/>
        <v>0</v>
      </c>
      <c r="Z395">
        <f>Table4[[#This Row],[Acell (N)]]+Table4[[#This Row],[Roll (N)]]+Table4[[#This Row],[Aero (N)]]</f>
        <v>25.760449999999992</v>
      </c>
      <c r="AA395">
        <f>Table4[[#This Row],[Total (N)]]*((E394/3.6)/1000)</f>
        <v>0</v>
      </c>
      <c r="AB395">
        <f>Table4[[#This Row],[Power (kW)]]*1000</f>
        <v>0</v>
      </c>
      <c r="AC395">
        <f>MAX(0, Table4[[#This Row],[Power (W)]])</f>
        <v>0</v>
      </c>
      <c r="AD395">
        <f>MIN(0, Table4[[#This Row],[Power (W)]])*-1</f>
        <v>0</v>
      </c>
      <c r="AE395">
        <f t="shared" ref="AE395:AE458" si="88">AE394 + AC395</f>
        <v>904016.73932301265</v>
      </c>
      <c r="AF395">
        <f t="shared" ref="AF395:AF458" si="89">(AF394+AD395)</f>
        <v>387695.58280635264</v>
      </c>
      <c r="AG395">
        <f t="shared" ref="AG395:AG458" si="90">AG394 + AC395</f>
        <v>904016.73932301265</v>
      </c>
      <c r="AH395">
        <f t="shared" si="85"/>
        <v>387695.58280635264</v>
      </c>
      <c r="AI395" s="27">
        <f t="shared" ref="AI395:AI458" si="91">AH394+AD395 *0.7</f>
        <v>387695.58280635264</v>
      </c>
    </row>
    <row r="396" spans="2:35" x14ac:dyDescent="0.3">
      <c r="B396" s="3" t="s">
        <v>47</v>
      </c>
      <c r="C396" s="3">
        <v>388</v>
      </c>
      <c r="D396" s="3">
        <v>388</v>
      </c>
      <c r="E396" s="10">
        <v>0</v>
      </c>
      <c r="F396" s="17">
        <f t="shared" si="86"/>
        <v>0</v>
      </c>
      <c r="G396" s="17">
        <f t="shared" si="87"/>
        <v>0</v>
      </c>
      <c r="S396">
        <f t="shared" si="80"/>
        <v>1</v>
      </c>
      <c r="T396" t="str">
        <f t="shared" si="81"/>
        <v/>
      </c>
      <c r="U396">
        <f t="shared" si="82"/>
        <v>0</v>
      </c>
      <c r="W396">
        <f t="shared" si="83"/>
        <v>0</v>
      </c>
      <c r="X396">
        <f t="shared" si="79"/>
        <v>171.13544999999999</v>
      </c>
      <c r="Y396">
        <f t="shared" si="84"/>
        <v>0</v>
      </c>
      <c r="Z396">
        <f>Table4[[#This Row],[Acell (N)]]+Table4[[#This Row],[Roll (N)]]+Table4[[#This Row],[Aero (N)]]</f>
        <v>171.13544999999999</v>
      </c>
      <c r="AA396">
        <f>Table4[[#This Row],[Total (N)]]*((E395/3.6)/1000)</f>
        <v>0</v>
      </c>
      <c r="AB396">
        <f>Table4[[#This Row],[Power (kW)]]*1000</f>
        <v>0</v>
      </c>
      <c r="AC396">
        <f>MAX(0, Table4[[#This Row],[Power (W)]])</f>
        <v>0</v>
      </c>
      <c r="AD396">
        <f>MIN(0, Table4[[#This Row],[Power (W)]])*-1</f>
        <v>0</v>
      </c>
      <c r="AE396">
        <f t="shared" si="88"/>
        <v>904016.73932301265</v>
      </c>
      <c r="AF396">
        <f t="shared" si="89"/>
        <v>387695.58280635264</v>
      </c>
      <c r="AG396">
        <f t="shared" si="90"/>
        <v>904016.73932301265</v>
      </c>
      <c r="AH396">
        <f t="shared" si="85"/>
        <v>387695.58280635264</v>
      </c>
      <c r="AI396" s="27">
        <f t="shared" si="91"/>
        <v>387695.58280635264</v>
      </c>
    </row>
    <row r="397" spans="2:35" x14ac:dyDescent="0.3">
      <c r="B397" s="3" t="s">
        <v>47</v>
      </c>
      <c r="C397" s="3">
        <v>389</v>
      </c>
      <c r="D397" s="3">
        <v>389</v>
      </c>
      <c r="E397" s="10">
        <v>0</v>
      </c>
      <c r="F397" s="17">
        <f t="shared" si="86"/>
        <v>0</v>
      </c>
      <c r="G397" s="17">
        <f t="shared" si="87"/>
        <v>0</v>
      </c>
      <c r="S397">
        <f t="shared" si="80"/>
        <v>1</v>
      </c>
      <c r="T397" t="str">
        <f t="shared" si="81"/>
        <v/>
      </c>
      <c r="U397">
        <f t="shared" si="82"/>
        <v>0</v>
      </c>
      <c r="W397">
        <f t="shared" si="83"/>
        <v>0</v>
      </c>
      <c r="X397">
        <f t="shared" si="79"/>
        <v>171.13544999999999</v>
      </c>
      <c r="Y397">
        <f t="shared" si="84"/>
        <v>0</v>
      </c>
      <c r="Z397">
        <f>Table4[[#This Row],[Acell (N)]]+Table4[[#This Row],[Roll (N)]]+Table4[[#This Row],[Aero (N)]]</f>
        <v>171.13544999999999</v>
      </c>
      <c r="AA397">
        <f>Table4[[#This Row],[Total (N)]]*((E396/3.6)/1000)</f>
        <v>0</v>
      </c>
      <c r="AB397">
        <f>Table4[[#This Row],[Power (kW)]]*1000</f>
        <v>0</v>
      </c>
      <c r="AC397">
        <f>MAX(0, Table4[[#This Row],[Power (W)]])</f>
        <v>0</v>
      </c>
      <c r="AD397">
        <f>MIN(0, Table4[[#This Row],[Power (W)]])*-1</f>
        <v>0</v>
      </c>
      <c r="AE397">
        <f t="shared" si="88"/>
        <v>904016.73932301265</v>
      </c>
      <c r="AF397">
        <f t="shared" si="89"/>
        <v>387695.58280635264</v>
      </c>
      <c r="AG397">
        <f t="shared" si="90"/>
        <v>904016.73932301265</v>
      </c>
      <c r="AH397">
        <f t="shared" si="85"/>
        <v>387695.58280635264</v>
      </c>
      <c r="AI397" s="27">
        <f t="shared" si="91"/>
        <v>387695.58280635264</v>
      </c>
    </row>
    <row r="398" spans="2:35" x14ac:dyDescent="0.3">
      <c r="B398" s="3" t="s">
        <v>47</v>
      </c>
      <c r="C398" s="3">
        <v>390</v>
      </c>
      <c r="D398" s="3">
        <v>390</v>
      </c>
      <c r="E398" s="10">
        <v>0</v>
      </c>
      <c r="F398" s="17">
        <f t="shared" si="86"/>
        <v>0</v>
      </c>
      <c r="G398" s="17">
        <f t="shared" si="87"/>
        <v>0</v>
      </c>
      <c r="S398">
        <f t="shared" si="80"/>
        <v>1</v>
      </c>
      <c r="T398" t="str">
        <f t="shared" si="81"/>
        <v/>
      </c>
      <c r="U398">
        <f t="shared" si="82"/>
        <v>0</v>
      </c>
      <c r="W398">
        <f t="shared" si="83"/>
        <v>0</v>
      </c>
      <c r="X398">
        <f t="shared" si="79"/>
        <v>171.13544999999999</v>
      </c>
      <c r="Y398">
        <f t="shared" si="84"/>
        <v>0</v>
      </c>
      <c r="Z398">
        <f>Table4[[#This Row],[Acell (N)]]+Table4[[#This Row],[Roll (N)]]+Table4[[#This Row],[Aero (N)]]</f>
        <v>171.13544999999999</v>
      </c>
      <c r="AA398">
        <f>Table4[[#This Row],[Total (N)]]*((E397/3.6)/1000)</f>
        <v>0</v>
      </c>
      <c r="AB398">
        <f>Table4[[#This Row],[Power (kW)]]*1000</f>
        <v>0</v>
      </c>
      <c r="AC398">
        <f>MAX(0, Table4[[#This Row],[Power (W)]])</f>
        <v>0</v>
      </c>
      <c r="AD398">
        <f>MIN(0, Table4[[#This Row],[Power (W)]])*-1</f>
        <v>0</v>
      </c>
      <c r="AE398">
        <f t="shared" si="88"/>
        <v>904016.73932301265</v>
      </c>
      <c r="AF398">
        <f t="shared" si="89"/>
        <v>387695.58280635264</v>
      </c>
      <c r="AG398">
        <f t="shared" si="90"/>
        <v>904016.73932301265</v>
      </c>
      <c r="AH398">
        <f t="shared" si="85"/>
        <v>387695.58280635264</v>
      </c>
      <c r="AI398" s="27">
        <f t="shared" si="91"/>
        <v>387695.58280635264</v>
      </c>
    </row>
    <row r="399" spans="2:35" x14ac:dyDescent="0.3">
      <c r="B399" s="3" t="s">
        <v>47</v>
      </c>
      <c r="C399" s="3">
        <v>391</v>
      </c>
      <c r="D399" s="3">
        <v>391</v>
      </c>
      <c r="E399" s="10">
        <v>0</v>
      </c>
      <c r="F399" s="17">
        <f t="shared" si="86"/>
        <v>6.9444444444444448E-2</v>
      </c>
      <c r="G399" s="17">
        <f t="shared" si="87"/>
        <v>0.25</v>
      </c>
      <c r="S399">
        <f t="shared" si="80"/>
        <v>1</v>
      </c>
      <c r="T399" t="str">
        <f t="shared" si="81"/>
        <v/>
      </c>
      <c r="U399">
        <f t="shared" si="82"/>
        <v>0</v>
      </c>
      <c r="W399">
        <f t="shared" si="83"/>
        <v>0</v>
      </c>
      <c r="X399">
        <f t="shared" si="79"/>
        <v>171.13544999999999</v>
      </c>
      <c r="Y399">
        <f t="shared" si="84"/>
        <v>0</v>
      </c>
      <c r="Z399">
        <f>Table4[[#This Row],[Acell (N)]]+Table4[[#This Row],[Roll (N)]]+Table4[[#This Row],[Aero (N)]]</f>
        <v>171.13544999999999</v>
      </c>
      <c r="AA399">
        <f>Table4[[#This Row],[Total (N)]]*((E398/3.6)/1000)</f>
        <v>0</v>
      </c>
      <c r="AB399">
        <f>Table4[[#This Row],[Power (kW)]]*1000</f>
        <v>0</v>
      </c>
      <c r="AC399">
        <f>MAX(0, Table4[[#This Row],[Power (W)]])</f>
        <v>0</v>
      </c>
      <c r="AD399">
        <f>MIN(0, Table4[[#This Row],[Power (W)]])*-1</f>
        <v>0</v>
      </c>
      <c r="AE399">
        <f t="shared" si="88"/>
        <v>904016.73932301265</v>
      </c>
      <c r="AF399">
        <f t="shared" si="89"/>
        <v>387695.58280635264</v>
      </c>
      <c r="AG399">
        <f t="shared" si="90"/>
        <v>904016.73932301265</v>
      </c>
      <c r="AH399">
        <f t="shared" si="85"/>
        <v>387695.58280635264</v>
      </c>
      <c r="AI399" s="27">
        <f t="shared" si="91"/>
        <v>387695.58280635264</v>
      </c>
    </row>
    <row r="400" spans="2:35" x14ac:dyDescent="0.3">
      <c r="B400" s="3" t="s">
        <v>47</v>
      </c>
      <c r="C400" s="3">
        <v>392</v>
      </c>
      <c r="D400" s="3">
        <v>392</v>
      </c>
      <c r="E400" s="10">
        <v>0.5</v>
      </c>
      <c r="F400" s="17">
        <f t="shared" si="86"/>
        <v>0.29166666666666669</v>
      </c>
      <c r="G400" s="17">
        <f t="shared" si="87"/>
        <v>1.05</v>
      </c>
      <c r="S400">
        <f t="shared" si="80"/>
        <v>1</v>
      </c>
      <c r="T400" t="str">
        <f t="shared" si="81"/>
        <v/>
      </c>
      <c r="U400">
        <f t="shared" si="82"/>
        <v>0.1388888888888889</v>
      </c>
      <c r="W400">
        <f t="shared" si="83"/>
        <v>80.763888888888886</v>
      </c>
      <c r="X400">
        <f t="shared" si="79"/>
        <v>171.13544999999999</v>
      </c>
      <c r="Y400">
        <f t="shared" si="84"/>
        <v>0</v>
      </c>
      <c r="Z400">
        <f>Table4[[#This Row],[Acell (N)]]+Table4[[#This Row],[Roll (N)]]+Table4[[#This Row],[Aero (N)]]</f>
        <v>251.89933888888888</v>
      </c>
      <c r="AA400">
        <f>Table4[[#This Row],[Total (N)]]*((E399/3.6)/1000)</f>
        <v>0</v>
      </c>
      <c r="AB400">
        <f>Table4[[#This Row],[Power (kW)]]*1000</f>
        <v>0</v>
      </c>
      <c r="AC400">
        <f>MAX(0, Table4[[#This Row],[Power (W)]])</f>
        <v>0</v>
      </c>
      <c r="AD400">
        <f>MIN(0, Table4[[#This Row],[Power (W)]])*-1</f>
        <v>0</v>
      </c>
      <c r="AE400">
        <f t="shared" si="88"/>
        <v>904016.73932301265</v>
      </c>
      <c r="AF400">
        <f t="shared" si="89"/>
        <v>387695.58280635264</v>
      </c>
      <c r="AG400">
        <f t="shared" si="90"/>
        <v>904016.73932301265</v>
      </c>
      <c r="AH400">
        <f t="shared" si="85"/>
        <v>387695.58280635264</v>
      </c>
      <c r="AI400" s="27">
        <f t="shared" si="91"/>
        <v>387695.58280635264</v>
      </c>
    </row>
    <row r="401" spans="2:35" x14ac:dyDescent="0.3">
      <c r="B401" s="3" t="s">
        <v>47</v>
      </c>
      <c r="C401" s="3">
        <v>393</v>
      </c>
      <c r="D401" s="3">
        <v>393</v>
      </c>
      <c r="E401" s="10">
        <v>2.1</v>
      </c>
      <c r="F401" s="17">
        <f t="shared" si="86"/>
        <v>0.59722222222222221</v>
      </c>
      <c r="G401" s="17">
        <f t="shared" si="87"/>
        <v>2.15</v>
      </c>
      <c r="S401">
        <f t="shared" si="80"/>
        <v>0</v>
      </c>
      <c r="T401">
        <f t="shared" si="81"/>
        <v>2.1</v>
      </c>
      <c r="U401">
        <f t="shared" si="82"/>
        <v>0.58333333333333337</v>
      </c>
      <c r="W401">
        <f t="shared" si="83"/>
        <v>339.20833333333337</v>
      </c>
      <c r="X401">
        <f t="shared" si="79"/>
        <v>171.13544999999999</v>
      </c>
      <c r="Y401">
        <f t="shared" si="84"/>
        <v>4.9623987138888897E-3</v>
      </c>
      <c r="Z401">
        <f>Table4[[#This Row],[Acell (N)]]+Table4[[#This Row],[Roll (N)]]+Table4[[#This Row],[Aero (N)]]</f>
        <v>510.34874573204723</v>
      </c>
      <c r="AA401">
        <f>Table4[[#This Row],[Total (N)]]*((E400/3.6)/1000)</f>
        <v>7.0881770240562122E-2</v>
      </c>
      <c r="AB401">
        <f>Table4[[#This Row],[Power (kW)]]*1000</f>
        <v>70.881770240562119</v>
      </c>
      <c r="AC401">
        <f>MAX(0, Table4[[#This Row],[Power (W)]])</f>
        <v>70.881770240562119</v>
      </c>
      <c r="AD401">
        <f>MIN(0, Table4[[#This Row],[Power (W)]])*-1</f>
        <v>0</v>
      </c>
      <c r="AE401">
        <f t="shared" si="88"/>
        <v>904087.62109325326</v>
      </c>
      <c r="AF401">
        <f t="shared" si="89"/>
        <v>387695.58280635264</v>
      </c>
      <c r="AG401">
        <f t="shared" si="90"/>
        <v>904087.62109325326</v>
      </c>
      <c r="AH401">
        <f t="shared" si="85"/>
        <v>387695.58280635264</v>
      </c>
      <c r="AI401" s="27">
        <f t="shared" si="91"/>
        <v>387695.58280635264</v>
      </c>
    </row>
    <row r="402" spans="2:35" x14ac:dyDescent="0.3">
      <c r="B402" s="3" t="s">
        <v>47</v>
      </c>
      <c r="C402" s="3">
        <v>394</v>
      </c>
      <c r="D402" s="3">
        <v>394</v>
      </c>
      <c r="E402" s="10">
        <v>4.8</v>
      </c>
      <c r="F402" s="17">
        <f t="shared" si="86"/>
        <v>0.86111111111111127</v>
      </c>
      <c r="G402" s="17">
        <f t="shared" si="87"/>
        <v>3.1000000000000005</v>
      </c>
      <c r="S402">
        <f t="shared" si="80"/>
        <v>0</v>
      </c>
      <c r="T402">
        <f t="shared" si="81"/>
        <v>4.8</v>
      </c>
      <c r="U402">
        <f t="shared" si="82"/>
        <v>1.3333333333333333</v>
      </c>
      <c r="W402">
        <f t="shared" si="83"/>
        <v>694.56944444444446</v>
      </c>
      <c r="X402">
        <f t="shared" si="79"/>
        <v>171.13544999999999</v>
      </c>
      <c r="Y402">
        <f t="shared" si="84"/>
        <v>8.7536713313000017E-2</v>
      </c>
      <c r="Z402">
        <f>Table4[[#This Row],[Acell (N)]]+Table4[[#This Row],[Roll (N)]]+Table4[[#This Row],[Aero (N)]]</f>
        <v>865.79243115775751</v>
      </c>
      <c r="AA402">
        <f>Table4[[#This Row],[Total (N)]]*((E401/3.6)/1000)</f>
        <v>0.50504558484202522</v>
      </c>
      <c r="AB402">
        <f>Table4[[#This Row],[Power (kW)]]*1000</f>
        <v>505.04558484202522</v>
      </c>
      <c r="AC402">
        <f>MAX(0, Table4[[#This Row],[Power (W)]])</f>
        <v>505.04558484202522</v>
      </c>
      <c r="AD402">
        <f>MIN(0, Table4[[#This Row],[Power (W)]])*-1</f>
        <v>0</v>
      </c>
      <c r="AE402">
        <f t="shared" si="88"/>
        <v>904592.66667809524</v>
      </c>
      <c r="AF402">
        <f t="shared" si="89"/>
        <v>387695.58280635264</v>
      </c>
      <c r="AG402">
        <f t="shared" si="90"/>
        <v>904592.66667809524</v>
      </c>
      <c r="AH402">
        <f t="shared" si="85"/>
        <v>387695.58280635264</v>
      </c>
      <c r="AI402" s="27">
        <f t="shared" si="91"/>
        <v>387695.58280635264</v>
      </c>
    </row>
    <row r="403" spans="2:35" x14ac:dyDescent="0.3">
      <c r="B403" s="3" t="s">
        <v>47</v>
      </c>
      <c r="C403" s="3">
        <v>395</v>
      </c>
      <c r="D403" s="3">
        <v>395</v>
      </c>
      <c r="E403" s="10">
        <v>8.3000000000000007</v>
      </c>
      <c r="F403" s="17">
        <f t="shared" si="86"/>
        <v>1.0416666666666667</v>
      </c>
      <c r="G403" s="17">
        <f t="shared" si="87"/>
        <v>3.7500000000000004</v>
      </c>
      <c r="S403">
        <f t="shared" si="80"/>
        <v>0</v>
      </c>
      <c r="T403">
        <f t="shared" si="81"/>
        <v>8.3000000000000007</v>
      </c>
      <c r="U403">
        <f t="shared" si="82"/>
        <v>2.3055555555555558</v>
      </c>
      <c r="W403">
        <f t="shared" si="83"/>
        <v>1001.4722222222224</v>
      </c>
      <c r="X403">
        <f t="shared" si="79"/>
        <v>171.13544999999999</v>
      </c>
      <c r="Y403">
        <f t="shared" si="84"/>
        <v>0.45733466547200002</v>
      </c>
      <c r="Z403">
        <f>Table4[[#This Row],[Acell (N)]]+Table4[[#This Row],[Roll (N)]]+Table4[[#This Row],[Aero (N)]]</f>
        <v>1173.0650068876944</v>
      </c>
      <c r="AA403">
        <f>Table4[[#This Row],[Total (N)]]*((E402/3.6)/1000)</f>
        <v>1.5640866758502592</v>
      </c>
      <c r="AB403">
        <f>Table4[[#This Row],[Power (kW)]]*1000</f>
        <v>1564.0866758502591</v>
      </c>
      <c r="AC403">
        <f>MAX(0, Table4[[#This Row],[Power (W)]])</f>
        <v>1564.0866758502591</v>
      </c>
      <c r="AD403">
        <f>MIN(0, Table4[[#This Row],[Power (W)]])*-1</f>
        <v>0</v>
      </c>
      <c r="AE403">
        <f t="shared" si="88"/>
        <v>906156.75335394545</v>
      </c>
      <c r="AF403">
        <f t="shared" si="89"/>
        <v>387695.58280635264</v>
      </c>
      <c r="AG403">
        <f t="shared" si="90"/>
        <v>906156.75335394545</v>
      </c>
      <c r="AH403">
        <f t="shared" si="85"/>
        <v>387695.58280635264</v>
      </c>
      <c r="AI403" s="27">
        <f t="shared" si="91"/>
        <v>387695.58280635264</v>
      </c>
    </row>
    <row r="404" spans="2:35" x14ac:dyDescent="0.3">
      <c r="B404" s="3" t="s">
        <v>47</v>
      </c>
      <c r="C404" s="3">
        <v>396</v>
      </c>
      <c r="D404" s="3">
        <v>396</v>
      </c>
      <c r="E404" s="10">
        <v>12.3</v>
      </c>
      <c r="F404" s="17">
        <f t="shared" si="86"/>
        <v>1.1527777777777779</v>
      </c>
      <c r="G404" s="17">
        <f t="shared" si="87"/>
        <v>4.1500000000000004</v>
      </c>
      <c r="S404">
        <f t="shared" si="80"/>
        <v>0</v>
      </c>
      <c r="T404">
        <f t="shared" si="81"/>
        <v>12.3</v>
      </c>
      <c r="U404">
        <f t="shared" si="82"/>
        <v>3.416666666666667</v>
      </c>
      <c r="W404">
        <f t="shared" si="83"/>
        <v>1211.4583333333335</v>
      </c>
      <c r="X404">
        <f t="shared" si="79"/>
        <v>171.13544999999999</v>
      </c>
      <c r="Y404">
        <f t="shared" si="84"/>
        <v>1.3674385895992227</v>
      </c>
      <c r="Z404">
        <f>Table4[[#This Row],[Acell (N)]]+Table4[[#This Row],[Roll (N)]]+Table4[[#This Row],[Aero (N)]]</f>
        <v>1383.9612219229327</v>
      </c>
      <c r="AA404">
        <f>Table4[[#This Row],[Total (N)]]*((E403/3.6)/1000)</f>
        <v>3.190799483877873</v>
      </c>
      <c r="AB404">
        <f>Table4[[#This Row],[Power (kW)]]*1000</f>
        <v>3190.7994838778732</v>
      </c>
      <c r="AC404">
        <f>MAX(0, Table4[[#This Row],[Power (W)]])</f>
        <v>3190.7994838778732</v>
      </c>
      <c r="AD404">
        <f>MIN(0, Table4[[#This Row],[Power (W)]])*-1</f>
        <v>0</v>
      </c>
      <c r="AE404">
        <f t="shared" si="88"/>
        <v>909347.55283782328</v>
      </c>
      <c r="AF404">
        <f t="shared" si="89"/>
        <v>387695.58280635264</v>
      </c>
      <c r="AG404">
        <f t="shared" si="90"/>
        <v>909347.55283782328</v>
      </c>
      <c r="AH404">
        <f t="shared" si="85"/>
        <v>387695.58280635264</v>
      </c>
      <c r="AI404" s="27">
        <f t="shared" si="91"/>
        <v>387695.58280635264</v>
      </c>
    </row>
    <row r="405" spans="2:35" x14ac:dyDescent="0.3">
      <c r="B405" s="3" t="s">
        <v>47</v>
      </c>
      <c r="C405" s="3">
        <v>397</v>
      </c>
      <c r="D405" s="3">
        <v>397</v>
      </c>
      <c r="E405" s="10">
        <v>16.600000000000001</v>
      </c>
      <c r="F405" s="17">
        <f t="shared" si="86"/>
        <v>1.1944444444444442</v>
      </c>
      <c r="G405" s="17">
        <f t="shared" si="87"/>
        <v>4.2999999999999989</v>
      </c>
      <c r="S405">
        <f t="shared" si="80"/>
        <v>0</v>
      </c>
      <c r="T405">
        <f t="shared" si="81"/>
        <v>16.600000000000001</v>
      </c>
      <c r="U405">
        <f t="shared" si="82"/>
        <v>4.6111111111111116</v>
      </c>
      <c r="W405">
        <f t="shared" si="83"/>
        <v>1340.6805555555557</v>
      </c>
      <c r="X405">
        <f t="shared" si="79"/>
        <v>171.13544999999999</v>
      </c>
      <c r="Y405">
        <f t="shared" si="84"/>
        <v>3.0030452056970005</v>
      </c>
      <c r="Z405">
        <f>Table4[[#This Row],[Acell (N)]]+Table4[[#This Row],[Roll (N)]]+Table4[[#This Row],[Aero (N)]]</f>
        <v>1514.8190507612526</v>
      </c>
      <c r="AA405">
        <f>Table4[[#This Row],[Total (N)]]*((E404/3.6)/1000)</f>
        <v>5.1756317567676131</v>
      </c>
      <c r="AB405">
        <f>Table4[[#This Row],[Power (kW)]]*1000</f>
        <v>5175.6317567676133</v>
      </c>
      <c r="AC405">
        <f>MAX(0, Table4[[#This Row],[Power (W)]])</f>
        <v>5175.6317567676133</v>
      </c>
      <c r="AD405">
        <f>MIN(0, Table4[[#This Row],[Power (W)]])*-1</f>
        <v>0</v>
      </c>
      <c r="AE405">
        <f t="shared" si="88"/>
        <v>914523.18459459092</v>
      </c>
      <c r="AF405">
        <f t="shared" si="89"/>
        <v>387695.58280635264</v>
      </c>
      <c r="AG405">
        <f t="shared" si="90"/>
        <v>914523.18459459092</v>
      </c>
      <c r="AH405">
        <f t="shared" si="85"/>
        <v>387695.58280635264</v>
      </c>
      <c r="AI405" s="27">
        <f t="shared" si="91"/>
        <v>387695.58280635264</v>
      </c>
    </row>
    <row r="406" spans="2:35" x14ac:dyDescent="0.3">
      <c r="B406" s="3" t="s">
        <v>47</v>
      </c>
      <c r="C406" s="3">
        <v>398</v>
      </c>
      <c r="D406" s="3">
        <v>398</v>
      </c>
      <c r="E406" s="10">
        <v>20.9</v>
      </c>
      <c r="F406" s="17">
        <f t="shared" si="86"/>
        <v>1.0555555555555551</v>
      </c>
      <c r="G406" s="17">
        <f t="shared" si="87"/>
        <v>3.7999999999999989</v>
      </c>
      <c r="S406">
        <f t="shared" si="80"/>
        <v>0</v>
      </c>
      <c r="T406">
        <f t="shared" si="81"/>
        <v>20.9</v>
      </c>
      <c r="U406">
        <f t="shared" si="82"/>
        <v>5.8055555555555554</v>
      </c>
      <c r="W406">
        <f t="shared" si="83"/>
        <v>1389.1388888888887</v>
      </c>
      <c r="X406">
        <f t="shared" si="79"/>
        <v>171.13544999999999</v>
      </c>
      <c r="Y406">
        <f t="shared" si="84"/>
        <v>5.4697543583968908</v>
      </c>
      <c r="Z406">
        <f>Table4[[#This Row],[Acell (N)]]+Table4[[#This Row],[Roll (N)]]+Table4[[#This Row],[Aero (N)]]</f>
        <v>1565.7440932472855</v>
      </c>
      <c r="AA406">
        <f>Table4[[#This Row],[Total (N)]]*((E405/3.6)/1000)</f>
        <v>7.2198199855291509</v>
      </c>
      <c r="AB406">
        <f>Table4[[#This Row],[Power (kW)]]*1000</f>
        <v>7219.8199855291514</v>
      </c>
      <c r="AC406">
        <f>MAX(0, Table4[[#This Row],[Power (W)]])</f>
        <v>7219.8199855291514</v>
      </c>
      <c r="AD406">
        <f>MIN(0, Table4[[#This Row],[Power (W)]])*-1</f>
        <v>0</v>
      </c>
      <c r="AE406">
        <f t="shared" si="88"/>
        <v>921743.00458012009</v>
      </c>
      <c r="AF406">
        <f t="shared" si="89"/>
        <v>387695.58280635264</v>
      </c>
      <c r="AG406">
        <f t="shared" si="90"/>
        <v>921743.00458012009</v>
      </c>
      <c r="AH406">
        <f t="shared" si="85"/>
        <v>387695.58280635264</v>
      </c>
      <c r="AI406" s="27">
        <f t="shared" si="91"/>
        <v>387695.58280635264</v>
      </c>
    </row>
    <row r="407" spans="2:35" x14ac:dyDescent="0.3">
      <c r="B407" s="3" t="s">
        <v>47</v>
      </c>
      <c r="C407" s="3">
        <v>399</v>
      </c>
      <c r="D407" s="3">
        <v>399</v>
      </c>
      <c r="E407" s="10">
        <v>24.2</v>
      </c>
      <c r="F407" s="17">
        <f t="shared" si="86"/>
        <v>0.65277777777777812</v>
      </c>
      <c r="G407" s="17">
        <f t="shared" si="87"/>
        <v>2.3500000000000014</v>
      </c>
      <c r="S407">
        <f t="shared" si="80"/>
        <v>0</v>
      </c>
      <c r="T407">
        <f t="shared" si="81"/>
        <v>24.2</v>
      </c>
      <c r="U407">
        <f t="shared" si="82"/>
        <v>6.7222222222222214</v>
      </c>
      <c r="W407">
        <f t="shared" si="83"/>
        <v>1227.6111111111106</v>
      </c>
      <c r="X407">
        <f t="shared" si="79"/>
        <v>171.13544999999999</v>
      </c>
      <c r="Y407">
        <f t="shared" si="84"/>
        <v>8.6705015288552225</v>
      </c>
      <c r="Z407">
        <f>Table4[[#This Row],[Acell (N)]]+Table4[[#This Row],[Roll (N)]]+Table4[[#This Row],[Aero (N)]]</f>
        <v>1407.4170626399659</v>
      </c>
      <c r="AA407">
        <f>Table4[[#This Row],[Total (N)]]*((E406/3.6)/1000)</f>
        <v>8.1708379469931351</v>
      </c>
      <c r="AB407">
        <f>Table4[[#This Row],[Power (kW)]]*1000</f>
        <v>8170.8379469931351</v>
      </c>
      <c r="AC407">
        <f>MAX(0, Table4[[#This Row],[Power (W)]])</f>
        <v>8170.8379469931351</v>
      </c>
      <c r="AD407">
        <f>MIN(0, Table4[[#This Row],[Power (W)]])*-1</f>
        <v>0</v>
      </c>
      <c r="AE407">
        <f t="shared" si="88"/>
        <v>929913.84252711327</v>
      </c>
      <c r="AF407">
        <f t="shared" si="89"/>
        <v>387695.58280635264</v>
      </c>
      <c r="AG407">
        <f t="shared" si="90"/>
        <v>929913.84252711327</v>
      </c>
      <c r="AH407">
        <f t="shared" si="85"/>
        <v>387695.58280635264</v>
      </c>
      <c r="AI407" s="27">
        <f t="shared" si="91"/>
        <v>387695.58280635264</v>
      </c>
    </row>
    <row r="408" spans="2:35" x14ac:dyDescent="0.3">
      <c r="B408" s="3" t="s">
        <v>47</v>
      </c>
      <c r="C408" s="3">
        <v>400</v>
      </c>
      <c r="D408" s="3">
        <v>400</v>
      </c>
      <c r="E408" s="10">
        <v>25.6</v>
      </c>
      <c r="F408" s="17">
        <f t="shared" si="86"/>
        <v>0.19444444444444473</v>
      </c>
      <c r="G408" s="17">
        <f t="shared" si="87"/>
        <v>0.70000000000000107</v>
      </c>
      <c r="S408">
        <f t="shared" si="80"/>
        <v>0</v>
      </c>
      <c r="T408">
        <f t="shared" si="81"/>
        <v>25.6</v>
      </c>
      <c r="U408">
        <f t="shared" si="82"/>
        <v>7.1111111111111116</v>
      </c>
      <c r="W408">
        <f t="shared" si="83"/>
        <v>759.180555555556</v>
      </c>
      <c r="X408">
        <f t="shared" si="79"/>
        <v>171.13544999999999</v>
      </c>
      <c r="Y408">
        <f t="shared" si="84"/>
        <v>11.624716731207553</v>
      </c>
      <c r="Z408">
        <f>Table4[[#This Row],[Acell (N)]]+Table4[[#This Row],[Roll (N)]]+Table4[[#This Row],[Aero (N)]]</f>
        <v>941.9407222867635</v>
      </c>
      <c r="AA408">
        <f>Table4[[#This Row],[Total (N)]]*((E407/3.6)/1000)</f>
        <v>6.3319348553721317</v>
      </c>
      <c r="AB408">
        <f>Table4[[#This Row],[Power (kW)]]*1000</f>
        <v>6331.934855372132</v>
      </c>
      <c r="AC408">
        <f>MAX(0, Table4[[#This Row],[Power (W)]])</f>
        <v>6331.934855372132</v>
      </c>
      <c r="AD408">
        <f>MIN(0, Table4[[#This Row],[Power (W)]])*-1</f>
        <v>0</v>
      </c>
      <c r="AE408">
        <f t="shared" si="88"/>
        <v>936245.77738248545</v>
      </c>
      <c r="AF408">
        <f t="shared" si="89"/>
        <v>387695.58280635264</v>
      </c>
      <c r="AG408">
        <f t="shared" si="90"/>
        <v>936245.77738248545</v>
      </c>
      <c r="AH408">
        <f t="shared" si="85"/>
        <v>387695.58280635264</v>
      </c>
      <c r="AI408" s="27">
        <f t="shared" si="91"/>
        <v>387695.58280635264</v>
      </c>
    </row>
    <row r="409" spans="2:35" x14ac:dyDescent="0.3">
      <c r="B409" s="3" t="s">
        <v>47</v>
      </c>
      <c r="C409" s="3">
        <v>401</v>
      </c>
      <c r="D409" s="3">
        <v>401</v>
      </c>
      <c r="E409" s="10">
        <v>25.6</v>
      </c>
      <c r="F409" s="17">
        <f t="shared" si="86"/>
        <v>-9.7222222222222612E-2</v>
      </c>
      <c r="G409" s="17">
        <f t="shared" si="87"/>
        <v>-0.35000000000000142</v>
      </c>
      <c r="S409">
        <f t="shared" si="80"/>
        <v>0</v>
      </c>
      <c r="T409">
        <f t="shared" si="81"/>
        <v>25.6</v>
      </c>
      <c r="U409">
        <f t="shared" si="82"/>
        <v>7.1111111111111116</v>
      </c>
      <c r="W409">
        <f t="shared" si="83"/>
        <v>226.13888888888923</v>
      </c>
      <c r="X409">
        <f t="shared" si="79"/>
        <v>171.13544999999999</v>
      </c>
      <c r="Y409">
        <f t="shared" si="84"/>
        <v>13.008630484536891</v>
      </c>
      <c r="Z409">
        <f>Table4[[#This Row],[Acell (N)]]+Table4[[#This Row],[Roll (N)]]+Table4[[#This Row],[Aero (N)]]</f>
        <v>410.28296937342611</v>
      </c>
      <c r="AA409">
        <f>Table4[[#This Row],[Total (N)]]*((E408/3.6)/1000)</f>
        <v>2.9175677822110302</v>
      </c>
      <c r="AB409">
        <f>Table4[[#This Row],[Power (kW)]]*1000</f>
        <v>2917.5677822110301</v>
      </c>
      <c r="AC409">
        <f>MAX(0, Table4[[#This Row],[Power (W)]])</f>
        <v>2917.5677822110301</v>
      </c>
      <c r="AD409">
        <f>MIN(0, Table4[[#This Row],[Power (W)]])*-1</f>
        <v>0</v>
      </c>
      <c r="AE409">
        <f t="shared" si="88"/>
        <v>939163.34516469645</v>
      </c>
      <c r="AF409">
        <f t="shared" si="89"/>
        <v>387695.58280635264</v>
      </c>
      <c r="AG409">
        <f t="shared" si="90"/>
        <v>939163.34516469645</v>
      </c>
      <c r="AH409">
        <f t="shared" si="85"/>
        <v>387695.58280635264</v>
      </c>
      <c r="AI409" s="27">
        <f t="shared" si="91"/>
        <v>387695.58280635264</v>
      </c>
    </row>
    <row r="410" spans="2:35" x14ac:dyDescent="0.3">
      <c r="B410" s="3" t="s">
        <v>47</v>
      </c>
      <c r="C410" s="3">
        <v>402</v>
      </c>
      <c r="D410" s="3">
        <v>402</v>
      </c>
      <c r="E410" s="10">
        <v>24.9</v>
      </c>
      <c r="F410" s="17">
        <f t="shared" si="86"/>
        <v>-0.31944444444444453</v>
      </c>
      <c r="G410" s="17">
        <f t="shared" si="87"/>
        <v>-1.1500000000000004</v>
      </c>
      <c r="S410">
        <f t="shared" si="80"/>
        <v>0</v>
      </c>
      <c r="T410">
        <f t="shared" si="81"/>
        <v>24.9</v>
      </c>
      <c r="U410">
        <f t="shared" si="82"/>
        <v>6.9166666666666661</v>
      </c>
      <c r="W410">
        <f t="shared" si="83"/>
        <v>-113.0694444444449</v>
      </c>
      <c r="X410">
        <f t="shared" si="79"/>
        <v>171.13544999999999</v>
      </c>
      <c r="Y410">
        <f t="shared" si="84"/>
        <v>13.008630484536891</v>
      </c>
      <c r="Z410">
        <f>Table4[[#This Row],[Acell (N)]]+Table4[[#This Row],[Roll (N)]]+Table4[[#This Row],[Aero (N)]]</f>
        <v>71.074636040091988</v>
      </c>
      <c r="AA410">
        <f>Table4[[#This Row],[Total (N)]]*((E409/3.6)/1000)</f>
        <v>0.50541963406287638</v>
      </c>
      <c r="AB410">
        <f>Table4[[#This Row],[Power (kW)]]*1000</f>
        <v>505.41963406287636</v>
      </c>
      <c r="AC410">
        <f>MAX(0, Table4[[#This Row],[Power (W)]])</f>
        <v>505.41963406287636</v>
      </c>
      <c r="AD410">
        <f>MIN(0, Table4[[#This Row],[Power (W)]])*-1</f>
        <v>0</v>
      </c>
      <c r="AE410">
        <f t="shared" si="88"/>
        <v>939668.76479875937</v>
      </c>
      <c r="AF410">
        <f t="shared" si="89"/>
        <v>387695.58280635264</v>
      </c>
      <c r="AG410">
        <f t="shared" si="90"/>
        <v>939668.76479875937</v>
      </c>
      <c r="AH410">
        <f t="shared" si="85"/>
        <v>387695.58280635264</v>
      </c>
      <c r="AI410" s="27">
        <f t="shared" si="91"/>
        <v>387695.58280635264</v>
      </c>
    </row>
    <row r="411" spans="2:35" x14ac:dyDescent="0.3">
      <c r="B411" s="3" t="s">
        <v>47</v>
      </c>
      <c r="C411" s="3">
        <v>403</v>
      </c>
      <c r="D411" s="3">
        <v>403</v>
      </c>
      <c r="E411" s="10">
        <v>23.3</v>
      </c>
      <c r="F411" s="17">
        <f t="shared" si="86"/>
        <v>-0.45833333333333293</v>
      </c>
      <c r="G411" s="17">
        <f t="shared" si="87"/>
        <v>-1.6499999999999986</v>
      </c>
      <c r="S411">
        <f t="shared" si="80"/>
        <v>0</v>
      </c>
      <c r="T411">
        <f t="shared" si="81"/>
        <v>23.3</v>
      </c>
      <c r="U411">
        <f t="shared" si="82"/>
        <v>6.4722222222222223</v>
      </c>
      <c r="W411">
        <f t="shared" si="83"/>
        <v>-371.51388888888897</v>
      </c>
      <c r="X411">
        <f t="shared" si="79"/>
        <v>171.13544999999999</v>
      </c>
      <c r="Y411">
        <f t="shared" si="84"/>
        <v>12.306947306392999</v>
      </c>
      <c r="Z411">
        <f>Table4[[#This Row],[Acell (N)]]+Table4[[#This Row],[Roll (N)]]+Table4[[#This Row],[Aero (N)]]</f>
        <v>-188.07149158249598</v>
      </c>
      <c r="AA411">
        <f>Table4[[#This Row],[Total (N)]]*((E410/3.6)/1000)</f>
        <v>-1.3008278167789304</v>
      </c>
      <c r="AB411">
        <f>Table4[[#This Row],[Power (kW)]]*1000</f>
        <v>-1300.8278167789304</v>
      </c>
      <c r="AC411">
        <f>MAX(0, Table4[[#This Row],[Power (W)]])</f>
        <v>0</v>
      </c>
      <c r="AD411">
        <f>MIN(0, Table4[[#This Row],[Power (W)]])*-1</f>
        <v>1300.8278167789304</v>
      </c>
      <c r="AE411">
        <f t="shared" si="88"/>
        <v>939668.76479875937</v>
      </c>
      <c r="AF411">
        <f t="shared" si="89"/>
        <v>388996.41062313155</v>
      </c>
      <c r="AG411">
        <f t="shared" si="90"/>
        <v>939668.76479875937</v>
      </c>
      <c r="AH411">
        <f t="shared" si="85"/>
        <v>388996.41062313155</v>
      </c>
      <c r="AI411" s="27">
        <f t="shared" si="91"/>
        <v>388606.16227809788</v>
      </c>
    </row>
    <row r="412" spans="2:35" x14ac:dyDescent="0.3">
      <c r="B412" s="3" t="s">
        <v>47</v>
      </c>
      <c r="C412" s="3">
        <v>404</v>
      </c>
      <c r="D412" s="3">
        <v>404</v>
      </c>
      <c r="E412" s="10">
        <v>21.6</v>
      </c>
      <c r="F412" s="17">
        <f t="shared" si="86"/>
        <v>-0.43055555555555575</v>
      </c>
      <c r="G412" s="17">
        <f t="shared" si="87"/>
        <v>-1.5500000000000007</v>
      </c>
      <c r="S412">
        <f t="shared" si="80"/>
        <v>0</v>
      </c>
      <c r="T412">
        <f t="shared" si="81"/>
        <v>21.6</v>
      </c>
      <c r="U412">
        <f t="shared" si="82"/>
        <v>6</v>
      </c>
      <c r="W412">
        <f t="shared" si="83"/>
        <v>-533.04166666666617</v>
      </c>
      <c r="X412">
        <f t="shared" si="79"/>
        <v>171.13544999999999</v>
      </c>
      <c r="Y412">
        <f t="shared" si="84"/>
        <v>10.776146551132557</v>
      </c>
      <c r="Z412">
        <f>Table4[[#This Row],[Acell (N)]]+Table4[[#This Row],[Roll (N)]]+Table4[[#This Row],[Aero (N)]]</f>
        <v>-351.13007011553361</v>
      </c>
      <c r="AA412">
        <f>Table4[[#This Row],[Total (N)]]*((E411/3.6)/1000)</f>
        <v>-2.2725918426922038</v>
      </c>
      <c r="AB412">
        <f>Table4[[#This Row],[Power (kW)]]*1000</f>
        <v>-2272.591842692204</v>
      </c>
      <c r="AC412">
        <f>MAX(0, Table4[[#This Row],[Power (W)]])</f>
        <v>0</v>
      </c>
      <c r="AD412">
        <f>MIN(0, Table4[[#This Row],[Power (W)]])*-1</f>
        <v>2272.591842692204</v>
      </c>
      <c r="AE412">
        <f t="shared" si="88"/>
        <v>939668.76479875937</v>
      </c>
      <c r="AF412">
        <f t="shared" si="89"/>
        <v>391269.00246582378</v>
      </c>
      <c r="AG412">
        <f t="shared" si="90"/>
        <v>939668.76479875937</v>
      </c>
      <c r="AH412">
        <f t="shared" si="85"/>
        <v>391269.00246582378</v>
      </c>
      <c r="AI412" s="27">
        <f t="shared" si="91"/>
        <v>390587.22491301608</v>
      </c>
    </row>
    <row r="413" spans="2:35" x14ac:dyDescent="0.3">
      <c r="B413" s="3" t="s">
        <v>47</v>
      </c>
      <c r="C413" s="3">
        <v>405</v>
      </c>
      <c r="D413" s="3">
        <v>405</v>
      </c>
      <c r="E413" s="10">
        <v>20.2</v>
      </c>
      <c r="F413" s="17">
        <f t="shared" si="86"/>
        <v>-0.40277777777777807</v>
      </c>
      <c r="G413" s="17">
        <f t="shared" si="87"/>
        <v>-1.4500000000000011</v>
      </c>
      <c r="S413">
        <f t="shared" si="80"/>
        <v>0</v>
      </c>
      <c r="T413">
        <f t="shared" si="81"/>
        <v>20.2</v>
      </c>
      <c r="U413">
        <f t="shared" si="82"/>
        <v>5.6111111111111107</v>
      </c>
      <c r="W413">
        <f t="shared" si="83"/>
        <v>-500.73611111111131</v>
      </c>
      <c r="X413">
        <f t="shared" si="79"/>
        <v>171.13544999999999</v>
      </c>
      <c r="Y413">
        <f t="shared" si="84"/>
        <v>9.2610269758080008</v>
      </c>
      <c r="Z413">
        <f>Table4[[#This Row],[Acell (N)]]+Table4[[#This Row],[Roll (N)]]+Table4[[#This Row],[Aero (N)]]</f>
        <v>-320.3396341353033</v>
      </c>
      <c r="AA413">
        <f>Table4[[#This Row],[Total (N)]]*((E412/3.6)/1000)</f>
        <v>-1.9220378048118198</v>
      </c>
      <c r="AB413">
        <f>Table4[[#This Row],[Power (kW)]]*1000</f>
        <v>-1922.0378048118198</v>
      </c>
      <c r="AC413">
        <f>MAX(0, Table4[[#This Row],[Power (W)]])</f>
        <v>0</v>
      </c>
      <c r="AD413">
        <f>MIN(0, Table4[[#This Row],[Power (W)]])*-1</f>
        <v>1922.0378048118198</v>
      </c>
      <c r="AE413">
        <f t="shared" si="88"/>
        <v>939668.76479875937</v>
      </c>
      <c r="AF413">
        <f t="shared" si="89"/>
        <v>393191.04027063563</v>
      </c>
      <c r="AG413">
        <f t="shared" si="90"/>
        <v>939668.76479875937</v>
      </c>
      <c r="AH413">
        <f t="shared" si="85"/>
        <v>393191.04027063563</v>
      </c>
      <c r="AI413" s="27">
        <f t="shared" si="91"/>
        <v>392614.42892919207</v>
      </c>
    </row>
    <row r="414" spans="2:35" x14ac:dyDescent="0.3">
      <c r="B414" s="3" t="s">
        <v>47</v>
      </c>
      <c r="C414" s="3">
        <v>406</v>
      </c>
      <c r="D414" s="3">
        <v>406</v>
      </c>
      <c r="E414" s="10">
        <v>18.7</v>
      </c>
      <c r="F414" s="17">
        <f t="shared" si="86"/>
        <v>-0.44444444444444431</v>
      </c>
      <c r="G414" s="17">
        <f t="shared" si="87"/>
        <v>-1.5999999999999996</v>
      </c>
      <c r="S414">
        <f t="shared" si="80"/>
        <v>0</v>
      </c>
      <c r="T414">
        <f t="shared" si="81"/>
        <v>18.7</v>
      </c>
      <c r="U414">
        <f t="shared" si="82"/>
        <v>5.1944444444444438</v>
      </c>
      <c r="W414">
        <f t="shared" si="83"/>
        <v>-468.43055555555588</v>
      </c>
      <c r="X414">
        <f t="shared" si="79"/>
        <v>171.13544999999999</v>
      </c>
      <c r="Y414">
        <f t="shared" si="84"/>
        <v>8.0994286848608876</v>
      </c>
      <c r="Z414">
        <f>Table4[[#This Row],[Acell (N)]]+Table4[[#This Row],[Roll (N)]]+Table4[[#This Row],[Aero (N)]]</f>
        <v>-289.19567687069502</v>
      </c>
      <c r="AA414">
        <f>Table4[[#This Row],[Total (N)]]*((E413/3.6)/1000)</f>
        <v>-1.6227090757744553</v>
      </c>
      <c r="AB414">
        <f>Table4[[#This Row],[Power (kW)]]*1000</f>
        <v>-1622.7090757744554</v>
      </c>
      <c r="AC414">
        <f>MAX(0, Table4[[#This Row],[Power (W)]])</f>
        <v>0</v>
      </c>
      <c r="AD414">
        <f>MIN(0, Table4[[#This Row],[Power (W)]])*-1</f>
        <v>1622.7090757744554</v>
      </c>
      <c r="AE414">
        <f t="shared" si="88"/>
        <v>939668.76479875937</v>
      </c>
      <c r="AF414">
        <f t="shared" si="89"/>
        <v>394813.7493464101</v>
      </c>
      <c r="AG414">
        <f t="shared" si="90"/>
        <v>939668.76479875937</v>
      </c>
      <c r="AH414">
        <f t="shared" si="85"/>
        <v>394813.7493464101</v>
      </c>
      <c r="AI414" s="27">
        <f t="shared" si="91"/>
        <v>394326.93662367773</v>
      </c>
    </row>
    <row r="415" spans="2:35" x14ac:dyDescent="0.3">
      <c r="B415" s="3" t="s">
        <v>47</v>
      </c>
      <c r="C415" s="3">
        <v>407</v>
      </c>
      <c r="D415" s="3">
        <v>407</v>
      </c>
      <c r="E415" s="10">
        <v>17</v>
      </c>
      <c r="F415" s="17">
        <f t="shared" si="86"/>
        <v>-0.47222222222222199</v>
      </c>
      <c r="G415" s="17">
        <f t="shared" si="87"/>
        <v>-1.6999999999999993</v>
      </c>
      <c r="S415">
        <f t="shared" si="80"/>
        <v>0</v>
      </c>
      <c r="T415">
        <f t="shared" si="81"/>
        <v>17</v>
      </c>
      <c r="U415">
        <f t="shared" si="82"/>
        <v>4.7222222222222223</v>
      </c>
      <c r="W415">
        <f t="shared" si="83"/>
        <v>-516.88888888888869</v>
      </c>
      <c r="X415">
        <f t="shared" si="79"/>
        <v>171.13544999999999</v>
      </c>
      <c r="Y415">
        <f t="shared" si="84"/>
        <v>6.9412048250392209</v>
      </c>
      <c r="Z415">
        <f>Table4[[#This Row],[Acell (N)]]+Table4[[#This Row],[Roll (N)]]+Table4[[#This Row],[Aero (N)]]</f>
        <v>-338.81223406384947</v>
      </c>
      <c r="AA415">
        <f>Table4[[#This Row],[Total (N)]]*((E414/3.6)/1000)</f>
        <v>-1.7599413269427733</v>
      </c>
      <c r="AB415">
        <f>Table4[[#This Row],[Power (kW)]]*1000</f>
        <v>-1759.9413269427732</v>
      </c>
      <c r="AC415">
        <f>MAX(0, Table4[[#This Row],[Power (W)]])</f>
        <v>0</v>
      </c>
      <c r="AD415">
        <f>MIN(0, Table4[[#This Row],[Power (W)]])*-1</f>
        <v>1759.9413269427732</v>
      </c>
      <c r="AE415">
        <f t="shared" si="88"/>
        <v>939668.76479875937</v>
      </c>
      <c r="AF415">
        <f t="shared" si="89"/>
        <v>396573.69067335286</v>
      </c>
      <c r="AG415">
        <f t="shared" si="90"/>
        <v>939668.76479875937</v>
      </c>
      <c r="AH415">
        <f t="shared" si="85"/>
        <v>396573.69067335286</v>
      </c>
      <c r="AI415" s="27">
        <f t="shared" si="91"/>
        <v>396045.70827527007</v>
      </c>
    </row>
    <row r="416" spans="2:35" x14ac:dyDescent="0.3">
      <c r="B416" s="3" t="s">
        <v>47</v>
      </c>
      <c r="C416" s="3">
        <v>408</v>
      </c>
      <c r="D416" s="3">
        <v>408</v>
      </c>
      <c r="E416" s="10">
        <v>15.3</v>
      </c>
      <c r="F416" s="17">
        <f t="shared" si="86"/>
        <v>-0.38888888888888895</v>
      </c>
      <c r="G416" s="17">
        <f t="shared" si="87"/>
        <v>-1.4000000000000004</v>
      </c>
      <c r="S416">
        <f t="shared" si="80"/>
        <v>0</v>
      </c>
      <c r="T416">
        <f t="shared" si="81"/>
        <v>15.3</v>
      </c>
      <c r="U416">
        <f t="shared" si="82"/>
        <v>4.25</v>
      </c>
      <c r="W416">
        <f t="shared" si="83"/>
        <v>-549.19444444444412</v>
      </c>
      <c r="X416">
        <f t="shared" ref="X416:X479" si="92">$J$16*9.81*$J$17</f>
        <v>171.13544999999999</v>
      </c>
      <c r="Y416">
        <f t="shared" si="84"/>
        <v>5.736532913255556</v>
      </c>
      <c r="Z416">
        <f>Table4[[#This Row],[Acell (N)]]+Table4[[#This Row],[Roll (N)]]+Table4[[#This Row],[Aero (N)]]</f>
        <v>-372.32246153118859</v>
      </c>
      <c r="AA416">
        <f>Table4[[#This Row],[Total (N)]]*((E415/3.6)/1000)</f>
        <v>-1.7581894016750572</v>
      </c>
      <c r="AB416">
        <f>Table4[[#This Row],[Power (kW)]]*1000</f>
        <v>-1758.1894016750573</v>
      </c>
      <c r="AC416">
        <f>MAX(0, Table4[[#This Row],[Power (W)]])</f>
        <v>0</v>
      </c>
      <c r="AD416">
        <f>MIN(0, Table4[[#This Row],[Power (W)]])*-1</f>
        <v>1758.1894016750573</v>
      </c>
      <c r="AE416">
        <f t="shared" si="88"/>
        <v>939668.76479875937</v>
      </c>
      <c r="AF416">
        <f t="shared" si="89"/>
        <v>398331.88007502793</v>
      </c>
      <c r="AG416">
        <f t="shared" si="90"/>
        <v>939668.76479875937</v>
      </c>
      <c r="AH416">
        <f t="shared" si="85"/>
        <v>398331.88007502793</v>
      </c>
      <c r="AI416" s="27">
        <f t="shared" si="91"/>
        <v>397804.42325452541</v>
      </c>
    </row>
    <row r="417" spans="2:35" x14ac:dyDescent="0.3">
      <c r="B417" s="3" t="s">
        <v>47</v>
      </c>
      <c r="C417" s="3">
        <v>409</v>
      </c>
      <c r="D417" s="3">
        <v>409</v>
      </c>
      <c r="E417" s="10">
        <v>14.2</v>
      </c>
      <c r="F417" s="17">
        <f t="shared" si="86"/>
        <v>-0.19444444444444448</v>
      </c>
      <c r="G417" s="17">
        <f t="shared" si="87"/>
        <v>-0.70000000000000018</v>
      </c>
      <c r="S417">
        <f t="shared" si="80"/>
        <v>0</v>
      </c>
      <c r="T417">
        <f t="shared" si="81"/>
        <v>14.2</v>
      </c>
      <c r="U417">
        <f t="shared" si="82"/>
        <v>3.9444444444444442</v>
      </c>
      <c r="W417">
        <f t="shared" si="83"/>
        <v>-452.27777777777783</v>
      </c>
      <c r="X417">
        <f t="shared" si="92"/>
        <v>171.13544999999999</v>
      </c>
      <c r="Y417">
        <f t="shared" si="84"/>
        <v>4.6465916597370001</v>
      </c>
      <c r="Z417">
        <f>Table4[[#This Row],[Acell (N)]]+Table4[[#This Row],[Roll (N)]]+Table4[[#This Row],[Aero (N)]]</f>
        <v>-276.49573611804084</v>
      </c>
      <c r="AA417">
        <f>Table4[[#This Row],[Total (N)]]*((E416/3.6)/1000)</f>
        <v>-1.1751068785016736</v>
      </c>
      <c r="AB417">
        <f>Table4[[#This Row],[Power (kW)]]*1000</f>
        <v>-1175.1068785016737</v>
      </c>
      <c r="AC417">
        <f>MAX(0, Table4[[#This Row],[Power (W)]])</f>
        <v>0</v>
      </c>
      <c r="AD417">
        <f>MIN(0, Table4[[#This Row],[Power (W)]])*-1</f>
        <v>1175.1068785016737</v>
      </c>
      <c r="AE417">
        <f t="shared" si="88"/>
        <v>939668.76479875937</v>
      </c>
      <c r="AF417">
        <f t="shared" si="89"/>
        <v>399506.98695352959</v>
      </c>
      <c r="AG417">
        <f t="shared" si="90"/>
        <v>939668.76479875937</v>
      </c>
      <c r="AH417">
        <f t="shared" si="85"/>
        <v>399506.98695352959</v>
      </c>
      <c r="AI417" s="27">
        <f t="shared" si="91"/>
        <v>399154.4548899791</v>
      </c>
    </row>
    <row r="418" spans="2:35" x14ac:dyDescent="0.3">
      <c r="B418" s="3" t="s">
        <v>47</v>
      </c>
      <c r="C418" s="3">
        <v>410</v>
      </c>
      <c r="D418" s="3">
        <v>410</v>
      </c>
      <c r="E418" s="10">
        <v>13.9</v>
      </c>
      <c r="F418" s="17">
        <f t="shared" si="86"/>
        <v>-2.7777777777777679E-2</v>
      </c>
      <c r="G418" s="17">
        <f t="shared" si="87"/>
        <v>-9.9999999999999645E-2</v>
      </c>
      <c r="S418">
        <f t="shared" si="80"/>
        <v>0</v>
      </c>
      <c r="T418">
        <f t="shared" si="81"/>
        <v>13.9</v>
      </c>
      <c r="U418">
        <f t="shared" si="82"/>
        <v>3.8611111111111112</v>
      </c>
      <c r="W418">
        <f t="shared" si="83"/>
        <v>-226.13888888888891</v>
      </c>
      <c r="X418">
        <f t="shared" si="92"/>
        <v>171.13544999999999</v>
      </c>
      <c r="Y418">
        <f t="shared" si="84"/>
        <v>4.002472306674222</v>
      </c>
      <c r="Z418">
        <f>Table4[[#This Row],[Acell (N)]]+Table4[[#This Row],[Roll (N)]]+Table4[[#This Row],[Aero (N)]]</f>
        <v>-51.000966582214701</v>
      </c>
      <c r="AA418">
        <f>Table4[[#This Row],[Total (N)]]*((E417/3.6)/1000)</f>
        <v>-0.20117047929651352</v>
      </c>
      <c r="AB418">
        <f>Table4[[#This Row],[Power (kW)]]*1000</f>
        <v>-201.17047929651352</v>
      </c>
      <c r="AC418">
        <f>MAX(0, Table4[[#This Row],[Power (W)]])</f>
        <v>0</v>
      </c>
      <c r="AD418">
        <f>MIN(0, Table4[[#This Row],[Power (W)]])*-1</f>
        <v>201.17047929651352</v>
      </c>
      <c r="AE418">
        <f t="shared" si="88"/>
        <v>939668.76479875937</v>
      </c>
      <c r="AF418">
        <f t="shared" si="89"/>
        <v>399708.15743282612</v>
      </c>
      <c r="AG418">
        <f t="shared" si="90"/>
        <v>939668.76479875937</v>
      </c>
      <c r="AH418">
        <f t="shared" si="85"/>
        <v>399708.15743282612</v>
      </c>
      <c r="AI418" s="27">
        <f t="shared" si="91"/>
        <v>399647.80628903717</v>
      </c>
    </row>
    <row r="419" spans="2:35" x14ac:dyDescent="0.3">
      <c r="B419" s="3" t="s">
        <v>47</v>
      </c>
      <c r="C419" s="3">
        <v>411</v>
      </c>
      <c r="D419" s="3">
        <v>411</v>
      </c>
      <c r="E419" s="10">
        <v>14</v>
      </c>
      <c r="F419" s="17">
        <f t="shared" si="86"/>
        <v>4.1666666666666519E-2</v>
      </c>
      <c r="G419" s="17">
        <f t="shared" si="87"/>
        <v>0.14999999999999947</v>
      </c>
      <c r="S419">
        <f t="shared" si="80"/>
        <v>0</v>
      </c>
      <c r="T419">
        <f t="shared" si="81"/>
        <v>14</v>
      </c>
      <c r="U419">
        <f t="shared" si="82"/>
        <v>3.8888888888888888</v>
      </c>
      <c r="W419">
        <f t="shared" si="83"/>
        <v>-32.305555555555443</v>
      </c>
      <c r="X419">
        <f t="shared" si="92"/>
        <v>171.13544999999999</v>
      </c>
      <c r="Y419">
        <f t="shared" si="84"/>
        <v>3.8351402220418889</v>
      </c>
      <c r="Z419">
        <f>Table4[[#This Row],[Acell (N)]]+Table4[[#This Row],[Roll (N)]]+Table4[[#This Row],[Aero (N)]]</f>
        <v>142.66503466648646</v>
      </c>
      <c r="AA419">
        <f>Table4[[#This Row],[Total (N)]]*((E418/3.6)/1000)</f>
        <v>0.55084555051782269</v>
      </c>
      <c r="AB419">
        <f>Table4[[#This Row],[Power (kW)]]*1000</f>
        <v>550.84555051782274</v>
      </c>
      <c r="AC419">
        <f>MAX(0, Table4[[#This Row],[Power (W)]])</f>
        <v>550.84555051782274</v>
      </c>
      <c r="AD419">
        <f>MIN(0, Table4[[#This Row],[Power (W)]])*-1</f>
        <v>0</v>
      </c>
      <c r="AE419">
        <f t="shared" si="88"/>
        <v>940219.61034927715</v>
      </c>
      <c r="AF419">
        <f t="shared" si="89"/>
        <v>399708.15743282612</v>
      </c>
      <c r="AG419">
        <f t="shared" si="90"/>
        <v>940219.61034927715</v>
      </c>
      <c r="AH419">
        <f t="shared" si="85"/>
        <v>399708.15743282612</v>
      </c>
      <c r="AI419" s="27">
        <f t="shared" si="91"/>
        <v>399708.15743282612</v>
      </c>
    </row>
    <row r="420" spans="2:35" x14ac:dyDescent="0.3">
      <c r="B420" s="3" t="s">
        <v>47</v>
      </c>
      <c r="C420" s="3">
        <v>412</v>
      </c>
      <c r="D420" s="3">
        <v>412</v>
      </c>
      <c r="E420" s="10">
        <v>14.2</v>
      </c>
      <c r="F420" s="17">
        <f t="shared" si="86"/>
        <v>6.9444444444444448E-2</v>
      </c>
      <c r="G420" s="17">
        <f t="shared" si="87"/>
        <v>0.25</v>
      </c>
      <c r="S420">
        <f t="shared" si="80"/>
        <v>0</v>
      </c>
      <c r="T420">
        <f t="shared" si="81"/>
        <v>14.2</v>
      </c>
      <c r="U420">
        <f t="shared" si="82"/>
        <v>3.9444444444444442</v>
      </c>
      <c r="W420">
        <f t="shared" si="83"/>
        <v>48.458333333333158</v>
      </c>
      <c r="X420">
        <f t="shared" si="92"/>
        <v>171.13544999999999</v>
      </c>
      <c r="Y420">
        <f t="shared" si="84"/>
        <v>3.890520591688889</v>
      </c>
      <c r="Z420">
        <f>Table4[[#This Row],[Acell (N)]]+Table4[[#This Row],[Roll (N)]]+Table4[[#This Row],[Aero (N)]]</f>
        <v>223.48430392502203</v>
      </c>
      <c r="AA420">
        <f>Table4[[#This Row],[Total (N)]]*((E419/3.6)/1000)</f>
        <v>0.8691056263750857</v>
      </c>
      <c r="AB420">
        <f>Table4[[#This Row],[Power (kW)]]*1000</f>
        <v>869.10562637508565</v>
      </c>
      <c r="AC420">
        <f>MAX(0, Table4[[#This Row],[Power (W)]])</f>
        <v>869.10562637508565</v>
      </c>
      <c r="AD420">
        <f>MIN(0, Table4[[#This Row],[Power (W)]])*-1</f>
        <v>0</v>
      </c>
      <c r="AE420">
        <f t="shared" si="88"/>
        <v>941088.71597565222</v>
      </c>
      <c r="AF420">
        <f t="shared" si="89"/>
        <v>399708.15743282612</v>
      </c>
      <c r="AG420">
        <f t="shared" si="90"/>
        <v>941088.71597565222</v>
      </c>
      <c r="AH420">
        <f t="shared" si="85"/>
        <v>399708.15743282612</v>
      </c>
      <c r="AI420" s="27">
        <f t="shared" si="91"/>
        <v>399708.15743282612</v>
      </c>
    </row>
    <row r="421" spans="2:35" x14ac:dyDescent="0.3">
      <c r="B421" s="3" t="s">
        <v>47</v>
      </c>
      <c r="C421" s="3">
        <v>413</v>
      </c>
      <c r="D421" s="3">
        <v>413</v>
      </c>
      <c r="E421" s="10">
        <v>14.5</v>
      </c>
      <c r="F421" s="17">
        <f t="shared" si="86"/>
        <v>9.7222222222222363E-2</v>
      </c>
      <c r="G421" s="17">
        <f t="shared" si="87"/>
        <v>0.35000000000000053</v>
      </c>
      <c r="S421">
        <f t="shared" si="80"/>
        <v>0</v>
      </c>
      <c r="T421">
        <f t="shared" si="81"/>
        <v>14.5</v>
      </c>
      <c r="U421">
        <f t="shared" si="82"/>
        <v>4.0277777777777777</v>
      </c>
      <c r="W421">
        <f t="shared" si="83"/>
        <v>80.763888888888886</v>
      </c>
      <c r="X421">
        <f t="shared" si="92"/>
        <v>171.13544999999999</v>
      </c>
      <c r="Y421">
        <f t="shared" si="84"/>
        <v>4.002472306674222</v>
      </c>
      <c r="Z421">
        <f>Table4[[#This Row],[Acell (N)]]+Table4[[#This Row],[Roll (N)]]+Table4[[#This Row],[Aero (N)]]</f>
        <v>255.90181119556311</v>
      </c>
      <c r="AA421">
        <f>Table4[[#This Row],[Total (N)]]*((E420/3.6)/1000)</f>
        <v>1.00939047749361</v>
      </c>
      <c r="AB421">
        <f>Table4[[#This Row],[Power (kW)]]*1000</f>
        <v>1009.39047749361</v>
      </c>
      <c r="AC421">
        <f>MAX(0, Table4[[#This Row],[Power (W)]])</f>
        <v>1009.39047749361</v>
      </c>
      <c r="AD421">
        <f>MIN(0, Table4[[#This Row],[Power (W)]])*-1</f>
        <v>0</v>
      </c>
      <c r="AE421">
        <f t="shared" si="88"/>
        <v>942098.10645314585</v>
      </c>
      <c r="AF421">
        <f t="shared" si="89"/>
        <v>399708.15743282612</v>
      </c>
      <c r="AG421">
        <f t="shared" si="90"/>
        <v>942098.10645314585</v>
      </c>
      <c r="AH421">
        <f t="shared" si="85"/>
        <v>399708.15743282612</v>
      </c>
      <c r="AI421" s="27">
        <f t="shared" si="91"/>
        <v>399708.15743282612</v>
      </c>
    </row>
    <row r="422" spans="2:35" x14ac:dyDescent="0.3">
      <c r="B422" s="3" t="s">
        <v>47</v>
      </c>
      <c r="C422" s="3">
        <v>414</v>
      </c>
      <c r="D422" s="3">
        <v>414</v>
      </c>
      <c r="E422" s="10">
        <v>14.9</v>
      </c>
      <c r="F422" s="17">
        <f t="shared" si="86"/>
        <v>0.19444444444444448</v>
      </c>
      <c r="G422" s="17">
        <f t="shared" si="87"/>
        <v>0.70000000000000018</v>
      </c>
      <c r="S422">
        <f t="shared" si="80"/>
        <v>0</v>
      </c>
      <c r="T422">
        <f t="shared" si="81"/>
        <v>14.9</v>
      </c>
      <c r="U422">
        <f t="shared" si="82"/>
        <v>4.1388888888888893</v>
      </c>
      <c r="W422">
        <f t="shared" si="83"/>
        <v>113.06944444444461</v>
      </c>
      <c r="X422">
        <f t="shared" si="92"/>
        <v>171.13544999999999</v>
      </c>
      <c r="Y422">
        <f t="shared" si="84"/>
        <v>4.173377318380556</v>
      </c>
      <c r="Z422">
        <f>Table4[[#This Row],[Acell (N)]]+Table4[[#This Row],[Roll (N)]]+Table4[[#This Row],[Aero (N)]]</f>
        <v>288.37827176282519</v>
      </c>
      <c r="AA422">
        <f>Table4[[#This Row],[Total (N)]]*((E421/3.6)/1000)</f>
        <v>1.1615235946002682</v>
      </c>
      <c r="AB422">
        <f>Table4[[#This Row],[Power (kW)]]*1000</f>
        <v>1161.5235946002683</v>
      </c>
      <c r="AC422">
        <f>MAX(0, Table4[[#This Row],[Power (W)]])</f>
        <v>1161.5235946002683</v>
      </c>
      <c r="AD422">
        <f>MIN(0, Table4[[#This Row],[Power (W)]])*-1</f>
        <v>0</v>
      </c>
      <c r="AE422">
        <f t="shared" si="88"/>
        <v>943259.63004774612</v>
      </c>
      <c r="AF422">
        <f t="shared" si="89"/>
        <v>399708.15743282612</v>
      </c>
      <c r="AG422">
        <f t="shared" si="90"/>
        <v>943259.63004774612</v>
      </c>
      <c r="AH422">
        <f t="shared" si="85"/>
        <v>399708.15743282612</v>
      </c>
      <c r="AI422" s="27">
        <f t="shared" si="91"/>
        <v>399708.15743282612</v>
      </c>
    </row>
    <row r="423" spans="2:35" x14ac:dyDescent="0.3">
      <c r="B423" s="3" t="s">
        <v>47</v>
      </c>
      <c r="C423" s="3">
        <v>415</v>
      </c>
      <c r="D423" s="3">
        <v>415</v>
      </c>
      <c r="E423" s="10">
        <v>15.9</v>
      </c>
      <c r="F423" s="17">
        <f t="shared" si="86"/>
        <v>0.34722222222222199</v>
      </c>
      <c r="G423" s="17">
        <f t="shared" si="87"/>
        <v>1.2499999999999991</v>
      </c>
      <c r="S423">
        <f t="shared" si="80"/>
        <v>0</v>
      </c>
      <c r="T423">
        <f t="shared" si="81"/>
        <v>15.9</v>
      </c>
      <c r="U423">
        <f t="shared" si="82"/>
        <v>4.416666666666667</v>
      </c>
      <c r="W423">
        <f t="shared" si="83"/>
        <v>226.13888888888891</v>
      </c>
      <c r="X423">
        <f t="shared" si="92"/>
        <v>171.13544999999999</v>
      </c>
      <c r="Y423">
        <f t="shared" si="84"/>
        <v>4.4068085538818904</v>
      </c>
      <c r="Z423">
        <f>Table4[[#This Row],[Acell (N)]]+Table4[[#This Row],[Roll (N)]]+Table4[[#This Row],[Aero (N)]]</f>
        <v>401.68114744277079</v>
      </c>
      <c r="AA423">
        <f>Table4[[#This Row],[Total (N)]]*((E422/3.6)/1000)</f>
        <v>1.6625136380270236</v>
      </c>
      <c r="AB423">
        <f>Table4[[#This Row],[Power (kW)]]*1000</f>
        <v>1662.5136380270235</v>
      </c>
      <c r="AC423">
        <f>MAX(0, Table4[[#This Row],[Power (W)]])</f>
        <v>1662.5136380270235</v>
      </c>
      <c r="AD423">
        <f>MIN(0, Table4[[#This Row],[Power (W)]])*-1</f>
        <v>0</v>
      </c>
      <c r="AE423">
        <f t="shared" si="88"/>
        <v>944922.14368577313</v>
      </c>
      <c r="AF423">
        <f t="shared" si="89"/>
        <v>399708.15743282612</v>
      </c>
      <c r="AG423">
        <f t="shared" si="90"/>
        <v>944922.14368577313</v>
      </c>
      <c r="AH423">
        <f t="shared" si="85"/>
        <v>399708.15743282612</v>
      </c>
      <c r="AI423" s="27">
        <f t="shared" si="91"/>
        <v>399708.15743282612</v>
      </c>
    </row>
    <row r="424" spans="2:35" x14ac:dyDescent="0.3">
      <c r="B424" s="3" t="s">
        <v>47</v>
      </c>
      <c r="C424" s="3">
        <v>416</v>
      </c>
      <c r="D424" s="3">
        <v>416</v>
      </c>
      <c r="E424" s="10">
        <v>17.399999999999999</v>
      </c>
      <c r="F424" s="17">
        <f t="shared" si="86"/>
        <v>0.38888888888888873</v>
      </c>
      <c r="G424" s="17">
        <f t="shared" si="87"/>
        <v>1.3999999999999995</v>
      </c>
      <c r="S424">
        <f t="shared" si="80"/>
        <v>0</v>
      </c>
      <c r="T424">
        <f t="shared" si="81"/>
        <v>17.399999999999999</v>
      </c>
      <c r="U424">
        <f t="shared" si="82"/>
        <v>4.833333333333333</v>
      </c>
      <c r="W424">
        <f t="shared" si="83"/>
        <v>403.81944444444417</v>
      </c>
      <c r="X424">
        <f t="shared" si="92"/>
        <v>171.13544999999999</v>
      </c>
      <c r="Y424">
        <f t="shared" si="84"/>
        <v>5.0181760754330007</v>
      </c>
      <c r="Z424">
        <f>Table4[[#This Row],[Acell (N)]]+Table4[[#This Row],[Roll (N)]]+Table4[[#This Row],[Aero (N)]]</f>
        <v>579.97307051987707</v>
      </c>
      <c r="AA424">
        <f>Table4[[#This Row],[Total (N)]]*((E423/3.6)/1000)</f>
        <v>2.5615477281294572</v>
      </c>
      <c r="AB424">
        <f>Table4[[#This Row],[Power (kW)]]*1000</f>
        <v>2561.547728129457</v>
      </c>
      <c r="AC424">
        <f>MAX(0, Table4[[#This Row],[Power (W)]])</f>
        <v>2561.547728129457</v>
      </c>
      <c r="AD424">
        <f>MIN(0, Table4[[#This Row],[Power (W)]])*-1</f>
        <v>0</v>
      </c>
      <c r="AE424">
        <f t="shared" si="88"/>
        <v>947483.69141390256</v>
      </c>
      <c r="AF424">
        <f t="shared" si="89"/>
        <v>399708.15743282612</v>
      </c>
      <c r="AG424">
        <f t="shared" si="90"/>
        <v>947483.69141390256</v>
      </c>
      <c r="AH424">
        <f t="shared" si="85"/>
        <v>399708.15743282612</v>
      </c>
      <c r="AI424" s="27">
        <f t="shared" si="91"/>
        <v>399708.15743282612</v>
      </c>
    </row>
    <row r="425" spans="2:35" x14ac:dyDescent="0.3">
      <c r="B425" s="3" t="s">
        <v>47</v>
      </c>
      <c r="C425" s="3">
        <v>417</v>
      </c>
      <c r="D425" s="3">
        <v>417</v>
      </c>
      <c r="E425" s="10">
        <v>18.7</v>
      </c>
      <c r="F425" s="17">
        <f t="shared" si="86"/>
        <v>0.23611111111111149</v>
      </c>
      <c r="G425" s="17">
        <f t="shared" si="87"/>
        <v>0.85000000000000142</v>
      </c>
      <c r="S425">
        <f t="shared" si="80"/>
        <v>0</v>
      </c>
      <c r="T425">
        <f t="shared" si="81"/>
        <v>18.7</v>
      </c>
      <c r="U425">
        <f t="shared" si="82"/>
        <v>5.1944444444444438</v>
      </c>
      <c r="W425">
        <f t="shared" si="83"/>
        <v>452.2777777777776</v>
      </c>
      <c r="X425">
        <f t="shared" si="92"/>
        <v>171.13544999999999</v>
      </c>
      <c r="Y425">
        <f t="shared" si="84"/>
        <v>6.0096633384679992</v>
      </c>
      <c r="Z425">
        <f>Table4[[#This Row],[Acell (N)]]+Table4[[#This Row],[Roll (N)]]+Table4[[#This Row],[Aero (N)]]</f>
        <v>629.42289111624564</v>
      </c>
      <c r="AA425">
        <f>Table4[[#This Row],[Total (N)]]*((E424/3.6)/1000)</f>
        <v>3.042210640395187</v>
      </c>
      <c r="AB425">
        <f>Table4[[#This Row],[Power (kW)]]*1000</f>
        <v>3042.2106403951871</v>
      </c>
      <c r="AC425">
        <f>MAX(0, Table4[[#This Row],[Power (W)]])</f>
        <v>3042.2106403951871</v>
      </c>
      <c r="AD425">
        <f>MIN(0, Table4[[#This Row],[Power (W)]])*-1</f>
        <v>0</v>
      </c>
      <c r="AE425">
        <f t="shared" si="88"/>
        <v>950525.90205429774</v>
      </c>
      <c r="AF425">
        <f t="shared" si="89"/>
        <v>399708.15743282612</v>
      </c>
      <c r="AG425">
        <f t="shared" si="90"/>
        <v>950525.90205429774</v>
      </c>
      <c r="AH425">
        <f t="shared" si="85"/>
        <v>399708.15743282612</v>
      </c>
      <c r="AI425" s="27">
        <f t="shared" si="91"/>
        <v>399708.15743282612</v>
      </c>
    </row>
    <row r="426" spans="2:35" x14ac:dyDescent="0.3">
      <c r="B426" s="3" t="s">
        <v>47</v>
      </c>
      <c r="C426" s="3">
        <v>418</v>
      </c>
      <c r="D426" s="3">
        <v>418</v>
      </c>
      <c r="E426" s="10">
        <v>19.100000000000001</v>
      </c>
      <c r="F426" s="17">
        <f t="shared" si="86"/>
        <v>1.3888888888889086E-2</v>
      </c>
      <c r="G426" s="17">
        <f t="shared" si="87"/>
        <v>5.0000000000000711E-2</v>
      </c>
      <c r="S426">
        <f t="shared" si="80"/>
        <v>0</v>
      </c>
      <c r="T426">
        <f t="shared" si="81"/>
        <v>19.100000000000001</v>
      </c>
      <c r="U426">
        <f t="shared" si="82"/>
        <v>5.3055555555555562</v>
      </c>
      <c r="W426">
        <f t="shared" si="83"/>
        <v>274.59722222222268</v>
      </c>
      <c r="X426">
        <f t="shared" si="92"/>
        <v>171.13544999999999</v>
      </c>
      <c r="Y426">
        <f t="shared" si="84"/>
        <v>6.9412048250392209</v>
      </c>
      <c r="Z426">
        <f>Table4[[#This Row],[Acell (N)]]+Table4[[#This Row],[Roll (N)]]+Table4[[#This Row],[Aero (N)]]</f>
        <v>452.6738770472619</v>
      </c>
      <c r="AA426">
        <f>Table4[[#This Row],[Total (N)]]*((E425/3.6)/1000)</f>
        <v>2.3513893057732767</v>
      </c>
      <c r="AB426">
        <f>Table4[[#This Row],[Power (kW)]]*1000</f>
        <v>2351.3893057732766</v>
      </c>
      <c r="AC426">
        <f>MAX(0, Table4[[#This Row],[Power (W)]])</f>
        <v>2351.3893057732766</v>
      </c>
      <c r="AD426">
        <f>MIN(0, Table4[[#This Row],[Power (W)]])*-1</f>
        <v>0</v>
      </c>
      <c r="AE426">
        <f t="shared" si="88"/>
        <v>952877.29136007105</v>
      </c>
      <c r="AF426">
        <f t="shared" si="89"/>
        <v>399708.15743282612</v>
      </c>
      <c r="AG426">
        <f t="shared" si="90"/>
        <v>952877.29136007105</v>
      </c>
      <c r="AH426">
        <f t="shared" si="85"/>
        <v>399708.15743282612</v>
      </c>
      <c r="AI426" s="27">
        <f t="shared" si="91"/>
        <v>399708.15743282612</v>
      </c>
    </row>
    <row r="427" spans="2:35" x14ac:dyDescent="0.3">
      <c r="B427" s="3" t="s">
        <v>47</v>
      </c>
      <c r="C427" s="3">
        <v>419</v>
      </c>
      <c r="D427" s="3">
        <v>419</v>
      </c>
      <c r="E427" s="10">
        <v>18.8</v>
      </c>
      <c r="F427" s="17">
        <f t="shared" si="86"/>
        <v>-0.20833333333333331</v>
      </c>
      <c r="G427" s="17">
        <f t="shared" si="87"/>
        <v>-0.75</v>
      </c>
      <c r="S427">
        <f t="shared" si="80"/>
        <v>0</v>
      </c>
      <c r="T427">
        <f t="shared" si="81"/>
        <v>18.8</v>
      </c>
      <c r="U427">
        <f t="shared" si="82"/>
        <v>5.2222222222222223</v>
      </c>
      <c r="W427">
        <f t="shared" si="83"/>
        <v>16.152777777778006</v>
      </c>
      <c r="X427">
        <f t="shared" si="92"/>
        <v>171.13544999999999</v>
      </c>
      <c r="Y427">
        <f t="shared" si="84"/>
        <v>7.2413306992552249</v>
      </c>
      <c r="Z427">
        <f>Table4[[#This Row],[Acell (N)]]+Table4[[#This Row],[Roll (N)]]+Table4[[#This Row],[Aero (N)]]</f>
        <v>194.52955847703322</v>
      </c>
      <c r="AA427">
        <f>Table4[[#This Row],[Total (N)]]*((E426/3.6)/1000)</f>
        <v>1.0320873796975931</v>
      </c>
      <c r="AB427">
        <f>Table4[[#This Row],[Power (kW)]]*1000</f>
        <v>1032.0873796975932</v>
      </c>
      <c r="AC427">
        <f>MAX(0, Table4[[#This Row],[Power (W)]])</f>
        <v>1032.0873796975932</v>
      </c>
      <c r="AD427">
        <f>MIN(0, Table4[[#This Row],[Power (W)]])*-1</f>
        <v>0</v>
      </c>
      <c r="AE427">
        <f t="shared" si="88"/>
        <v>953909.37873976864</v>
      </c>
      <c r="AF427">
        <f t="shared" si="89"/>
        <v>399708.15743282612</v>
      </c>
      <c r="AG427">
        <f t="shared" si="90"/>
        <v>953909.37873976864</v>
      </c>
      <c r="AH427">
        <f t="shared" si="85"/>
        <v>399708.15743282612</v>
      </c>
      <c r="AI427" s="27">
        <f t="shared" si="91"/>
        <v>399708.15743282612</v>
      </c>
    </row>
    <row r="428" spans="2:35" x14ac:dyDescent="0.3">
      <c r="B428" s="3" t="s">
        <v>47</v>
      </c>
      <c r="C428" s="3">
        <v>420</v>
      </c>
      <c r="D428" s="3">
        <v>420</v>
      </c>
      <c r="E428" s="10">
        <v>17.600000000000001</v>
      </c>
      <c r="F428" s="17">
        <f t="shared" si="86"/>
        <v>-0.30555555555555547</v>
      </c>
      <c r="G428" s="17">
        <f t="shared" si="87"/>
        <v>-1.0999999999999996</v>
      </c>
      <c r="S428">
        <f t="shared" si="80"/>
        <v>0</v>
      </c>
      <c r="T428">
        <f t="shared" si="81"/>
        <v>17.600000000000001</v>
      </c>
      <c r="U428">
        <f t="shared" si="82"/>
        <v>4.8888888888888893</v>
      </c>
      <c r="W428">
        <f t="shared" si="83"/>
        <v>-242.29166666666666</v>
      </c>
      <c r="X428">
        <f t="shared" si="92"/>
        <v>171.13544999999999</v>
      </c>
      <c r="Y428">
        <f t="shared" si="84"/>
        <v>7.0156408057475561</v>
      </c>
      <c r="Z428">
        <f>Table4[[#This Row],[Acell (N)]]+Table4[[#This Row],[Roll (N)]]+Table4[[#This Row],[Aero (N)]]</f>
        <v>-64.140575860919114</v>
      </c>
      <c r="AA428">
        <f>Table4[[#This Row],[Total (N)]]*((E427/3.6)/1000)</f>
        <v>-0.33495634060702206</v>
      </c>
      <c r="AB428">
        <f>Table4[[#This Row],[Power (kW)]]*1000</f>
        <v>-334.95634060702207</v>
      </c>
      <c r="AC428">
        <f>MAX(0, Table4[[#This Row],[Power (W)]])</f>
        <v>0</v>
      </c>
      <c r="AD428">
        <f>MIN(0, Table4[[#This Row],[Power (W)]])*-1</f>
        <v>334.95634060702207</v>
      </c>
      <c r="AE428">
        <f t="shared" si="88"/>
        <v>953909.37873976864</v>
      </c>
      <c r="AF428">
        <f t="shared" si="89"/>
        <v>400043.11377343314</v>
      </c>
      <c r="AG428">
        <f t="shared" si="90"/>
        <v>953909.37873976864</v>
      </c>
      <c r="AH428">
        <f t="shared" si="85"/>
        <v>400043.11377343314</v>
      </c>
      <c r="AI428" s="27">
        <f t="shared" si="91"/>
        <v>399942.62687125104</v>
      </c>
    </row>
    <row r="429" spans="2:35" x14ac:dyDescent="0.3">
      <c r="B429" s="3" t="s">
        <v>47</v>
      </c>
      <c r="C429" s="3">
        <v>421</v>
      </c>
      <c r="D429" s="3">
        <v>421</v>
      </c>
      <c r="E429" s="10">
        <v>16.600000000000001</v>
      </c>
      <c r="F429" s="17">
        <f t="shared" si="86"/>
        <v>-0.19444444444444473</v>
      </c>
      <c r="G429" s="17">
        <f t="shared" si="87"/>
        <v>-0.70000000000000107</v>
      </c>
      <c r="S429">
        <f t="shared" si="80"/>
        <v>0</v>
      </c>
      <c r="T429">
        <f t="shared" si="81"/>
        <v>16.600000000000001</v>
      </c>
      <c r="U429">
        <f t="shared" si="82"/>
        <v>4.6111111111111116</v>
      </c>
      <c r="W429">
        <f t="shared" si="83"/>
        <v>-355.36111111111103</v>
      </c>
      <c r="X429">
        <f t="shared" si="92"/>
        <v>171.13544999999999</v>
      </c>
      <c r="Y429">
        <f t="shared" si="84"/>
        <v>6.14861050245689</v>
      </c>
      <c r="Z429">
        <f>Table4[[#This Row],[Acell (N)]]+Table4[[#This Row],[Roll (N)]]+Table4[[#This Row],[Aero (N)]]</f>
        <v>-178.07705060865413</v>
      </c>
      <c r="AA429">
        <f>Table4[[#This Row],[Total (N)]]*((E428/3.6)/1000)</f>
        <v>-0.87059891408675372</v>
      </c>
      <c r="AB429">
        <f>Table4[[#This Row],[Power (kW)]]*1000</f>
        <v>-870.59891408675367</v>
      </c>
      <c r="AC429">
        <f>MAX(0, Table4[[#This Row],[Power (W)]])</f>
        <v>0</v>
      </c>
      <c r="AD429">
        <f>MIN(0, Table4[[#This Row],[Power (W)]])*-1</f>
        <v>870.59891408675367</v>
      </c>
      <c r="AE429">
        <f t="shared" si="88"/>
        <v>953909.37873976864</v>
      </c>
      <c r="AF429">
        <f t="shared" si="89"/>
        <v>400913.7126875199</v>
      </c>
      <c r="AG429">
        <f t="shared" si="90"/>
        <v>953909.37873976864</v>
      </c>
      <c r="AH429">
        <f t="shared" si="85"/>
        <v>400913.7126875199</v>
      </c>
      <c r="AI429" s="27">
        <f t="shared" si="91"/>
        <v>400652.53301329387</v>
      </c>
    </row>
    <row r="430" spans="2:35" x14ac:dyDescent="0.3">
      <c r="B430" s="3" t="s">
        <v>47</v>
      </c>
      <c r="C430" s="3">
        <v>422</v>
      </c>
      <c r="D430" s="3">
        <v>422</v>
      </c>
      <c r="E430" s="10">
        <v>16.2</v>
      </c>
      <c r="F430" s="17">
        <f t="shared" si="86"/>
        <v>-2.7777777777778172E-2</v>
      </c>
      <c r="G430" s="17">
        <f t="shared" si="87"/>
        <v>-0.10000000000000142</v>
      </c>
      <c r="S430">
        <f t="shared" si="80"/>
        <v>0</v>
      </c>
      <c r="T430">
        <f t="shared" si="81"/>
        <v>16.2</v>
      </c>
      <c r="U430">
        <f t="shared" si="82"/>
        <v>4.5</v>
      </c>
      <c r="W430">
        <f t="shared" si="83"/>
        <v>-226.13888888888923</v>
      </c>
      <c r="X430">
        <f t="shared" si="92"/>
        <v>171.13544999999999</v>
      </c>
      <c r="Y430">
        <f t="shared" si="84"/>
        <v>5.4697543583968908</v>
      </c>
      <c r="Z430">
        <f>Table4[[#This Row],[Acell (N)]]+Table4[[#This Row],[Roll (N)]]+Table4[[#This Row],[Aero (N)]]</f>
        <v>-49.533684530492344</v>
      </c>
      <c r="AA430">
        <f>Table4[[#This Row],[Total (N)]]*((E429/3.6)/1000)</f>
        <v>-0.22840532311282585</v>
      </c>
      <c r="AB430">
        <f>Table4[[#This Row],[Power (kW)]]*1000</f>
        <v>-228.40532311282584</v>
      </c>
      <c r="AC430">
        <f>MAX(0, Table4[[#This Row],[Power (W)]])</f>
        <v>0</v>
      </c>
      <c r="AD430">
        <f>MIN(0, Table4[[#This Row],[Power (W)]])*-1</f>
        <v>228.40532311282584</v>
      </c>
      <c r="AE430">
        <f t="shared" si="88"/>
        <v>953909.37873976864</v>
      </c>
      <c r="AF430">
        <f t="shared" si="89"/>
        <v>401142.11801063275</v>
      </c>
      <c r="AG430">
        <f t="shared" si="90"/>
        <v>953909.37873976864</v>
      </c>
      <c r="AH430">
        <f t="shared" si="85"/>
        <v>401142.11801063275</v>
      </c>
      <c r="AI430" s="27">
        <f t="shared" si="91"/>
        <v>401073.59641369886</v>
      </c>
    </row>
    <row r="431" spans="2:35" x14ac:dyDescent="0.3">
      <c r="B431" s="3" t="s">
        <v>47</v>
      </c>
      <c r="C431" s="3">
        <v>423</v>
      </c>
      <c r="D431" s="3">
        <v>423</v>
      </c>
      <c r="E431" s="10">
        <v>16.399999999999999</v>
      </c>
      <c r="F431" s="17">
        <f t="shared" si="86"/>
        <v>0.1388888888888889</v>
      </c>
      <c r="G431" s="17">
        <f t="shared" si="87"/>
        <v>0.5</v>
      </c>
      <c r="S431">
        <f t="shared" si="80"/>
        <v>0</v>
      </c>
      <c r="T431">
        <f t="shared" si="81"/>
        <v>16.399999999999999</v>
      </c>
      <c r="U431">
        <f t="shared" si="82"/>
        <v>4.5555555555555554</v>
      </c>
      <c r="W431">
        <f t="shared" si="83"/>
        <v>-32.305555555556012</v>
      </c>
      <c r="X431">
        <f t="shared" si="92"/>
        <v>171.13544999999999</v>
      </c>
      <c r="Y431">
        <f t="shared" si="84"/>
        <v>5.209327673892</v>
      </c>
      <c r="Z431">
        <f>Table4[[#This Row],[Acell (N)]]+Table4[[#This Row],[Roll (N)]]+Table4[[#This Row],[Aero (N)]]</f>
        <v>144.039222118336</v>
      </c>
      <c r="AA431">
        <f>Table4[[#This Row],[Total (N)]]*((E430/3.6)/1000)</f>
        <v>0.648176499532512</v>
      </c>
      <c r="AB431">
        <f>Table4[[#This Row],[Power (kW)]]*1000</f>
        <v>648.17649953251203</v>
      </c>
      <c r="AC431">
        <f>MAX(0, Table4[[#This Row],[Power (W)]])</f>
        <v>648.17649953251203</v>
      </c>
      <c r="AD431">
        <f>MIN(0, Table4[[#This Row],[Power (W)]])*-1</f>
        <v>0</v>
      </c>
      <c r="AE431">
        <f t="shared" si="88"/>
        <v>954557.55523930117</v>
      </c>
      <c r="AF431">
        <f t="shared" si="89"/>
        <v>401142.11801063275</v>
      </c>
      <c r="AG431">
        <f t="shared" si="90"/>
        <v>954557.55523930117</v>
      </c>
      <c r="AH431">
        <f t="shared" si="85"/>
        <v>401142.11801063275</v>
      </c>
      <c r="AI431" s="27">
        <f t="shared" si="91"/>
        <v>401142.11801063275</v>
      </c>
    </row>
    <row r="432" spans="2:35" x14ac:dyDescent="0.3">
      <c r="B432" s="3" t="s">
        <v>47</v>
      </c>
      <c r="C432" s="3">
        <v>424</v>
      </c>
      <c r="D432" s="3">
        <v>424</v>
      </c>
      <c r="E432" s="10">
        <v>17.2</v>
      </c>
      <c r="F432" s="17">
        <f t="shared" si="86"/>
        <v>0.37500000000000039</v>
      </c>
      <c r="G432" s="17">
        <f t="shared" si="87"/>
        <v>1.3500000000000014</v>
      </c>
      <c r="S432">
        <f t="shared" si="80"/>
        <v>0</v>
      </c>
      <c r="T432">
        <f t="shared" si="81"/>
        <v>17.2</v>
      </c>
      <c r="U432">
        <f t="shared" si="82"/>
        <v>4.7777777777777777</v>
      </c>
      <c r="W432">
        <f t="shared" si="83"/>
        <v>161.52777777777777</v>
      </c>
      <c r="X432">
        <f t="shared" si="92"/>
        <v>171.13544999999999</v>
      </c>
      <c r="Y432">
        <f t="shared" si="84"/>
        <v>5.3387470323502226</v>
      </c>
      <c r="Z432">
        <f>Table4[[#This Row],[Acell (N)]]+Table4[[#This Row],[Roll (N)]]+Table4[[#This Row],[Aero (N)]]</f>
        <v>338.00197481012799</v>
      </c>
      <c r="AA432">
        <f>Table4[[#This Row],[Total (N)]]*((E431/3.6)/1000)</f>
        <v>1.5397867741350275</v>
      </c>
      <c r="AB432">
        <f>Table4[[#This Row],[Power (kW)]]*1000</f>
        <v>1539.7867741350276</v>
      </c>
      <c r="AC432">
        <f>MAX(0, Table4[[#This Row],[Power (W)]])</f>
        <v>1539.7867741350276</v>
      </c>
      <c r="AD432">
        <f>MIN(0, Table4[[#This Row],[Power (W)]])*-1</f>
        <v>0</v>
      </c>
      <c r="AE432">
        <f t="shared" si="88"/>
        <v>956097.34201343625</v>
      </c>
      <c r="AF432">
        <f t="shared" si="89"/>
        <v>401142.11801063275</v>
      </c>
      <c r="AG432">
        <f t="shared" si="90"/>
        <v>956097.34201343625</v>
      </c>
      <c r="AH432">
        <f t="shared" si="85"/>
        <v>401142.11801063275</v>
      </c>
      <c r="AI432" s="27">
        <f t="shared" si="91"/>
        <v>401142.11801063275</v>
      </c>
    </row>
    <row r="433" spans="2:35" x14ac:dyDescent="0.3">
      <c r="B433" s="3" t="s">
        <v>47</v>
      </c>
      <c r="C433" s="3">
        <v>425</v>
      </c>
      <c r="D433" s="3">
        <v>425</v>
      </c>
      <c r="E433" s="10">
        <v>19.100000000000001</v>
      </c>
      <c r="F433" s="17">
        <f t="shared" si="86"/>
        <v>0.75000000000000022</v>
      </c>
      <c r="G433" s="17">
        <f t="shared" si="87"/>
        <v>2.7000000000000011</v>
      </c>
      <c r="S433">
        <f t="shared" si="80"/>
        <v>0</v>
      </c>
      <c r="T433">
        <f t="shared" si="81"/>
        <v>19.100000000000001</v>
      </c>
      <c r="U433">
        <f t="shared" si="82"/>
        <v>5.3055555555555562</v>
      </c>
      <c r="W433">
        <f t="shared" si="83"/>
        <v>436.12500000000045</v>
      </c>
      <c r="X433">
        <f t="shared" si="92"/>
        <v>171.13544999999999</v>
      </c>
      <c r="Y433">
        <f t="shared" si="84"/>
        <v>5.8723041420675557</v>
      </c>
      <c r="Z433">
        <f>Table4[[#This Row],[Acell (N)]]+Table4[[#This Row],[Roll (N)]]+Table4[[#This Row],[Aero (N)]]</f>
        <v>613.13275414206805</v>
      </c>
      <c r="AA433">
        <f>Table4[[#This Row],[Total (N)]]*((E432/3.6)/1000)</f>
        <v>2.9294120475676584</v>
      </c>
      <c r="AB433">
        <f>Table4[[#This Row],[Power (kW)]]*1000</f>
        <v>2929.4120475676582</v>
      </c>
      <c r="AC433">
        <f>MAX(0, Table4[[#This Row],[Power (W)]])</f>
        <v>2929.4120475676582</v>
      </c>
      <c r="AD433">
        <f>MIN(0, Table4[[#This Row],[Power (W)]])*-1</f>
        <v>0</v>
      </c>
      <c r="AE433">
        <f t="shared" si="88"/>
        <v>959026.75406100391</v>
      </c>
      <c r="AF433">
        <f t="shared" si="89"/>
        <v>401142.11801063275</v>
      </c>
      <c r="AG433">
        <f t="shared" si="90"/>
        <v>959026.75406100391</v>
      </c>
      <c r="AH433">
        <f t="shared" si="85"/>
        <v>401142.11801063275</v>
      </c>
      <c r="AI433" s="27">
        <f t="shared" si="91"/>
        <v>401142.11801063275</v>
      </c>
    </row>
    <row r="434" spans="2:35" x14ac:dyDescent="0.3">
      <c r="B434" s="3" t="s">
        <v>47</v>
      </c>
      <c r="C434" s="3">
        <v>426</v>
      </c>
      <c r="D434" s="3">
        <v>426</v>
      </c>
      <c r="E434" s="10">
        <v>22.6</v>
      </c>
      <c r="F434" s="17">
        <f t="shared" si="86"/>
        <v>1.1527777777777775</v>
      </c>
      <c r="G434" s="17">
        <f t="shared" si="87"/>
        <v>4.1499999999999986</v>
      </c>
      <c r="S434">
        <f t="shared" si="80"/>
        <v>0</v>
      </c>
      <c r="T434">
        <f t="shared" si="81"/>
        <v>22.6</v>
      </c>
      <c r="U434">
        <f t="shared" si="82"/>
        <v>6.2777777777777777</v>
      </c>
      <c r="W434">
        <f t="shared" si="83"/>
        <v>872.25000000000023</v>
      </c>
      <c r="X434">
        <f t="shared" si="92"/>
        <v>171.13544999999999</v>
      </c>
      <c r="Y434">
        <f t="shared" si="84"/>
        <v>7.2413306992552249</v>
      </c>
      <c r="Z434">
        <f>Table4[[#This Row],[Acell (N)]]+Table4[[#This Row],[Roll (N)]]+Table4[[#This Row],[Aero (N)]]</f>
        <v>1050.6267806992555</v>
      </c>
      <c r="AA434">
        <f>Table4[[#This Row],[Total (N)]]*((E433/3.6)/1000)</f>
        <v>5.5741587531543839</v>
      </c>
      <c r="AB434">
        <f>Table4[[#This Row],[Power (kW)]]*1000</f>
        <v>5574.1587531543837</v>
      </c>
      <c r="AC434">
        <f>MAX(0, Table4[[#This Row],[Power (W)]])</f>
        <v>5574.1587531543837</v>
      </c>
      <c r="AD434">
        <f>MIN(0, Table4[[#This Row],[Power (W)]])*-1</f>
        <v>0</v>
      </c>
      <c r="AE434">
        <f t="shared" si="88"/>
        <v>964600.91281415825</v>
      </c>
      <c r="AF434">
        <f t="shared" si="89"/>
        <v>401142.11801063275</v>
      </c>
      <c r="AG434">
        <f t="shared" si="90"/>
        <v>964600.91281415825</v>
      </c>
      <c r="AH434">
        <f t="shared" si="85"/>
        <v>401142.11801063275</v>
      </c>
      <c r="AI434" s="27">
        <f t="shared" si="91"/>
        <v>401142.11801063275</v>
      </c>
    </row>
    <row r="435" spans="2:35" x14ac:dyDescent="0.3">
      <c r="B435" s="3" t="s">
        <v>47</v>
      </c>
      <c r="C435" s="3">
        <v>427</v>
      </c>
      <c r="D435" s="3">
        <v>427</v>
      </c>
      <c r="E435" s="10">
        <v>27.4</v>
      </c>
      <c r="F435" s="17">
        <f t="shared" si="86"/>
        <v>1.25</v>
      </c>
      <c r="G435" s="17">
        <f t="shared" si="87"/>
        <v>4.5</v>
      </c>
      <c r="S435">
        <f t="shared" si="80"/>
        <v>0</v>
      </c>
      <c r="T435">
        <f t="shared" si="81"/>
        <v>27.4</v>
      </c>
      <c r="U435">
        <f t="shared" si="82"/>
        <v>7.6111111111111107</v>
      </c>
      <c r="W435">
        <f t="shared" si="83"/>
        <v>1340.6805555555552</v>
      </c>
      <c r="X435">
        <f t="shared" si="92"/>
        <v>171.13544999999999</v>
      </c>
      <c r="Y435">
        <f t="shared" si="84"/>
        <v>10.138379068423555</v>
      </c>
      <c r="Z435">
        <f>Table4[[#This Row],[Acell (N)]]+Table4[[#This Row],[Roll (N)]]+Table4[[#This Row],[Aero (N)]]</f>
        <v>1521.9543846239787</v>
      </c>
      <c r="AA435">
        <f>Table4[[#This Row],[Total (N)]]*((E434/3.6)/1000)</f>
        <v>9.5544914145838664</v>
      </c>
      <c r="AB435">
        <f>Table4[[#This Row],[Power (kW)]]*1000</f>
        <v>9554.4914145838666</v>
      </c>
      <c r="AC435">
        <f>MAX(0, Table4[[#This Row],[Power (W)]])</f>
        <v>9554.4914145838666</v>
      </c>
      <c r="AD435">
        <f>MIN(0, Table4[[#This Row],[Power (W)]])*-1</f>
        <v>0</v>
      </c>
      <c r="AE435">
        <f t="shared" si="88"/>
        <v>974155.40422874212</v>
      </c>
      <c r="AF435">
        <f t="shared" si="89"/>
        <v>401142.11801063275</v>
      </c>
      <c r="AG435">
        <f t="shared" si="90"/>
        <v>974155.40422874212</v>
      </c>
      <c r="AH435">
        <f t="shared" si="85"/>
        <v>401142.11801063275</v>
      </c>
      <c r="AI435" s="27">
        <f t="shared" si="91"/>
        <v>401142.11801063275</v>
      </c>
    </row>
    <row r="436" spans="2:35" x14ac:dyDescent="0.3">
      <c r="B436" s="3" t="s">
        <v>47</v>
      </c>
      <c r="C436" s="3">
        <v>428</v>
      </c>
      <c r="D436" s="3">
        <v>428</v>
      </c>
      <c r="E436" s="10">
        <v>31.6</v>
      </c>
      <c r="F436" s="17">
        <f t="shared" si="86"/>
        <v>0.83333333333333326</v>
      </c>
      <c r="G436" s="17">
        <f t="shared" si="87"/>
        <v>3</v>
      </c>
      <c r="S436">
        <f t="shared" si="80"/>
        <v>0</v>
      </c>
      <c r="T436">
        <f t="shared" si="81"/>
        <v>31.6</v>
      </c>
      <c r="U436">
        <f t="shared" si="82"/>
        <v>8.7777777777777786</v>
      </c>
      <c r="W436">
        <f t="shared" si="83"/>
        <v>1453.75</v>
      </c>
      <c r="X436">
        <f t="shared" si="92"/>
        <v>171.13544999999999</v>
      </c>
      <c r="Y436">
        <f t="shared" si="84"/>
        <v>14.902281833756888</v>
      </c>
      <c r="Z436">
        <f>Table4[[#This Row],[Acell (N)]]+Table4[[#This Row],[Roll (N)]]+Table4[[#This Row],[Aero (N)]]</f>
        <v>1639.7877318337569</v>
      </c>
      <c r="AA436">
        <f>Table4[[#This Row],[Total (N)]]*((E435/3.6)/1000)</f>
        <v>12.480606625623594</v>
      </c>
      <c r="AB436">
        <f>Table4[[#This Row],[Power (kW)]]*1000</f>
        <v>12480.606625623594</v>
      </c>
      <c r="AC436">
        <f>MAX(0, Table4[[#This Row],[Power (W)]])</f>
        <v>12480.606625623594</v>
      </c>
      <c r="AD436">
        <f>MIN(0, Table4[[#This Row],[Power (W)]])*-1</f>
        <v>0</v>
      </c>
      <c r="AE436">
        <f t="shared" si="88"/>
        <v>986636.01085436577</v>
      </c>
      <c r="AF436">
        <f t="shared" si="89"/>
        <v>401142.11801063275</v>
      </c>
      <c r="AG436">
        <f t="shared" si="90"/>
        <v>986636.01085436577</v>
      </c>
      <c r="AH436">
        <f t="shared" si="85"/>
        <v>401142.11801063275</v>
      </c>
      <c r="AI436" s="27">
        <f t="shared" si="91"/>
        <v>401142.11801063275</v>
      </c>
    </row>
    <row r="437" spans="2:35" x14ac:dyDescent="0.3">
      <c r="B437" s="3" t="s">
        <v>47</v>
      </c>
      <c r="C437" s="3">
        <v>429</v>
      </c>
      <c r="D437" s="3">
        <v>429</v>
      </c>
      <c r="E437" s="10">
        <v>33.4</v>
      </c>
      <c r="F437" s="17">
        <f t="shared" si="86"/>
        <v>0.26388888888888867</v>
      </c>
      <c r="G437" s="17">
        <f t="shared" si="87"/>
        <v>0.94999999999999929</v>
      </c>
      <c r="S437">
        <f t="shared" si="80"/>
        <v>0</v>
      </c>
      <c r="T437">
        <f t="shared" si="81"/>
        <v>33.4</v>
      </c>
      <c r="U437">
        <f t="shared" si="82"/>
        <v>9.2777777777777768</v>
      </c>
      <c r="W437">
        <f t="shared" si="83"/>
        <v>969.16666666666663</v>
      </c>
      <c r="X437">
        <f t="shared" si="92"/>
        <v>171.13544999999999</v>
      </c>
      <c r="Y437">
        <f t="shared" si="84"/>
        <v>19.821011438963559</v>
      </c>
      <c r="Z437">
        <f>Table4[[#This Row],[Acell (N)]]+Table4[[#This Row],[Roll (N)]]+Table4[[#This Row],[Aero (N)]]</f>
        <v>1160.1231281056303</v>
      </c>
      <c r="AA437">
        <f>Table4[[#This Row],[Total (N)]]*((E436/3.6)/1000)</f>
        <v>10.183303013371644</v>
      </c>
      <c r="AB437">
        <f>Table4[[#This Row],[Power (kW)]]*1000</f>
        <v>10183.303013371644</v>
      </c>
      <c r="AC437">
        <f>MAX(0, Table4[[#This Row],[Power (W)]])</f>
        <v>10183.303013371644</v>
      </c>
      <c r="AD437">
        <f>MIN(0, Table4[[#This Row],[Power (W)]])*-1</f>
        <v>0</v>
      </c>
      <c r="AE437">
        <f t="shared" si="88"/>
        <v>996819.31386773742</v>
      </c>
      <c r="AF437">
        <f t="shared" si="89"/>
        <v>401142.11801063275</v>
      </c>
      <c r="AG437">
        <f t="shared" si="90"/>
        <v>996819.31386773742</v>
      </c>
      <c r="AH437">
        <f t="shared" si="85"/>
        <v>401142.11801063275</v>
      </c>
      <c r="AI437" s="27">
        <f t="shared" si="91"/>
        <v>401142.11801063275</v>
      </c>
    </row>
    <row r="438" spans="2:35" x14ac:dyDescent="0.3">
      <c r="B438" s="3" t="s">
        <v>47</v>
      </c>
      <c r="C438" s="3">
        <v>430</v>
      </c>
      <c r="D438" s="3">
        <v>430</v>
      </c>
      <c r="E438" s="10">
        <v>33.5</v>
      </c>
      <c r="F438" s="17">
        <f t="shared" si="86"/>
        <v>-8.3333333333333523E-2</v>
      </c>
      <c r="G438" s="17">
        <f t="shared" si="87"/>
        <v>-0.30000000000000071</v>
      </c>
      <c r="S438">
        <f t="shared" si="80"/>
        <v>0</v>
      </c>
      <c r="T438">
        <f t="shared" si="81"/>
        <v>33.5</v>
      </c>
      <c r="U438">
        <f t="shared" si="82"/>
        <v>9.3055555555555554</v>
      </c>
      <c r="W438">
        <f t="shared" si="83"/>
        <v>306.90277777777754</v>
      </c>
      <c r="X438">
        <f t="shared" si="92"/>
        <v>171.13544999999999</v>
      </c>
      <c r="Y438">
        <f t="shared" si="84"/>
        <v>22.14341403706355</v>
      </c>
      <c r="Z438">
        <f>Table4[[#This Row],[Acell (N)]]+Table4[[#This Row],[Roll (N)]]+Table4[[#This Row],[Aero (N)]]</f>
        <v>500.1816418148411</v>
      </c>
      <c r="AA438">
        <f>Table4[[#This Row],[Total (N)]]*((E437/3.6)/1000)</f>
        <v>4.6405741212821363</v>
      </c>
      <c r="AB438">
        <f>Table4[[#This Row],[Power (kW)]]*1000</f>
        <v>4640.5741212821367</v>
      </c>
      <c r="AC438">
        <f>MAX(0, Table4[[#This Row],[Power (W)]])</f>
        <v>4640.5741212821367</v>
      </c>
      <c r="AD438">
        <f>MIN(0, Table4[[#This Row],[Power (W)]])*-1</f>
        <v>0</v>
      </c>
      <c r="AE438">
        <f t="shared" si="88"/>
        <v>1001459.8879890195</v>
      </c>
      <c r="AF438">
        <f t="shared" si="89"/>
        <v>401142.11801063275</v>
      </c>
      <c r="AG438">
        <f t="shared" si="90"/>
        <v>1001459.8879890195</v>
      </c>
      <c r="AH438">
        <f t="shared" si="85"/>
        <v>401142.11801063275</v>
      </c>
      <c r="AI438" s="27">
        <f t="shared" si="91"/>
        <v>401142.11801063275</v>
      </c>
    </row>
    <row r="439" spans="2:35" x14ac:dyDescent="0.3">
      <c r="B439" s="3" t="s">
        <v>47</v>
      </c>
      <c r="C439" s="3">
        <v>431</v>
      </c>
      <c r="D439" s="3">
        <v>431</v>
      </c>
      <c r="E439" s="10">
        <v>32.799999999999997</v>
      </c>
      <c r="F439" s="17">
        <f t="shared" si="86"/>
        <v>-0.2222222222222224</v>
      </c>
      <c r="G439" s="17">
        <f t="shared" si="87"/>
        <v>-0.80000000000000071</v>
      </c>
      <c r="S439">
        <f t="shared" si="80"/>
        <v>0</v>
      </c>
      <c r="T439">
        <f t="shared" si="81"/>
        <v>32.799999999999997</v>
      </c>
      <c r="U439">
        <f t="shared" si="82"/>
        <v>9.1111111111111107</v>
      </c>
      <c r="W439">
        <f t="shared" si="83"/>
        <v>-96.916666666666885</v>
      </c>
      <c r="X439">
        <f t="shared" si="92"/>
        <v>171.13544999999999</v>
      </c>
      <c r="Y439">
        <f t="shared" si="84"/>
        <v>22.276207826647223</v>
      </c>
      <c r="Z439">
        <f>Table4[[#This Row],[Acell (N)]]+Table4[[#This Row],[Roll (N)]]+Table4[[#This Row],[Aero (N)]]</f>
        <v>96.49499115998033</v>
      </c>
      <c r="AA439">
        <f>Table4[[#This Row],[Total (N)]]*((E438/3.6)/1000)</f>
        <v>0.89793950107203913</v>
      </c>
      <c r="AB439">
        <f>Table4[[#This Row],[Power (kW)]]*1000</f>
        <v>897.93950107203909</v>
      </c>
      <c r="AC439">
        <f>MAX(0, Table4[[#This Row],[Power (W)]])</f>
        <v>897.93950107203909</v>
      </c>
      <c r="AD439">
        <f>MIN(0, Table4[[#This Row],[Power (W)]])*-1</f>
        <v>0</v>
      </c>
      <c r="AE439">
        <f t="shared" si="88"/>
        <v>1002357.8274900916</v>
      </c>
      <c r="AF439">
        <f t="shared" si="89"/>
        <v>401142.11801063275</v>
      </c>
      <c r="AG439">
        <f t="shared" si="90"/>
        <v>1002357.8274900916</v>
      </c>
      <c r="AH439">
        <f t="shared" si="85"/>
        <v>401142.11801063275</v>
      </c>
      <c r="AI439" s="27">
        <f t="shared" si="91"/>
        <v>401142.11801063275</v>
      </c>
    </row>
    <row r="440" spans="2:35" x14ac:dyDescent="0.3">
      <c r="B440" s="3" t="s">
        <v>47</v>
      </c>
      <c r="C440" s="3">
        <v>432</v>
      </c>
      <c r="D440" s="3">
        <v>432</v>
      </c>
      <c r="E440" s="10">
        <v>31.9</v>
      </c>
      <c r="F440" s="17">
        <f t="shared" si="86"/>
        <v>-0.20833333333333284</v>
      </c>
      <c r="G440" s="17">
        <f t="shared" si="87"/>
        <v>-0.74999999999999822</v>
      </c>
      <c r="S440">
        <f t="shared" si="80"/>
        <v>0</v>
      </c>
      <c r="T440">
        <f t="shared" si="81"/>
        <v>31.9</v>
      </c>
      <c r="U440">
        <f t="shared" si="82"/>
        <v>8.8611111111111107</v>
      </c>
      <c r="W440">
        <f t="shared" si="83"/>
        <v>-258.44444444444468</v>
      </c>
      <c r="X440">
        <f t="shared" si="92"/>
        <v>171.13544999999999</v>
      </c>
      <c r="Y440">
        <f t="shared" si="84"/>
        <v>21.354988129400891</v>
      </c>
      <c r="Z440">
        <f>Table4[[#This Row],[Acell (N)]]+Table4[[#This Row],[Roll (N)]]+Table4[[#This Row],[Aero (N)]]</f>
        <v>-65.954006315043799</v>
      </c>
      <c r="AA440">
        <f>Table4[[#This Row],[Total (N)]]*((E439/3.6)/1000)</f>
        <v>-0.60091427975928802</v>
      </c>
      <c r="AB440">
        <f>Table4[[#This Row],[Power (kW)]]*1000</f>
        <v>-600.91427975928798</v>
      </c>
      <c r="AC440">
        <f>MAX(0, Table4[[#This Row],[Power (W)]])</f>
        <v>0</v>
      </c>
      <c r="AD440">
        <f>MIN(0, Table4[[#This Row],[Power (W)]])*-1</f>
        <v>600.91427975928798</v>
      </c>
      <c r="AE440">
        <f t="shared" si="88"/>
        <v>1002357.8274900916</v>
      </c>
      <c r="AF440">
        <f t="shared" si="89"/>
        <v>401743.03229039203</v>
      </c>
      <c r="AG440">
        <f t="shared" si="90"/>
        <v>1002357.8274900916</v>
      </c>
      <c r="AH440">
        <f t="shared" si="85"/>
        <v>401743.03229039203</v>
      </c>
      <c r="AI440" s="27">
        <f t="shared" si="91"/>
        <v>401562.75800646428</v>
      </c>
    </row>
    <row r="441" spans="2:35" x14ac:dyDescent="0.3">
      <c r="B441" s="3" t="s">
        <v>47</v>
      </c>
      <c r="C441" s="3">
        <v>433</v>
      </c>
      <c r="D441" s="3">
        <v>433</v>
      </c>
      <c r="E441" s="10">
        <v>31.3</v>
      </c>
      <c r="F441" s="17">
        <f t="shared" si="86"/>
        <v>-0.11111111111111072</v>
      </c>
      <c r="G441" s="17">
        <f t="shared" si="87"/>
        <v>-0.39999999999999858</v>
      </c>
      <c r="S441">
        <f t="shared" si="80"/>
        <v>0</v>
      </c>
      <c r="T441">
        <f t="shared" si="81"/>
        <v>31.3</v>
      </c>
      <c r="U441">
        <f t="shared" si="82"/>
        <v>8.6944444444444446</v>
      </c>
      <c r="W441">
        <f t="shared" si="83"/>
        <v>-242.29166666666609</v>
      </c>
      <c r="X441">
        <f t="shared" si="92"/>
        <v>171.13544999999999</v>
      </c>
      <c r="Y441">
        <f t="shared" si="84"/>
        <v>20.199146220961889</v>
      </c>
      <c r="Z441">
        <f>Table4[[#This Row],[Acell (N)]]+Table4[[#This Row],[Roll (N)]]+Table4[[#This Row],[Aero (N)]]</f>
        <v>-50.957070445704204</v>
      </c>
      <c r="AA441">
        <f>Table4[[#This Row],[Total (N)]]*((E440/3.6)/1000)</f>
        <v>-0.45153626311610118</v>
      </c>
      <c r="AB441">
        <f>Table4[[#This Row],[Power (kW)]]*1000</f>
        <v>-451.53626311610117</v>
      </c>
      <c r="AC441">
        <f>MAX(0, Table4[[#This Row],[Power (W)]])</f>
        <v>0</v>
      </c>
      <c r="AD441">
        <f>MIN(0, Table4[[#This Row],[Power (W)]])*-1</f>
        <v>451.53626311610117</v>
      </c>
      <c r="AE441">
        <f t="shared" si="88"/>
        <v>1002357.8274900916</v>
      </c>
      <c r="AF441">
        <f t="shared" si="89"/>
        <v>402194.56855350814</v>
      </c>
      <c r="AG441">
        <f t="shared" si="90"/>
        <v>1002357.8274900916</v>
      </c>
      <c r="AH441">
        <f t="shared" si="85"/>
        <v>402194.56855350814</v>
      </c>
      <c r="AI441" s="27">
        <f t="shared" si="91"/>
        <v>402059.10767457332</v>
      </c>
    </row>
    <row r="442" spans="2:35" x14ac:dyDescent="0.3">
      <c r="B442" s="3" t="s">
        <v>47</v>
      </c>
      <c r="C442" s="3">
        <v>434</v>
      </c>
      <c r="D442" s="3">
        <v>434</v>
      </c>
      <c r="E442" s="10">
        <v>31.1</v>
      </c>
      <c r="F442" s="17">
        <f t="shared" si="86"/>
        <v>-9.7222222222222127E-2</v>
      </c>
      <c r="G442" s="17">
        <f t="shared" si="87"/>
        <v>-0.34999999999999964</v>
      </c>
      <c r="S442">
        <f t="shared" si="80"/>
        <v>0</v>
      </c>
      <c r="T442">
        <f t="shared" si="81"/>
        <v>31.1</v>
      </c>
      <c r="U442">
        <f t="shared" si="82"/>
        <v>8.6388888888888893</v>
      </c>
      <c r="W442">
        <f t="shared" si="83"/>
        <v>-129.22222222222177</v>
      </c>
      <c r="X442">
        <f t="shared" si="92"/>
        <v>171.13544999999999</v>
      </c>
      <c r="Y442">
        <f t="shared" si="84"/>
        <v>19.446449584039225</v>
      </c>
      <c r="Z442">
        <f>Table4[[#This Row],[Acell (N)]]+Table4[[#This Row],[Roll (N)]]+Table4[[#This Row],[Aero (N)]]</f>
        <v>61.359677361817447</v>
      </c>
      <c r="AA442">
        <f>Table4[[#This Row],[Total (N)]]*((E441/3.6)/1000)</f>
        <v>0.53348830595135721</v>
      </c>
      <c r="AB442">
        <f>Table4[[#This Row],[Power (kW)]]*1000</f>
        <v>533.48830595135723</v>
      </c>
      <c r="AC442">
        <f>MAX(0, Table4[[#This Row],[Power (W)]])</f>
        <v>533.48830595135723</v>
      </c>
      <c r="AD442">
        <f>MIN(0, Table4[[#This Row],[Power (W)]])*-1</f>
        <v>0</v>
      </c>
      <c r="AE442">
        <f t="shared" si="88"/>
        <v>1002891.3157960429</v>
      </c>
      <c r="AF442">
        <f t="shared" si="89"/>
        <v>402194.56855350814</v>
      </c>
      <c r="AG442">
        <f t="shared" si="90"/>
        <v>1002891.3157960429</v>
      </c>
      <c r="AH442">
        <f t="shared" si="85"/>
        <v>402194.56855350814</v>
      </c>
      <c r="AI442" s="27">
        <f t="shared" si="91"/>
        <v>402194.56855350814</v>
      </c>
    </row>
    <row r="443" spans="2:35" x14ac:dyDescent="0.3">
      <c r="B443" s="3" t="s">
        <v>47</v>
      </c>
      <c r="C443" s="3">
        <v>435</v>
      </c>
      <c r="D443" s="3">
        <v>435</v>
      </c>
      <c r="E443" s="10">
        <v>30.6</v>
      </c>
      <c r="F443" s="17">
        <f t="shared" si="86"/>
        <v>-0.26388888888888917</v>
      </c>
      <c r="G443" s="17">
        <f t="shared" si="87"/>
        <v>-0.95000000000000107</v>
      </c>
      <c r="S443">
        <f t="shared" si="80"/>
        <v>0</v>
      </c>
      <c r="T443">
        <f t="shared" si="81"/>
        <v>30.6</v>
      </c>
      <c r="U443">
        <f t="shared" si="82"/>
        <v>8.5</v>
      </c>
      <c r="W443">
        <f t="shared" si="83"/>
        <v>-113.06944444444433</v>
      </c>
      <c r="X443">
        <f t="shared" si="92"/>
        <v>171.13544999999999</v>
      </c>
      <c r="Y443">
        <f t="shared" si="84"/>
        <v>19.198726640241894</v>
      </c>
      <c r="Z443">
        <f>Table4[[#This Row],[Acell (N)]]+Table4[[#This Row],[Roll (N)]]+Table4[[#This Row],[Aero (N)]]</f>
        <v>77.264732195797563</v>
      </c>
      <c r="AA443">
        <f>Table4[[#This Row],[Total (N)]]*((E442/3.6)/1000)</f>
        <v>0.66748143646925118</v>
      </c>
      <c r="AB443">
        <f>Table4[[#This Row],[Power (kW)]]*1000</f>
        <v>667.48143646925121</v>
      </c>
      <c r="AC443">
        <f>MAX(0, Table4[[#This Row],[Power (W)]])</f>
        <v>667.48143646925121</v>
      </c>
      <c r="AD443">
        <f>MIN(0, Table4[[#This Row],[Power (W)]])*-1</f>
        <v>0</v>
      </c>
      <c r="AE443">
        <f t="shared" si="88"/>
        <v>1003558.7972325122</v>
      </c>
      <c r="AF443">
        <f t="shared" si="89"/>
        <v>402194.56855350814</v>
      </c>
      <c r="AG443">
        <f t="shared" si="90"/>
        <v>1003558.7972325122</v>
      </c>
      <c r="AH443">
        <f t="shared" si="85"/>
        <v>402194.56855350814</v>
      </c>
      <c r="AI443" s="27">
        <f t="shared" si="91"/>
        <v>402194.56855350814</v>
      </c>
    </row>
    <row r="444" spans="2:35" x14ac:dyDescent="0.3">
      <c r="B444" s="3" t="s">
        <v>47</v>
      </c>
      <c r="C444" s="3">
        <v>436</v>
      </c>
      <c r="D444" s="3">
        <v>436</v>
      </c>
      <c r="E444" s="10">
        <v>29.2</v>
      </c>
      <c r="F444" s="17">
        <f t="shared" si="86"/>
        <v>-0.54166666666666696</v>
      </c>
      <c r="G444" s="17">
        <f t="shared" si="87"/>
        <v>-1.9500000000000011</v>
      </c>
      <c r="S444">
        <f t="shared" si="80"/>
        <v>0</v>
      </c>
      <c r="T444">
        <f t="shared" si="81"/>
        <v>29.2</v>
      </c>
      <c r="U444">
        <f t="shared" si="82"/>
        <v>8.1111111111111107</v>
      </c>
      <c r="W444">
        <f t="shared" si="83"/>
        <v>-306.90277777777811</v>
      </c>
      <c r="X444">
        <f t="shared" si="92"/>
        <v>171.13544999999999</v>
      </c>
      <c r="Y444">
        <f t="shared" si="84"/>
        <v>18.586366638948</v>
      </c>
      <c r="Z444">
        <f>Table4[[#This Row],[Acell (N)]]+Table4[[#This Row],[Roll (N)]]+Table4[[#This Row],[Aero (N)]]</f>
        <v>-117.18096113883013</v>
      </c>
      <c r="AA444">
        <f>Table4[[#This Row],[Total (N)]]*((E443/3.6)/1000)</f>
        <v>-0.99603816968005621</v>
      </c>
      <c r="AB444">
        <f>Table4[[#This Row],[Power (kW)]]*1000</f>
        <v>-996.03816968005617</v>
      </c>
      <c r="AC444">
        <f>MAX(0, Table4[[#This Row],[Power (W)]])</f>
        <v>0</v>
      </c>
      <c r="AD444">
        <f>MIN(0, Table4[[#This Row],[Power (W)]])*-1</f>
        <v>996.03816968005617</v>
      </c>
      <c r="AE444">
        <f t="shared" si="88"/>
        <v>1003558.7972325122</v>
      </c>
      <c r="AF444">
        <f t="shared" si="89"/>
        <v>403190.60672318819</v>
      </c>
      <c r="AG444">
        <f t="shared" si="90"/>
        <v>1003558.7972325122</v>
      </c>
      <c r="AH444">
        <f t="shared" si="85"/>
        <v>403190.60672318819</v>
      </c>
      <c r="AI444" s="27">
        <f t="shared" si="91"/>
        <v>402891.79527228419</v>
      </c>
    </row>
    <row r="445" spans="2:35" x14ac:dyDescent="0.3">
      <c r="B445" s="3" t="s">
        <v>47</v>
      </c>
      <c r="C445" s="3">
        <v>437</v>
      </c>
      <c r="D445" s="3">
        <v>437</v>
      </c>
      <c r="E445" s="10">
        <v>26.7</v>
      </c>
      <c r="F445" s="17">
        <f t="shared" si="86"/>
        <v>-0.86111111111111094</v>
      </c>
      <c r="G445" s="17">
        <f t="shared" si="87"/>
        <v>-3.0999999999999996</v>
      </c>
      <c r="S445">
        <f t="shared" si="80"/>
        <v>0</v>
      </c>
      <c r="T445">
        <f t="shared" si="81"/>
        <v>26.7</v>
      </c>
      <c r="U445">
        <f t="shared" si="82"/>
        <v>7.4166666666666661</v>
      </c>
      <c r="W445">
        <f t="shared" si="83"/>
        <v>-629.95833333333371</v>
      </c>
      <c r="X445">
        <f t="shared" si="92"/>
        <v>171.13544999999999</v>
      </c>
      <c r="Y445">
        <f t="shared" si="84"/>
        <v>16.924558557640886</v>
      </c>
      <c r="Z445">
        <f>Table4[[#This Row],[Acell (N)]]+Table4[[#This Row],[Roll (N)]]+Table4[[#This Row],[Aero (N)]]</f>
        <v>-441.89832477569286</v>
      </c>
      <c r="AA445">
        <f>Table4[[#This Row],[Total (N)]]*((E444/3.6)/1000)</f>
        <v>-3.5842864120695084</v>
      </c>
      <c r="AB445">
        <f>Table4[[#This Row],[Power (kW)]]*1000</f>
        <v>-3584.2864120695085</v>
      </c>
      <c r="AC445">
        <f>MAX(0, Table4[[#This Row],[Power (W)]])</f>
        <v>0</v>
      </c>
      <c r="AD445">
        <f>MIN(0, Table4[[#This Row],[Power (W)]])*-1</f>
        <v>3584.2864120695085</v>
      </c>
      <c r="AE445">
        <f t="shared" si="88"/>
        <v>1003558.7972325122</v>
      </c>
      <c r="AF445">
        <f t="shared" si="89"/>
        <v>406774.89313525771</v>
      </c>
      <c r="AG445">
        <f t="shared" si="90"/>
        <v>1003558.7972325122</v>
      </c>
      <c r="AH445">
        <f t="shared" si="85"/>
        <v>406774.89313525771</v>
      </c>
      <c r="AI445" s="27">
        <f t="shared" si="91"/>
        <v>405699.60721163685</v>
      </c>
    </row>
    <row r="446" spans="2:35" x14ac:dyDescent="0.3">
      <c r="B446" s="3" t="s">
        <v>47</v>
      </c>
      <c r="C446" s="3">
        <v>438</v>
      </c>
      <c r="D446" s="3">
        <v>438</v>
      </c>
      <c r="E446" s="10">
        <v>23</v>
      </c>
      <c r="F446" s="17">
        <f t="shared" si="86"/>
        <v>-1.1805555555555556</v>
      </c>
      <c r="G446" s="17">
        <f t="shared" si="87"/>
        <v>-4.25</v>
      </c>
      <c r="S446">
        <f t="shared" si="80"/>
        <v>0</v>
      </c>
      <c r="T446">
        <f t="shared" si="81"/>
        <v>23</v>
      </c>
      <c r="U446">
        <f t="shared" si="82"/>
        <v>6.3888888888888884</v>
      </c>
      <c r="W446">
        <f t="shared" si="83"/>
        <v>-1001.4722222222221</v>
      </c>
      <c r="X446">
        <f t="shared" si="92"/>
        <v>171.13544999999999</v>
      </c>
      <c r="Y446">
        <f t="shared" si="84"/>
        <v>14.150577676576999</v>
      </c>
      <c r="Z446">
        <f>Table4[[#This Row],[Acell (N)]]+Table4[[#This Row],[Roll (N)]]+Table4[[#This Row],[Aero (N)]]</f>
        <v>-816.18619454564509</v>
      </c>
      <c r="AA446">
        <f>Table4[[#This Row],[Total (N)]]*((E445/3.6)/1000)</f>
        <v>-6.0533809428802003</v>
      </c>
      <c r="AB446">
        <f>Table4[[#This Row],[Power (kW)]]*1000</f>
        <v>-6053.3809428802006</v>
      </c>
      <c r="AC446">
        <f>MAX(0, Table4[[#This Row],[Power (W)]])</f>
        <v>0</v>
      </c>
      <c r="AD446">
        <f>MIN(0, Table4[[#This Row],[Power (W)]])*-1</f>
        <v>6053.3809428802006</v>
      </c>
      <c r="AE446">
        <f t="shared" si="88"/>
        <v>1003558.7972325122</v>
      </c>
      <c r="AF446">
        <f t="shared" si="89"/>
        <v>412828.27407813788</v>
      </c>
      <c r="AG446">
        <f t="shared" si="90"/>
        <v>1003558.7972325122</v>
      </c>
      <c r="AH446">
        <f t="shared" si="85"/>
        <v>412828.27407813788</v>
      </c>
      <c r="AI446" s="27">
        <f t="shared" si="91"/>
        <v>411012.25979527383</v>
      </c>
    </row>
    <row r="447" spans="2:35" x14ac:dyDescent="0.3">
      <c r="B447" s="3" t="s">
        <v>47</v>
      </c>
      <c r="C447" s="3">
        <v>439</v>
      </c>
      <c r="D447" s="3">
        <v>439</v>
      </c>
      <c r="E447" s="10">
        <v>18.2</v>
      </c>
      <c r="F447" s="17">
        <f t="shared" si="86"/>
        <v>-1.4027777777777777</v>
      </c>
      <c r="G447" s="17">
        <f t="shared" si="87"/>
        <v>-5.05</v>
      </c>
      <c r="S447">
        <f t="shared" si="80"/>
        <v>0</v>
      </c>
      <c r="T447">
        <f t="shared" si="81"/>
        <v>18.2</v>
      </c>
      <c r="U447">
        <f t="shared" si="82"/>
        <v>5.0555555555555554</v>
      </c>
      <c r="W447">
        <f t="shared" si="83"/>
        <v>-1372.9861111111111</v>
      </c>
      <c r="X447">
        <f t="shared" si="92"/>
        <v>171.13544999999999</v>
      </c>
      <c r="Y447">
        <f t="shared" si="84"/>
        <v>10.500435678588889</v>
      </c>
      <c r="Z447">
        <f>Table4[[#This Row],[Acell (N)]]+Table4[[#This Row],[Roll (N)]]+Table4[[#This Row],[Aero (N)]]</f>
        <v>-1191.3502254325222</v>
      </c>
      <c r="AA447">
        <f>Table4[[#This Row],[Total (N)]]*((E446/3.6)/1000)</f>
        <v>-7.6114042180411134</v>
      </c>
      <c r="AB447">
        <f>Table4[[#This Row],[Power (kW)]]*1000</f>
        <v>-7611.4042180411134</v>
      </c>
      <c r="AC447">
        <f>MAX(0, Table4[[#This Row],[Power (W)]])</f>
        <v>0</v>
      </c>
      <c r="AD447">
        <f>MIN(0, Table4[[#This Row],[Power (W)]])*-1</f>
        <v>7611.4042180411134</v>
      </c>
      <c r="AE447">
        <f t="shared" si="88"/>
        <v>1003558.7972325122</v>
      </c>
      <c r="AF447">
        <f t="shared" si="89"/>
        <v>420439.67829617899</v>
      </c>
      <c r="AG447">
        <f t="shared" si="90"/>
        <v>1003558.7972325122</v>
      </c>
      <c r="AH447">
        <f t="shared" si="85"/>
        <v>420439.67829617899</v>
      </c>
      <c r="AI447" s="27">
        <f t="shared" si="91"/>
        <v>418156.25703076669</v>
      </c>
    </row>
    <row r="448" spans="2:35" x14ac:dyDescent="0.3">
      <c r="B448" s="3" t="s">
        <v>47</v>
      </c>
      <c r="C448" s="3">
        <v>440</v>
      </c>
      <c r="D448" s="3">
        <v>440</v>
      </c>
      <c r="E448" s="10">
        <v>12.9</v>
      </c>
      <c r="F448" s="17">
        <f t="shared" si="86"/>
        <v>-1.4583333333333333</v>
      </c>
      <c r="G448" s="17">
        <f t="shared" si="87"/>
        <v>-5.25</v>
      </c>
      <c r="S448">
        <f t="shared" si="80"/>
        <v>0</v>
      </c>
      <c r="T448">
        <f t="shared" si="81"/>
        <v>12.9</v>
      </c>
      <c r="U448">
        <f t="shared" si="82"/>
        <v>3.5833333333333335</v>
      </c>
      <c r="W448">
        <f t="shared" si="83"/>
        <v>-1631.4305555555554</v>
      </c>
      <c r="X448">
        <f t="shared" si="92"/>
        <v>171.13544999999999</v>
      </c>
      <c r="Y448">
        <f t="shared" si="84"/>
        <v>6.5749797999542219</v>
      </c>
      <c r="Z448">
        <f>Table4[[#This Row],[Acell (N)]]+Table4[[#This Row],[Roll (N)]]+Table4[[#This Row],[Aero (N)]]</f>
        <v>-1453.7201257556012</v>
      </c>
      <c r="AA448">
        <f>Table4[[#This Row],[Total (N)]]*((E447/3.6)/1000)</f>
        <v>-7.3493628579866499</v>
      </c>
      <c r="AB448">
        <f>Table4[[#This Row],[Power (kW)]]*1000</f>
        <v>-7349.3628579866499</v>
      </c>
      <c r="AC448">
        <f>MAX(0, Table4[[#This Row],[Power (W)]])</f>
        <v>0</v>
      </c>
      <c r="AD448">
        <f>MIN(0, Table4[[#This Row],[Power (W)]])*-1</f>
        <v>7349.3628579866499</v>
      </c>
      <c r="AE448">
        <f t="shared" si="88"/>
        <v>1003558.7972325122</v>
      </c>
      <c r="AF448">
        <f t="shared" si="89"/>
        <v>427789.04115416564</v>
      </c>
      <c r="AG448">
        <f t="shared" si="90"/>
        <v>1003558.7972325122</v>
      </c>
      <c r="AH448">
        <f t="shared" si="85"/>
        <v>427789.04115416564</v>
      </c>
      <c r="AI448" s="27">
        <f t="shared" si="91"/>
        <v>425584.23229676962</v>
      </c>
    </row>
    <row r="449" spans="2:35" x14ac:dyDescent="0.3">
      <c r="B449" s="3" t="s">
        <v>47</v>
      </c>
      <c r="C449" s="3">
        <v>441</v>
      </c>
      <c r="D449" s="3">
        <v>441</v>
      </c>
      <c r="E449" s="10">
        <v>7.7</v>
      </c>
      <c r="F449" s="17">
        <f t="shared" si="86"/>
        <v>-1.2638888888888891</v>
      </c>
      <c r="G449" s="17">
        <f t="shared" si="87"/>
        <v>-4.5500000000000007</v>
      </c>
      <c r="S449">
        <f t="shared" si="80"/>
        <v>0</v>
      </c>
      <c r="T449">
        <f t="shared" si="81"/>
        <v>7.7</v>
      </c>
      <c r="U449">
        <f t="shared" si="82"/>
        <v>2.1388888888888888</v>
      </c>
      <c r="W449">
        <f t="shared" si="83"/>
        <v>-1696.0416666666665</v>
      </c>
      <c r="X449">
        <f t="shared" si="92"/>
        <v>171.13544999999999</v>
      </c>
      <c r="Y449">
        <f t="shared" si="84"/>
        <v>3.3031710799130005</v>
      </c>
      <c r="Z449">
        <f>Table4[[#This Row],[Acell (N)]]+Table4[[#This Row],[Roll (N)]]+Table4[[#This Row],[Aero (N)]]</f>
        <v>-1521.6030455867535</v>
      </c>
      <c r="AA449">
        <f>Table4[[#This Row],[Total (N)]]*((E448/3.6)/1000)</f>
        <v>-5.4524109133525336</v>
      </c>
      <c r="AB449">
        <f>Table4[[#This Row],[Power (kW)]]*1000</f>
        <v>-5452.4109133525335</v>
      </c>
      <c r="AC449">
        <f>MAX(0, Table4[[#This Row],[Power (W)]])</f>
        <v>0</v>
      </c>
      <c r="AD449">
        <f>MIN(0, Table4[[#This Row],[Power (W)]])*-1</f>
        <v>5452.4109133525335</v>
      </c>
      <c r="AE449">
        <f t="shared" si="88"/>
        <v>1003558.7972325122</v>
      </c>
      <c r="AF449">
        <f t="shared" si="89"/>
        <v>433241.45206751814</v>
      </c>
      <c r="AG449">
        <f t="shared" si="90"/>
        <v>1003558.7972325122</v>
      </c>
      <c r="AH449">
        <f t="shared" si="85"/>
        <v>433241.45206751814</v>
      </c>
      <c r="AI449" s="27">
        <f t="shared" si="91"/>
        <v>431605.72879351239</v>
      </c>
    </row>
    <row r="450" spans="2:35" x14ac:dyDescent="0.3">
      <c r="B450" s="3" t="s">
        <v>47</v>
      </c>
      <c r="C450" s="3">
        <v>442</v>
      </c>
      <c r="D450" s="3">
        <v>442</v>
      </c>
      <c r="E450" s="10">
        <v>3.8</v>
      </c>
      <c r="F450" s="17">
        <f t="shared" si="86"/>
        <v>-0.88888888888888895</v>
      </c>
      <c r="G450" s="17">
        <f t="shared" si="87"/>
        <v>-3.2</v>
      </c>
      <c r="S450">
        <f t="shared" si="80"/>
        <v>0</v>
      </c>
      <c r="T450">
        <f t="shared" si="81"/>
        <v>3.8</v>
      </c>
      <c r="U450">
        <f t="shared" si="82"/>
        <v>1.0555555555555556</v>
      </c>
      <c r="W450">
        <f t="shared" si="83"/>
        <v>-1469.9027777777781</v>
      </c>
      <c r="X450">
        <f t="shared" si="92"/>
        <v>171.13544999999999</v>
      </c>
      <c r="Y450">
        <f t="shared" si="84"/>
        <v>1.1768824789858889</v>
      </c>
      <c r="Z450">
        <f>Table4[[#This Row],[Acell (N)]]+Table4[[#This Row],[Roll (N)]]+Table4[[#This Row],[Aero (N)]]</f>
        <v>-1297.5904452987922</v>
      </c>
      <c r="AA450">
        <f>Table4[[#This Row],[Total (N)]]*((E449/3.6)/1000)</f>
        <v>-2.7754017857779725</v>
      </c>
      <c r="AB450">
        <f>Table4[[#This Row],[Power (kW)]]*1000</f>
        <v>-2775.4017857779727</v>
      </c>
      <c r="AC450">
        <f>MAX(0, Table4[[#This Row],[Power (W)]])</f>
        <v>0</v>
      </c>
      <c r="AD450">
        <f>MIN(0, Table4[[#This Row],[Power (W)]])*-1</f>
        <v>2775.4017857779727</v>
      </c>
      <c r="AE450">
        <f t="shared" si="88"/>
        <v>1003558.7972325122</v>
      </c>
      <c r="AF450">
        <f t="shared" si="89"/>
        <v>436016.85385329614</v>
      </c>
      <c r="AG450">
        <f t="shared" si="90"/>
        <v>1003558.7972325122</v>
      </c>
      <c r="AH450">
        <f t="shared" si="85"/>
        <v>436016.85385329614</v>
      </c>
      <c r="AI450" s="27">
        <f t="shared" si="91"/>
        <v>435184.23331756273</v>
      </c>
    </row>
    <row r="451" spans="2:35" x14ac:dyDescent="0.3">
      <c r="B451" s="3" t="s">
        <v>47</v>
      </c>
      <c r="C451" s="3">
        <v>443</v>
      </c>
      <c r="D451" s="3">
        <v>443</v>
      </c>
      <c r="E451" s="10">
        <v>1.3</v>
      </c>
      <c r="F451" s="17">
        <f t="shared" si="86"/>
        <v>-0.49999999999999994</v>
      </c>
      <c r="G451" s="17">
        <f t="shared" si="87"/>
        <v>-1.7999999999999998</v>
      </c>
      <c r="S451">
        <f t="shared" si="80"/>
        <v>0</v>
      </c>
      <c r="T451">
        <f t="shared" si="81"/>
        <v>1.3</v>
      </c>
      <c r="U451">
        <f t="shared" si="82"/>
        <v>0.3611111111111111</v>
      </c>
      <c r="W451">
        <f t="shared" si="83"/>
        <v>-1033.7777777777778</v>
      </c>
      <c r="X451">
        <f t="shared" si="92"/>
        <v>171.13544999999999</v>
      </c>
      <c r="Y451">
        <f t="shared" si="84"/>
        <v>0.28662814971422224</v>
      </c>
      <c r="Z451">
        <f>Table4[[#This Row],[Acell (N)]]+Table4[[#This Row],[Roll (N)]]+Table4[[#This Row],[Aero (N)]]</f>
        <v>-862.35569962806358</v>
      </c>
      <c r="AA451">
        <f>Table4[[#This Row],[Total (N)]]*((E450/3.6)/1000)</f>
        <v>-0.91026434960740055</v>
      </c>
      <c r="AB451">
        <f>Table4[[#This Row],[Power (kW)]]*1000</f>
        <v>-910.2643496074005</v>
      </c>
      <c r="AC451">
        <f>MAX(0, Table4[[#This Row],[Power (W)]])</f>
        <v>0</v>
      </c>
      <c r="AD451">
        <f>MIN(0, Table4[[#This Row],[Power (W)]])*-1</f>
        <v>910.2643496074005</v>
      </c>
      <c r="AE451">
        <f t="shared" si="88"/>
        <v>1003558.7972325122</v>
      </c>
      <c r="AF451">
        <f t="shared" si="89"/>
        <v>436927.11820290354</v>
      </c>
      <c r="AG451">
        <f t="shared" si="90"/>
        <v>1003558.7972325122</v>
      </c>
      <c r="AH451">
        <f t="shared" si="85"/>
        <v>436927.11820290354</v>
      </c>
      <c r="AI451" s="27">
        <f t="shared" si="91"/>
        <v>436654.03889802133</v>
      </c>
    </row>
    <row r="452" spans="2:35" x14ac:dyDescent="0.3">
      <c r="B452" s="3" t="s">
        <v>47</v>
      </c>
      <c r="C452" s="3">
        <v>444</v>
      </c>
      <c r="D452" s="3">
        <v>444</v>
      </c>
      <c r="E452" s="10">
        <v>0.2</v>
      </c>
      <c r="F452" s="17">
        <f t="shared" si="86"/>
        <v>-0.18055555555555555</v>
      </c>
      <c r="G452" s="17">
        <f t="shared" si="87"/>
        <v>-0.65</v>
      </c>
      <c r="S452">
        <f t="shared" si="80"/>
        <v>1</v>
      </c>
      <c r="T452" t="str">
        <f t="shared" si="81"/>
        <v/>
      </c>
      <c r="U452">
        <f t="shared" si="82"/>
        <v>5.5555555555555559E-2</v>
      </c>
      <c r="W452">
        <f t="shared" si="83"/>
        <v>-581.49999999999989</v>
      </c>
      <c r="X452">
        <f t="shared" si="92"/>
        <v>171.13544999999999</v>
      </c>
      <c r="Y452">
        <f t="shared" si="84"/>
        <v>3.354581530588889E-2</v>
      </c>
      <c r="Z452">
        <f>Table4[[#This Row],[Acell (N)]]+Table4[[#This Row],[Roll (N)]]+Table4[[#This Row],[Aero (N)]]</f>
        <v>-410.331004184694</v>
      </c>
      <c r="AA452">
        <f>Table4[[#This Row],[Total (N)]]*((E451/3.6)/1000)</f>
        <v>-0.14817508484447284</v>
      </c>
      <c r="AB452">
        <f>Table4[[#This Row],[Power (kW)]]*1000</f>
        <v>-148.17508484447285</v>
      </c>
      <c r="AC452">
        <f>MAX(0, Table4[[#This Row],[Power (W)]])</f>
        <v>0</v>
      </c>
      <c r="AD452">
        <f>MIN(0, Table4[[#This Row],[Power (W)]])*-1</f>
        <v>148.17508484447285</v>
      </c>
      <c r="AE452">
        <f t="shared" si="88"/>
        <v>1003558.7972325122</v>
      </c>
      <c r="AF452">
        <f t="shared" si="89"/>
        <v>437075.29328774801</v>
      </c>
      <c r="AG452">
        <f t="shared" si="90"/>
        <v>1003558.7972325122</v>
      </c>
      <c r="AH452">
        <f t="shared" si="85"/>
        <v>437075.29328774801</v>
      </c>
      <c r="AI452" s="27">
        <f t="shared" si="91"/>
        <v>437030.84076229465</v>
      </c>
    </row>
    <row r="453" spans="2:35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86"/>
        <v>-2.777777777777778E-2</v>
      </c>
      <c r="G453" s="17">
        <f t="shared" si="87"/>
        <v>-0.1</v>
      </c>
      <c r="S453">
        <f t="shared" si="80"/>
        <v>1</v>
      </c>
      <c r="T453" t="str">
        <f t="shared" si="81"/>
        <v/>
      </c>
      <c r="U453">
        <f t="shared" si="82"/>
        <v>0</v>
      </c>
      <c r="W453">
        <f t="shared" si="83"/>
        <v>-209.98611111111111</v>
      </c>
      <c r="X453">
        <f t="shared" si="92"/>
        <v>171.13544999999999</v>
      </c>
      <c r="Y453">
        <f t="shared" si="84"/>
        <v>7.9398379422222234E-4</v>
      </c>
      <c r="Z453">
        <f>Table4[[#This Row],[Acell (N)]]+Table4[[#This Row],[Roll (N)]]+Table4[[#This Row],[Aero (N)]]</f>
        <v>-38.849867127316898</v>
      </c>
      <c r="AA453">
        <f>Table4[[#This Row],[Total (N)]]*((E452/3.6)/1000)</f>
        <v>-2.1583259515176056E-3</v>
      </c>
      <c r="AB453">
        <f>Table4[[#This Row],[Power (kW)]]*1000</f>
        <v>-2.1583259515176056</v>
      </c>
      <c r="AC453">
        <f>MAX(0, Table4[[#This Row],[Power (W)]])</f>
        <v>0</v>
      </c>
      <c r="AD453">
        <f>MIN(0, Table4[[#This Row],[Power (W)]])*-1</f>
        <v>2.1583259515176056</v>
      </c>
      <c r="AE453">
        <f t="shared" si="88"/>
        <v>1003558.7972325122</v>
      </c>
      <c r="AF453">
        <f t="shared" si="89"/>
        <v>437077.45161369955</v>
      </c>
      <c r="AG453">
        <f t="shared" si="90"/>
        <v>1003558.7972325122</v>
      </c>
      <c r="AH453">
        <f t="shared" si="85"/>
        <v>437077.45161369955</v>
      </c>
      <c r="AI453" s="27">
        <f t="shared" si="91"/>
        <v>437076.80411591404</v>
      </c>
    </row>
    <row r="454" spans="2:35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86"/>
        <v>0</v>
      </c>
      <c r="G454" s="17">
        <f t="shared" si="87"/>
        <v>0</v>
      </c>
      <c r="S454">
        <f t="shared" si="80"/>
        <v>1</v>
      </c>
      <c r="T454" t="str">
        <f t="shared" si="81"/>
        <v/>
      </c>
      <c r="U454">
        <f t="shared" si="82"/>
        <v>0</v>
      </c>
      <c r="W454">
        <f t="shared" si="83"/>
        <v>-32.305555555555557</v>
      </c>
      <c r="X454">
        <f t="shared" si="92"/>
        <v>171.13544999999999</v>
      </c>
      <c r="Y454">
        <f t="shared" si="84"/>
        <v>0</v>
      </c>
      <c r="Z454">
        <f>Table4[[#This Row],[Acell (N)]]+Table4[[#This Row],[Roll (N)]]+Table4[[#This Row],[Aero (N)]]</f>
        <v>138.82989444444445</v>
      </c>
      <c r="AA454">
        <f>Table4[[#This Row],[Total (N)]]*((E453/3.6)/1000)</f>
        <v>0</v>
      </c>
      <c r="AB454">
        <f>Table4[[#This Row],[Power (kW)]]*1000</f>
        <v>0</v>
      </c>
      <c r="AC454">
        <f>MAX(0, Table4[[#This Row],[Power (W)]])</f>
        <v>0</v>
      </c>
      <c r="AD454">
        <f>MIN(0, Table4[[#This Row],[Power (W)]])*-1</f>
        <v>0</v>
      </c>
      <c r="AE454">
        <f t="shared" si="88"/>
        <v>1003558.7972325122</v>
      </c>
      <c r="AF454">
        <f t="shared" si="89"/>
        <v>437077.45161369955</v>
      </c>
      <c r="AG454">
        <f t="shared" si="90"/>
        <v>1003558.7972325122</v>
      </c>
      <c r="AH454">
        <f t="shared" si="85"/>
        <v>437077.45161369955</v>
      </c>
      <c r="AI454" s="27">
        <f t="shared" si="91"/>
        <v>437077.45161369955</v>
      </c>
    </row>
    <row r="455" spans="2:35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86"/>
        <v>0</v>
      </c>
      <c r="G455" s="17">
        <f t="shared" si="87"/>
        <v>0</v>
      </c>
      <c r="S455">
        <f t="shared" si="80"/>
        <v>1</v>
      </c>
      <c r="T455" t="str">
        <f t="shared" si="81"/>
        <v/>
      </c>
      <c r="U455">
        <f t="shared" si="82"/>
        <v>0</v>
      </c>
      <c r="W455">
        <f t="shared" si="83"/>
        <v>0</v>
      </c>
      <c r="X455">
        <f t="shared" si="92"/>
        <v>171.13544999999999</v>
      </c>
      <c r="Y455">
        <f t="shared" si="84"/>
        <v>0</v>
      </c>
      <c r="Z455">
        <f>Table4[[#This Row],[Acell (N)]]+Table4[[#This Row],[Roll (N)]]+Table4[[#This Row],[Aero (N)]]</f>
        <v>171.13544999999999</v>
      </c>
      <c r="AA455">
        <f>Table4[[#This Row],[Total (N)]]*((E454/3.6)/1000)</f>
        <v>0</v>
      </c>
      <c r="AB455">
        <f>Table4[[#This Row],[Power (kW)]]*1000</f>
        <v>0</v>
      </c>
      <c r="AC455">
        <f>MAX(0, Table4[[#This Row],[Power (W)]])</f>
        <v>0</v>
      </c>
      <c r="AD455">
        <f>MIN(0, Table4[[#This Row],[Power (W)]])*-1</f>
        <v>0</v>
      </c>
      <c r="AE455">
        <f t="shared" si="88"/>
        <v>1003558.7972325122</v>
      </c>
      <c r="AF455">
        <f t="shared" si="89"/>
        <v>437077.45161369955</v>
      </c>
      <c r="AG455">
        <f t="shared" si="90"/>
        <v>1003558.7972325122</v>
      </c>
      <c r="AH455">
        <f t="shared" si="85"/>
        <v>437077.45161369955</v>
      </c>
      <c r="AI455" s="27">
        <f t="shared" si="91"/>
        <v>437077.45161369955</v>
      </c>
    </row>
    <row r="456" spans="2:35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86"/>
        <v>0</v>
      </c>
      <c r="G456" s="17">
        <f t="shared" si="87"/>
        <v>0</v>
      </c>
      <c r="S456">
        <f t="shared" ref="S456:S519" si="93">IF(E456&lt;1,1,0)</f>
        <v>1</v>
      </c>
      <c r="T456" t="str">
        <f t="shared" ref="T456:T519" si="94">IF(S456=1,"",E456)</f>
        <v/>
      </c>
      <c r="U456">
        <f t="shared" ref="U456:U519" si="95">E456/3.6</f>
        <v>0</v>
      </c>
      <c r="W456">
        <f t="shared" si="83"/>
        <v>0</v>
      </c>
      <c r="X456">
        <f t="shared" si="92"/>
        <v>171.13544999999999</v>
      </c>
      <c r="Y456">
        <f t="shared" si="84"/>
        <v>0</v>
      </c>
      <c r="Z456">
        <f>Table4[[#This Row],[Acell (N)]]+Table4[[#This Row],[Roll (N)]]+Table4[[#This Row],[Aero (N)]]</f>
        <v>171.13544999999999</v>
      </c>
      <c r="AA456">
        <f>Table4[[#This Row],[Total (N)]]*((E455/3.6)/1000)</f>
        <v>0</v>
      </c>
      <c r="AB456">
        <f>Table4[[#This Row],[Power (kW)]]*1000</f>
        <v>0</v>
      </c>
      <c r="AC456">
        <f>MAX(0, Table4[[#This Row],[Power (W)]])</f>
        <v>0</v>
      </c>
      <c r="AD456">
        <f>MIN(0, Table4[[#This Row],[Power (W)]])*-1</f>
        <v>0</v>
      </c>
      <c r="AE456">
        <f t="shared" si="88"/>
        <v>1003558.7972325122</v>
      </c>
      <c r="AF456">
        <f t="shared" si="89"/>
        <v>437077.45161369955</v>
      </c>
      <c r="AG456">
        <f t="shared" si="90"/>
        <v>1003558.7972325122</v>
      </c>
      <c r="AH456">
        <f t="shared" si="85"/>
        <v>437077.45161369955</v>
      </c>
      <c r="AI456" s="27">
        <f t="shared" si="91"/>
        <v>437077.45161369955</v>
      </c>
    </row>
    <row r="457" spans="2:35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86"/>
        <v>0</v>
      </c>
      <c r="G457" s="17">
        <f t="shared" si="87"/>
        <v>0</v>
      </c>
      <c r="S457">
        <f t="shared" si="93"/>
        <v>1</v>
      </c>
      <c r="T457" t="str">
        <f t="shared" si="94"/>
        <v/>
      </c>
      <c r="U457">
        <f t="shared" si="95"/>
        <v>0</v>
      </c>
      <c r="W457">
        <f t="shared" ref="W457:W520" si="96">$J$16*F456</f>
        <v>0</v>
      </c>
      <c r="X457">
        <f t="shared" si="92"/>
        <v>171.13544999999999</v>
      </c>
      <c r="Y457">
        <f t="shared" ref="Y457:Y520" si="97">0.5*0.9617*$J$20*1.293^2*(E456/3.6)^2</f>
        <v>0</v>
      </c>
      <c r="Z457">
        <f>Table4[[#This Row],[Acell (N)]]+Table4[[#This Row],[Roll (N)]]+Table4[[#This Row],[Aero (N)]]</f>
        <v>171.13544999999999</v>
      </c>
      <c r="AA457">
        <f>Table4[[#This Row],[Total (N)]]*((E456/3.6)/1000)</f>
        <v>0</v>
      </c>
      <c r="AB457">
        <f>Table4[[#This Row],[Power (kW)]]*1000</f>
        <v>0</v>
      </c>
      <c r="AC457">
        <f>MAX(0, Table4[[#This Row],[Power (W)]])</f>
        <v>0</v>
      </c>
      <c r="AD457">
        <f>MIN(0, Table4[[#This Row],[Power (W)]])*-1</f>
        <v>0</v>
      </c>
      <c r="AE457">
        <f t="shared" si="88"/>
        <v>1003558.7972325122</v>
      </c>
      <c r="AF457">
        <f t="shared" si="89"/>
        <v>437077.45161369955</v>
      </c>
      <c r="AG457">
        <f t="shared" si="90"/>
        <v>1003558.7972325122</v>
      </c>
      <c r="AH457">
        <f t="shared" ref="AH457:AH520" si="98">AH456+AD457</f>
        <v>437077.45161369955</v>
      </c>
      <c r="AI457" s="27">
        <f t="shared" si="91"/>
        <v>437077.45161369955</v>
      </c>
    </row>
    <row r="458" spans="2:35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ref="F458:F521" si="99">($E459-$E457)/2/3.6</f>
        <v>0</v>
      </c>
      <c r="G458" s="17">
        <f t="shared" ref="G458:G521" si="100">($E459-$E457)/2</f>
        <v>0</v>
      </c>
      <c r="S458">
        <f t="shared" si="93"/>
        <v>1</v>
      </c>
      <c r="T458" t="str">
        <f t="shared" si="94"/>
        <v/>
      </c>
      <c r="U458">
        <f t="shared" si="95"/>
        <v>0</v>
      </c>
      <c r="W458">
        <f t="shared" si="96"/>
        <v>0</v>
      </c>
      <c r="X458">
        <f t="shared" si="92"/>
        <v>171.13544999999999</v>
      </c>
      <c r="Y458">
        <f t="shared" si="97"/>
        <v>0</v>
      </c>
      <c r="Z458">
        <f>Table4[[#This Row],[Acell (N)]]+Table4[[#This Row],[Roll (N)]]+Table4[[#This Row],[Aero (N)]]</f>
        <v>171.13544999999999</v>
      </c>
      <c r="AA458">
        <f>Table4[[#This Row],[Total (N)]]*((E457/3.6)/1000)</f>
        <v>0</v>
      </c>
      <c r="AB458">
        <f>Table4[[#This Row],[Power (kW)]]*1000</f>
        <v>0</v>
      </c>
      <c r="AC458">
        <f>MAX(0, Table4[[#This Row],[Power (W)]])</f>
        <v>0</v>
      </c>
      <c r="AD458">
        <f>MIN(0, Table4[[#This Row],[Power (W)]])*-1</f>
        <v>0</v>
      </c>
      <c r="AE458">
        <f t="shared" si="88"/>
        <v>1003558.7972325122</v>
      </c>
      <c r="AF458">
        <f t="shared" si="89"/>
        <v>437077.45161369955</v>
      </c>
      <c r="AG458">
        <f t="shared" si="90"/>
        <v>1003558.7972325122</v>
      </c>
      <c r="AH458">
        <f t="shared" si="98"/>
        <v>437077.45161369955</v>
      </c>
      <c r="AI458" s="27">
        <f t="shared" si="91"/>
        <v>437077.45161369955</v>
      </c>
    </row>
    <row r="459" spans="2:35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99"/>
        <v>0</v>
      </c>
      <c r="G459" s="17">
        <f t="shared" si="100"/>
        <v>0</v>
      </c>
      <c r="S459">
        <f t="shared" si="93"/>
        <v>1</v>
      </c>
      <c r="T459" t="str">
        <f t="shared" si="94"/>
        <v/>
      </c>
      <c r="U459">
        <f t="shared" si="95"/>
        <v>0</v>
      </c>
      <c r="W459">
        <f t="shared" si="96"/>
        <v>0</v>
      </c>
      <c r="X459">
        <f t="shared" si="92"/>
        <v>171.13544999999999</v>
      </c>
      <c r="Y459">
        <f t="shared" si="97"/>
        <v>0</v>
      </c>
      <c r="Z459">
        <f>Table4[[#This Row],[Acell (N)]]+Table4[[#This Row],[Roll (N)]]+Table4[[#This Row],[Aero (N)]]</f>
        <v>171.13544999999999</v>
      </c>
      <c r="AA459">
        <f>Table4[[#This Row],[Total (N)]]*((E458/3.6)/1000)</f>
        <v>0</v>
      </c>
      <c r="AB459">
        <f>Table4[[#This Row],[Power (kW)]]*1000</f>
        <v>0</v>
      </c>
      <c r="AC459">
        <f>MAX(0, Table4[[#This Row],[Power (W)]])</f>
        <v>0</v>
      </c>
      <c r="AD459">
        <f>MIN(0, Table4[[#This Row],[Power (W)]])*-1</f>
        <v>0</v>
      </c>
      <c r="AE459">
        <f t="shared" ref="AE459:AE522" si="101">AE458 + AC459</f>
        <v>1003558.7972325122</v>
      </c>
      <c r="AF459">
        <f t="shared" ref="AF459:AF522" si="102">(AF458+AD459)</f>
        <v>437077.45161369955</v>
      </c>
      <c r="AG459">
        <f t="shared" ref="AG459:AG522" si="103">AG458 + AC459</f>
        <v>1003558.7972325122</v>
      </c>
      <c r="AH459">
        <f t="shared" si="98"/>
        <v>437077.45161369955</v>
      </c>
      <c r="AI459" s="27">
        <f t="shared" ref="AI459:AI522" si="104">AH458+AD459 *0.7</f>
        <v>437077.45161369955</v>
      </c>
    </row>
    <row r="460" spans="2:35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99"/>
        <v>0</v>
      </c>
      <c r="G460" s="17">
        <f t="shared" si="100"/>
        <v>0</v>
      </c>
      <c r="S460">
        <f t="shared" si="93"/>
        <v>1</v>
      </c>
      <c r="T460" t="str">
        <f t="shared" si="94"/>
        <v/>
      </c>
      <c r="U460">
        <f t="shared" si="95"/>
        <v>0</v>
      </c>
      <c r="W460">
        <f t="shared" si="96"/>
        <v>0</v>
      </c>
      <c r="X460">
        <f t="shared" si="92"/>
        <v>171.13544999999999</v>
      </c>
      <c r="Y460">
        <f t="shared" si="97"/>
        <v>0</v>
      </c>
      <c r="Z460">
        <f>Table4[[#This Row],[Acell (N)]]+Table4[[#This Row],[Roll (N)]]+Table4[[#This Row],[Aero (N)]]</f>
        <v>171.13544999999999</v>
      </c>
      <c r="AA460">
        <f>Table4[[#This Row],[Total (N)]]*((E459/3.6)/1000)</f>
        <v>0</v>
      </c>
      <c r="AB460">
        <f>Table4[[#This Row],[Power (kW)]]*1000</f>
        <v>0</v>
      </c>
      <c r="AC460">
        <f>MAX(0, Table4[[#This Row],[Power (W)]])</f>
        <v>0</v>
      </c>
      <c r="AD460">
        <f>MIN(0, Table4[[#This Row],[Power (W)]])*-1</f>
        <v>0</v>
      </c>
      <c r="AE460">
        <f t="shared" si="101"/>
        <v>1003558.7972325122</v>
      </c>
      <c r="AF460">
        <f t="shared" si="102"/>
        <v>437077.45161369955</v>
      </c>
      <c r="AG460">
        <f t="shared" si="103"/>
        <v>1003558.7972325122</v>
      </c>
      <c r="AH460">
        <f t="shared" si="98"/>
        <v>437077.45161369955</v>
      </c>
      <c r="AI460" s="27">
        <f t="shared" si="104"/>
        <v>437077.45161369955</v>
      </c>
    </row>
    <row r="461" spans="2:35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99"/>
        <v>0</v>
      </c>
      <c r="G461" s="17">
        <f t="shared" si="100"/>
        <v>0</v>
      </c>
      <c r="S461">
        <f t="shared" si="93"/>
        <v>1</v>
      </c>
      <c r="T461" t="str">
        <f t="shared" si="94"/>
        <v/>
      </c>
      <c r="U461">
        <f t="shared" si="95"/>
        <v>0</v>
      </c>
      <c r="W461">
        <f t="shared" si="96"/>
        <v>0</v>
      </c>
      <c r="X461">
        <f t="shared" si="92"/>
        <v>171.13544999999999</v>
      </c>
      <c r="Y461">
        <f t="shared" si="97"/>
        <v>0</v>
      </c>
      <c r="Z461">
        <f>Table4[[#This Row],[Acell (N)]]+Table4[[#This Row],[Roll (N)]]+Table4[[#This Row],[Aero (N)]]</f>
        <v>171.13544999999999</v>
      </c>
      <c r="AA461">
        <f>Table4[[#This Row],[Total (N)]]*((E460/3.6)/1000)</f>
        <v>0</v>
      </c>
      <c r="AB461">
        <f>Table4[[#This Row],[Power (kW)]]*1000</f>
        <v>0</v>
      </c>
      <c r="AC461">
        <f>MAX(0, Table4[[#This Row],[Power (W)]])</f>
        <v>0</v>
      </c>
      <c r="AD461">
        <f>MIN(0, Table4[[#This Row],[Power (W)]])*-1</f>
        <v>0</v>
      </c>
      <c r="AE461">
        <f t="shared" si="101"/>
        <v>1003558.7972325122</v>
      </c>
      <c r="AF461">
        <f t="shared" si="102"/>
        <v>437077.45161369955</v>
      </c>
      <c r="AG461">
        <f t="shared" si="103"/>
        <v>1003558.7972325122</v>
      </c>
      <c r="AH461">
        <f t="shared" si="98"/>
        <v>437077.45161369955</v>
      </c>
      <c r="AI461" s="27">
        <f t="shared" si="104"/>
        <v>437077.45161369955</v>
      </c>
    </row>
    <row r="462" spans="2:35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si="99"/>
        <v>0</v>
      </c>
      <c r="G462" s="17">
        <f t="shared" si="100"/>
        <v>0</v>
      </c>
      <c r="S462">
        <f t="shared" si="93"/>
        <v>1</v>
      </c>
      <c r="T462" t="str">
        <f t="shared" si="94"/>
        <v/>
      </c>
      <c r="U462">
        <f t="shared" si="95"/>
        <v>0</v>
      </c>
      <c r="W462">
        <f t="shared" si="96"/>
        <v>0</v>
      </c>
      <c r="X462">
        <f t="shared" si="92"/>
        <v>171.13544999999999</v>
      </c>
      <c r="Y462">
        <f t="shared" si="97"/>
        <v>0</v>
      </c>
      <c r="Z462">
        <f>Table4[[#This Row],[Acell (N)]]+Table4[[#This Row],[Roll (N)]]+Table4[[#This Row],[Aero (N)]]</f>
        <v>171.13544999999999</v>
      </c>
      <c r="AA462">
        <f>Table4[[#This Row],[Total (N)]]*((E461/3.6)/1000)</f>
        <v>0</v>
      </c>
      <c r="AB462">
        <f>Table4[[#This Row],[Power (kW)]]*1000</f>
        <v>0</v>
      </c>
      <c r="AC462">
        <f>MAX(0, Table4[[#This Row],[Power (W)]])</f>
        <v>0</v>
      </c>
      <c r="AD462">
        <f>MIN(0, Table4[[#This Row],[Power (W)]])*-1</f>
        <v>0</v>
      </c>
      <c r="AE462">
        <f t="shared" si="101"/>
        <v>1003558.7972325122</v>
      </c>
      <c r="AF462">
        <f t="shared" si="102"/>
        <v>437077.45161369955</v>
      </c>
      <c r="AG462">
        <f t="shared" si="103"/>
        <v>1003558.7972325122</v>
      </c>
      <c r="AH462">
        <f t="shared" si="98"/>
        <v>437077.45161369955</v>
      </c>
      <c r="AI462" s="27">
        <f t="shared" si="104"/>
        <v>437077.45161369955</v>
      </c>
    </row>
    <row r="463" spans="2:35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99"/>
        <v>0</v>
      </c>
      <c r="G463" s="17">
        <f t="shared" si="100"/>
        <v>0</v>
      </c>
      <c r="S463">
        <f t="shared" si="93"/>
        <v>1</v>
      </c>
      <c r="T463" t="str">
        <f t="shared" si="94"/>
        <v/>
      </c>
      <c r="U463">
        <f t="shared" si="95"/>
        <v>0</v>
      </c>
      <c r="W463">
        <f t="shared" si="96"/>
        <v>0</v>
      </c>
      <c r="X463">
        <f t="shared" si="92"/>
        <v>171.13544999999999</v>
      </c>
      <c r="Y463">
        <f t="shared" si="97"/>
        <v>0</v>
      </c>
      <c r="Z463">
        <f>Table4[[#This Row],[Acell (N)]]+Table4[[#This Row],[Roll (N)]]+Table4[[#This Row],[Aero (N)]]</f>
        <v>171.13544999999999</v>
      </c>
      <c r="AA463">
        <f>Table4[[#This Row],[Total (N)]]*((E462/3.6)/1000)</f>
        <v>0</v>
      </c>
      <c r="AB463">
        <f>Table4[[#This Row],[Power (kW)]]*1000</f>
        <v>0</v>
      </c>
      <c r="AC463">
        <f>MAX(0, Table4[[#This Row],[Power (W)]])</f>
        <v>0</v>
      </c>
      <c r="AD463">
        <f>MIN(0, Table4[[#This Row],[Power (W)]])*-1</f>
        <v>0</v>
      </c>
      <c r="AE463">
        <f t="shared" si="101"/>
        <v>1003558.7972325122</v>
      </c>
      <c r="AF463">
        <f t="shared" si="102"/>
        <v>437077.45161369955</v>
      </c>
      <c r="AG463">
        <f t="shared" si="103"/>
        <v>1003558.7972325122</v>
      </c>
      <c r="AH463">
        <f t="shared" si="98"/>
        <v>437077.45161369955</v>
      </c>
      <c r="AI463" s="27">
        <f t="shared" si="104"/>
        <v>437077.45161369955</v>
      </c>
    </row>
    <row r="464" spans="2:35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99"/>
        <v>0</v>
      </c>
      <c r="G464" s="17">
        <f t="shared" si="100"/>
        <v>0</v>
      </c>
      <c r="S464">
        <f t="shared" si="93"/>
        <v>1</v>
      </c>
      <c r="T464" t="str">
        <f t="shared" si="94"/>
        <v/>
      </c>
      <c r="U464">
        <f t="shared" si="95"/>
        <v>0</v>
      </c>
      <c r="W464">
        <f t="shared" si="96"/>
        <v>0</v>
      </c>
      <c r="X464">
        <f t="shared" si="92"/>
        <v>171.13544999999999</v>
      </c>
      <c r="Y464">
        <f t="shared" si="97"/>
        <v>0</v>
      </c>
      <c r="Z464">
        <f>Table4[[#This Row],[Acell (N)]]+Table4[[#This Row],[Roll (N)]]+Table4[[#This Row],[Aero (N)]]</f>
        <v>171.13544999999999</v>
      </c>
      <c r="AA464">
        <f>Table4[[#This Row],[Total (N)]]*((E463/3.6)/1000)</f>
        <v>0</v>
      </c>
      <c r="AB464">
        <f>Table4[[#This Row],[Power (kW)]]*1000</f>
        <v>0</v>
      </c>
      <c r="AC464">
        <f>MAX(0, Table4[[#This Row],[Power (W)]])</f>
        <v>0</v>
      </c>
      <c r="AD464">
        <f>MIN(0, Table4[[#This Row],[Power (W)]])*-1</f>
        <v>0</v>
      </c>
      <c r="AE464">
        <f t="shared" si="101"/>
        <v>1003558.7972325122</v>
      </c>
      <c r="AF464">
        <f t="shared" si="102"/>
        <v>437077.45161369955</v>
      </c>
      <c r="AG464">
        <f t="shared" si="103"/>
        <v>1003558.7972325122</v>
      </c>
      <c r="AH464">
        <f t="shared" si="98"/>
        <v>437077.45161369955</v>
      </c>
      <c r="AI464" s="27">
        <f t="shared" si="104"/>
        <v>437077.45161369955</v>
      </c>
    </row>
    <row r="465" spans="2:35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99"/>
        <v>0</v>
      </c>
      <c r="G465" s="17">
        <f t="shared" si="100"/>
        <v>0</v>
      </c>
      <c r="S465">
        <f t="shared" si="93"/>
        <v>1</v>
      </c>
      <c r="T465" t="str">
        <f t="shared" si="94"/>
        <v/>
      </c>
      <c r="U465">
        <f t="shared" si="95"/>
        <v>0</v>
      </c>
      <c r="W465">
        <f t="shared" si="96"/>
        <v>0</v>
      </c>
      <c r="X465">
        <f t="shared" si="92"/>
        <v>171.13544999999999</v>
      </c>
      <c r="Y465">
        <f t="shared" si="97"/>
        <v>0</v>
      </c>
      <c r="Z465">
        <f>Table4[[#This Row],[Acell (N)]]+Table4[[#This Row],[Roll (N)]]+Table4[[#This Row],[Aero (N)]]</f>
        <v>171.13544999999999</v>
      </c>
      <c r="AA465">
        <f>Table4[[#This Row],[Total (N)]]*((E464/3.6)/1000)</f>
        <v>0</v>
      </c>
      <c r="AB465">
        <f>Table4[[#This Row],[Power (kW)]]*1000</f>
        <v>0</v>
      </c>
      <c r="AC465">
        <f>MAX(0, Table4[[#This Row],[Power (W)]])</f>
        <v>0</v>
      </c>
      <c r="AD465">
        <f>MIN(0, Table4[[#This Row],[Power (W)]])*-1</f>
        <v>0</v>
      </c>
      <c r="AE465">
        <f t="shared" si="101"/>
        <v>1003558.7972325122</v>
      </c>
      <c r="AF465">
        <f t="shared" si="102"/>
        <v>437077.45161369955</v>
      </c>
      <c r="AG465">
        <f t="shared" si="103"/>
        <v>1003558.7972325122</v>
      </c>
      <c r="AH465">
        <f t="shared" si="98"/>
        <v>437077.45161369955</v>
      </c>
      <c r="AI465" s="27">
        <f t="shared" si="104"/>
        <v>437077.45161369955</v>
      </c>
    </row>
    <row r="466" spans="2:35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99"/>
        <v>0</v>
      </c>
      <c r="G466" s="17">
        <f t="shared" si="100"/>
        <v>0</v>
      </c>
      <c r="S466">
        <f t="shared" si="93"/>
        <v>1</v>
      </c>
      <c r="T466" t="str">
        <f t="shared" si="94"/>
        <v/>
      </c>
      <c r="U466">
        <f t="shared" si="95"/>
        <v>0</v>
      </c>
      <c r="W466">
        <f t="shared" si="96"/>
        <v>0</v>
      </c>
      <c r="X466">
        <f t="shared" si="92"/>
        <v>171.13544999999999</v>
      </c>
      <c r="Y466">
        <f t="shared" si="97"/>
        <v>0</v>
      </c>
      <c r="Z466">
        <f>Table4[[#This Row],[Acell (N)]]+Table4[[#This Row],[Roll (N)]]+Table4[[#This Row],[Aero (N)]]</f>
        <v>171.13544999999999</v>
      </c>
      <c r="AA466">
        <f>Table4[[#This Row],[Total (N)]]*((E465/3.6)/1000)</f>
        <v>0</v>
      </c>
      <c r="AB466">
        <f>Table4[[#This Row],[Power (kW)]]*1000</f>
        <v>0</v>
      </c>
      <c r="AC466">
        <f>MAX(0, Table4[[#This Row],[Power (W)]])</f>
        <v>0</v>
      </c>
      <c r="AD466">
        <f>MIN(0, Table4[[#This Row],[Power (W)]])*-1</f>
        <v>0</v>
      </c>
      <c r="AE466">
        <f t="shared" si="101"/>
        <v>1003558.7972325122</v>
      </c>
      <c r="AF466">
        <f t="shared" si="102"/>
        <v>437077.45161369955</v>
      </c>
      <c r="AG466">
        <f t="shared" si="103"/>
        <v>1003558.7972325122</v>
      </c>
      <c r="AH466">
        <f t="shared" si="98"/>
        <v>437077.45161369955</v>
      </c>
      <c r="AI466" s="27">
        <f t="shared" si="104"/>
        <v>437077.45161369955</v>
      </c>
    </row>
    <row r="467" spans="2:35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99"/>
        <v>0</v>
      </c>
      <c r="G467" s="17">
        <f t="shared" si="100"/>
        <v>0</v>
      </c>
      <c r="S467">
        <f t="shared" si="93"/>
        <v>1</v>
      </c>
      <c r="T467" t="str">
        <f t="shared" si="94"/>
        <v/>
      </c>
      <c r="U467">
        <f t="shared" si="95"/>
        <v>0</v>
      </c>
      <c r="W467">
        <f t="shared" si="96"/>
        <v>0</v>
      </c>
      <c r="X467">
        <f t="shared" si="92"/>
        <v>171.13544999999999</v>
      </c>
      <c r="Y467">
        <f t="shared" si="97"/>
        <v>0</v>
      </c>
      <c r="Z467">
        <f>Table4[[#This Row],[Acell (N)]]+Table4[[#This Row],[Roll (N)]]+Table4[[#This Row],[Aero (N)]]</f>
        <v>171.13544999999999</v>
      </c>
      <c r="AA467">
        <f>Table4[[#This Row],[Total (N)]]*((E466/3.6)/1000)</f>
        <v>0</v>
      </c>
      <c r="AB467">
        <f>Table4[[#This Row],[Power (kW)]]*1000</f>
        <v>0</v>
      </c>
      <c r="AC467">
        <f>MAX(0, Table4[[#This Row],[Power (W)]])</f>
        <v>0</v>
      </c>
      <c r="AD467">
        <f>MIN(0, Table4[[#This Row],[Power (W)]])*-1</f>
        <v>0</v>
      </c>
      <c r="AE467">
        <f t="shared" si="101"/>
        <v>1003558.7972325122</v>
      </c>
      <c r="AF467">
        <f t="shared" si="102"/>
        <v>437077.45161369955</v>
      </c>
      <c r="AG467">
        <f t="shared" si="103"/>
        <v>1003558.7972325122</v>
      </c>
      <c r="AH467">
        <f t="shared" si="98"/>
        <v>437077.45161369955</v>
      </c>
      <c r="AI467" s="27">
        <f t="shared" si="104"/>
        <v>437077.45161369955</v>
      </c>
    </row>
    <row r="468" spans="2:35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si="99"/>
        <v>0</v>
      </c>
      <c r="G468" s="17">
        <f t="shared" si="100"/>
        <v>0</v>
      </c>
      <c r="S468">
        <f t="shared" si="93"/>
        <v>1</v>
      </c>
      <c r="T468" t="str">
        <f t="shared" si="94"/>
        <v/>
      </c>
      <c r="U468">
        <f t="shared" si="95"/>
        <v>0</v>
      </c>
      <c r="W468">
        <f t="shared" si="96"/>
        <v>0</v>
      </c>
      <c r="X468">
        <f t="shared" si="92"/>
        <v>171.13544999999999</v>
      </c>
      <c r="Y468">
        <f t="shared" si="97"/>
        <v>0</v>
      </c>
      <c r="Z468">
        <f>Table4[[#This Row],[Acell (N)]]+Table4[[#This Row],[Roll (N)]]+Table4[[#This Row],[Aero (N)]]</f>
        <v>171.13544999999999</v>
      </c>
      <c r="AA468">
        <f>Table4[[#This Row],[Total (N)]]*((E467/3.6)/1000)</f>
        <v>0</v>
      </c>
      <c r="AB468">
        <f>Table4[[#This Row],[Power (kW)]]*1000</f>
        <v>0</v>
      </c>
      <c r="AC468">
        <f>MAX(0, Table4[[#This Row],[Power (W)]])</f>
        <v>0</v>
      </c>
      <c r="AD468">
        <f>MIN(0, Table4[[#This Row],[Power (W)]])*-1</f>
        <v>0</v>
      </c>
      <c r="AE468">
        <f t="shared" si="101"/>
        <v>1003558.7972325122</v>
      </c>
      <c r="AF468">
        <f t="shared" si="102"/>
        <v>437077.45161369955</v>
      </c>
      <c r="AG468">
        <f t="shared" si="103"/>
        <v>1003558.7972325122</v>
      </c>
      <c r="AH468">
        <f t="shared" si="98"/>
        <v>437077.45161369955</v>
      </c>
      <c r="AI468" s="27">
        <f t="shared" si="104"/>
        <v>437077.45161369955</v>
      </c>
    </row>
    <row r="469" spans="2:35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99"/>
        <v>0</v>
      </c>
      <c r="G469" s="17">
        <f t="shared" si="100"/>
        <v>0</v>
      </c>
      <c r="S469">
        <f t="shared" si="93"/>
        <v>1</v>
      </c>
      <c r="T469" t="str">
        <f t="shared" si="94"/>
        <v/>
      </c>
      <c r="U469">
        <f t="shared" si="95"/>
        <v>0</v>
      </c>
      <c r="W469">
        <f t="shared" si="96"/>
        <v>0</v>
      </c>
      <c r="X469">
        <f t="shared" si="92"/>
        <v>171.13544999999999</v>
      </c>
      <c r="Y469">
        <f t="shared" si="97"/>
        <v>0</v>
      </c>
      <c r="Z469">
        <f>Table4[[#This Row],[Acell (N)]]+Table4[[#This Row],[Roll (N)]]+Table4[[#This Row],[Aero (N)]]</f>
        <v>171.13544999999999</v>
      </c>
      <c r="AA469">
        <f>Table4[[#This Row],[Total (N)]]*((E468/3.6)/1000)</f>
        <v>0</v>
      </c>
      <c r="AB469">
        <f>Table4[[#This Row],[Power (kW)]]*1000</f>
        <v>0</v>
      </c>
      <c r="AC469">
        <f>MAX(0, Table4[[#This Row],[Power (W)]])</f>
        <v>0</v>
      </c>
      <c r="AD469">
        <f>MIN(0, Table4[[#This Row],[Power (W)]])*-1</f>
        <v>0</v>
      </c>
      <c r="AE469">
        <f t="shared" si="101"/>
        <v>1003558.7972325122</v>
      </c>
      <c r="AF469">
        <f t="shared" si="102"/>
        <v>437077.45161369955</v>
      </c>
      <c r="AG469">
        <f t="shared" si="103"/>
        <v>1003558.7972325122</v>
      </c>
      <c r="AH469">
        <f t="shared" si="98"/>
        <v>437077.45161369955</v>
      </c>
      <c r="AI469" s="27">
        <f t="shared" si="104"/>
        <v>437077.45161369955</v>
      </c>
    </row>
    <row r="470" spans="2:35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99"/>
        <v>0</v>
      </c>
      <c r="G470" s="17">
        <f t="shared" si="100"/>
        <v>0</v>
      </c>
      <c r="S470">
        <f t="shared" si="93"/>
        <v>1</v>
      </c>
      <c r="T470" t="str">
        <f t="shared" si="94"/>
        <v/>
      </c>
      <c r="U470">
        <f t="shared" si="95"/>
        <v>0</v>
      </c>
      <c r="W470">
        <f t="shared" si="96"/>
        <v>0</v>
      </c>
      <c r="X470">
        <f t="shared" si="92"/>
        <v>171.13544999999999</v>
      </c>
      <c r="Y470">
        <f t="shared" si="97"/>
        <v>0</v>
      </c>
      <c r="Z470">
        <f>Table4[[#This Row],[Acell (N)]]+Table4[[#This Row],[Roll (N)]]+Table4[[#This Row],[Aero (N)]]</f>
        <v>171.13544999999999</v>
      </c>
      <c r="AA470">
        <f>Table4[[#This Row],[Total (N)]]*((E469/3.6)/1000)</f>
        <v>0</v>
      </c>
      <c r="AB470">
        <f>Table4[[#This Row],[Power (kW)]]*1000</f>
        <v>0</v>
      </c>
      <c r="AC470">
        <f>MAX(0, Table4[[#This Row],[Power (W)]])</f>
        <v>0</v>
      </c>
      <c r="AD470">
        <f>MIN(0, Table4[[#This Row],[Power (W)]])*-1</f>
        <v>0</v>
      </c>
      <c r="AE470">
        <f t="shared" si="101"/>
        <v>1003558.7972325122</v>
      </c>
      <c r="AF470">
        <f t="shared" si="102"/>
        <v>437077.45161369955</v>
      </c>
      <c r="AG470">
        <f t="shared" si="103"/>
        <v>1003558.7972325122</v>
      </c>
      <c r="AH470">
        <f t="shared" si="98"/>
        <v>437077.45161369955</v>
      </c>
      <c r="AI470" s="27">
        <f t="shared" si="104"/>
        <v>437077.45161369955</v>
      </c>
    </row>
    <row r="471" spans="2:35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99"/>
        <v>0</v>
      </c>
      <c r="G471" s="17">
        <f t="shared" si="100"/>
        <v>0</v>
      </c>
      <c r="S471">
        <f t="shared" si="93"/>
        <v>1</v>
      </c>
      <c r="T471" t="str">
        <f t="shared" si="94"/>
        <v/>
      </c>
      <c r="U471">
        <f t="shared" si="95"/>
        <v>0</v>
      </c>
      <c r="W471">
        <f t="shared" si="96"/>
        <v>0</v>
      </c>
      <c r="X471">
        <f t="shared" si="92"/>
        <v>171.13544999999999</v>
      </c>
      <c r="Y471">
        <f t="shared" si="97"/>
        <v>0</v>
      </c>
      <c r="Z471">
        <f>Table4[[#This Row],[Acell (N)]]+Table4[[#This Row],[Roll (N)]]+Table4[[#This Row],[Aero (N)]]</f>
        <v>171.13544999999999</v>
      </c>
      <c r="AA471">
        <f>Table4[[#This Row],[Total (N)]]*((E470/3.6)/1000)</f>
        <v>0</v>
      </c>
      <c r="AB471">
        <f>Table4[[#This Row],[Power (kW)]]*1000</f>
        <v>0</v>
      </c>
      <c r="AC471">
        <f>MAX(0, Table4[[#This Row],[Power (W)]])</f>
        <v>0</v>
      </c>
      <c r="AD471">
        <f>MIN(0, Table4[[#This Row],[Power (W)]])*-1</f>
        <v>0</v>
      </c>
      <c r="AE471">
        <f t="shared" si="101"/>
        <v>1003558.7972325122</v>
      </c>
      <c r="AF471">
        <f t="shared" si="102"/>
        <v>437077.45161369955</v>
      </c>
      <c r="AG471">
        <f t="shared" si="103"/>
        <v>1003558.7972325122</v>
      </c>
      <c r="AH471">
        <f t="shared" si="98"/>
        <v>437077.45161369955</v>
      </c>
      <c r="AI471" s="27">
        <f t="shared" si="104"/>
        <v>437077.45161369955</v>
      </c>
    </row>
    <row r="472" spans="2:35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99"/>
        <v>0</v>
      </c>
      <c r="G472" s="17">
        <f t="shared" si="100"/>
        <v>0</v>
      </c>
      <c r="S472">
        <f t="shared" si="93"/>
        <v>1</v>
      </c>
      <c r="T472" t="str">
        <f t="shared" si="94"/>
        <v/>
      </c>
      <c r="U472">
        <f t="shared" si="95"/>
        <v>0</v>
      </c>
      <c r="W472">
        <f t="shared" si="96"/>
        <v>0</v>
      </c>
      <c r="X472">
        <f t="shared" si="92"/>
        <v>171.13544999999999</v>
      </c>
      <c r="Y472">
        <f t="shared" si="97"/>
        <v>0</v>
      </c>
      <c r="Z472">
        <f>Table4[[#This Row],[Acell (N)]]+Table4[[#This Row],[Roll (N)]]+Table4[[#This Row],[Aero (N)]]</f>
        <v>171.13544999999999</v>
      </c>
      <c r="AA472">
        <f>Table4[[#This Row],[Total (N)]]*((E471/3.6)/1000)</f>
        <v>0</v>
      </c>
      <c r="AB472">
        <f>Table4[[#This Row],[Power (kW)]]*1000</f>
        <v>0</v>
      </c>
      <c r="AC472">
        <f>MAX(0, Table4[[#This Row],[Power (W)]])</f>
        <v>0</v>
      </c>
      <c r="AD472">
        <f>MIN(0, Table4[[#This Row],[Power (W)]])*-1</f>
        <v>0</v>
      </c>
      <c r="AE472">
        <f t="shared" si="101"/>
        <v>1003558.7972325122</v>
      </c>
      <c r="AF472">
        <f t="shared" si="102"/>
        <v>437077.45161369955</v>
      </c>
      <c r="AG472">
        <f t="shared" si="103"/>
        <v>1003558.7972325122</v>
      </c>
      <c r="AH472">
        <f t="shared" si="98"/>
        <v>437077.45161369955</v>
      </c>
      <c r="AI472" s="27">
        <f t="shared" si="104"/>
        <v>437077.45161369955</v>
      </c>
    </row>
    <row r="473" spans="2:35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99"/>
        <v>0</v>
      </c>
      <c r="G473" s="17">
        <f t="shared" si="100"/>
        <v>0</v>
      </c>
      <c r="S473">
        <f t="shared" si="93"/>
        <v>1</v>
      </c>
      <c r="T473" t="str">
        <f t="shared" si="94"/>
        <v/>
      </c>
      <c r="U473">
        <f t="shared" si="95"/>
        <v>0</v>
      </c>
      <c r="W473">
        <f t="shared" si="96"/>
        <v>0</v>
      </c>
      <c r="X473">
        <f t="shared" si="92"/>
        <v>171.13544999999999</v>
      </c>
      <c r="Y473">
        <f t="shared" si="97"/>
        <v>0</v>
      </c>
      <c r="Z473">
        <f>Table4[[#This Row],[Acell (N)]]+Table4[[#This Row],[Roll (N)]]+Table4[[#This Row],[Aero (N)]]</f>
        <v>171.13544999999999</v>
      </c>
      <c r="AA473">
        <f>Table4[[#This Row],[Total (N)]]*((E472/3.6)/1000)</f>
        <v>0</v>
      </c>
      <c r="AB473">
        <f>Table4[[#This Row],[Power (kW)]]*1000</f>
        <v>0</v>
      </c>
      <c r="AC473">
        <f>MAX(0, Table4[[#This Row],[Power (W)]])</f>
        <v>0</v>
      </c>
      <c r="AD473">
        <f>MIN(0, Table4[[#This Row],[Power (W)]])*-1</f>
        <v>0</v>
      </c>
      <c r="AE473">
        <f t="shared" si="101"/>
        <v>1003558.7972325122</v>
      </c>
      <c r="AF473">
        <f t="shared" si="102"/>
        <v>437077.45161369955</v>
      </c>
      <c r="AG473">
        <f t="shared" si="103"/>
        <v>1003558.7972325122</v>
      </c>
      <c r="AH473">
        <f t="shared" si="98"/>
        <v>437077.45161369955</v>
      </c>
      <c r="AI473" s="27">
        <f t="shared" si="104"/>
        <v>437077.45161369955</v>
      </c>
    </row>
    <row r="474" spans="2:35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99"/>
        <v>0</v>
      </c>
      <c r="G474" s="17">
        <f t="shared" si="100"/>
        <v>0</v>
      </c>
      <c r="S474">
        <f t="shared" si="93"/>
        <v>1</v>
      </c>
      <c r="T474" t="str">
        <f t="shared" si="94"/>
        <v/>
      </c>
      <c r="U474">
        <f t="shared" si="95"/>
        <v>0</v>
      </c>
      <c r="W474">
        <f t="shared" si="96"/>
        <v>0</v>
      </c>
      <c r="X474">
        <f t="shared" si="92"/>
        <v>171.13544999999999</v>
      </c>
      <c r="Y474">
        <f t="shared" si="97"/>
        <v>0</v>
      </c>
      <c r="Z474">
        <f>Table4[[#This Row],[Acell (N)]]+Table4[[#This Row],[Roll (N)]]+Table4[[#This Row],[Aero (N)]]</f>
        <v>171.13544999999999</v>
      </c>
      <c r="AA474">
        <f>Table4[[#This Row],[Total (N)]]*((E473/3.6)/1000)</f>
        <v>0</v>
      </c>
      <c r="AB474">
        <f>Table4[[#This Row],[Power (kW)]]*1000</f>
        <v>0</v>
      </c>
      <c r="AC474">
        <f>MAX(0, Table4[[#This Row],[Power (W)]])</f>
        <v>0</v>
      </c>
      <c r="AD474">
        <f>MIN(0, Table4[[#This Row],[Power (W)]])*-1</f>
        <v>0</v>
      </c>
      <c r="AE474">
        <f t="shared" si="101"/>
        <v>1003558.7972325122</v>
      </c>
      <c r="AF474">
        <f t="shared" si="102"/>
        <v>437077.45161369955</v>
      </c>
      <c r="AG474">
        <f t="shared" si="103"/>
        <v>1003558.7972325122</v>
      </c>
      <c r="AH474">
        <f t="shared" si="98"/>
        <v>437077.45161369955</v>
      </c>
      <c r="AI474" s="27">
        <f t="shared" si="104"/>
        <v>437077.45161369955</v>
      </c>
    </row>
    <row r="475" spans="2:35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99"/>
        <v>0</v>
      </c>
      <c r="G475" s="17">
        <f t="shared" si="100"/>
        <v>0</v>
      </c>
      <c r="S475">
        <f t="shared" si="93"/>
        <v>1</v>
      </c>
      <c r="T475" t="str">
        <f t="shared" si="94"/>
        <v/>
      </c>
      <c r="U475">
        <f t="shared" si="95"/>
        <v>0</v>
      </c>
      <c r="W475">
        <f t="shared" si="96"/>
        <v>0</v>
      </c>
      <c r="X475">
        <f t="shared" si="92"/>
        <v>171.13544999999999</v>
      </c>
      <c r="Y475">
        <f t="shared" si="97"/>
        <v>0</v>
      </c>
      <c r="Z475">
        <f>Table4[[#This Row],[Acell (N)]]+Table4[[#This Row],[Roll (N)]]+Table4[[#This Row],[Aero (N)]]</f>
        <v>171.13544999999999</v>
      </c>
      <c r="AA475">
        <f>Table4[[#This Row],[Total (N)]]*((E474/3.6)/1000)</f>
        <v>0</v>
      </c>
      <c r="AB475">
        <f>Table4[[#This Row],[Power (kW)]]*1000</f>
        <v>0</v>
      </c>
      <c r="AC475">
        <f>MAX(0, Table4[[#This Row],[Power (W)]])</f>
        <v>0</v>
      </c>
      <c r="AD475">
        <f>MIN(0, Table4[[#This Row],[Power (W)]])*-1</f>
        <v>0</v>
      </c>
      <c r="AE475">
        <f t="shared" si="101"/>
        <v>1003558.7972325122</v>
      </c>
      <c r="AF475">
        <f t="shared" si="102"/>
        <v>437077.45161369955</v>
      </c>
      <c r="AG475">
        <f t="shared" si="103"/>
        <v>1003558.7972325122</v>
      </c>
      <c r="AH475">
        <f t="shared" si="98"/>
        <v>437077.45161369955</v>
      </c>
      <c r="AI475" s="27">
        <f t="shared" si="104"/>
        <v>437077.45161369955</v>
      </c>
    </row>
    <row r="476" spans="2:35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99"/>
        <v>0</v>
      </c>
      <c r="G476" s="17">
        <f t="shared" si="100"/>
        <v>0</v>
      </c>
      <c r="S476">
        <f t="shared" si="93"/>
        <v>1</v>
      </c>
      <c r="T476" t="str">
        <f t="shared" si="94"/>
        <v/>
      </c>
      <c r="U476">
        <f t="shared" si="95"/>
        <v>0</v>
      </c>
      <c r="W476">
        <f t="shared" si="96"/>
        <v>0</v>
      </c>
      <c r="X476">
        <f t="shared" si="92"/>
        <v>171.13544999999999</v>
      </c>
      <c r="Y476">
        <f t="shared" si="97"/>
        <v>0</v>
      </c>
      <c r="Z476">
        <f>Table4[[#This Row],[Acell (N)]]+Table4[[#This Row],[Roll (N)]]+Table4[[#This Row],[Aero (N)]]</f>
        <v>171.13544999999999</v>
      </c>
      <c r="AA476">
        <f>Table4[[#This Row],[Total (N)]]*((E475/3.6)/1000)</f>
        <v>0</v>
      </c>
      <c r="AB476">
        <f>Table4[[#This Row],[Power (kW)]]*1000</f>
        <v>0</v>
      </c>
      <c r="AC476">
        <f>MAX(0, Table4[[#This Row],[Power (W)]])</f>
        <v>0</v>
      </c>
      <c r="AD476">
        <f>MIN(0, Table4[[#This Row],[Power (W)]])*-1</f>
        <v>0</v>
      </c>
      <c r="AE476">
        <f t="shared" si="101"/>
        <v>1003558.7972325122</v>
      </c>
      <c r="AF476">
        <f t="shared" si="102"/>
        <v>437077.45161369955</v>
      </c>
      <c r="AG476">
        <f t="shared" si="103"/>
        <v>1003558.7972325122</v>
      </c>
      <c r="AH476">
        <f t="shared" si="98"/>
        <v>437077.45161369955</v>
      </c>
      <c r="AI476" s="27">
        <f t="shared" si="104"/>
        <v>437077.45161369955</v>
      </c>
    </row>
    <row r="477" spans="2:35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99"/>
        <v>0</v>
      </c>
      <c r="G477" s="17">
        <f t="shared" si="100"/>
        <v>0</v>
      </c>
      <c r="S477">
        <f t="shared" si="93"/>
        <v>1</v>
      </c>
      <c r="T477" t="str">
        <f t="shared" si="94"/>
        <v/>
      </c>
      <c r="U477">
        <f t="shared" si="95"/>
        <v>0</v>
      </c>
      <c r="W477">
        <f t="shared" si="96"/>
        <v>0</v>
      </c>
      <c r="X477">
        <f t="shared" si="92"/>
        <v>171.13544999999999</v>
      </c>
      <c r="Y477">
        <f t="shared" si="97"/>
        <v>0</v>
      </c>
      <c r="Z477">
        <f>Table4[[#This Row],[Acell (N)]]+Table4[[#This Row],[Roll (N)]]+Table4[[#This Row],[Aero (N)]]</f>
        <v>171.13544999999999</v>
      </c>
      <c r="AA477">
        <f>Table4[[#This Row],[Total (N)]]*((E476/3.6)/1000)</f>
        <v>0</v>
      </c>
      <c r="AB477">
        <f>Table4[[#This Row],[Power (kW)]]*1000</f>
        <v>0</v>
      </c>
      <c r="AC477">
        <f>MAX(0, Table4[[#This Row],[Power (W)]])</f>
        <v>0</v>
      </c>
      <c r="AD477">
        <f>MIN(0, Table4[[#This Row],[Power (W)]])*-1</f>
        <v>0</v>
      </c>
      <c r="AE477">
        <f t="shared" si="101"/>
        <v>1003558.7972325122</v>
      </c>
      <c r="AF477">
        <f t="shared" si="102"/>
        <v>437077.45161369955</v>
      </c>
      <c r="AG477">
        <f t="shared" si="103"/>
        <v>1003558.7972325122</v>
      </c>
      <c r="AH477">
        <f t="shared" si="98"/>
        <v>437077.45161369955</v>
      </c>
      <c r="AI477" s="27">
        <f t="shared" si="104"/>
        <v>437077.45161369955</v>
      </c>
    </row>
    <row r="478" spans="2:35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99"/>
        <v>0</v>
      </c>
      <c r="G478" s="17">
        <f t="shared" si="100"/>
        <v>0</v>
      </c>
      <c r="S478">
        <f t="shared" si="93"/>
        <v>1</v>
      </c>
      <c r="T478" t="str">
        <f t="shared" si="94"/>
        <v/>
      </c>
      <c r="U478">
        <f t="shared" si="95"/>
        <v>0</v>
      </c>
      <c r="W478">
        <f t="shared" si="96"/>
        <v>0</v>
      </c>
      <c r="X478">
        <f t="shared" si="92"/>
        <v>171.13544999999999</v>
      </c>
      <c r="Y478">
        <f t="shared" si="97"/>
        <v>0</v>
      </c>
      <c r="Z478">
        <f>Table4[[#This Row],[Acell (N)]]+Table4[[#This Row],[Roll (N)]]+Table4[[#This Row],[Aero (N)]]</f>
        <v>171.13544999999999</v>
      </c>
      <c r="AA478">
        <f>Table4[[#This Row],[Total (N)]]*((E477/3.6)/1000)</f>
        <v>0</v>
      </c>
      <c r="AB478">
        <f>Table4[[#This Row],[Power (kW)]]*1000</f>
        <v>0</v>
      </c>
      <c r="AC478">
        <f>MAX(0, Table4[[#This Row],[Power (W)]])</f>
        <v>0</v>
      </c>
      <c r="AD478">
        <f>MIN(0, Table4[[#This Row],[Power (W)]])*-1</f>
        <v>0</v>
      </c>
      <c r="AE478">
        <f t="shared" si="101"/>
        <v>1003558.7972325122</v>
      </c>
      <c r="AF478">
        <f t="shared" si="102"/>
        <v>437077.45161369955</v>
      </c>
      <c r="AG478">
        <f t="shared" si="103"/>
        <v>1003558.7972325122</v>
      </c>
      <c r="AH478">
        <f t="shared" si="98"/>
        <v>437077.45161369955</v>
      </c>
      <c r="AI478" s="27">
        <f t="shared" si="104"/>
        <v>437077.45161369955</v>
      </c>
    </row>
    <row r="479" spans="2:35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99"/>
        <v>0</v>
      </c>
      <c r="G479" s="17">
        <f t="shared" si="100"/>
        <v>0</v>
      </c>
      <c r="S479">
        <f t="shared" si="93"/>
        <v>1</v>
      </c>
      <c r="T479" t="str">
        <f t="shared" si="94"/>
        <v/>
      </c>
      <c r="U479">
        <f t="shared" si="95"/>
        <v>0</v>
      </c>
      <c r="W479">
        <f t="shared" si="96"/>
        <v>0</v>
      </c>
      <c r="X479">
        <f t="shared" si="92"/>
        <v>171.13544999999999</v>
      </c>
      <c r="Y479">
        <f t="shared" si="97"/>
        <v>0</v>
      </c>
      <c r="Z479">
        <f>Table4[[#This Row],[Acell (N)]]+Table4[[#This Row],[Roll (N)]]+Table4[[#This Row],[Aero (N)]]</f>
        <v>171.13544999999999</v>
      </c>
      <c r="AA479">
        <f>Table4[[#This Row],[Total (N)]]*((E478/3.6)/1000)</f>
        <v>0</v>
      </c>
      <c r="AB479">
        <f>Table4[[#This Row],[Power (kW)]]*1000</f>
        <v>0</v>
      </c>
      <c r="AC479">
        <f>MAX(0, Table4[[#This Row],[Power (W)]])</f>
        <v>0</v>
      </c>
      <c r="AD479">
        <f>MIN(0, Table4[[#This Row],[Power (W)]])*-1</f>
        <v>0</v>
      </c>
      <c r="AE479">
        <f t="shared" si="101"/>
        <v>1003558.7972325122</v>
      </c>
      <c r="AF479">
        <f t="shared" si="102"/>
        <v>437077.45161369955</v>
      </c>
      <c r="AG479">
        <f t="shared" si="103"/>
        <v>1003558.7972325122</v>
      </c>
      <c r="AH479">
        <f t="shared" si="98"/>
        <v>437077.45161369955</v>
      </c>
      <c r="AI479" s="27">
        <f t="shared" si="104"/>
        <v>437077.45161369955</v>
      </c>
    </row>
    <row r="480" spans="2:35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99"/>
        <v>0</v>
      </c>
      <c r="G480" s="17">
        <f t="shared" si="100"/>
        <v>0</v>
      </c>
      <c r="S480">
        <f t="shared" si="93"/>
        <v>1</v>
      </c>
      <c r="T480" t="str">
        <f t="shared" si="94"/>
        <v/>
      </c>
      <c r="U480">
        <f t="shared" si="95"/>
        <v>0</v>
      </c>
      <c r="W480">
        <f t="shared" si="96"/>
        <v>0</v>
      </c>
      <c r="X480">
        <f t="shared" ref="X480:X543" si="105">$J$16*9.81*$J$17</f>
        <v>171.13544999999999</v>
      </c>
      <c r="Y480">
        <f t="shared" si="97"/>
        <v>0</v>
      </c>
      <c r="Z480">
        <f>Table4[[#This Row],[Acell (N)]]+Table4[[#This Row],[Roll (N)]]+Table4[[#This Row],[Aero (N)]]</f>
        <v>171.13544999999999</v>
      </c>
      <c r="AA480">
        <f>Table4[[#This Row],[Total (N)]]*((E479/3.6)/1000)</f>
        <v>0</v>
      </c>
      <c r="AB480">
        <f>Table4[[#This Row],[Power (kW)]]*1000</f>
        <v>0</v>
      </c>
      <c r="AC480">
        <f>MAX(0, Table4[[#This Row],[Power (W)]])</f>
        <v>0</v>
      </c>
      <c r="AD480">
        <f>MIN(0, Table4[[#This Row],[Power (W)]])*-1</f>
        <v>0</v>
      </c>
      <c r="AE480">
        <f t="shared" si="101"/>
        <v>1003558.7972325122</v>
      </c>
      <c r="AF480">
        <f t="shared" si="102"/>
        <v>437077.45161369955</v>
      </c>
      <c r="AG480">
        <f t="shared" si="103"/>
        <v>1003558.7972325122</v>
      </c>
      <c r="AH480">
        <f t="shared" si="98"/>
        <v>437077.45161369955</v>
      </c>
      <c r="AI480" s="27">
        <f t="shared" si="104"/>
        <v>437077.45161369955</v>
      </c>
    </row>
    <row r="481" spans="2:35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99"/>
        <v>0</v>
      </c>
      <c r="G481" s="17">
        <f t="shared" si="100"/>
        <v>0</v>
      </c>
      <c r="S481">
        <f t="shared" si="93"/>
        <v>1</v>
      </c>
      <c r="T481" t="str">
        <f t="shared" si="94"/>
        <v/>
      </c>
      <c r="U481">
        <f t="shared" si="95"/>
        <v>0</v>
      </c>
      <c r="W481">
        <f t="shared" si="96"/>
        <v>0</v>
      </c>
      <c r="X481">
        <f t="shared" si="105"/>
        <v>171.13544999999999</v>
      </c>
      <c r="Y481">
        <f t="shared" si="97"/>
        <v>0</v>
      </c>
      <c r="Z481">
        <f>Table4[[#This Row],[Acell (N)]]+Table4[[#This Row],[Roll (N)]]+Table4[[#This Row],[Aero (N)]]</f>
        <v>171.13544999999999</v>
      </c>
      <c r="AA481">
        <f>Table4[[#This Row],[Total (N)]]*((E480/3.6)/1000)</f>
        <v>0</v>
      </c>
      <c r="AB481">
        <f>Table4[[#This Row],[Power (kW)]]*1000</f>
        <v>0</v>
      </c>
      <c r="AC481">
        <f>MAX(0, Table4[[#This Row],[Power (W)]])</f>
        <v>0</v>
      </c>
      <c r="AD481">
        <f>MIN(0, Table4[[#This Row],[Power (W)]])*-1</f>
        <v>0</v>
      </c>
      <c r="AE481">
        <f t="shared" si="101"/>
        <v>1003558.7972325122</v>
      </c>
      <c r="AF481">
        <f t="shared" si="102"/>
        <v>437077.45161369955</v>
      </c>
      <c r="AG481">
        <f t="shared" si="103"/>
        <v>1003558.7972325122</v>
      </c>
      <c r="AH481">
        <f t="shared" si="98"/>
        <v>437077.45161369955</v>
      </c>
      <c r="AI481" s="27">
        <f t="shared" si="104"/>
        <v>437077.45161369955</v>
      </c>
    </row>
    <row r="482" spans="2:35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99"/>
        <v>0</v>
      </c>
      <c r="G482" s="17">
        <f t="shared" si="100"/>
        <v>0</v>
      </c>
      <c r="S482">
        <f t="shared" si="93"/>
        <v>1</v>
      </c>
      <c r="T482" t="str">
        <f t="shared" si="94"/>
        <v/>
      </c>
      <c r="U482">
        <f t="shared" si="95"/>
        <v>0</v>
      </c>
      <c r="W482">
        <f t="shared" si="96"/>
        <v>0</v>
      </c>
      <c r="X482">
        <f t="shared" si="105"/>
        <v>171.13544999999999</v>
      </c>
      <c r="Y482">
        <f t="shared" si="97"/>
        <v>0</v>
      </c>
      <c r="Z482">
        <f>Table4[[#This Row],[Acell (N)]]+Table4[[#This Row],[Roll (N)]]+Table4[[#This Row],[Aero (N)]]</f>
        <v>171.13544999999999</v>
      </c>
      <c r="AA482">
        <f>Table4[[#This Row],[Total (N)]]*((E481/3.6)/1000)</f>
        <v>0</v>
      </c>
      <c r="AB482">
        <f>Table4[[#This Row],[Power (kW)]]*1000</f>
        <v>0</v>
      </c>
      <c r="AC482">
        <f>MAX(0, Table4[[#This Row],[Power (W)]])</f>
        <v>0</v>
      </c>
      <c r="AD482">
        <f>MIN(0, Table4[[#This Row],[Power (W)]])*-1</f>
        <v>0</v>
      </c>
      <c r="AE482">
        <f t="shared" si="101"/>
        <v>1003558.7972325122</v>
      </c>
      <c r="AF482">
        <f t="shared" si="102"/>
        <v>437077.45161369955</v>
      </c>
      <c r="AG482">
        <f t="shared" si="103"/>
        <v>1003558.7972325122</v>
      </c>
      <c r="AH482">
        <f t="shared" si="98"/>
        <v>437077.45161369955</v>
      </c>
      <c r="AI482" s="27">
        <f t="shared" si="104"/>
        <v>437077.45161369955</v>
      </c>
    </row>
    <row r="483" spans="2:35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99"/>
        <v>0</v>
      </c>
      <c r="G483" s="17">
        <f t="shared" si="100"/>
        <v>0</v>
      </c>
      <c r="S483">
        <f t="shared" si="93"/>
        <v>1</v>
      </c>
      <c r="T483" t="str">
        <f t="shared" si="94"/>
        <v/>
      </c>
      <c r="U483">
        <f t="shared" si="95"/>
        <v>0</v>
      </c>
      <c r="W483">
        <f t="shared" si="96"/>
        <v>0</v>
      </c>
      <c r="X483">
        <f t="shared" si="105"/>
        <v>171.13544999999999</v>
      </c>
      <c r="Y483">
        <f t="shared" si="97"/>
        <v>0</v>
      </c>
      <c r="Z483">
        <f>Table4[[#This Row],[Acell (N)]]+Table4[[#This Row],[Roll (N)]]+Table4[[#This Row],[Aero (N)]]</f>
        <v>171.13544999999999</v>
      </c>
      <c r="AA483">
        <f>Table4[[#This Row],[Total (N)]]*((E482/3.6)/1000)</f>
        <v>0</v>
      </c>
      <c r="AB483">
        <f>Table4[[#This Row],[Power (kW)]]*1000</f>
        <v>0</v>
      </c>
      <c r="AC483">
        <f>MAX(0, Table4[[#This Row],[Power (W)]])</f>
        <v>0</v>
      </c>
      <c r="AD483">
        <f>MIN(0, Table4[[#This Row],[Power (W)]])*-1</f>
        <v>0</v>
      </c>
      <c r="AE483">
        <f t="shared" si="101"/>
        <v>1003558.7972325122</v>
      </c>
      <c r="AF483">
        <f t="shared" si="102"/>
        <v>437077.45161369955</v>
      </c>
      <c r="AG483">
        <f t="shared" si="103"/>
        <v>1003558.7972325122</v>
      </c>
      <c r="AH483">
        <f t="shared" si="98"/>
        <v>437077.45161369955</v>
      </c>
      <c r="AI483" s="27">
        <f t="shared" si="104"/>
        <v>437077.45161369955</v>
      </c>
    </row>
    <row r="484" spans="2:35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99"/>
        <v>0</v>
      </c>
      <c r="G484" s="17">
        <f t="shared" si="100"/>
        <v>0</v>
      </c>
      <c r="S484">
        <f t="shared" si="93"/>
        <v>1</v>
      </c>
      <c r="T484" t="str">
        <f t="shared" si="94"/>
        <v/>
      </c>
      <c r="U484">
        <f t="shared" si="95"/>
        <v>0</v>
      </c>
      <c r="W484">
        <f t="shared" si="96"/>
        <v>0</v>
      </c>
      <c r="X484">
        <f t="shared" si="105"/>
        <v>171.13544999999999</v>
      </c>
      <c r="Y484">
        <f t="shared" si="97"/>
        <v>0</v>
      </c>
      <c r="Z484">
        <f>Table4[[#This Row],[Acell (N)]]+Table4[[#This Row],[Roll (N)]]+Table4[[#This Row],[Aero (N)]]</f>
        <v>171.13544999999999</v>
      </c>
      <c r="AA484">
        <f>Table4[[#This Row],[Total (N)]]*((E483/3.6)/1000)</f>
        <v>0</v>
      </c>
      <c r="AB484">
        <f>Table4[[#This Row],[Power (kW)]]*1000</f>
        <v>0</v>
      </c>
      <c r="AC484">
        <f>MAX(0, Table4[[#This Row],[Power (W)]])</f>
        <v>0</v>
      </c>
      <c r="AD484">
        <f>MIN(0, Table4[[#This Row],[Power (W)]])*-1</f>
        <v>0</v>
      </c>
      <c r="AE484">
        <f t="shared" si="101"/>
        <v>1003558.7972325122</v>
      </c>
      <c r="AF484">
        <f t="shared" si="102"/>
        <v>437077.45161369955</v>
      </c>
      <c r="AG484">
        <f t="shared" si="103"/>
        <v>1003558.7972325122</v>
      </c>
      <c r="AH484">
        <f t="shared" si="98"/>
        <v>437077.45161369955</v>
      </c>
      <c r="AI484" s="27">
        <f t="shared" si="104"/>
        <v>437077.45161369955</v>
      </c>
    </row>
    <row r="485" spans="2:35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99"/>
        <v>0</v>
      </c>
      <c r="G485" s="17">
        <f t="shared" si="100"/>
        <v>0</v>
      </c>
      <c r="S485">
        <f t="shared" si="93"/>
        <v>1</v>
      </c>
      <c r="T485" t="str">
        <f t="shared" si="94"/>
        <v/>
      </c>
      <c r="U485">
        <f t="shared" si="95"/>
        <v>0</v>
      </c>
      <c r="W485">
        <f t="shared" si="96"/>
        <v>0</v>
      </c>
      <c r="X485">
        <f t="shared" si="105"/>
        <v>171.13544999999999</v>
      </c>
      <c r="Y485">
        <f t="shared" si="97"/>
        <v>0</v>
      </c>
      <c r="Z485">
        <f>Table4[[#This Row],[Acell (N)]]+Table4[[#This Row],[Roll (N)]]+Table4[[#This Row],[Aero (N)]]</f>
        <v>171.13544999999999</v>
      </c>
      <c r="AA485">
        <f>Table4[[#This Row],[Total (N)]]*((E484/3.6)/1000)</f>
        <v>0</v>
      </c>
      <c r="AB485">
        <f>Table4[[#This Row],[Power (kW)]]*1000</f>
        <v>0</v>
      </c>
      <c r="AC485">
        <f>MAX(0, Table4[[#This Row],[Power (W)]])</f>
        <v>0</v>
      </c>
      <c r="AD485">
        <f>MIN(0, Table4[[#This Row],[Power (W)]])*-1</f>
        <v>0</v>
      </c>
      <c r="AE485">
        <f t="shared" si="101"/>
        <v>1003558.7972325122</v>
      </c>
      <c r="AF485">
        <f t="shared" si="102"/>
        <v>437077.45161369955</v>
      </c>
      <c r="AG485">
        <f t="shared" si="103"/>
        <v>1003558.7972325122</v>
      </c>
      <c r="AH485">
        <f t="shared" si="98"/>
        <v>437077.45161369955</v>
      </c>
      <c r="AI485" s="27">
        <f t="shared" si="104"/>
        <v>437077.45161369955</v>
      </c>
    </row>
    <row r="486" spans="2:35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99"/>
        <v>0</v>
      </c>
      <c r="G486" s="17">
        <f t="shared" si="100"/>
        <v>0</v>
      </c>
      <c r="S486">
        <f t="shared" si="93"/>
        <v>1</v>
      </c>
      <c r="T486" t="str">
        <f t="shared" si="94"/>
        <v/>
      </c>
      <c r="U486">
        <f t="shared" si="95"/>
        <v>0</v>
      </c>
      <c r="W486">
        <f t="shared" si="96"/>
        <v>0</v>
      </c>
      <c r="X486">
        <f t="shared" si="105"/>
        <v>171.13544999999999</v>
      </c>
      <c r="Y486">
        <f t="shared" si="97"/>
        <v>0</v>
      </c>
      <c r="Z486">
        <f>Table4[[#This Row],[Acell (N)]]+Table4[[#This Row],[Roll (N)]]+Table4[[#This Row],[Aero (N)]]</f>
        <v>171.13544999999999</v>
      </c>
      <c r="AA486">
        <f>Table4[[#This Row],[Total (N)]]*((E485/3.6)/1000)</f>
        <v>0</v>
      </c>
      <c r="AB486">
        <f>Table4[[#This Row],[Power (kW)]]*1000</f>
        <v>0</v>
      </c>
      <c r="AC486">
        <f>MAX(0, Table4[[#This Row],[Power (W)]])</f>
        <v>0</v>
      </c>
      <c r="AD486">
        <f>MIN(0, Table4[[#This Row],[Power (W)]])*-1</f>
        <v>0</v>
      </c>
      <c r="AE486">
        <f t="shared" si="101"/>
        <v>1003558.7972325122</v>
      </c>
      <c r="AF486">
        <f t="shared" si="102"/>
        <v>437077.45161369955</v>
      </c>
      <c r="AG486">
        <f t="shared" si="103"/>
        <v>1003558.7972325122</v>
      </c>
      <c r="AH486">
        <f t="shared" si="98"/>
        <v>437077.45161369955</v>
      </c>
      <c r="AI486" s="27">
        <f t="shared" si="104"/>
        <v>437077.45161369955</v>
      </c>
    </row>
    <row r="487" spans="2:35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99"/>
        <v>0</v>
      </c>
      <c r="G487" s="17">
        <f t="shared" si="100"/>
        <v>0</v>
      </c>
      <c r="S487">
        <f t="shared" si="93"/>
        <v>1</v>
      </c>
      <c r="T487" t="str">
        <f t="shared" si="94"/>
        <v/>
      </c>
      <c r="U487">
        <f t="shared" si="95"/>
        <v>0</v>
      </c>
      <c r="W487">
        <f t="shared" si="96"/>
        <v>0</v>
      </c>
      <c r="X487">
        <f t="shared" si="105"/>
        <v>171.13544999999999</v>
      </c>
      <c r="Y487">
        <f t="shared" si="97"/>
        <v>0</v>
      </c>
      <c r="Z487">
        <f>Table4[[#This Row],[Acell (N)]]+Table4[[#This Row],[Roll (N)]]+Table4[[#This Row],[Aero (N)]]</f>
        <v>171.13544999999999</v>
      </c>
      <c r="AA487">
        <f>Table4[[#This Row],[Total (N)]]*((E486/3.6)/1000)</f>
        <v>0</v>
      </c>
      <c r="AB487">
        <f>Table4[[#This Row],[Power (kW)]]*1000</f>
        <v>0</v>
      </c>
      <c r="AC487">
        <f>MAX(0, Table4[[#This Row],[Power (W)]])</f>
        <v>0</v>
      </c>
      <c r="AD487">
        <f>MIN(0, Table4[[#This Row],[Power (W)]])*-1</f>
        <v>0</v>
      </c>
      <c r="AE487">
        <f t="shared" si="101"/>
        <v>1003558.7972325122</v>
      </c>
      <c r="AF487">
        <f t="shared" si="102"/>
        <v>437077.45161369955</v>
      </c>
      <c r="AG487">
        <f t="shared" si="103"/>
        <v>1003558.7972325122</v>
      </c>
      <c r="AH487">
        <f t="shared" si="98"/>
        <v>437077.45161369955</v>
      </c>
      <c r="AI487" s="27">
        <f t="shared" si="104"/>
        <v>437077.45161369955</v>
      </c>
    </row>
    <row r="488" spans="2:35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99"/>
        <v>0</v>
      </c>
      <c r="G488" s="17">
        <f t="shared" si="100"/>
        <v>0</v>
      </c>
      <c r="S488">
        <f t="shared" si="93"/>
        <v>1</v>
      </c>
      <c r="T488" t="str">
        <f t="shared" si="94"/>
        <v/>
      </c>
      <c r="U488">
        <f t="shared" si="95"/>
        <v>0</v>
      </c>
      <c r="W488">
        <f t="shared" si="96"/>
        <v>0</v>
      </c>
      <c r="X488">
        <f t="shared" si="105"/>
        <v>171.13544999999999</v>
      </c>
      <c r="Y488">
        <f t="shared" si="97"/>
        <v>0</v>
      </c>
      <c r="Z488">
        <f>Table4[[#This Row],[Acell (N)]]+Table4[[#This Row],[Roll (N)]]+Table4[[#This Row],[Aero (N)]]</f>
        <v>171.13544999999999</v>
      </c>
      <c r="AA488">
        <f>Table4[[#This Row],[Total (N)]]*((E487/3.6)/1000)</f>
        <v>0</v>
      </c>
      <c r="AB488">
        <f>Table4[[#This Row],[Power (kW)]]*1000</f>
        <v>0</v>
      </c>
      <c r="AC488">
        <f>MAX(0, Table4[[#This Row],[Power (W)]])</f>
        <v>0</v>
      </c>
      <c r="AD488">
        <f>MIN(0, Table4[[#This Row],[Power (W)]])*-1</f>
        <v>0</v>
      </c>
      <c r="AE488">
        <f t="shared" si="101"/>
        <v>1003558.7972325122</v>
      </c>
      <c r="AF488">
        <f t="shared" si="102"/>
        <v>437077.45161369955</v>
      </c>
      <c r="AG488">
        <f t="shared" si="103"/>
        <v>1003558.7972325122</v>
      </c>
      <c r="AH488">
        <f t="shared" si="98"/>
        <v>437077.45161369955</v>
      </c>
      <c r="AI488" s="27">
        <f t="shared" si="104"/>
        <v>437077.45161369955</v>
      </c>
    </row>
    <row r="489" spans="2:35" x14ac:dyDescent="0.3">
      <c r="B489" s="3" t="s">
        <v>47</v>
      </c>
      <c r="C489" s="3">
        <v>481</v>
      </c>
      <c r="D489" s="3">
        <v>481</v>
      </c>
      <c r="E489" s="10">
        <v>0</v>
      </c>
      <c r="F489" s="17">
        <f t="shared" si="99"/>
        <v>0</v>
      </c>
      <c r="G489" s="17">
        <f t="shared" si="100"/>
        <v>0</v>
      </c>
      <c r="S489">
        <f t="shared" si="93"/>
        <v>1</v>
      </c>
      <c r="T489" t="str">
        <f t="shared" si="94"/>
        <v/>
      </c>
      <c r="U489">
        <f t="shared" si="95"/>
        <v>0</v>
      </c>
      <c r="W489">
        <f t="shared" si="96"/>
        <v>0</v>
      </c>
      <c r="X489">
        <f t="shared" si="105"/>
        <v>171.13544999999999</v>
      </c>
      <c r="Y489">
        <f t="shared" si="97"/>
        <v>0</v>
      </c>
      <c r="Z489">
        <f>Table4[[#This Row],[Acell (N)]]+Table4[[#This Row],[Roll (N)]]+Table4[[#This Row],[Aero (N)]]</f>
        <v>171.13544999999999</v>
      </c>
      <c r="AA489">
        <f>Table4[[#This Row],[Total (N)]]*((E488/3.6)/1000)</f>
        <v>0</v>
      </c>
      <c r="AB489">
        <f>Table4[[#This Row],[Power (kW)]]*1000</f>
        <v>0</v>
      </c>
      <c r="AC489">
        <f>MAX(0, Table4[[#This Row],[Power (W)]])</f>
        <v>0</v>
      </c>
      <c r="AD489">
        <f>MIN(0, Table4[[#This Row],[Power (W)]])*-1</f>
        <v>0</v>
      </c>
      <c r="AE489">
        <f t="shared" si="101"/>
        <v>1003558.7972325122</v>
      </c>
      <c r="AF489">
        <f t="shared" si="102"/>
        <v>437077.45161369955</v>
      </c>
      <c r="AG489">
        <f t="shared" si="103"/>
        <v>1003558.7972325122</v>
      </c>
      <c r="AH489">
        <f t="shared" si="98"/>
        <v>437077.45161369955</v>
      </c>
      <c r="AI489" s="27">
        <f t="shared" si="104"/>
        <v>437077.45161369955</v>
      </c>
    </row>
    <row r="490" spans="2:35" x14ac:dyDescent="0.3">
      <c r="B490" s="3" t="s">
        <v>47</v>
      </c>
      <c r="C490" s="3">
        <v>482</v>
      </c>
      <c r="D490" s="3">
        <v>482</v>
      </c>
      <c r="E490" s="10">
        <v>0</v>
      </c>
      <c r="F490" s="17">
        <f t="shared" si="99"/>
        <v>0</v>
      </c>
      <c r="G490" s="17">
        <f t="shared" si="100"/>
        <v>0</v>
      </c>
      <c r="S490">
        <f t="shared" si="93"/>
        <v>1</v>
      </c>
      <c r="T490" t="str">
        <f t="shared" si="94"/>
        <v/>
      </c>
      <c r="U490">
        <f t="shared" si="95"/>
        <v>0</v>
      </c>
      <c r="W490">
        <f t="shared" si="96"/>
        <v>0</v>
      </c>
      <c r="X490">
        <f t="shared" si="105"/>
        <v>171.13544999999999</v>
      </c>
      <c r="Y490">
        <f t="shared" si="97"/>
        <v>0</v>
      </c>
      <c r="Z490">
        <f>Table4[[#This Row],[Acell (N)]]+Table4[[#This Row],[Roll (N)]]+Table4[[#This Row],[Aero (N)]]</f>
        <v>171.13544999999999</v>
      </c>
      <c r="AA490">
        <f>Table4[[#This Row],[Total (N)]]*((E489/3.6)/1000)</f>
        <v>0</v>
      </c>
      <c r="AB490">
        <f>Table4[[#This Row],[Power (kW)]]*1000</f>
        <v>0</v>
      </c>
      <c r="AC490">
        <f>MAX(0, Table4[[#This Row],[Power (W)]])</f>
        <v>0</v>
      </c>
      <c r="AD490">
        <f>MIN(0, Table4[[#This Row],[Power (W)]])*-1</f>
        <v>0</v>
      </c>
      <c r="AE490">
        <f t="shared" si="101"/>
        <v>1003558.7972325122</v>
      </c>
      <c r="AF490">
        <f t="shared" si="102"/>
        <v>437077.45161369955</v>
      </c>
      <c r="AG490">
        <f t="shared" si="103"/>
        <v>1003558.7972325122</v>
      </c>
      <c r="AH490">
        <f t="shared" si="98"/>
        <v>437077.45161369955</v>
      </c>
      <c r="AI490" s="27">
        <f t="shared" si="104"/>
        <v>437077.45161369955</v>
      </c>
    </row>
    <row r="491" spans="2:35" x14ac:dyDescent="0.3">
      <c r="B491" s="3" t="s">
        <v>47</v>
      </c>
      <c r="C491" s="3">
        <v>483</v>
      </c>
      <c r="D491" s="3">
        <v>483</v>
      </c>
      <c r="E491" s="10">
        <v>0</v>
      </c>
      <c r="F491" s="17">
        <f t="shared" si="99"/>
        <v>0</v>
      </c>
      <c r="G491" s="17">
        <f t="shared" si="100"/>
        <v>0</v>
      </c>
      <c r="S491">
        <f t="shared" si="93"/>
        <v>1</v>
      </c>
      <c r="T491" t="str">
        <f t="shared" si="94"/>
        <v/>
      </c>
      <c r="U491">
        <f t="shared" si="95"/>
        <v>0</v>
      </c>
      <c r="W491">
        <f t="shared" si="96"/>
        <v>0</v>
      </c>
      <c r="X491">
        <f t="shared" si="105"/>
        <v>171.13544999999999</v>
      </c>
      <c r="Y491">
        <f t="shared" si="97"/>
        <v>0</v>
      </c>
      <c r="Z491">
        <f>Table4[[#This Row],[Acell (N)]]+Table4[[#This Row],[Roll (N)]]+Table4[[#This Row],[Aero (N)]]</f>
        <v>171.13544999999999</v>
      </c>
      <c r="AA491">
        <f>Table4[[#This Row],[Total (N)]]*((E490/3.6)/1000)</f>
        <v>0</v>
      </c>
      <c r="AB491">
        <f>Table4[[#This Row],[Power (kW)]]*1000</f>
        <v>0</v>
      </c>
      <c r="AC491">
        <f>MAX(0, Table4[[#This Row],[Power (W)]])</f>
        <v>0</v>
      </c>
      <c r="AD491">
        <f>MIN(0, Table4[[#This Row],[Power (W)]])*-1</f>
        <v>0</v>
      </c>
      <c r="AE491">
        <f t="shared" si="101"/>
        <v>1003558.7972325122</v>
      </c>
      <c r="AF491">
        <f t="shared" si="102"/>
        <v>437077.45161369955</v>
      </c>
      <c r="AG491">
        <f t="shared" si="103"/>
        <v>1003558.7972325122</v>
      </c>
      <c r="AH491">
        <f t="shared" si="98"/>
        <v>437077.45161369955</v>
      </c>
      <c r="AI491" s="27">
        <f t="shared" si="104"/>
        <v>437077.45161369955</v>
      </c>
    </row>
    <row r="492" spans="2:35" x14ac:dyDescent="0.3">
      <c r="B492" s="3" t="s">
        <v>47</v>
      </c>
      <c r="C492" s="3">
        <v>484</v>
      </c>
      <c r="D492" s="3">
        <v>484</v>
      </c>
      <c r="E492" s="10">
        <v>0</v>
      </c>
      <c r="F492" s="17">
        <f t="shared" si="99"/>
        <v>0</v>
      </c>
      <c r="G492" s="17">
        <f t="shared" si="100"/>
        <v>0</v>
      </c>
      <c r="S492">
        <f t="shared" si="93"/>
        <v>1</v>
      </c>
      <c r="T492" t="str">
        <f t="shared" si="94"/>
        <v/>
      </c>
      <c r="U492">
        <f t="shared" si="95"/>
        <v>0</v>
      </c>
      <c r="W492">
        <f t="shared" si="96"/>
        <v>0</v>
      </c>
      <c r="X492">
        <f t="shared" si="105"/>
        <v>171.13544999999999</v>
      </c>
      <c r="Y492">
        <f t="shared" si="97"/>
        <v>0</v>
      </c>
      <c r="Z492">
        <f>Table4[[#This Row],[Acell (N)]]+Table4[[#This Row],[Roll (N)]]+Table4[[#This Row],[Aero (N)]]</f>
        <v>171.13544999999999</v>
      </c>
      <c r="AA492">
        <f>Table4[[#This Row],[Total (N)]]*((E491/3.6)/1000)</f>
        <v>0</v>
      </c>
      <c r="AB492">
        <f>Table4[[#This Row],[Power (kW)]]*1000</f>
        <v>0</v>
      </c>
      <c r="AC492">
        <f>MAX(0, Table4[[#This Row],[Power (W)]])</f>
        <v>0</v>
      </c>
      <c r="AD492">
        <f>MIN(0, Table4[[#This Row],[Power (W)]])*-1</f>
        <v>0</v>
      </c>
      <c r="AE492">
        <f t="shared" si="101"/>
        <v>1003558.7972325122</v>
      </c>
      <c r="AF492">
        <f t="shared" si="102"/>
        <v>437077.45161369955</v>
      </c>
      <c r="AG492">
        <f t="shared" si="103"/>
        <v>1003558.7972325122</v>
      </c>
      <c r="AH492">
        <f t="shared" si="98"/>
        <v>437077.45161369955</v>
      </c>
      <c r="AI492" s="27">
        <f t="shared" si="104"/>
        <v>437077.45161369955</v>
      </c>
    </row>
    <row r="493" spans="2:35" x14ac:dyDescent="0.3">
      <c r="B493" s="3" t="s">
        <v>47</v>
      </c>
      <c r="C493" s="3">
        <v>485</v>
      </c>
      <c r="D493" s="3">
        <v>485</v>
      </c>
      <c r="E493" s="10">
        <v>0</v>
      </c>
      <c r="F493" s="17">
        <f t="shared" si="99"/>
        <v>0</v>
      </c>
      <c r="G493" s="17">
        <f t="shared" si="100"/>
        <v>0</v>
      </c>
      <c r="S493">
        <f t="shared" si="93"/>
        <v>1</v>
      </c>
      <c r="T493" t="str">
        <f t="shared" si="94"/>
        <v/>
      </c>
      <c r="U493">
        <f t="shared" si="95"/>
        <v>0</v>
      </c>
      <c r="W493">
        <f t="shared" si="96"/>
        <v>0</v>
      </c>
      <c r="X493">
        <f t="shared" si="105"/>
        <v>171.13544999999999</v>
      </c>
      <c r="Y493">
        <f t="shared" si="97"/>
        <v>0</v>
      </c>
      <c r="Z493">
        <f>Table4[[#This Row],[Acell (N)]]+Table4[[#This Row],[Roll (N)]]+Table4[[#This Row],[Aero (N)]]</f>
        <v>171.13544999999999</v>
      </c>
      <c r="AA493">
        <f>Table4[[#This Row],[Total (N)]]*((E492/3.6)/1000)</f>
        <v>0</v>
      </c>
      <c r="AB493">
        <f>Table4[[#This Row],[Power (kW)]]*1000</f>
        <v>0</v>
      </c>
      <c r="AC493">
        <f>MAX(0, Table4[[#This Row],[Power (W)]])</f>
        <v>0</v>
      </c>
      <c r="AD493">
        <f>MIN(0, Table4[[#This Row],[Power (W)]])*-1</f>
        <v>0</v>
      </c>
      <c r="AE493">
        <f t="shared" si="101"/>
        <v>1003558.7972325122</v>
      </c>
      <c r="AF493">
        <f t="shared" si="102"/>
        <v>437077.45161369955</v>
      </c>
      <c r="AG493">
        <f t="shared" si="103"/>
        <v>1003558.7972325122</v>
      </c>
      <c r="AH493">
        <f t="shared" si="98"/>
        <v>437077.45161369955</v>
      </c>
      <c r="AI493" s="27">
        <f t="shared" si="104"/>
        <v>437077.45161369955</v>
      </c>
    </row>
    <row r="494" spans="2:35" x14ac:dyDescent="0.3">
      <c r="B494" s="3" t="s">
        <v>47</v>
      </c>
      <c r="C494" s="3">
        <v>486</v>
      </c>
      <c r="D494" s="3">
        <v>486</v>
      </c>
      <c r="E494" s="10">
        <v>0</v>
      </c>
      <c r="F494" s="17">
        <f t="shared" si="99"/>
        <v>0</v>
      </c>
      <c r="G494" s="17">
        <f t="shared" si="100"/>
        <v>0</v>
      </c>
      <c r="S494">
        <f t="shared" si="93"/>
        <v>1</v>
      </c>
      <c r="T494" t="str">
        <f t="shared" si="94"/>
        <v/>
      </c>
      <c r="U494">
        <f t="shared" si="95"/>
        <v>0</v>
      </c>
      <c r="W494">
        <f t="shared" si="96"/>
        <v>0</v>
      </c>
      <c r="X494">
        <f t="shared" si="105"/>
        <v>171.13544999999999</v>
      </c>
      <c r="Y494">
        <f t="shared" si="97"/>
        <v>0</v>
      </c>
      <c r="Z494">
        <f>Table4[[#This Row],[Acell (N)]]+Table4[[#This Row],[Roll (N)]]+Table4[[#This Row],[Aero (N)]]</f>
        <v>171.13544999999999</v>
      </c>
      <c r="AA494">
        <f>Table4[[#This Row],[Total (N)]]*((E493/3.6)/1000)</f>
        <v>0</v>
      </c>
      <c r="AB494">
        <f>Table4[[#This Row],[Power (kW)]]*1000</f>
        <v>0</v>
      </c>
      <c r="AC494">
        <f>MAX(0, Table4[[#This Row],[Power (W)]])</f>
        <v>0</v>
      </c>
      <c r="AD494">
        <f>MIN(0, Table4[[#This Row],[Power (W)]])*-1</f>
        <v>0</v>
      </c>
      <c r="AE494">
        <f t="shared" si="101"/>
        <v>1003558.7972325122</v>
      </c>
      <c r="AF494">
        <f t="shared" si="102"/>
        <v>437077.45161369955</v>
      </c>
      <c r="AG494">
        <f t="shared" si="103"/>
        <v>1003558.7972325122</v>
      </c>
      <c r="AH494">
        <f t="shared" si="98"/>
        <v>437077.45161369955</v>
      </c>
      <c r="AI494" s="27">
        <f t="shared" si="104"/>
        <v>437077.45161369955</v>
      </c>
    </row>
    <row r="495" spans="2:35" x14ac:dyDescent="0.3">
      <c r="B495" s="3" t="s">
        <v>47</v>
      </c>
      <c r="C495" s="3">
        <v>487</v>
      </c>
      <c r="D495" s="3">
        <v>487</v>
      </c>
      <c r="E495" s="10">
        <v>0</v>
      </c>
      <c r="F495" s="17">
        <f t="shared" si="99"/>
        <v>0</v>
      </c>
      <c r="G495" s="17">
        <f t="shared" si="100"/>
        <v>0</v>
      </c>
      <c r="S495">
        <f t="shared" si="93"/>
        <v>1</v>
      </c>
      <c r="T495" t="str">
        <f t="shared" si="94"/>
        <v/>
      </c>
      <c r="U495">
        <f t="shared" si="95"/>
        <v>0</v>
      </c>
      <c r="W495">
        <f t="shared" si="96"/>
        <v>0</v>
      </c>
      <c r="X495">
        <f t="shared" si="105"/>
        <v>171.13544999999999</v>
      </c>
      <c r="Y495">
        <f t="shared" si="97"/>
        <v>0</v>
      </c>
      <c r="Z495">
        <f>Table4[[#This Row],[Acell (N)]]+Table4[[#This Row],[Roll (N)]]+Table4[[#This Row],[Aero (N)]]</f>
        <v>171.13544999999999</v>
      </c>
      <c r="AA495">
        <f>Table4[[#This Row],[Total (N)]]*((E494/3.6)/1000)</f>
        <v>0</v>
      </c>
      <c r="AB495">
        <f>Table4[[#This Row],[Power (kW)]]*1000</f>
        <v>0</v>
      </c>
      <c r="AC495">
        <f>MAX(0, Table4[[#This Row],[Power (W)]])</f>
        <v>0</v>
      </c>
      <c r="AD495">
        <f>MIN(0, Table4[[#This Row],[Power (W)]])*-1</f>
        <v>0</v>
      </c>
      <c r="AE495">
        <f t="shared" si="101"/>
        <v>1003558.7972325122</v>
      </c>
      <c r="AF495">
        <f t="shared" si="102"/>
        <v>437077.45161369955</v>
      </c>
      <c r="AG495">
        <f t="shared" si="103"/>
        <v>1003558.7972325122</v>
      </c>
      <c r="AH495">
        <f t="shared" si="98"/>
        <v>437077.45161369955</v>
      </c>
      <c r="AI495" s="27">
        <f t="shared" si="104"/>
        <v>437077.45161369955</v>
      </c>
    </row>
    <row r="496" spans="2:35" x14ac:dyDescent="0.3">
      <c r="B496" s="3" t="s">
        <v>47</v>
      </c>
      <c r="C496" s="3">
        <v>488</v>
      </c>
      <c r="D496" s="3">
        <v>488</v>
      </c>
      <c r="E496" s="10">
        <v>0</v>
      </c>
      <c r="F496" s="17">
        <f t="shared" si="99"/>
        <v>0</v>
      </c>
      <c r="G496" s="17">
        <f t="shared" si="100"/>
        <v>0</v>
      </c>
      <c r="S496">
        <f t="shared" si="93"/>
        <v>1</v>
      </c>
      <c r="T496" t="str">
        <f t="shared" si="94"/>
        <v/>
      </c>
      <c r="U496">
        <f t="shared" si="95"/>
        <v>0</v>
      </c>
      <c r="W496">
        <f t="shared" si="96"/>
        <v>0</v>
      </c>
      <c r="X496">
        <f t="shared" si="105"/>
        <v>171.13544999999999</v>
      </c>
      <c r="Y496">
        <f t="shared" si="97"/>
        <v>0</v>
      </c>
      <c r="Z496">
        <f>Table4[[#This Row],[Acell (N)]]+Table4[[#This Row],[Roll (N)]]+Table4[[#This Row],[Aero (N)]]</f>
        <v>171.13544999999999</v>
      </c>
      <c r="AA496">
        <f>Table4[[#This Row],[Total (N)]]*((E495/3.6)/1000)</f>
        <v>0</v>
      </c>
      <c r="AB496">
        <f>Table4[[#This Row],[Power (kW)]]*1000</f>
        <v>0</v>
      </c>
      <c r="AC496">
        <f>MAX(0, Table4[[#This Row],[Power (W)]])</f>
        <v>0</v>
      </c>
      <c r="AD496">
        <f>MIN(0, Table4[[#This Row],[Power (W)]])*-1</f>
        <v>0</v>
      </c>
      <c r="AE496">
        <f t="shared" si="101"/>
        <v>1003558.7972325122</v>
      </c>
      <c r="AF496">
        <f t="shared" si="102"/>
        <v>437077.45161369955</v>
      </c>
      <c r="AG496">
        <f t="shared" si="103"/>
        <v>1003558.7972325122</v>
      </c>
      <c r="AH496">
        <f t="shared" si="98"/>
        <v>437077.45161369955</v>
      </c>
      <c r="AI496" s="27">
        <f t="shared" si="104"/>
        <v>437077.45161369955</v>
      </c>
    </row>
    <row r="497" spans="2:35" x14ac:dyDescent="0.3">
      <c r="B497" s="3" t="s">
        <v>47</v>
      </c>
      <c r="C497" s="3">
        <v>489</v>
      </c>
      <c r="D497" s="3">
        <v>489</v>
      </c>
      <c r="E497" s="10">
        <v>0</v>
      </c>
      <c r="F497" s="17">
        <f t="shared" si="99"/>
        <v>0</v>
      </c>
      <c r="G497" s="17">
        <f t="shared" si="100"/>
        <v>0</v>
      </c>
      <c r="S497">
        <f t="shared" si="93"/>
        <v>1</v>
      </c>
      <c r="T497" t="str">
        <f t="shared" si="94"/>
        <v/>
      </c>
      <c r="U497">
        <f t="shared" si="95"/>
        <v>0</v>
      </c>
      <c r="W497">
        <f t="shared" si="96"/>
        <v>0</v>
      </c>
      <c r="X497">
        <f t="shared" si="105"/>
        <v>171.13544999999999</v>
      </c>
      <c r="Y497">
        <f t="shared" si="97"/>
        <v>0</v>
      </c>
      <c r="Z497">
        <f>Table4[[#This Row],[Acell (N)]]+Table4[[#This Row],[Roll (N)]]+Table4[[#This Row],[Aero (N)]]</f>
        <v>171.13544999999999</v>
      </c>
      <c r="AA497">
        <f>Table4[[#This Row],[Total (N)]]*((E496/3.6)/1000)</f>
        <v>0</v>
      </c>
      <c r="AB497">
        <f>Table4[[#This Row],[Power (kW)]]*1000</f>
        <v>0</v>
      </c>
      <c r="AC497">
        <f>MAX(0, Table4[[#This Row],[Power (W)]])</f>
        <v>0</v>
      </c>
      <c r="AD497">
        <f>MIN(0, Table4[[#This Row],[Power (W)]])*-1</f>
        <v>0</v>
      </c>
      <c r="AE497">
        <f t="shared" si="101"/>
        <v>1003558.7972325122</v>
      </c>
      <c r="AF497">
        <f t="shared" si="102"/>
        <v>437077.45161369955</v>
      </c>
      <c r="AG497">
        <f t="shared" si="103"/>
        <v>1003558.7972325122</v>
      </c>
      <c r="AH497">
        <f t="shared" si="98"/>
        <v>437077.45161369955</v>
      </c>
      <c r="AI497" s="27">
        <f t="shared" si="104"/>
        <v>437077.45161369955</v>
      </c>
    </row>
    <row r="498" spans="2:35" x14ac:dyDescent="0.3">
      <c r="B498" s="3" t="s">
        <v>47</v>
      </c>
      <c r="C498" s="3">
        <v>490</v>
      </c>
      <c r="D498" s="3">
        <v>490</v>
      </c>
      <c r="E498" s="10">
        <v>0</v>
      </c>
      <c r="F498" s="17">
        <f t="shared" si="99"/>
        <v>0</v>
      </c>
      <c r="G498" s="17">
        <f t="shared" si="100"/>
        <v>0</v>
      </c>
      <c r="S498">
        <f t="shared" si="93"/>
        <v>1</v>
      </c>
      <c r="T498" t="str">
        <f t="shared" si="94"/>
        <v/>
      </c>
      <c r="U498">
        <f t="shared" si="95"/>
        <v>0</v>
      </c>
      <c r="W498">
        <f t="shared" si="96"/>
        <v>0</v>
      </c>
      <c r="X498">
        <f t="shared" si="105"/>
        <v>171.13544999999999</v>
      </c>
      <c r="Y498">
        <f t="shared" si="97"/>
        <v>0</v>
      </c>
      <c r="Z498">
        <f>Table4[[#This Row],[Acell (N)]]+Table4[[#This Row],[Roll (N)]]+Table4[[#This Row],[Aero (N)]]</f>
        <v>171.13544999999999</v>
      </c>
      <c r="AA498">
        <f>Table4[[#This Row],[Total (N)]]*((E497/3.6)/1000)</f>
        <v>0</v>
      </c>
      <c r="AB498">
        <f>Table4[[#This Row],[Power (kW)]]*1000</f>
        <v>0</v>
      </c>
      <c r="AC498">
        <f>MAX(0, Table4[[#This Row],[Power (W)]])</f>
        <v>0</v>
      </c>
      <c r="AD498">
        <f>MIN(0, Table4[[#This Row],[Power (W)]])*-1</f>
        <v>0</v>
      </c>
      <c r="AE498">
        <f t="shared" si="101"/>
        <v>1003558.7972325122</v>
      </c>
      <c r="AF498">
        <f t="shared" si="102"/>
        <v>437077.45161369955</v>
      </c>
      <c r="AG498">
        <f t="shared" si="103"/>
        <v>1003558.7972325122</v>
      </c>
      <c r="AH498">
        <f t="shared" si="98"/>
        <v>437077.45161369955</v>
      </c>
      <c r="AI498" s="27">
        <f t="shared" si="104"/>
        <v>437077.45161369955</v>
      </c>
    </row>
    <row r="499" spans="2:35" x14ac:dyDescent="0.3">
      <c r="B499" s="3" t="s">
        <v>47</v>
      </c>
      <c r="C499" s="3">
        <v>491</v>
      </c>
      <c r="D499" s="3">
        <v>491</v>
      </c>
      <c r="E499" s="10">
        <v>0</v>
      </c>
      <c r="F499" s="17">
        <f t="shared" si="99"/>
        <v>0</v>
      </c>
      <c r="G499" s="17">
        <f t="shared" si="100"/>
        <v>0</v>
      </c>
      <c r="S499">
        <f t="shared" si="93"/>
        <v>1</v>
      </c>
      <c r="T499" t="str">
        <f t="shared" si="94"/>
        <v/>
      </c>
      <c r="U499">
        <f t="shared" si="95"/>
        <v>0</v>
      </c>
      <c r="W499">
        <f t="shared" si="96"/>
        <v>0</v>
      </c>
      <c r="X499">
        <f t="shared" si="105"/>
        <v>171.13544999999999</v>
      </c>
      <c r="Y499">
        <f t="shared" si="97"/>
        <v>0</v>
      </c>
      <c r="Z499">
        <f>Table4[[#This Row],[Acell (N)]]+Table4[[#This Row],[Roll (N)]]+Table4[[#This Row],[Aero (N)]]</f>
        <v>171.13544999999999</v>
      </c>
      <c r="AA499">
        <f>Table4[[#This Row],[Total (N)]]*((E498/3.6)/1000)</f>
        <v>0</v>
      </c>
      <c r="AB499">
        <f>Table4[[#This Row],[Power (kW)]]*1000</f>
        <v>0</v>
      </c>
      <c r="AC499">
        <f>MAX(0, Table4[[#This Row],[Power (W)]])</f>
        <v>0</v>
      </c>
      <c r="AD499">
        <f>MIN(0, Table4[[#This Row],[Power (W)]])*-1</f>
        <v>0</v>
      </c>
      <c r="AE499">
        <f t="shared" si="101"/>
        <v>1003558.7972325122</v>
      </c>
      <c r="AF499">
        <f t="shared" si="102"/>
        <v>437077.45161369955</v>
      </c>
      <c r="AG499">
        <f t="shared" si="103"/>
        <v>1003558.7972325122</v>
      </c>
      <c r="AH499">
        <f t="shared" si="98"/>
        <v>437077.45161369955</v>
      </c>
      <c r="AI499" s="27">
        <f t="shared" si="104"/>
        <v>437077.45161369955</v>
      </c>
    </row>
    <row r="500" spans="2:35" x14ac:dyDescent="0.3">
      <c r="B500" s="3" t="s">
        <v>47</v>
      </c>
      <c r="C500" s="3">
        <v>492</v>
      </c>
      <c r="D500" s="3">
        <v>492</v>
      </c>
      <c r="E500" s="10">
        <v>0</v>
      </c>
      <c r="F500" s="17">
        <f t="shared" si="99"/>
        <v>0</v>
      </c>
      <c r="G500" s="17">
        <f t="shared" si="100"/>
        <v>0</v>
      </c>
      <c r="S500">
        <f t="shared" si="93"/>
        <v>1</v>
      </c>
      <c r="T500" t="str">
        <f t="shared" si="94"/>
        <v/>
      </c>
      <c r="U500">
        <f t="shared" si="95"/>
        <v>0</v>
      </c>
      <c r="W500">
        <f t="shared" si="96"/>
        <v>0</v>
      </c>
      <c r="X500">
        <f t="shared" si="105"/>
        <v>171.13544999999999</v>
      </c>
      <c r="Y500">
        <f t="shared" si="97"/>
        <v>0</v>
      </c>
      <c r="Z500">
        <f>Table4[[#This Row],[Acell (N)]]+Table4[[#This Row],[Roll (N)]]+Table4[[#This Row],[Aero (N)]]</f>
        <v>171.13544999999999</v>
      </c>
      <c r="AA500">
        <f>Table4[[#This Row],[Total (N)]]*((E499/3.6)/1000)</f>
        <v>0</v>
      </c>
      <c r="AB500">
        <f>Table4[[#This Row],[Power (kW)]]*1000</f>
        <v>0</v>
      </c>
      <c r="AC500">
        <f>MAX(0, Table4[[#This Row],[Power (W)]])</f>
        <v>0</v>
      </c>
      <c r="AD500">
        <f>MIN(0, Table4[[#This Row],[Power (W)]])*-1</f>
        <v>0</v>
      </c>
      <c r="AE500">
        <f t="shared" si="101"/>
        <v>1003558.7972325122</v>
      </c>
      <c r="AF500">
        <f t="shared" si="102"/>
        <v>437077.45161369955</v>
      </c>
      <c r="AG500">
        <f t="shared" si="103"/>
        <v>1003558.7972325122</v>
      </c>
      <c r="AH500">
        <f t="shared" si="98"/>
        <v>437077.45161369955</v>
      </c>
      <c r="AI500" s="27">
        <f t="shared" si="104"/>
        <v>437077.45161369955</v>
      </c>
    </row>
    <row r="501" spans="2:35" x14ac:dyDescent="0.3">
      <c r="B501" s="3" t="s">
        <v>47</v>
      </c>
      <c r="C501" s="3">
        <v>493</v>
      </c>
      <c r="D501" s="3">
        <v>493</v>
      </c>
      <c r="E501" s="10">
        <v>0</v>
      </c>
      <c r="F501" s="17">
        <f t="shared" si="99"/>
        <v>0</v>
      </c>
      <c r="G501" s="17">
        <f t="shared" si="100"/>
        <v>0</v>
      </c>
      <c r="S501">
        <f t="shared" si="93"/>
        <v>1</v>
      </c>
      <c r="T501" t="str">
        <f t="shared" si="94"/>
        <v/>
      </c>
      <c r="U501">
        <f t="shared" si="95"/>
        <v>0</v>
      </c>
      <c r="W501">
        <f t="shared" si="96"/>
        <v>0</v>
      </c>
      <c r="X501">
        <f t="shared" si="105"/>
        <v>171.13544999999999</v>
      </c>
      <c r="Y501">
        <f t="shared" si="97"/>
        <v>0</v>
      </c>
      <c r="Z501">
        <f>Table4[[#This Row],[Acell (N)]]+Table4[[#This Row],[Roll (N)]]+Table4[[#This Row],[Aero (N)]]</f>
        <v>171.13544999999999</v>
      </c>
      <c r="AA501">
        <f>Table4[[#This Row],[Total (N)]]*((E500/3.6)/1000)</f>
        <v>0</v>
      </c>
      <c r="AB501">
        <f>Table4[[#This Row],[Power (kW)]]*1000</f>
        <v>0</v>
      </c>
      <c r="AC501">
        <f>MAX(0, Table4[[#This Row],[Power (W)]])</f>
        <v>0</v>
      </c>
      <c r="AD501">
        <f>MIN(0, Table4[[#This Row],[Power (W)]])*-1</f>
        <v>0</v>
      </c>
      <c r="AE501">
        <f t="shared" si="101"/>
        <v>1003558.7972325122</v>
      </c>
      <c r="AF501">
        <f t="shared" si="102"/>
        <v>437077.45161369955</v>
      </c>
      <c r="AG501">
        <f t="shared" si="103"/>
        <v>1003558.7972325122</v>
      </c>
      <c r="AH501">
        <f t="shared" si="98"/>
        <v>437077.45161369955</v>
      </c>
      <c r="AI501" s="27">
        <f t="shared" si="104"/>
        <v>437077.45161369955</v>
      </c>
    </row>
    <row r="502" spans="2:35" x14ac:dyDescent="0.3">
      <c r="B502" s="3" t="s">
        <v>47</v>
      </c>
      <c r="C502" s="3">
        <v>494</v>
      </c>
      <c r="D502" s="3">
        <v>494</v>
      </c>
      <c r="E502" s="10">
        <v>0</v>
      </c>
      <c r="F502" s="17">
        <f t="shared" si="99"/>
        <v>0</v>
      </c>
      <c r="G502" s="17">
        <f t="shared" si="100"/>
        <v>0</v>
      </c>
      <c r="S502">
        <f t="shared" si="93"/>
        <v>1</v>
      </c>
      <c r="T502" t="str">
        <f t="shared" si="94"/>
        <v/>
      </c>
      <c r="U502">
        <f t="shared" si="95"/>
        <v>0</v>
      </c>
      <c r="W502">
        <f t="shared" si="96"/>
        <v>0</v>
      </c>
      <c r="X502">
        <f t="shared" si="105"/>
        <v>171.13544999999999</v>
      </c>
      <c r="Y502">
        <f t="shared" si="97"/>
        <v>0</v>
      </c>
      <c r="Z502">
        <f>Table4[[#This Row],[Acell (N)]]+Table4[[#This Row],[Roll (N)]]+Table4[[#This Row],[Aero (N)]]</f>
        <v>171.13544999999999</v>
      </c>
      <c r="AA502">
        <f>Table4[[#This Row],[Total (N)]]*((E501/3.6)/1000)</f>
        <v>0</v>
      </c>
      <c r="AB502">
        <f>Table4[[#This Row],[Power (kW)]]*1000</f>
        <v>0</v>
      </c>
      <c r="AC502">
        <f>MAX(0, Table4[[#This Row],[Power (W)]])</f>
        <v>0</v>
      </c>
      <c r="AD502">
        <f>MIN(0, Table4[[#This Row],[Power (W)]])*-1</f>
        <v>0</v>
      </c>
      <c r="AE502">
        <f t="shared" si="101"/>
        <v>1003558.7972325122</v>
      </c>
      <c r="AF502">
        <f t="shared" si="102"/>
        <v>437077.45161369955</v>
      </c>
      <c r="AG502">
        <f t="shared" si="103"/>
        <v>1003558.7972325122</v>
      </c>
      <c r="AH502">
        <f t="shared" si="98"/>
        <v>437077.45161369955</v>
      </c>
      <c r="AI502" s="27">
        <f t="shared" si="104"/>
        <v>437077.45161369955</v>
      </c>
    </row>
    <row r="503" spans="2:35" x14ac:dyDescent="0.3">
      <c r="B503" s="3" t="s">
        <v>47</v>
      </c>
      <c r="C503" s="3">
        <v>495</v>
      </c>
      <c r="D503" s="3">
        <v>495</v>
      </c>
      <c r="E503" s="10">
        <v>0</v>
      </c>
      <c r="F503" s="17">
        <f t="shared" si="99"/>
        <v>0</v>
      </c>
      <c r="G503" s="17">
        <f t="shared" si="100"/>
        <v>0</v>
      </c>
      <c r="S503">
        <f t="shared" si="93"/>
        <v>1</v>
      </c>
      <c r="T503" t="str">
        <f t="shared" si="94"/>
        <v/>
      </c>
      <c r="U503">
        <f t="shared" si="95"/>
        <v>0</v>
      </c>
      <c r="W503">
        <f t="shared" si="96"/>
        <v>0</v>
      </c>
      <c r="X503">
        <f t="shared" si="105"/>
        <v>171.13544999999999</v>
      </c>
      <c r="Y503">
        <f t="shared" si="97"/>
        <v>0</v>
      </c>
      <c r="Z503">
        <f>Table4[[#This Row],[Acell (N)]]+Table4[[#This Row],[Roll (N)]]+Table4[[#This Row],[Aero (N)]]</f>
        <v>171.13544999999999</v>
      </c>
      <c r="AA503">
        <f>Table4[[#This Row],[Total (N)]]*((E502/3.6)/1000)</f>
        <v>0</v>
      </c>
      <c r="AB503">
        <f>Table4[[#This Row],[Power (kW)]]*1000</f>
        <v>0</v>
      </c>
      <c r="AC503">
        <f>MAX(0, Table4[[#This Row],[Power (W)]])</f>
        <v>0</v>
      </c>
      <c r="AD503">
        <f>MIN(0, Table4[[#This Row],[Power (W)]])*-1</f>
        <v>0</v>
      </c>
      <c r="AE503">
        <f t="shared" si="101"/>
        <v>1003558.7972325122</v>
      </c>
      <c r="AF503">
        <f t="shared" si="102"/>
        <v>437077.45161369955</v>
      </c>
      <c r="AG503">
        <f t="shared" si="103"/>
        <v>1003558.7972325122</v>
      </c>
      <c r="AH503">
        <f t="shared" si="98"/>
        <v>437077.45161369955</v>
      </c>
      <c r="AI503" s="27">
        <f t="shared" si="104"/>
        <v>437077.45161369955</v>
      </c>
    </row>
    <row r="504" spans="2:35" x14ac:dyDescent="0.3">
      <c r="B504" s="3" t="s">
        <v>47</v>
      </c>
      <c r="C504" s="3">
        <v>496</v>
      </c>
      <c r="D504" s="3">
        <v>496</v>
      </c>
      <c r="E504" s="10">
        <v>0</v>
      </c>
      <c r="F504" s="17">
        <f t="shared" si="99"/>
        <v>0</v>
      </c>
      <c r="G504" s="17">
        <f t="shared" si="100"/>
        <v>0</v>
      </c>
      <c r="S504">
        <f t="shared" si="93"/>
        <v>1</v>
      </c>
      <c r="T504" t="str">
        <f t="shared" si="94"/>
        <v/>
      </c>
      <c r="U504">
        <f t="shared" si="95"/>
        <v>0</v>
      </c>
      <c r="W504">
        <f t="shared" si="96"/>
        <v>0</v>
      </c>
      <c r="X504">
        <f t="shared" si="105"/>
        <v>171.13544999999999</v>
      </c>
      <c r="Y504">
        <f t="shared" si="97"/>
        <v>0</v>
      </c>
      <c r="Z504">
        <f>Table4[[#This Row],[Acell (N)]]+Table4[[#This Row],[Roll (N)]]+Table4[[#This Row],[Aero (N)]]</f>
        <v>171.13544999999999</v>
      </c>
      <c r="AA504">
        <f>Table4[[#This Row],[Total (N)]]*((E503/3.6)/1000)</f>
        <v>0</v>
      </c>
      <c r="AB504">
        <f>Table4[[#This Row],[Power (kW)]]*1000</f>
        <v>0</v>
      </c>
      <c r="AC504">
        <f>MAX(0, Table4[[#This Row],[Power (W)]])</f>
        <v>0</v>
      </c>
      <c r="AD504">
        <f>MIN(0, Table4[[#This Row],[Power (W)]])*-1</f>
        <v>0</v>
      </c>
      <c r="AE504">
        <f t="shared" si="101"/>
        <v>1003558.7972325122</v>
      </c>
      <c r="AF504">
        <f t="shared" si="102"/>
        <v>437077.45161369955</v>
      </c>
      <c r="AG504">
        <f t="shared" si="103"/>
        <v>1003558.7972325122</v>
      </c>
      <c r="AH504">
        <f t="shared" si="98"/>
        <v>437077.45161369955</v>
      </c>
      <c r="AI504" s="27">
        <f t="shared" si="104"/>
        <v>437077.45161369955</v>
      </c>
    </row>
    <row r="505" spans="2:35" x14ac:dyDescent="0.3">
      <c r="B505" s="3" t="s">
        <v>47</v>
      </c>
      <c r="C505" s="3">
        <v>497</v>
      </c>
      <c r="D505" s="3">
        <v>497</v>
      </c>
      <c r="E505" s="10">
        <v>0</v>
      </c>
      <c r="F505" s="17">
        <f t="shared" si="99"/>
        <v>0</v>
      </c>
      <c r="G505" s="17">
        <f t="shared" si="100"/>
        <v>0</v>
      </c>
      <c r="S505">
        <f t="shared" si="93"/>
        <v>1</v>
      </c>
      <c r="T505" t="str">
        <f t="shared" si="94"/>
        <v/>
      </c>
      <c r="U505">
        <f t="shared" si="95"/>
        <v>0</v>
      </c>
      <c r="W505">
        <f t="shared" si="96"/>
        <v>0</v>
      </c>
      <c r="X505">
        <f t="shared" si="105"/>
        <v>171.13544999999999</v>
      </c>
      <c r="Y505">
        <f t="shared" si="97"/>
        <v>0</v>
      </c>
      <c r="Z505">
        <f>Table4[[#This Row],[Acell (N)]]+Table4[[#This Row],[Roll (N)]]+Table4[[#This Row],[Aero (N)]]</f>
        <v>171.13544999999999</v>
      </c>
      <c r="AA505">
        <f>Table4[[#This Row],[Total (N)]]*((E504/3.6)/1000)</f>
        <v>0</v>
      </c>
      <c r="AB505">
        <f>Table4[[#This Row],[Power (kW)]]*1000</f>
        <v>0</v>
      </c>
      <c r="AC505">
        <f>MAX(0, Table4[[#This Row],[Power (W)]])</f>
        <v>0</v>
      </c>
      <c r="AD505">
        <f>MIN(0, Table4[[#This Row],[Power (W)]])*-1</f>
        <v>0</v>
      </c>
      <c r="AE505">
        <f t="shared" si="101"/>
        <v>1003558.7972325122</v>
      </c>
      <c r="AF505">
        <f t="shared" si="102"/>
        <v>437077.45161369955</v>
      </c>
      <c r="AG505">
        <f t="shared" si="103"/>
        <v>1003558.7972325122</v>
      </c>
      <c r="AH505">
        <f t="shared" si="98"/>
        <v>437077.45161369955</v>
      </c>
      <c r="AI505" s="27">
        <f t="shared" si="104"/>
        <v>437077.45161369955</v>
      </c>
    </row>
    <row r="506" spans="2:35" x14ac:dyDescent="0.3">
      <c r="B506" s="3" t="s">
        <v>47</v>
      </c>
      <c r="C506" s="3">
        <v>498</v>
      </c>
      <c r="D506" s="3">
        <v>498</v>
      </c>
      <c r="E506" s="10">
        <v>0</v>
      </c>
      <c r="F506" s="17">
        <f t="shared" si="99"/>
        <v>0</v>
      </c>
      <c r="G506" s="17">
        <f t="shared" si="100"/>
        <v>0</v>
      </c>
      <c r="S506">
        <f t="shared" si="93"/>
        <v>1</v>
      </c>
      <c r="T506" t="str">
        <f t="shared" si="94"/>
        <v/>
      </c>
      <c r="U506">
        <f t="shared" si="95"/>
        <v>0</v>
      </c>
      <c r="W506">
        <f t="shared" si="96"/>
        <v>0</v>
      </c>
      <c r="X506">
        <f t="shared" si="105"/>
        <v>171.13544999999999</v>
      </c>
      <c r="Y506">
        <f t="shared" si="97"/>
        <v>0</v>
      </c>
      <c r="Z506">
        <f>Table4[[#This Row],[Acell (N)]]+Table4[[#This Row],[Roll (N)]]+Table4[[#This Row],[Aero (N)]]</f>
        <v>171.13544999999999</v>
      </c>
      <c r="AA506">
        <f>Table4[[#This Row],[Total (N)]]*((E505/3.6)/1000)</f>
        <v>0</v>
      </c>
      <c r="AB506">
        <f>Table4[[#This Row],[Power (kW)]]*1000</f>
        <v>0</v>
      </c>
      <c r="AC506">
        <f>MAX(0, Table4[[#This Row],[Power (W)]])</f>
        <v>0</v>
      </c>
      <c r="AD506">
        <f>MIN(0, Table4[[#This Row],[Power (W)]])*-1</f>
        <v>0</v>
      </c>
      <c r="AE506">
        <f t="shared" si="101"/>
        <v>1003558.7972325122</v>
      </c>
      <c r="AF506">
        <f t="shared" si="102"/>
        <v>437077.45161369955</v>
      </c>
      <c r="AG506">
        <f t="shared" si="103"/>
        <v>1003558.7972325122</v>
      </c>
      <c r="AH506">
        <f t="shared" si="98"/>
        <v>437077.45161369955</v>
      </c>
      <c r="AI506" s="27">
        <f t="shared" si="104"/>
        <v>437077.45161369955</v>
      </c>
    </row>
    <row r="507" spans="2:35" x14ac:dyDescent="0.3">
      <c r="B507" s="3" t="s">
        <v>47</v>
      </c>
      <c r="C507" s="3">
        <v>499</v>
      </c>
      <c r="D507" s="3">
        <v>499</v>
      </c>
      <c r="E507" s="10">
        <v>0</v>
      </c>
      <c r="F507" s="17">
        <f t="shared" si="99"/>
        <v>0</v>
      </c>
      <c r="G507" s="17">
        <f t="shared" si="100"/>
        <v>0</v>
      </c>
      <c r="S507">
        <f t="shared" si="93"/>
        <v>1</v>
      </c>
      <c r="T507" t="str">
        <f t="shared" si="94"/>
        <v/>
      </c>
      <c r="U507">
        <f t="shared" si="95"/>
        <v>0</v>
      </c>
      <c r="W507">
        <f t="shared" si="96"/>
        <v>0</v>
      </c>
      <c r="X507">
        <f t="shared" si="105"/>
        <v>171.13544999999999</v>
      </c>
      <c r="Y507">
        <f t="shared" si="97"/>
        <v>0</v>
      </c>
      <c r="Z507">
        <f>Table4[[#This Row],[Acell (N)]]+Table4[[#This Row],[Roll (N)]]+Table4[[#This Row],[Aero (N)]]</f>
        <v>171.13544999999999</v>
      </c>
      <c r="AA507">
        <f>Table4[[#This Row],[Total (N)]]*((E506/3.6)/1000)</f>
        <v>0</v>
      </c>
      <c r="AB507">
        <f>Table4[[#This Row],[Power (kW)]]*1000</f>
        <v>0</v>
      </c>
      <c r="AC507">
        <f>MAX(0, Table4[[#This Row],[Power (W)]])</f>
        <v>0</v>
      </c>
      <c r="AD507">
        <f>MIN(0, Table4[[#This Row],[Power (W)]])*-1</f>
        <v>0</v>
      </c>
      <c r="AE507">
        <f t="shared" si="101"/>
        <v>1003558.7972325122</v>
      </c>
      <c r="AF507">
        <f t="shared" si="102"/>
        <v>437077.45161369955</v>
      </c>
      <c r="AG507">
        <f t="shared" si="103"/>
        <v>1003558.7972325122</v>
      </c>
      <c r="AH507">
        <f t="shared" si="98"/>
        <v>437077.45161369955</v>
      </c>
      <c r="AI507" s="27">
        <f t="shared" si="104"/>
        <v>437077.45161369955</v>
      </c>
    </row>
    <row r="508" spans="2:35" x14ac:dyDescent="0.3">
      <c r="B508" s="3" t="s">
        <v>47</v>
      </c>
      <c r="C508" s="3">
        <v>500</v>
      </c>
      <c r="D508" s="3">
        <v>500</v>
      </c>
      <c r="E508" s="10">
        <v>0</v>
      </c>
      <c r="F508" s="17">
        <f t="shared" si="99"/>
        <v>0</v>
      </c>
      <c r="G508" s="17">
        <f t="shared" si="100"/>
        <v>0</v>
      </c>
      <c r="S508">
        <f t="shared" si="93"/>
        <v>1</v>
      </c>
      <c r="T508" t="str">
        <f t="shared" si="94"/>
        <v/>
      </c>
      <c r="U508">
        <f t="shared" si="95"/>
        <v>0</v>
      </c>
      <c r="W508">
        <f t="shared" si="96"/>
        <v>0</v>
      </c>
      <c r="X508">
        <f t="shared" si="105"/>
        <v>171.13544999999999</v>
      </c>
      <c r="Y508">
        <f t="shared" si="97"/>
        <v>0</v>
      </c>
      <c r="Z508">
        <f>Table4[[#This Row],[Acell (N)]]+Table4[[#This Row],[Roll (N)]]+Table4[[#This Row],[Aero (N)]]</f>
        <v>171.13544999999999</v>
      </c>
      <c r="AA508">
        <f>Table4[[#This Row],[Total (N)]]*((E507/3.6)/1000)</f>
        <v>0</v>
      </c>
      <c r="AB508">
        <f>Table4[[#This Row],[Power (kW)]]*1000</f>
        <v>0</v>
      </c>
      <c r="AC508">
        <f>MAX(0, Table4[[#This Row],[Power (W)]])</f>
        <v>0</v>
      </c>
      <c r="AD508">
        <f>MIN(0, Table4[[#This Row],[Power (W)]])*-1</f>
        <v>0</v>
      </c>
      <c r="AE508">
        <f t="shared" si="101"/>
        <v>1003558.7972325122</v>
      </c>
      <c r="AF508">
        <f t="shared" si="102"/>
        <v>437077.45161369955</v>
      </c>
      <c r="AG508">
        <f t="shared" si="103"/>
        <v>1003558.7972325122</v>
      </c>
      <c r="AH508">
        <f t="shared" si="98"/>
        <v>437077.45161369955</v>
      </c>
      <c r="AI508" s="27">
        <f t="shared" si="104"/>
        <v>437077.45161369955</v>
      </c>
    </row>
    <row r="509" spans="2:35" x14ac:dyDescent="0.3">
      <c r="B509" s="3" t="s">
        <v>47</v>
      </c>
      <c r="C509" s="3">
        <v>501</v>
      </c>
      <c r="D509" s="3">
        <v>501</v>
      </c>
      <c r="E509" s="10">
        <v>0</v>
      </c>
      <c r="F509" s="17">
        <f t="shared" si="99"/>
        <v>0</v>
      </c>
      <c r="G509" s="17">
        <f t="shared" si="100"/>
        <v>0</v>
      </c>
      <c r="S509">
        <f t="shared" si="93"/>
        <v>1</v>
      </c>
      <c r="T509" t="str">
        <f t="shared" si="94"/>
        <v/>
      </c>
      <c r="U509">
        <f t="shared" si="95"/>
        <v>0</v>
      </c>
      <c r="W509">
        <f t="shared" si="96"/>
        <v>0</v>
      </c>
      <c r="X509">
        <f t="shared" si="105"/>
        <v>171.13544999999999</v>
      </c>
      <c r="Y509">
        <f t="shared" si="97"/>
        <v>0</v>
      </c>
      <c r="Z509">
        <f>Table4[[#This Row],[Acell (N)]]+Table4[[#This Row],[Roll (N)]]+Table4[[#This Row],[Aero (N)]]</f>
        <v>171.13544999999999</v>
      </c>
      <c r="AA509">
        <f>Table4[[#This Row],[Total (N)]]*((E508/3.6)/1000)</f>
        <v>0</v>
      </c>
      <c r="AB509">
        <f>Table4[[#This Row],[Power (kW)]]*1000</f>
        <v>0</v>
      </c>
      <c r="AC509">
        <f>MAX(0, Table4[[#This Row],[Power (W)]])</f>
        <v>0</v>
      </c>
      <c r="AD509">
        <f>MIN(0, Table4[[#This Row],[Power (W)]])*-1</f>
        <v>0</v>
      </c>
      <c r="AE509">
        <f t="shared" si="101"/>
        <v>1003558.7972325122</v>
      </c>
      <c r="AF509">
        <f t="shared" si="102"/>
        <v>437077.45161369955</v>
      </c>
      <c r="AG509">
        <f t="shared" si="103"/>
        <v>1003558.7972325122</v>
      </c>
      <c r="AH509">
        <f t="shared" si="98"/>
        <v>437077.45161369955</v>
      </c>
      <c r="AI509" s="27">
        <f t="shared" si="104"/>
        <v>437077.45161369955</v>
      </c>
    </row>
    <row r="510" spans="2:35" x14ac:dyDescent="0.3">
      <c r="B510" s="3" t="s">
        <v>47</v>
      </c>
      <c r="C510" s="3">
        <v>502</v>
      </c>
      <c r="D510" s="3">
        <v>502</v>
      </c>
      <c r="E510" s="10">
        <v>0</v>
      </c>
      <c r="F510" s="17">
        <f t="shared" si="99"/>
        <v>0</v>
      </c>
      <c r="G510" s="17">
        <f t="shared" si="100"/>
        <v>0</v>
      </c>
      <c r="S510">
        <f t="shared" si="93"/>
        <v>1</v>
      </c>
      <c r="T510" t="str">
        <f t="shared" si="94"/>
        <v/>
      </c>
      <c r="U510">
        <f t="shared" si="95"/>
        <v>0</v>
      </c>
      <c r="W510">
        <f t="shared" si="96"/>
        <v>0</v>
      </c>
      <c r="X510">
        <f t="shared" si="105"/>
        <v>171.13544999999999</v>
      </c>
      <c r="Y510">
        <f t="shared" si="97"/>
        <v>0</v>
      </c>
      <c r="Z510">
        <f>Table4[[#This Row],[Acell (N)]]+Table4[[#This Row],[Roll (N)]]+Table4[[#This Row],[Aero (N)]]</f>
        <v>171.13544999999999</v>
      </c>
      <c r="AA510">
        <f>Table4[[#This Row],[Total (N)]]*((E509/3.6)/1000)</f>
        <v>0</v>
      </c>
      <c r="AB510">
        <f>Table4[[#This Row],[Power (kW)]]*1000</f>
        <v>0</v>
      </c>
      <c r="AC510">
        <f>MAX(0, Table4[[#This Row],[Power (W)]])</f>
        <v>0</v>
      </c>
      <c r="AD510">
        <f>MIN(0, Table4[[#This Row],[Power (W)]])*-1</f>
        <v>0</v>
      </c>
      <c r="AE510">
        <f t="shared" si="101"/>
        <v>1003558.7972325122</v>
      </c>
      <c r="AF510">
        <f t="shared" si="102"/>
        <v>437077.45161369955</v>
      </c>
      <c r="AG510">
        <f t="shared" si="103"/>
        <v>1003558.7972325122</v>
      </c>
      <c r="AH510">
        <f t="shared" si="98"/>
        <v>437077.45161369955</v>
      </c>
      <c r="AI510" s="27">
        <f t="shared" si="104"/>
        <v>437077.45161369955</v>
      </c>
    </row>
    <row r="511" spans="2:35" x14ac:dyDescent="0.3">
      <c r="B511" s="3" t="s">
        <v>47</v>
      </c>
      <c r="C511" s="3">
        <v>503</v>
      </c>
      <c r="D511" s="3">
        <v>503</v>
      </c>
      <c r="E511" s="10">
        <v>0</v>
      </c>
      <c r="F511" s="17">
        <f t="shared" si="99"/>
        <v>0</v>
      </c>
      <c r="G511" s="17">
        <f t="shared" si="100"/>
        <v>0</v>
      </c>
      <c r="S511">
        <f t="shared" si="93"/>
        <v>1</v>
      </c>
      <c r="T511" t="str">
        <f t="shared" si="94"/>
        <v/>
      </c>
      <c r="U511">
        <f t="shared" si="95"/>
        <v>0</v>
      </c>
      <c r="W511">
        <f t="shared" si="96"/>
        <v>0</v>
      </c>
      <c r="X511">
        <f t="shared" si="105"/>
        <v>171.13544999999999</v>
      </c>
      <c r="Y511">
        <f t="shared" si="97"/>
        <v>0</v>
      </c>
      <c r="Z511">
        <f>Table4[[#This Row],[Acell (N)]]+Table4[[#This Row],[Roll (N)]]+Table4[[#This Row],[Aero (N)]]</f>
        <v>171.13544999999999</v>
      </c>
      <c r="AA511">
        <f>Table4[[#This Row],[Total (N)]]*((E510/3.6)/1000)</f>
        <v>0</v>
      </c>
      <c r="AB511">
        <f>Table4[[#This Row],[Power (kW)]]*1000</f>
        <v>0</v>
      </c>
      <c r="AC511">
        <f>MAX(0, Table4[[#This Row],[Power (W)]])</f>
        <v>0</v>
      </c>
      <c r="AD511">
        <f>MIN(0, Table4[[#This Row],[Power (W)]])*-1</f>
        <v>0</v>
      </c>
      <c r="AE511">
        <f t="shared" si="101"/>
        <v>1003558.7972325122</v>
      </c>
      <c r="AF511">
        <f t="shared" si="102"/>
        <v>437077.45161369955</v>
      </c>
      <c r="AG511">
        <f t="shared" si="103"/>
        <v>1003558.7972325122</v>
      </c>
      <c r="AH511">
        <f t="shared" si="98"/>
        <v>437077.45161369955</v>
      </c>
      <c r="AI511" s="27">
        <f t="shared" si="104"/>
        <v>437077.45161369955</v>
      </c>
    </row>
    <row r="512" spans="2:35" x14ac:dyDescent="0.3">
      <c r="B512" s="3" t="s">
        <v>47</v>
      </c>
      <c r="C512" s="3">
        <v>504</v>
      </c>
      <c r="D512" s="3">
        <v>504</v>
      </c>
      <c r="E512" s="10">
        <v>0</v>
      </c>
      <c r="F512" s="17">
        <f t="shared" si="99"/>
        <v>0</v>
      </c>
      <c r="G512" s="17">
        <f t="shared" si="100"/>
        <v>0</v>
      </c>
      <c r="S512">
        <f t="shared" si="93"/>
        <v>1</v>
      </c>
      <c r="T512" t="str">
        <f t="shared" si="94"/>
        <v/>
      </c>
      <c r="U512">
        <f t="shared" si="95"/>
        <v>0</v>
      </c>
      <c r="W512">
        <f t="shared" si="96"/>
        <v>0</v>
      </c>
      <c r="X512">
        <f t="shared" si="105"/>
        <v>171.13544999999999</v>
      </c>
      <c r="Y512">
        <f t="shared" si="97"/>
        <v>0</v>
      </c>
      <c r="Z512">
        <f>Table4[[#This Row],[Acell (N)]]+Table4[[#This Row],[Roll (N)]]+Table4[[#This Row],[Aero (N)]]</f>
        <v>171.13544999999999</v>
      </c>
      <c r="AA512">
        <f>Table4[[#This Row],[Total (N)]]*((E511/3.6)/1000)</f>
        <v>0</v>
      </c>
      <c r="AB512">
        <f>Table4[[#This Row],[Power (kW)]]*1000</f>
        <v>0</v>
      </c>
      <c r="AC512">
        <f>MAX(0, Table4[[#This Row],[Power (W)]])</f>
        <v>0</v>
      </c>
      <c r="AD512">
        <f>MIN(0, Table4[[#This Row],[Power (W)]])*-1</f>
        <v>0</v>
      </c>
      <c r="AE512">
        <f t="shared" si="101"/>
        <v>1003558.7972325122</v>
      </c>
      <c r="AF512">
        <f t="shared" si="102"/>
        <v>437077.45161369955</v>
      </c>
      <c r="AG512">
        <f t="shared" si="103"/>
        <v>1003558.7972325122</v>
      </c>
      <c r="AH512">
        <f t="shared" si="98"/>
        <v>437077.45161369955</v>
      </c>
      <c r="AI512" s="27">
        <f t="shared" si="104"/>
        <v>437077.45161369955</v>
      </c>
    </row>
    <row r="513" spans="2:35" x14ac:dyDescent="0.3">
      <c r="B513" s="3" t="s">
        <v>47</v>
      </c>
      <c r="C513" s="3">
        <v>505</v>
      </c>
      <c r="D513" s="3">
        <v>505</v>
      </c>
      <c r="E513" s="10">
        <v>0</v>
      </c>
      <c r="F513" s="17">
        <f t="shared" si="99"/>
        <v>0</v>
      </c>
      <c r="G513" s="17">
        <f t="shared" si="100"/>
        <v>0</v>
      </c>
      <c r="S513">
        <f t="shared" si="93"/>
        <v>1</v>
      </c>
      <c r="T513" t="str">
        <f t="shared" si="94"/>
        <v/>
      </c>
      <c r="U513">
        <f t="shared" si="95"/>
        <v>0</v>
      </c>
      <c r="W513">
        <f t="shared" si="96"/>
        <v>0</v>
      </c>
      <c r="X513">
        <f t="shared" si="105"/>
        <v>171.13544999999999</v>
      </c>
      <c r="Y513">
        <f t="shared" si="97"/>
        <v>0</v>
      </c>
      <c r="Z513">
        <f>Table4[[#This Row],[Acell (N)]]+Table4[[#This Row],[Roll (N)]]+Table4[[#This Row],[Aero (N)]]</f>
        <v>171.13544999999999</v>
      </c>
      <c r="AA513">
        <f>Table4[[#This Row],[Total (N)]]*((E512/3.6)/1000)</f>
        <v>0</v>
      </c>
      <c r="AB513">
        <f>Table4[[#This Row],[Power (kW)]]*1000</f>
        <v>0</v>
      </c>
      <c r="AC513">
        <f>MAX(0, Table4[[#This Row],[Power (W)]])</f>
        <v>0</v>
      </c>
      <c r="AD513">
        <f>MIN(0, Table4[[#This Row],[Power (W)]])*-1</f>
        <v>0</v>
      </c>
      <c r="AE513">
        <f t="shared" si="101"/>
        <v>1003558.7972325122</v>
      </c>
      <c r="AF513">
        <f t="shared" si="102"/>
        <v>437077.45161369955</v>
      </c>
      <c r="AG513">
        <f t="shared" si="103"/>
        <v>1003558.7972325122</v>
      </c>
      <c r="AH513">
        <f t="shared" si="98"/>
        <v>437077.45161369955</v>
      </c>
      <c r="AI513" s="27">
        <f t="shared" si="104"/>
        <v>437077.45161369955</v>
      </c>
    </row>
    <row r="514" spans="2:35" x14ac:dyDescent="0.3">
      <c r="B514" s="3" t="s">
        <v>47</v>
      </c>
      <c r="C514" s="3">
        <v>506</v>
      </c>
      <c r="D514" s="3">
        <v>506</v>
      </c>
      <c r="E514" s="10">
        <v>0</v>
      </c>
      <c r="F514" s="17">
        <f t="shared" si="99"/>
        <v>0</v>
      </c>
      <c r="G514" s="17">
        <f t="shared" si="100"/>
        <v>0</v>
      </c>
      <c r="S514">
        <f t="shared" si="93"/>
        <v>1</v>
      </c>
      <c r="T514" t="str">
        <f t="shared" si="94"/>
        <v/>
      </c>
      <c r="U514">
        <f t="shared" si="95"/>
        <v>0</v>
      </c>
      <c r="W514">
        <f t="shared" si="96"/>
        <v>0</v>
      </c>
      <c r="X514">
        <f t="shared" si="105"/>
        <v>171.13544999999999</v>
      </c>
      <c r="Y514">
        <f t="shared" si="97"/>
        <v>0</v>
      </c>
      <c r="Z514">
        <f>Table4[[#This Row],[Acell (N)]]+Table4[[#This Row],[Roll (N)]]+Table4[[#This Row],[Aero (N)]]</f>
        <v>171.13544999999999</v>
      </c>
      <c r="AA514">
        <f>Table4[[#This Row],[Total (N)]]*((E513/3.6)/1000)</f>
        <v>0</v>
      </c>
      <c r="AB514">
        <f>Table4[[#This Row],[Power (kW)]]*1000</f>
        <v>0</v>
      </c>
      <c r="AC514">
        <f>MAX(0, Table4[[#This Row],[Power (W)]])</f>
        <v>0</v>
      </c>
      <c r="AD514">
        <f>MIN(0, Table4[[#This Row],[Power (W)]])*-1</f>
        <v>0</v>
      </c>
      <c r="AE514">
        <f t="shared" si="101"/>
        <v>1003558.7972325122</v>
      </c>
      <c r="AF514">
        <f t="shared" si="102"/>
        <v>437077.45161369955</v>
      </c>
      <c r="AG514">
        <f t="shared" si="103"/>
        <v>1003558.7972325122</v>
      </c>
      <c r="AH514">
        <f t="shared" si="98"/>
        <v>437077.45161369955</v>
      </c>
      <c r="AI514" s="27">
        <f t="shared" si="104"/>
        <v>437077.45161369955</v>
      </c>
    </row>
    <row r="515" spans="2:35" x14ac:dyDescent="0.3">
      <c r="B515" s="3" t="s">
        <v>47</v>
      </c>
      <c r="C515" s="3">
        <v>507</v>
      </c>
      <c r="D515" s="3">
        <v>507</v>
      </c>
      <c r="E515" s="10">
        <v>0</v>
      </c>
      <c r="F515" s="17">
        <f t="shared" si="99"/>
        <v>0</v>
      </c>
      <c r="G515" s="17">
        <f t="shared" si="100"/>
        <v>0</v>
      </c>
      <c r="S515">
        <f t="shared" si="93"/>
        <v>1</v>
      </c>
      <c r="T515" t="str">
        <f t="shared" si="94"/>
        <v/>
      </c>
      <c r="U515">
        <f t="shared" si="95"/>
        <v>0</v>
      </c>
      <c r="W515">
        <f t="shared" si="96"/>
        <v>0</v>
      </c>
      <c r="X515">
        <f t="shared" si="105"/>
        <v>171.13544999999999</v>
      </c>
      <c r="Y515">
        <f t="shared" si="97"/>
        <v>0</v>
      </c>
      <c r="Z515">
        <f>Table4[[#This Row],[Acell (N)]]+Table4[[#This Row],[Roll (N)]]+Table4[[#This Row],[Aero (N)]]</f>
        <v>171.13544999999999</v>
      </c>
      <c r="AA515">
        <f>Table4[[#This Row],[Total (N)]]*((E514/3.6)/1000)</f>
        <v>0</v>
      </c>
      <c r="AB515">
        <f>Table4[[#This Row],[Power (kW)]]*1000</f>
        <v>0</v>
      </c>
      <c r="AC515">
        <f>MAX(0, Table4[[#This Row],[Power (W)]])</f>
        <v>0</v>
      </c>
      <c r="AD515">
        <f>MIN(0, Table4[[#This Row],[Power (W)]])*-1</f>
        <v>0</v>
      </c>
      <c r="AE515">
        <f t="shared" si="101"/>
        <v>1003558.7972325122</v>
      </c>
      <c r="AF515">
        <f t="shared" si="102"/>
        <v>437077.45161369955</v>
      </c>
      <c r="AG515">
        <f t="shared" si="103"/>
        <v>1003558.7972325122</v>
      </c>
      <c r="AH515">
        <f t="shared" si="98"/>
        <v>437077.45161369955</v>
      </c>
      <c r="AI515" s="27">
        <f t="shared" si="104"/>
        <v>437077.45161369955</v>
      </c>
    </row>
    <row r="516" spans="2:35" x14ac:dyDescent="0.3">
      <c r="B516" s="3" t="s">
        <v>47</v>
      </c>
      <c r="C516" s="3">
        <v>508</v>
      </c>
      <c r="D516" s="3">
        <v>508</v>
      </c>
      <c r="E516" s="10">
        <v>0</v>
      </c>
      <c r="F516" s="17">
        <f t="shared" si="99"/>
        <v>0</v>
      </c>
      <c r="G516" s="17">
        <f t="shared" si="100"/>
        <v>0</v>
      </c>
      <c r="S516">
        <f t="shared" si="93"/>
        <v>1</v>
      </c>
      <c r="T516" t="str">
        <f t="shared" si="94"/>
        <v/>
      </c>
      <c r="U516">
        <f t="shared" si="95"/>
        <v>0</v>
      </c>
      <c r="W516">
        <f t="shared" si="96"/>
        <v>0</v>
      </c>
      <c r="X516">
        <f t="shared" si="105"/>
        <v>171.13544999999999</v>
      </c>
      <c r="Y516">
        <f t="shared" si="97"/>
        <v>0</v>
      </c>
      <c r="Z516">
        <f>Table4[[#This Row],[Acell (N)]]+Table4[[#This Row],[Roll (N)]]+Table4[[#This Row],[Aero (N)]]</f>
        <v>171.13544999999999</v>
      </c>
      <c r="AA516">
        <f>Table4[[#This Row],[Total (N)]]*((E515/3.6)/1000)</f>
        <v>0</v>
      </c>
      <c r="AB516">
        <f>Table4[[#This Row],[Power (kW)]]*1000</f>
        <v>0</v>
      </c>
      <c r="AC516">
        <f>MAX(0, Table4[[#This Row],[Power (W)]])</f>
        <v>0</v>
      </c>
      <c r="AD516">
        <f>MIN(0, Table4[[#This Row],[Power (W)]])*-1</f>
        <v>0</v>
      </c>
      <c r="AE516">
        <f t="shared" si="101"/>
        <v>1003558.7972325122</v>
      </c>
      <c r="AF516">
        <f t="shared" si="102"/>
        <v>437077.45161369955</v>
      </c>
      <c r="AG516">
        <f t="shared" si="103"/>
        <v>1003558.7972325122</v>
      </c>
      <c r="AH516">
        <f t="shared" si="98"/>
        <v>437077.45161369955</v>
      </c>
      <c r="AI516" s="27">
        <f t="shared" si="104"/>
        <v>437077.45161369955</v>
      </c>
    </row>
    <row r="517" spans="2:35" x14ac:dyDescent="0.3">
      <c r="B517" s="3" t="s">
        <v>47</v>
      </c>
      <c r="C517" s="3">
        <v>509</v>
      </c>
      <c r="D517" s="3">
        <v>509</v>
      </c>
      <c r="E517" s="10">
        <v>0</v>
      </c>
      <c r="F517" s="17">
        <f t="shared" si="99"/>
        <v>0</v>
      </c>
      <c r="G517" s="17">
        <f t="shared" si="100"/>
        <v>0</v>
      </c>
      <c r="S517">
        <f t="shared" si="93"/>
        <v>1</v>
      </c>
      <c r="T517" t="str">
        <f t="shared" si="94"/>
        <v/>
      </c>
      <c r="U517">
        <f t="shared" si="95"/>
        <v>0</v>
      </c>
      <c r="W517">
        <f t="shared" si="96"/>
        <v>0</v>
      </c>
      <c r="X517">
        <f t="shared" si="105"/>
        <v>171.13544999999999</v>
      </c>
      <c r="Y517">
        <f t="shared" si="97"/>
        <v>0</v>
      </c>
      <c r="Z517">
        <f>Table4[[#This Row],[Acell (N)]]+Table4[[#This Row],[Roll (N)]]+Table4[[#This Row],[Aero (N)]]</f>
        <v>171.13544999999999</v>
      </c>
      <c r="AA517">
        <f>Table4[[#This Row],[Total (N)]]*((E516/3.6)/1000)</f>
        <v>0</v>
      </c>
      <c r="AB517">
        <f>Table4[[#This Row],[Power (kW)]]*1000</f>
        <v>0</v>
      </c>
      <c r="AC517">
        <f>MAX(0, Table4[[#This Row],[Power (W)]])</f>
        <v>0</v>
      </c>
      <c r="AD517">
        <f>MIN(0, Table4[[#This Row],[Power (W)]])*-1</f>
        <v>0</v>
      </c>
      <c r="AE517">
        <f t="shared" si="101"/>
        <v>1003558.7972325122</v>
      </c>
      <c r="AF517">
        <f t="shared" si="102"/>
        <v>437077.45161369955</v>
      </c>
      <c r="AG517">
        <f t="shared" si="103"/>
        <v>1003558.7972325122</v>
      </c>
      <c r="AH517">
        <f t="shared" si="98"/>
        <v>437077.45161369955</v>
      </c>
      <c r="AI517" s="27">
        <f t="shared" si="104"/>
        <v>437077.45161369955</v>
      </c>
    </row>
    <row r="518" spans="2:35" x14ac:dyDescent="0.3">
      <c r="B518" s="3" t="s">
        <v>47</v>
      </c>
      <c r="C518" s="3">
        <v>510</v>
      </c>
      <c r="D518" s="3">
        <v>510</v>
      </c>
      <c r="E518" s="10">
        <v>0</v>
      </c>
      <c r="F518" s="17">
        <f t="shared" si="99"/>
        <v>0</v>
      </c>
      <c r="G518" s="17">
        <f t="shared" si="100"/>
        <v>0</v>
      </c>
      <c r="S518">
        <f t="shared" si="93"/>
        <v>1</v>
      </c>
      <c r="T518" t="str">
        <f t="shared" si="94"/>
        <v/>
      </c>
      <c r="U518">
        <f t="shared" si="95"/>
        <v>0</v>
      </c>
      <c r="W518">
        <f t="shared" si="96"/>
        <v>0</v>
      </c>
      <c r="X518">
        <f t="shared" si="105"/>
        <v>171.13544999999999</v>
      </c>
      <c r="Y518">
        <f t="shared" si="97"/>
        <v>0</v>
      </c>
      <c r="Z518">
        <f>Table4[[#This Row],[Acell (N)]]+Table4[[#This Row],[Roll (N)]]+Table4[[#This Row],[Aero (N)]]</f>
        <v>171.13544999999999</v>
      </c>
      <c r="AA518">
        <f>Table4[[#This Row],[Total (N)]]*((E517/3.6)/1000)</f>
        <v>0</v>
      </c>
      <c r="AB518">
        <f>Table4[[#This Row],[Power (kW)]]*1000</f>
        <v>0</v>
      </c>
      <c r="AC518">
        <f>MAX(0, Table4[[#This Row],[Power (W)]])</f>
        <v>0</v>
      </c>
      <c r="AD518">
        <f>MIN(0, Table4[[#This Row],[Power (W)]])*-1</f>
        <v>0</v>
      </c>
      <c r="AE518">
        <f t="shared" si="101"/>
        <v>1003558.7972325122</v>
      </c>
      <c r="AF518">
        <f t="shared" si="102"/>
        <v>437077.45161369955</v>
      </c>
      <c r="AG518">
        <f t="shared" si="103"/>
        <v>1003558.7972325122</v>
      </c>
      <c r="AH518">
        <f t="shared" si="98"/>
        <v>437077.45161369955</v>
      </c>
      <c r="AI518" s="27">
        <f t="shared" si="104"/>
        <v>437077.45161369955</v>
      </c>
    </row>
    <row r="519" spans="2:35" x14ac:dyDescent="0.3">
      <c r="B519" s="3" t="s">
        <v>47</v>
      </c>
      <c r="C519" s="3">
        <v>511</v>
      </c>
      <c r="D519" s="3">
        <v>511</v>
      </c>
      <c r="E519" s="10">
        <v>0</v>
      </c>
      <c r="F519" s="17">
        <f t="shared" si="99"/>
        <v>6.9444444444444448E-2</v>
      </c>
      <c r="G519" s="17">
        <f t="shared" si="100"/>
        <v>0.25</v>
      </c>
      <c r="S519">
        <f t="shared" si="93"/>
        <v>1</v>
      </c>
      <c r="T519" t="str">
        <f t="shared" si="94"/>
        <v/>
      </c>
      <c r="U519">
        <f t="shared" si="95"/>
        <v>0</v>
      </c>
      <c r="W519">
        <f t="shared" si="96"/>
        <v>0</v>
      </c>
      <c r="X519">
        <f t="shared" si="105"/>
        <v>171.13544999999999</v>
      </c>
      <c r="Y519">
        <f t="shared" si="97"/>
        <v>0</v>
      </c>
      <c r="Z519">
        <f>Table4[[#This Row],[Acell (N)]]+Table4[[#This Row],[Roll (N)]]+Table4[[#This Row],[Aero (N)]]</f>
        <v>171.13544999999999</v>
      </c>
      <c r="AA519">
        <f>Table4[[#This Row],[Total (N)]]*((E518/3.6)/1000)</f>
        <v>0</v>
      </c>
      <c r="AB519">
        <f>Table4[[#This Row],[Power (kW)]]*1000</f>
        <v>0</v>
      </c>
      <c r="AC519">
        <f>MAX(0, Table4[[#This Row],[Power (W)]])</f>
        <v>0</v>
      </c>
      <c r="AD519">
        <f>MIN(0, Table4[[#This Row],[Power (W)]])*-1</f>
        <v>0</v>
      </c>
      <c r="AE519">
        <f t="shared" si="101"/>
        <v>1003558.7972325122</v>
      </c>
      <c r="AF519">
        <f t="shared" si="102"/>
        <v>437077.45161369955</v>
      </c>
      <c r="AG519">
        <f t="shared" si="103"/>
        <v>1003558.7972325122</v>
      </c>
      <c r="AH519">
        <f t="shared" si="98"/>
        <v>437077.45161369955</v>
      </c>
      <c r="AI519" s="27">
        <f t="shared" si="104"/>
        <v>437077.45161369955</v>
      </c>
    </row>
    <row r="520" spans="2:35" x14ac:dyDescent="0.3">
      <c r="B520" s="3" t="s">
        <v>47</v>
      </c>
      <c r="C520" s="3">
        <v>512</v>
      </c>
      <c r="D520" s="3">
        <v>512</v>
      </c>
      <c r="E520" s="10">
        <v>0.5</v>
      </c>
      <c r="F520" s="17">
        <f t="shared" si="99"/>
        <v>0.34722222222222221</v>
      </c>
      <c r="G520" s="17">
        <f t="shared" si="100"/>
        <v>1.25</v>
      </c>
      <c r="S520">
        <f t="shared" ref="S520:S583" si="106">IF(E520&lt;1,1,0)</f>
        <v>1</v>
      </c>
      <c r="T520" t="str">
        <f t="shared" ref="T520:T583" si="107">IF(S520=1,"",E520)</f>
        <v/>
      </c>
      <c r="U520">
        <f t="shared" ref="U520:U583" si="108">E520/3.6</f>
        <v>0.1388888888888889</v>
      </c>
      <c r="W520">
        <f t="shared" si="96"/>
        <v>80.763888888888886</v>
      </c>
      <c r="X520">
        <f t="shared" si="105"/>
        <v>171.13544999999999</v>
      </c>
      <c r="Y520">
        <f t="shared" si="97"/>
        <v>0</v>
      </c>
      <c r="Z520">
        <f>Table4[[#This Row],[Acell (N)]]+Table4[[#This Row],[Roll (N)]]+Table4[[#This Row],[Aero (N)]]</f>
        <v>251.89933888888888</v>
      </c>
      <c r="AA520">
        <f>Table4[[#This Row],[Total (N)]]*((E519/3.6)/1000)</f>
        <v>0</v>
      </c>
      <c r="AB520">
        <f>Table4[[#This Row],[Power (kW)]]*1000</f>
        <v>0</v>
      </c>
      <c r="AC520">
        <f>MAX(0, Table4[[#This Row],[Power (W)]])</f>
        <v>0</v>
      </c>
      <c r="AD520">
        <f>MIN(0, Table4[[#This Row],[Power (W)]])*-1</f>
        <v>0</v>
      </c>
      <c r="AE520">
        <f t="shared" si="101"/>
        <v>1003558.7972325122</v>
      </c>
      <c r="AF520">
        <f t="shared" si="102"/>
        <v>437077.45161369955</v>
      </c>
      <c r="AG520">
        <f t="shared" si="103"/>
        <v>1003558.7972325122</v>
      </c>
      <c r="AH520">
        <f t="shared" si="98"/>
        <v>437077.45161369955</v>
      </c>
      <c r="AI520" s="27">
        <f t="shared" si="104"/>
        <v>437077.45161369955</v>
      </c>
    </row>
    <row r="521" spans="2:35" x14ac:dyDescent="0.3">
      <c r="B521" s="3" t="s">
        <v>47</v>
      </c>
      <c r="C521" s="3">
        <v>513</v>
      </c>
      <c r="D521" s="3">
        <v>513</v>
      </c>
      <c r="E521" s="10">
        <v>2.5</v>
      </c>
      <c r="F521" s="17">
        <f t="shared" si="99"/>
        <v>0.8472222222222221</v>
      </c>
      <c r="G521" s="17">
        <f t="shared" si="100"/>
        <v>3.05</v>
      </c>
      <c r="S521">
        <f t="shared" si="106"/>
        <v>0</v>
      </c>
      <c r="T521">
        <f t="shared" si="107"/>
        <v>2.5</v>
      </c>
      <c r="U521">
        <f t="shared" si="108"/>
        <v>0.69444444444444442</v>
      </c>
      <c r="W521">
        <f t="shared" ref="W521:W584" si="109">$J$16*F520</f>
        <v>403.81944444444446</v>
      </c>
      <c r="X521">
        <f t="shared" si="105"/>
        <v>171.13544999999999</v>
      </c>
      <c r="Y521">
        <f t="shared" ref="Y521:Y584" si="110">0.5*0.9617*$J$20*1.293^2*(E520/3.6)^2</f>
        <v>4.9623987138888897E-3</v>
      </c>
      <c r="Z521">
        <f>Table4[[#This Row],[Acell (N)]]+Table4[[#This Row],[Roll (N)]]+Table4[[#This Row],[Aero (N)]]</f>
        <v>574.95985684315838</v>
      </c>
      <c r="AA521">
        <f>Table4[[#This Row],[Total (N)]]*((E520/3.6)/1000)</f>
        <v>7.9855535672660891E-2</v>
      </c>
      <c r="AB521">
        <f>Table4[[#This Row],[Power (kW)]]*1000</f>
        <v>79.855535672660892</v>
      </c>
      <c r="AC521">
        <f>MAX(0, Table4[[#This Row],[Power (W)]])</f>
        <v>79.855535672660892</v>
      </c>
      <c r="AD521">
        <f>MIN(0, Table4[[#This Row],[Power (W)]])*-1</f>
        <v>0</v>
      </c>
      <c r="AE521">
        <f t="shared" si="101"/>
        <v>1003638.6527681848</v>
      </c>
      <c r="AF521">
        <f t="shared" si="102"/>
        <v>437077.45161369955</v>
      </c>
      <c r="AG521">
        <f t="shared" si="103"/>
        <v>1003638.6527681848</v>
      </c>
      <c r="AH521">
        <f t="shared" ref="AH521:AH584" si="111">AH520+AD521</f>
        <v>437077.45161369955</v>
      </c>
      <c r="AI521" s="27">
        <f t="shared" si="104"/>
        <v>437077.45161369955</v>
      </c>
    </row>
    <row r="522" spans="2:35" x14ac:dyDescent="0.3">
      <c r="B522" s="3" t="s">
        <v>47</v>
      </c>
      <c r="C522" s="3">
        <v>514</v>
      </c>
      <c r="D522" s="3">
        <v>514</v>
      </c>
      <c r="E522" s="10">
        <v>6.6</v>
      </c>
      <c r="F522" s="17">
        <f t="shared" ref="F522:F585" si="112">($E523-$E521)/2/3.6</f>
        <v>1.2916666666666667</v>
      </c>
      <c r="G522" s="17">
        <f t="shared" ref="G522:G585" si="113">($E523-$E521)/2</f>
        <v>4.6500000000000004</v>
      </c>
      <c r="S522">
        <f t="shared" si="106"/>
        <v>0</v>
      </c>
      <c r="T522">
        <f t="shared" si="107"/>
        <v>6.6</v>
      </c>
      <c r="U522">
        <f t="shared" si="108"/>
        <v>1.8333333333333333</v>
      </c>
      <c r="W522">
        <f t="shared" si="109"/>
        <v>985.31944444444434</v>
      </c>
      <c r="X522">
        <f t="shared" si="105"/>
        <v>171.13544999999999</v>
      </c>
      <c r="Y522">
        <f t="shared" si="110"/>
        <v>0.12405996784722223</v>
      </c>
      <c r="Z522">
        <f>Table4[[#This Row],[Acell (N)]]+Table4[[#This Row],[Roll (N)]]+Table4[[#This Row],[Aero (N)]]</f>
        <v>1156.5789544122915</v>
      </c>
      <c r="AA522">
        <f>Table4[[#This Row],[Total (N)]]*((E521/3.6)/1000)</f>
        <v>0.80317982945298028</v>
      </c>
      <c r="AB522">
        <f>Table4[[#This Row],[Power (kW)]]*1000</f>
        <v>803.17982945298024</v>
      </c>
      <c r="AC522">
        <f>MAX(0, Table4[[#This Row],[Power (W)]])</f>
        <v>803.17982945298024</v>
      </c>
      <c r="AD522">
        <f>MIN(0, Table4[[#This Row],[Power (W)]])*-1</f>
        <v>0</v>
      </c>
      <c r="AE522">
        <f t="shared" si="101"/>
        <v>1004441.8325976378</v>
      </c>
      <c r="AF522">
        <f t="shared" si="102"/>
        <v>437077.45161369955</v>
      </c>
      <c r="AG522">
        <f t="shared" si="103"/>
        <v>1004441.8325976378</v>
      </c>
      <c r="AH522">
        <f t="shared" si="111"/>
        <v>437077.45161369955</v>
      </c>
      <c r="AI522" s="27">
        <f t="shared" si="104"/>
        <v>437077.45161369955</v>
      </c>
    </row>
    <row r="523" spans="2:35" x14ac:dyDescent="0.3">
      <c r="B523" s="3" t="s">
        <v>47</v>
      </c>
      <c r="C523" s="3">
        <v>515</v>
      </c>
      <c r="D523" s="3">
        <v>515</v>
      </c>
      <c r="E523" s="10">
        <v>11.8</v>
      </c>
      <c r="F523" s="17">
        <f t="shared" si="112"/>
        <v>1.4166666666666667</v>
      </c>
      <c r="G523" s="17">
        <f t="shared" si="113"/>
        <v>5.1000000000000005</v>
      </c>
      <c r="S523">
        <f t="shared" si="106"/>
        <v>0</v>
      </c>
      <c r="T523">
        <f t="shared" si="107"/>
        <v>11.8</v>
      </c>
      <c r="U523">
        <f t="shared" si="108"/>
        <v>3.2777777777777777</v>
      </c>
      <c r="W523">
        <f t="shared" si="109"/>
        <v>1502.2083333333335</v>
      </c>
      <c r="X523">
        <f t="shared" si="105"/>
        <v>171.13544999999999</v>
      </c>
      <c r="Y523">
        <f t="shared" si="110"/>
        <v>0.86464835190799993</v>
      </c>
      <c r="Z523">
        <f>Table4[[#This Row],[Acell (N)]]+Table4[[#This Row],[Roll (N)]]+Table4[[#This Row],[Aero (N)]]</f>
        <v>1674.2084316852415</v>
      </c>
      <c r="AA523">
        <f>Table4[[#This Row],[Total (N)]]*((E522/3.6)/1000)</f>
        <v>3.069382124756276</v>
      </c>
      <c r="AB523">
        <f>Table4[[#This Row],[Power (kW)]]*1000</f>
        <v>3069.382124756276</v>
      </c>
      <c r="AC523">
        <f>MAX(0, Table4[[#This Row],[Power (W)]])</f>
        <v>3069.382124756276</v>
      </c>
      <c r="AD523">
        <f>MIN(0, Table4[[#This Row],[Power (W)]])*-1</f>
        <v>0</v>
      </c>
      <c r="AE523">
        <f t="shared" ref="AE523:AE586" si="114">AE522 + AC523</f>
        <v>1007511.214722394</v>
      </c>
      <c r="AF523">
        <f t="shared" ref="AF523:AF586" si="115">(AF522+AD523)</f>
        <v>437077.45161369955</v>
      </c>
      <c r="AG523">
        <f t="shared" ref="AG523:AG586" si="116">AG522 + AC523</f>
        <v>1007511.214722394</v>
      </c>
      <c r="AH523">
        <f t="shared" si="111"/>
        <v>437077.45161369955</v>
      </c>
      <c r="AI523" s="27">
        <f t="shared" ref="AI523:AI586" si="117">AH522+AD523 *0.7</f>
        <v>437077.45161369955</v>
      </c>
    </row>
    <row r="524" spans="2:35" x14ac:dyDescent="0.3">
      <c r="B524" s="3" t="s">
        <v>47</v>
      </c>
      <c r="C524" s="3">
        <v>516</v>
      </c>
      <c r="D524" s="3">
        <v>516</v>
      </c>
      <c r="E524" s="10">
        <v>16.8</v>
      </c>
      <c r="F524" s="17">
        <f t="shared" si="112"/>
        <v>1.2083333333333333</v>
      </c>
      <c r="G524" s="17">
        <f t="shared" si="113"/>
        <v>4.3499999999999996</v>
      </c>
      <c r="S524">
        <f t="shared" si="106"/>
        <v>0</v>
      </c>
      <c r="T524">
        <f t="shared" si="107"/>
        <v>16.8</v>
      </c>
      <c r="U524">
        <f t="shared" si="108"/>
        <v>4.666666666666667</v>
      </c>
      <c r="W524">
        <f t="shared" si="109"/>
        <v>1647.5833333333335</v>
      </c>
      <c r="X524">
        <f t="shared" si="105"/>
        <v>171.13544999999999</v>
      </c>
      <c r="Y524">
        <f t="shared" si="110"/>
        <v>2.7638575876875553</v>
      </c>
      <c r="Z524">
        <f>Table4[[#This Row],[Acell (N)]]+Table4[[#This Row],[Roll (N)]]+Table4[[#This Row],[Aero (N)]]</f>
        <v>1821.4826409210211</v>
      </c>
      <c r="AA524">
        <f>Table4[[#This Row],[Total (N)]]*((E523/3.6)/1000)</f>
        <v>5.9704153230189032</v>
      </c>
      <c r="AB524">
        <f>Table4[[#This Row],[Power (kW)]]*1000</f>
        <v>5970.4153230189031</v>
      </c>
      <c r="AC524">
        <f>MAX(0, Table4[[#This Row],[Power (W)]])</f>
        <v>5970.4153230189031</v>
      </c>
      <c r="AD524">
        <f>MIN(0, Table4[[#This Row],[Power (W)]])*-1</f>
        <v>0</v>
      </c>
      <c r="AE524">
        <f t="shared" si="114"/>
        <v>1013481.6300454129</v>
      </c>
      <c r="AF524">
        <f t="shared" si="115"/>
        <v>437077.45161369955</v>
      </c>
      <c r="AG524">
        <f t="shared" si="116"/>
        <v>1013481.6300454129</v>
      </c>
      <c r="AH524">
        <f t="shared" si="111"/>
        <v>437077.45161369955</v>
      </c>
      <c r="AI524" s="27">
        <f t="shared" si="117"/>
        <v>437077.45161369955</v>
      </c>
    </row>
    <row r="525" spans="2:35" x14ac:dyDescent="0.3">
      <c r="B525" s="3" t="s">
        <v>47</v>
      </c>
      <c r="C525" s="3">
        <v>517</v>
      </c>
      <c r="D525" s="3">
        <v>517</v>
      </c>
      <c r="E525" s="10">
        <v>20.5</v>
      </c>
      <c r="F525" s="17">
        <f t="shared" si="112"/>
        <v>0.70833333333333304</v>
      </c>
      <c r="G525" s="17">
        <f t="shared" si="113"/>
        <v>2.5499999999999989</v>
      </c>
      <c r="S525">
        <f t="shared" si="106"/>
        <v>0</v>
      </c>
      <c r="T525">
        <f t="shared" si="107"/>
        <v>20.5</v>
      </c>
      <c r="U525">
        <f t="shared" si="108"/>
        <v>5.6944444444444446</v>
      </c>
      <c r="W525">
        <f t="shared" si="109"/>
        <v>1405.2916666666665</v>
      </c>
      <c r="X525">
        <f t="shared" si="105"/>
        <v>171.13544999999999</v>
      </c>
      <c r="Y525">
        <f t="shared" si="110"/>
        <v>5.6023496520320011</v>
      </c>
      <c r="Z525">
        <f>Table4[[#This Row],[Acell (N)]]+Table4[[#This Row],[Roll (N)]]+Table4[[#This Row],[Aero (N)]]</f>
        <v>1582.0294663186985</v>
      </c>
      <c r="AA525">
        <f>Table4[[#This Row],[Total (N)]]*((E524/3.6)/1000)</f>
        <v>7.3828041761539271</v>
      </c>
      <c r="AB525">
        <f>Table4[[#This Row],[Power (kW)]]*1000</f>
        <v>7382.8041761539271</v>
      </c>
      <c r="AC525">
        <f>MAX(0, Table4[[#This Row],[Power (W)]])</f>
        <v>7382.8041761539271</v>
      </c>
      <c r="AD525">
        <f>MIN(0, Table4[[#This Row],[Power (W)]])*-1</f>
        <v>0</v>
      </c>
      <c r="AE525">
        <f t="shared" si="114"/>
        <v>1020864.4342215669</v>
      </c>
      <c r="AF525">
        <f t="shared" si="115"/>
        <v>437077.45161369955</v>
      </c>
      <c r="AG525">
        <f t="shared" si="116"/>
        <v>1020864.4342215669</v>
      </c>
      <c r="AH525">
        <f t="shared" si="111"/>
        <v>437077.45161369955</v>
      </c>
      <c r="AI525" s="27">
        <f t="shared" si="117"/>
        <v>437077.45161369955</v>
      </c>
    </row>
    <row r="526" spans="2:35" x14ac:dyDescent="0.3">
      <c r="B526" s="3" t="s">
        <v>47</v>
      </c>
      <c r="C526" s="3">
        <v>518</v>
      </c>
      <c r="D526" s="3">
        <v>518</v>
      </c>
      <c r="E526" s="10">
        <v>21.9</v>
      </c>
      <c r="F526" s="17">
        <f t="shared" si="112"/>
        <v>0.19444444444444425</v>
      </c>
      <c r="G526" s="17">
        <f t="shared" si="113"/>
        <v>0.69999999999999929</v>
      </c>
      <c r="S526">
        <f t="shared" si="106"/>
        <v>0</v>
      </c>
      <c r="T526">
        <f t="shared" si="107"/>
        <v>21.9</v>
      </c>
      <c r="U526">
        <f t="shared" si="108"/>
        <v>6.083333333333333</v>
      </c>
      <c r="W526">
        <f t="shared" si="109"/>
        <v>823.79166666666629</v>
      </c>
      <c r="X526">
        <f t="shared" si="105"/>
        <v>171.13544999999999</v>
      </c>
      <c r="Y526">
        <f t="shared" si="110"/>
        <v>8.3417922380472245</v>
      </c>
      <c r="Z526">
        <f>Table4[[#This Row],[Acell (N)]]+Table4[[#This Row],[Roll (N)]]+Table4[[#This Row],[Aero (N)]]</f>
        <v>1003.2689089047135</v>
      </c>
      <c r="AA526">
        <f>Table4[[#This Row],[Total (N)]]*((E525/3.6)/1000)</f>
        <v>5.7130590645962851</v>
      </c>
      <c r="AB526">
        <f>Table4[[#This Row],[Power (kW)]]*1000</f>
        <v>5713.0590645962848</v>
      </c>
      <c r="AC526">
        <f>MAX(0, Table4[[#This Row],[Power (W)]])</f>
        <v>5713.0590645962848</v>
      </c>
      <c r="AD526">
        <f>MIN(0, Table4[[#This Row],[Power (W)]])*-1</f>
        <v>0</v>
      </c>
      <c r="AE526">
        <f t="shared" si="114"/>
        <v>1026577.4932861632</v>
      </c>
      <c r="AF526">
        <f t="shared" si="115"/>
        <v>437077.45161369955</v>
      </c>
      <c r="AG526">
        <f t="shared" si="116"/>
        <v>1026577.4932861632</v>
      </c>
      <c r="AH526">
        <f t="shared" si="111"/>
        <v>437077.45161369955</v>
      </c>
      <c r="AI526" s="27">
        <f t="shared" si="117"/>
        <v>437077.45161369955</v>
      </c>
    </row>
    <row r="527" spans="2:35" x14ac:dyDescent="0.3">
      <c r="B527" s="3" t="s">
        <v>47</v>
      </c>
      <c r="C527" s="3">
        <v>519</v>
      </c>
      <c r="D527" s="3">
        <v>519</v>
      </c>
      <c r="E527" s="10">
        <v>21.9</v>
      </c>
      <c r="F527" s="17">
        <f t="shared" si="112"/>
        <v>-8.3333333333333037E-2</v>
      </c>
      <c r="G527" s="17">
        <f t="shared" si="113"/>
        <v>-0.29999999999999893</v>
      </c>
      <c r="S527">
        <f t="shared" si="106"/>
        <v>0</v>
      </c>
      <c r="T527">
        <f t="shared" si="107"/>
        <v>21.9</v>
      </c>
      <c r="U527">
        <f t="shared" si="108"/>
        <v>6.083333333333333</v>
      </c>
      <c r="W527">
        <f t="shared" si="109"/>
        <v>226.13888888888866</v>
      </c>
      <c r="X527">
        <f t="shared" si="105"/>
        <v>171.13544999999999</v>
      </c>
      <c r="Y527">
        <f t="shared" si="110"/>
        <v>9.5200641886730004</v>
      </c>
      <c r="Z527">
        <f>Table4[[#This Row],[Acell (N)]]+Table4[[#This Row],[Roll (N)]]+Table4[[#This Row],[Aero (N)]]</f>
        <v>406.7944030775617</v>
      </c>
      <c r="AA527">
        <f>Table4[[#This Row],[Total (N)]]*((E526/3.6)/1000)</f>
        <v>2.474665952055167</v>
      </c>
      <c r="AB527">
        <f>Table4[[#This Row],[Power (kW)]]*1000</f>
        <v>2474.6659520551671</v>
      </c>
      <c r="AC527">
        <f>MAX(0, Table4[[#This Row],[Power (W)]])</f>
        <v>2474.6659520551671</v>
      </c>
      <c r="AD527">
        <f>MIN(0, Table4[[#This Row],[Power (W)]])*-1</f>
        <v>0</v>
      </c>
      <c r="AE527">
        <f t="shared" si="114"/>
        <v>1029052.1592382183</v>
      </c>
      <c r="AF527">
        <f t="shared" si="115"/>
        <v>437077.45161369955</v>
      </c>
      <c r="AG527">
        <f t="shared" si="116"/>
        <v>1029052.1592382183</v>
      </c>
      <c r="AH527">
        <f t="shared" si="111"/>
        <v>437077.45161369955</v>
      </c>
      <c r="AI527" s="27">
        <f t="shared" si="117"/>
        <v>437077.45161369955</v>
      </c>
    </row>
    <row r="528" spans="2:35" x14ac:dyDescent="0.3">
      <c r="B528" s="3" t="s">
        <v>47</v>
      </c>
      <c r="C528" s="3">
        <v>520</v>
      </c>
      <c r="D528" s="3">
        <v>520</v>
      </c>
      <c r="E528" s="10">
        <v>21.3</v>
      </c>
      <c r="F528" s="17">
        <f t="shared" si="112"/>
        <v>-0.22222222222222193</v>
      </c>
      <c r="G528" s="17">
        <f t="shared" si="113"/>
        <v>-0.79999999999999893</v>
      </c>
      <c r="S528">
        <f t="shared" si="106"/>
        <v>0</v>
      </c>
      <c r="T528">
        <f t="shared" si="107"/>
        <v>21.3</v>
      </c>
      <c r="U528">
        <f t="shared" si="108"/>
        <v>5.916666666666667</v>
      </c>
      <c r="W528">
        <f t="shared" si="109"/>
        <v>-96.916666666666316</v>
      </c>
      <c r="X528">
        <f t="shared" si="105"/>
        <v>171.13544999999999</v>
      </c>
      <c r="Y528">
        <f t="shared" si="110"/>
        <v>9.5200641886730004</v>
      </c>
      <c r="Z528">
        <f>Table4[[#This Row],[Acell (N)]]+Table4[[#This Row],[Roll (N)]]+Table4[[#This Row],[Aero (N)]]</f>
        <v>83.738847522006679</v>
      </c>
      <c r="AA528">
        <f>Table4[[#This Row],[Total (N)]]*((E527/3.6)/1000)</f>
        <v>0.50941132242554055</v>
      </c>
      <c r="AB528">
        <f>Table4[[#This Row],[Power (kW)]]*1000</f>
        <v>509.41132242554056</v>
      </c>
      <c r="AC528">
        <f>MAX(0, Table4[[#This Row],[Power (W)]])</f>
        <v>509.41132242554056</v>
      </c>
      <c r="AD528">
        <f>MIN(0, Table4[[#This Row],[Power (W)]])*-1</f>
        <v>0</v>
      </c>
      <c r="AE528">
        <f t="shared" si="114"/>
        <v>1029561.5705606439</v>
      </c>
      <c r="AF528">
        <f t="shared" si="115"/>
        <v>437077.45161369955</v>
      </c>
      <c r="AG528">
        <f t="shared" si="116"/>
        <v>1029561.5705606439</v>
      </c>
      <c r="AH528">
        <f t="shared" si="111"/>
        <v>437077.45161369955</v>
      </c>
      <c r="AI528" s="27">
        <f t="shared" si="117"/>
        <v>437077.45161369955</v>
      </c>
    </row>
    <row r="529" spans="2:35" x14ac:dyDescent="0.3">
      <c r="B529" s="3" t="s">
        <v>47</v>
      </c>
      <c r="C529" s="3">
        <v>521</v>
      </c>
      <c r="D529" s="3">
        <v>521</v>
      </c>
      <c r="E529" s="10">
        <v>20.3</v>
      </c>
      <c r="F529" s="17">
        <f t="shared" si="112"/>
        <v>-0.29166666666666685</v>
      </c>
      <c r="G529" s="17">
        <f t="shared" si="113"/>
        <v>-1.0500000000000007</v>
      </c>
      <c r="S529">
        <f t="shared" si="106"/>
        <v>0</v>
      </c>
      <c r="T529">
        <f t="shared" si="107"/>
        <v>20.3</v>
      </c>
      <c r="U529">
        <f t="shared" si="108"/>
        <v>5.6388888888888893</v>
      </c>
      <c r="W529">
        <f t="shared" si="109"/>
        <v>-258.44444444444412</v>
      </c>
      <c r="X529">
        <f t="shared" si="105"/>
        <v>171.13544999999999</v>
      </c>
      <c r="Y529">
        <f t="shared" si="110"/>
        <v>9.0055626900170012</v>
      </c>
      <c r="Z529">
        <f>Table4[[#This Row],[Acell (N)]]+Table4[[#This Row],[Roll (N)]]+Table4[[#This Row],[Aero (N)]]</f>
        <v>-78.303431754427123</v>
      </c>
      <c r="AA529">
        <f>Table4[[#This Row],[Total (N)]]*((E528/3.6)/1000)</f>
        <v>-0.46329530454702722</v>
      </c>
      <c r="AB529">
        <f>Table4[[#This Row],[Power (kW)]]*1000</f>
        <v>-463.29530454702723</v>
      </c>
      <c r="AC529">
        <f>MAX(0, Table4[[#This Row],[Power (W)]])</f>
        <v>0</v>
      </c>
      <c r="AD529">
        <f>MIN(0, Table4[[#This Row],[Power (W)]])*-1</f>
        <v>463.29530454702723</v>
      </c>
      <c r="AE529">
        <f t="shared" si="114"/>
        <v>1029561.5705606439</v>
      </c>
      <c r="AF529">
        <f t="shared" si="115"/>
        <v>437540.74691824656</v>
      </c>
      <c r="AG529">
        <f t="shared" si="116"/>
        <v>1029561.5705606439</v>
      </c>
      <c r="AH529">
        <f t="shared" si="111"/>
        <v>437540.74691824656</v>
      </c>
      <c r="AI529" s="27">
        <f t="shared" si="117"/>
        <v>437401.7583268825</v>
      </c>
    </row>
    <row r="530" spans="2:35" x14ac:dyDescent="0.3">
      <c r="B530" s="3" t="s">
        <v>47</v>
      </c>
      <c r="C530" s="3">
        <v>522</v>
      </c>
      <c r="D530" s="3">
        <v>522</v>
      </c>
      <c r="E530" s="10">
        <v>19.2</v>
      </c>
      <c r="F530" s="17">
        <f t="shared" si="112"/>
        <v>-0.34722222222222221</v>
      </c>
      <c r="G530" s="17">
        <f t="shared" si="113"/>
        <v>-1.25</v>
      </c>
      <c r="S530">
        <f t="shared" si="106"/>
        <v>0</v>
      </c>
      <c r="T530">
        <f t="shared" si="107"/>
        <v>19.2</v>
      </c>
      <c r="U530">
        <f t="shared" si="108"/>
        <v>5.333333333333333</v>
      </c>
      <c r="W530">
        <f t="shared" si="109"/>
        <v>-339.20833333333354</v>
      </c>
      <c r="X530">
        <f t="shared" si="105"/>
        <v>171.13544999999999</v>
      </c>
      <c r="Y530">
        <f t="shared" si="110"/>
        <v>8.1798195440258912</v>
      </c>
      <c r="Z530">
        <f>Table4[[#This Row],[Acell (N)]]+Table4[[#This Row],[Roll (N)]]+Table4[[#This Row],[Aero (N)]]</f>
        <v>-159.89306378930766</v>
      </c>
      <c r="AA530">
        <f>Table4[[#This Row],[Total (N)]]*((E529/3.6)/1000)</f>
        <v>-0.90161922081192936</v>
      </c>
      <c r="AB530">
        <f>Table4[[#This Row],[Power (kW)]]*1000</f>
        <v>-901.61922081192938</v>
      </c>
      <c r="AC530">
        <f>MAX(0, Table4[[#This Row],[Power (W)]])</f>
        <v>0</v>
      </c>
      <c r="AD530">
        <f>MIN(0, Table4[[#This Row],[Power (W)]])*-1</f>
        <v>901.61922081192938</v>
      </c>
      <c r="AE530">
        <f t="shared" si="114"/>
        <v>1029561.5705606439</v>
      </c>
      <c r="AF530">
        <f t="shared" si="115"/>
        <v>438442.36613905849</v>
      </c>
      <c r="AG530">
        <f t="shared" si="116"/>
        <v>1029561.5705606439</v>
      </c>
      <c r="AH530">
        <f t="shared" si="111"/>
        <v>438442.36613905849</v>
      </c>
      <c r="AI530" s="27">
        <f t="shared" si="117"/>
        <v>438171.88037281489</v>
      </c>
    </row>
    <row r="531" spans="2:35" x14ac:dyDescent="0.3">
      <c r="B531" s="3" t="s">
        <v>47</v>
      </c>
      <c r="C531" s="3">
        <v>523</v>
      </c>
      <c r="D531" s="3">
        <v>523</v>
      </c>
      <c r="E531" s="10">
        <v>17.8</v>
      </c>
      <c r="F531" s="17">
        <f t="shared" si="112"/>
        <v>-0.51388888888888873</v>
      </c>
      <c r="G531" s="17">
        <f t="shared" si="113"/>
        <v>-1.8499999999999996</v>
      </c>
      <c r="S531">
        <f t="shared" si="106"/>
        <v>0</v>
      </c>
      <c r="T531">
        <f t="shared" si="107"/>
        <v>17.8</v>
      </c>
      <c r="U531">
        <f t="shared" si="108"/>
        <v>4.9444444444444446</v>
      </c>
      <c r="W531">
        <f t="shared" si="109"/>
        <v>-403.81944444444446</v>
      </c>
      <c r="X531">
        <f t="shared" si="105"/>
        <v>171.13544999999999</v>
      </c>
      <c r="Y531">
        <f t="shared" si="110"/>
        <v>7.3173546475520004</v>
      </c>
      <c r="Z531">
        <f>Table4[[#This Row],[Acell (N)]]+Table4[[#This Row],[Roll (N)]]+Table4[[#This Row],[Aero (N)]]</f>
        <v>-225.36663979689246</v>
      </c>
      <c r="AA531">
        <f>Table4[[#This Row],[Total (N)]]*((E530/3.6)/1000)</f>
        <v>-1.2019554122500931</v>
      </c>
      <c r="AB531">
        <f>Table4[[#This Row],[Power (kW)]]*1000</f>
        <v>-1201.9554122500931</v>
      </c>
      <c r="AC531">
        <f>MAX(0, Table4[[#This Row],[Power (W)]])</f>
        <v>0</v>
      </c>
      <c r="AD531">
        <f>MIN(0, Table4[[#This Row],[Power (W)]])*-1</f>
        <v>1201.9554122500931</v>
      </c>
      <c r="AE531">
        <f t="shared" si="114"/>
        <v>1029561.5705606439</v>
      </c>
      <c r="AF531">
        <f t="shared" si="115"/>
        <v>439644.32155130856</v>
      </c>
      <c r="AG531">
        <f t="shared" si="116"/>
        <v>1029561.5705606439</v>
      </c>
      <c r="AH531">
        <f t="shared" si="111"/>
        <v>439644.32155130856</v>
      </c>
      <c r="AI531" s="27">
        <f t="shared" si="117"/>
        <v>439283.73492763354</v>
      </c>
    </row>
    <row r="532" spans="2:35" x14ac:dyDescent="0.3">
      <c r="B532" s="3" t="s">
        <v>47</v>
      </c>
      <c r="C532" s="3">
        <v>524</v>
      </c>
      <c r="D532" s="3">
        <v>524</v>
      </c>
      <c r="E532" s="10">
        <v>15.5</v>
      </c>
      <c r="F532" s="17">
        <f t="shared" si="112"/>
        <v>-0.81944444444444442</v>
      </c>
      <c r="G532" s="17">
        <f t="shared" si="113"/>
        <v>-2.95</v>
      </c>
      <c r="S532">
        <f t="shared" si="106"/>
        <v>0</v>
      </c>
      <c r="T532">
        <f t="shared" si="107"/>
        <v>15.5</v>
      </c>
      <c r="U532">
        <f t="shared" si="108"/>
        <v>4.3055555555555554</v>
      </c>
      <c r="W532">
        <f t="shared" si="109"/>
        <v>-597.6527777777776</v>
      </c>
      <c r="X532">
        <f t="shared" si="105"/>
        <v>171.13544999999999</v>
      </c>
      <c r="Y532">
        <f t="shared" si="110"/>
        <v>6.2891456340342229</v>
      </c>
      <c r="Z532">
        <f>Table4[[#This Row],[Acell (N)]]+Table4[[#This Row],[Roll (N)]]+Table4[[#This Row],[Aero (N)]]</f>
        <v>-420.22818214374337</v>
      </c>
      <c r="AA532">
        <f>Table4[[#This Row],[Total (N)]]*((E531/3.6)/1000)</f>
        <v>-2.0777949005996201</v>
      </c>
      <c r="AB532">
        <f>Table4[[#This Row],[Power (kW)]]*1000</f>
        <v>-2077.7949005996202</v>
      </c>
      <c r="AC532">
        <f>MAX(0, Table4[[#This Row],[Power (W)]])</f>
        <v>0</v>
      </c>
      <c r="AD532">
        <f>MIN(0, Table4[[#This Row],[Power (W)]])*-1</f>
        <v>2077.7949005996202</v>
      </c>
      <c r="AE532">
        <f t="shared" si="114"/>
        <v>1029561.5705606439</v>
      </c>
      <c r="AF532">
        <f t="shared" si="115"/>
        <v>441722.11645190819</v>
      </c>
      <c r="AG532">
        <f t="shared" si="116"/>
        <v>1029561.5705606439</v>
      </c>
      <c r="AH532">
        <f t="shared" si="111"/>
        <v>441722.11645190819</v>
      </c>
      <c r="AI532" s="27">
        <f t="shared" si="117"/>
        <v>441098.77798172832</v>
      </c>
    </row>
    <row r="533" spans="2:35" x14ac:dyDescent="0.3">
      <c r="B533" s="3" t="s">
        <v>47</v>
      </c>
      <c r="C533" s="3">
        <v>525</v>
      </c>
      <c r="D533" s="3">
        <v>525</v>
      </c>
      <c r="E533" s="10">
        <v>11.9</v>
      </c>
      <c r="F533" s="17">
        <f t="shared" si="112"/>
        <v>-1.0972222222222223</v>
      </c>
      <c r="G533" s="17">
        <f t="shared" si="113"/>
        <v>-3.95</v>
      </c>
      <c r="S533">
        <f t="shared" si="106"/>
        <v>0</v>
      </c>
      <c r="T533">
        <f t="shared" si="107"/>
        <v>11.9</v>
      </c>
      <c r="U533">
        <f t="shared" si="108"/>
        <v>3.3055555555555554</v>
      </c>
      <c r="W533">
        <f t="shared" si="109"/>
        <v>-953.01388888888891</v>
      </c>
      <c r="X533">
        <f t="shared" si="105"/>
        <v>171.13544999999999</v>
      </c>
      <c r="Y533">
        <f t="shared" si="110"/>
        <v>4.7688651640472219</v>
      </c>
      <c r="Z533">
        <f>Table4[[#This Row],[Acell (N)]]+Table4[[#This Row],[Roll (N)]]+Table4[[#This Row],[Aero (N)]]</f>
        <v>-777.10957372484165</v>
      </c>
      <c r="AA533">
        <f>Table4[[#This Row],[Total (N)]]*((E532/3.6)/1000)</f>
        <v>-3.3458884424264017</v>
      </c>
      <c r="AB533">
        <f>Table4[[#This Row],[Power (kW)]]*1000</f>
        <v>-3345.8884424264015</v>
      </c>
      <c r="AC533">
        <f>MAX(0, Table4[[#This Row],[Power (W)]])</f>
        <v>0</v>
      </c>
      <c r="AD533">
        <f>MIN(0, Table4[[#This Row],[Power (W)]])*-1</f>
        <v>3345.8884424264015</v>
      </c>
      <c r="AE533">
        <f t="shared" si="114"/>
        <v>1029561.5705606439</v>
      </c>
      <c r="AF533">
        <f t="shared" si="115"/>
        <v>445068.00489433459</v>
      </c>
      <c r="AG533">
        <f t="shared" si="116"/>
        <v>1029561.5705606439</v>
      </c>
      <c r="AH533">
        <f t="shared" si="111"/>
        <v>445068.00489433459</v>
      </c>
      <c r="AI533" s="27">
        <f t="shared" si="117"/>
        <v>444064.23836160667</v>
      </c>
    </row>
    <row r="534" spans="2:35" x14ac:dyDescent="0.3">
      <c r="B534" s="3" t="s">
        <v>47</v>
      </c>
      <c r="C534" s="3">
        <v>526</v>
      </c>
      <c r="D534" s="3">
        <v>526</v>
      </c>
      <c r="E534" s="10">
        <v>7.6</v>
      </c>
      <c r="F534" s="17">
        <f t="shared" si="112"/>
        <v>-1.0972222222222223</v>
      </c>
      <c r="G534" s="17">
        <f t="shared" si="113"/>
        <v>-3.95</v>
      </c>
      <c r="S534">
        <f t="shared" si="106"/>
        <v>0</v>
      </c>
      <c r="T534">
        <f t="shared" si="107"/>
        <v>7.6</v>
      </c>
      <c r="U534">
        <f t="shared" si="108"/>
        <v>2.1111111111111112</v>
      </c>
      <c r="W534">
        <f t="shared" si="109"/>
        <v>-1276.0694444444446</v>
      </c>
      <c r="X534">
        <f t="shared" si="105"/>
        <v>171.13544999999999</v>
      </c>
      <c r="Y534">
        <f t="shared" si="110"/>
        <v>2.8109011274952218</v>
      </c>
      <c r="Z534">
        <f>Table4[[#This Row],[Acell (N)]]+Table4[[#This Row],[Roll (N)]]+Table4[[#This Row],[Aero (N)]]</f>
        <v>-1102.1230933169493</v>
      </c>
      <c r="AA534">
        <f>Table4[[#This Row],[Total (N)]]*((E533/3.6)/1000)</f>
        <v>-3.6431291140199158</v>
      </c>
      <c r="AB534">
        <f>Table4[[#This Row],[Power (kW)]]*1000</f>
        <v>-3643.129114019916</v>
      </c>
      <c r="AC534">
        <f>MAX(0, Table4[[#This Row],[Power (W)]])</f>
        <v>0</v>
      </c>
      <c r="AD534">
        <f>MIN(0, Table4[[#This Row],[Power (W)]])*-1</f>
        <v>3643.129114019916</v>
      </c>
      <c r="AE534">
        <f t="shared" si="114"/>
        <v>1029561.5705606439</v>
      </c>
      <c r="AF534">
        <f t="shared" si="115"/>
        <v>448711.13400835451</v>
      </c>
      <c r="AG534">
        <f t="shared" si="116"/>
        <v>1029561.5705606439</v>
      </c>
      <c r="AH534">
        <f t="shared" si="111"/>
        <v>448711.13400835451</v>
      </c>
      <c r="AI534" s="27">
        <f t="shared" si="117"/>
        <v>447618.19527414854</v>
      </c>
    </row>
    <row r="535" spans="2:35" x14ac:dyDescent="0.3">
      <c r="B535" s="3" t="s">
        <v>47</v>
      </c>
      <c r="C535" s="3">
        <v>527</v>
      </c>
      <c r="D535" s="3">
        <v>527</v>
      </c>
      <c r="E535" s="10">
        <v>4</v>
      </c>
      <c r="F535" s="17">
        <f t="shared" si="112"/>
        <v>-0.77777777777777768</v>
      </c>
      <c r="G535" s="17">
        <f t="shared" si="113"/>
        <v>-2.8</v>
      </c>
      <c r="S535">
        <f t="shared" si="106"/>
        <v>0</v>
      </c>
      <c r="T535">
        <f t="shared" si="107"/>
        <v>4</v>
      </c>
      <c r="U535">
        <f t="shared" si="108"/>
        <v>1.1111111111111112</v>
      </c>
      <c r="W535">
        <f t="shared" si="109"/>
        <v>-1276.0694444444446</v>
      </c>
      <c r="X535">
        <f t="shared" si="105"/>
        <v>171.13544999999999</v>
      </c>
      <c r="Y535">
        <f t="shared" si="110"/>
        <v>1.1465125988568889</v>
      </c>
      <c r="Z535">
        <f>Table4[[#This Row],[Acell (N)]]+Table4[[#This Row],[Roll (N)]]+Table4[[#This Row],[Aero (N)]]</f>
        <v>-1103.7874818455878</v>
      </c>
      <c r="AA535">
        <f>Table4[[#This Row],[Total (N)]]*((E534/3.6)/1000)</f>
        <v>-2.3302180172295746</v>
      </c>
      <c r="AB535">
        <f>Table4[[#This Row],[Power (kW)]]*1000</f>
        <v>-2330.2180172295743</v>
      </c>
      <c r="AC535">
        <f>MAX(0, Table4[[#This Row],[Power (W)]])</f>
        <v>0</v>
      </c>
      <c r="AD535">
        <f>MIN(0, Table4[[#This Row],[Power (W)]])*-1</f>
        <v>2330.2180172295743</v>
      </c>
      <c r="AE535">
        <f t="shared" si="114"/>
        <v>1029561.5705606439</v>
      </c>
      <c r="AF535">
        <f t="shared" si="115"/>
        <v>451041.35202558408</v>
      </c>
      <c r="AG535">
        <f t="shared" si="116"/>
        <v>1029561.5705606439</v>
      </c>
      <c r="AH535">
        <f t="shared" si="111"/>
        <v>451041.35202558408</v>
      </c>
      <c r="AI535" s="27">
        <f t="shared" si="117"/>
        <v>450342.28662041522</v>
      </c>
    </row>
    <row r="536" spans="2:35" x14ac:dyDescent="0.3">
      <c r="B536" s="3" t="s">
        <v>47</v>
      </c>
      <c r="C536" s="3">
        <v>528</v>
      </c>
      <c r="D536" s="3">
        <v>528</v>
      </c>
      <c r="E536" s="10">
        <v>2</v>
      </c>
      <c r="F536" s="17">
        <f t="shared" si="112"/>
        <v>-0.41666666666666663</v>
      </c>
      <c r="G536" s="17">
        <f t="shared" si="113"/>
        <v>-1.5</v>
      </c>
      <c r="S536">
        <f t="shared" si="106"/>
        <v>0</v>
      </c>
      <c r="T536">
        <f t="shared" si="107"/>
        <v>2</v>
      </c>
      <c r="U536">
        <f t="shared" si="108"/>
        <v>0.55555555555555558</v>
      </c>
      <c r="W536">
        <f t="shared" si="109"/>
        <v>-904.55555555555543</v>
      </c>
      <c r="X536">
        <f t="shared" si="105"/>
        <v>171.13544999999999</v>
      </c>
      <c r="Y536">
        <f t="shared" si="110"/>
        <v>0.31759351768888894</v>
      </c>
      <c r="Z536">
        <f>Table4[[#This Row],[Acell (N)]]+Table4[[#This Row],[Roll (N)]]+Table4[[#This Row],[Aero (N)]]</f>
        <v>-733.10251203786652</v>
      </c>
      <c r="AA536">
        <f>Table4[[#This Row],[Total (N)]]*((E535/3.6)/1000)</f>
        <v>-0.81455834670874061</v>
      </c>
      <c r="AB536">
        <f>Table4[[#This Row],[Power (kW)]]*1000</f>
        <v>-814.5583467087406</v>
      </c>
      <c r="AC536">
        <f>MAX(0, Table4[[#This Row],[Power (W)]])</f>
        <v>0</v>
      </c>
      <c r="AD536">
        <f>MIN(0, Table4[[#This Row],[Power (W)]])*-1</f>
        <v>814.5583467087406</v>
      </c>
      <c r="AE536">
        <f t="shared" si="114"/>
        <v>1029561.5705606439</v>
      </c>
      <c r="AF536">
        <f t="shared" si="115"/>
        <v>451855.9103722928</v>
      </c>
      <c r="AG536">
        <f t="shared" si="116"/>
        <v>1029561.5705606439</v>
      </c>
      <c r="AH536">
        <f t="shared" si="111"/>
        <v>451855.9103722928</v>
      </c>
      <c r="AI536" s="27">
        <f t="shared" si="117"/>
        <v>451611.5428682802</v>
      </c>
    </row>
    <row r="537" spans="2:35" x14ac:dyDescent="0.3">
      <c r="B537" s="3" t="s">
        <v>47</v>
      </c>
      <c r="C537" s="3">
        <v>529</v>
      </c>
      <c r="D537" s="3">
        <v>529</v>
      </c>
      <c r="E537" s="10">
        <v>1</v>
      </c>
      <c r="F537" s="17">
        <f t="shared" si="112"/>
        <v>-0.27777777777777779</v>
      </c>
      <c r="G537" s="17">
        <f t="shared" si="113"/>
        <v>-1</v>
      </c>
      <c r="S537">
        <f t="shared" si="106"/>
        <v>0</v>
      </c>
      <c r="T537">
        <f t="shared" si="107"/>
        <v>1</v>
      </c>
      <c r="U537">
        <f t="shared" si="108"/>
        <v>0.27777777777777779</v>
      </c>
      <c r="W537">
        <f t="shared" si="109"/>
        <v>-484.58333333333331</v>
      </c>
      <c r="X537">
        <f t="shared" si="105"/>
        <v>171.13544999999999</v>
      </c>
      <c r="Y537">
        <f t="shared" si="110"/>
        <v>7.9398379422222234E-2</v>
      </c>
      <c r="Z537">
        <f>Table4[[#This Row],[Acell (N)]]+Table4[[#This Row],[Roll (N)]]+Table4[[#This Row],[Aero (N)]]</f>
        <v>-313.36848495391109</v>
      </c>
      <c r="AA537">
        <f>Table4[[#This Row],[Total (N)]]*((E536/3.6)/1000)</f>
        <v>-0.17409360275217284</v>
      </c>
      <c r="AB537">
        <f>Table4[[#This Row],[Power (kW)]]*1000</f>
        <v>-174.09360275217284</v>
      </c>
      <c r="AC537">
        <f>MAX(0, Table4[[#This Row],[Power (W)]])</f>
        <v>0</v>
      </c>
      <c r="AD537">
        <f>MIN(0, Table4[[#This Row],[Power (W)]])*-1</f>
        <v>174.09360275217284</v>
      </c>
      <c r="AE537">
        <f t="shared" si="114"/>
        <v>1029561.5705606439</v>
      </c>
      <c r="AF537">
        <f t="shared" si="115"/>
        <v>452030.00397504499</v>
      </c>
      <c r="AG537">
        <f t="shared" si="116"/>
        <v>1029561.5705606439</v>
      </c>
      <c r="AH537">
        <f t="shared" si="111"/>
        <v>452030.00397504499</v>
      </c>
      <c r="AI537" s="27">
        <f t="shared" si="117"/>
        <v>451977.77589421935</v>
      </c>
    </row>
    <row r="538" spans="2:35" x14ac:dyDescent="0.3">
      <c r="B538" s="3" t="s">
        <v>47</v>
      </c>
      <c r="C538" s="3">
        <v>530</v>
      </c>
      <c r="D538" s="3">
        <v>530</v>
      </c>
      <c r="E538" s="10">
        <v>0</v>
      </c>
      <c r="F538" s="17">
        <f t="shared" si="112"/>
        <v>-0.1388888888888889</v>
      </c>
      <c r="G538" s="17">
        <f t="shared" si="113"/>
        <v>-0.5</v>
      </c>
      <c r="S538">
        <f t="shared" si="106"/>
        <v>1</v>
      </c>
      <c r="T538" t="str">
        <f t="shared" si="107"/>
        <v/>
      </c>
      <c r="U538">
        <f t="shared" si="108"/>
        <v>0</v>
      </c>
      <c r="W538">
        <f t="shared" si="109"/>
        <v>-323.05555555555554</v>
      </c>
      <c r="X538">
        <f t="shared" si="105"/>
        <v>171.13544999999999</v>
      </c>
      <c r="Y538">
        <f t="shared" si="110"/>
        <v>1.9849594855555559E-2</v>
      </c>
      <c r="Z538">
        <f>Table4[[#This Row],[Acell (N)]]+Table4[[#This Row],[Roll (N)]]+Table4[[#This Row],[Aero (N)]]</f>
        <v>-151.90025596070001</v>
      </c>
      <c r="AA538">
        <f>Table4[[#This Row],[Total (N)]]*((E537/3.6)/1000)</f>
        <v>-4.2194515544638891E-2</v>
      </c>
      <c r="AB538">
        <f>Table4[[#This Row],[Power (kW)]]*1000</f>
        <v>-42.19451554463889</v>
      </c>
      <c r="AC538">
        <f>MAX(0, Table4[[#This Row],[Power (W)]])</f>
        <v>0</v>
      </c>
      <c r="AD538">
        <f>MIN(0, Table4[[#This Row],[Power (W)]])*-1</f>
        <v>42.19451554463889</v>
      </c>
      <c r="AE538">
        <f t="shared" si="114"/>
        <v>1029561.5705606439</v>
      </c>
      <c r="AF538">
        <f t="shared" si="115"/>
        <v>452072.19849058962</v>
      </c>
      <c r="AG538">
        <f t="shared" si="116"/>
        <v>1029561.5705606439</v>
      </c>
      <c r="AH538">
        <f t="shared" si="111"/>
        <v>452072.19849058962</v>
      </c>
      <c r="AI538" s="27">
        <f t="shared" si="117"/>
        <v>452059.54013592622</v>
      </c>
    </row>
    <row r="539" spans="2:35" x14ac:dyDescent="0.3">
      <c r="B539" s="3" t="s">
        <v>47</v>
      </c>
      <c r="C539" s="3">
        <v>531</v>
      </c>
      <c r="D539" s="3">
        <v>531</v>
      </c>
      <c r="E539" s="10">
        <v>0</v>
      </c>
      <c r="F539" s="17">
        <f t="shared" si="112"/>
        <v>0</v>
      </c>
      <c r="G539" s="17">
        <f t="shared" si="113"/>
        <v>0</v>
      </c>
      <c r="S539">
        <f t="shared" si="106"/>
        <v>1</v>
      </c>
      <c r="T539" t="str">
        <f t="shared" si="107"/>
        <v/>
      </c>
      <c r="U539">
        <f t="shared" si="108"/>
        <v>0</v>
      </c>
      <c r="W539">
        <f t="shared" si="109"/>
        <v>-161.52777777777777</v>
      </c>
      <c r="X539">
        <f t="shared" si="105"/>
        <v>171.13544999999999</v>
      </c>
      <c r="Y539">
        <f t="shared" si="110"/>
        <v>0</v>
      </c>
      <c r="Z539">
        <f>Table4[[#This Row],[Acell (N)]]+Table4[[#This Row],[Roll (N)]]+Table4[[#This Row],[Aero (N)]]</f>
        <v>9.6076722222222202</v>
      </c>
      <c r="AA539">
        <f>Table4[[#This Row],[Total (N)]]*((E538/3.6)/1000)</f>
        <v>0</v>
      </c>
      <c r="AB539">
        <f>Table4[[#This Row],[Power (kW)]]*1000</f>
        <v>0</v>
      </c>
      <c r="AC539">
        <f>MAX(0, Table4[[#This Row],[Power (W)]])</f>
        <v>0</v>
      </c>
      <c r="AD539">
        <f>MIN(0, Table4[[#This Row],[Power (W)]])*-1</f>
        <v>0</v>
      </c>
      <c r="AE539">
        <f t="shared" si="114"/>
        <v>1029561.5705606439</v>
      </c>
      <c r="AF539">
        <f t="shared" si="115"/>
        <v>452072.19849058962</v>
      </c>
      <c r="AG539">
        <f t="shared" si="116"/>
        <v>1029561.5705606439</v>
      </c>
      <c r="AH539">
        <f t="shared" si="111"/>
        <v>452072.19849058962</v>
      </c>
      <c r="AI539" s="27">
        <f t="shared" si="117"/>
        <v>452072.19849058962</v>
      </c>
    </row>
    <row r="540" spans="2:35" x14ac:dyDescent="0.3">
      <c r="B540" s="3" t="s">
        <v>47</v>
      </c>
      <c r="C540" s="3">
        <v>532</v>
      </c>
      <c r="D540" s="3">
        <v>532</v>
      </c>
      <c r="E540" s="10">
        <v>0</v>
      </c>
      <c r="F540" s="17">
        <f t="shared" si="112"/>
        <v>2.777777777777778E-2</v>
      </c>
      <c r="G540" s="17">
        <f t="shared" si="113"/>
        <v>0.1</v>
      </c>
      <c r="S540">
        <f t="shared" si="106"/>
        <v>1</v>
      </c>
      <c r="T540" t="str">
        <f t="shared" si="107"/>
        <v/>
      </c>
      <c r="U540">
        <f t="shared" si="108"/>
        <v>0</v>
      </c>
      <c r="W540">
        <f t="shared" si="109"/>
        <v>0</v>
      </c>
      <c r="X540">
        <f t="shared" si="105"/>
        <v>171.13544999999999</v>
      </c>
      <c r="Y540">
        <f t="shared" si="110"/>
        <v>0</v>
      </c>
      <c r="Z540">
        <f>Table4[[#This Row],[Acell (N)]]+Table4[[#This Row],[Roll (N)]]+Table4[[#This Row],[Aero (N)]]</f>
        <v>171.13544999999999</v>
      </c>
      <c r="AA540">
        <f>Table4[[#This Row],[Total (N)]]*((E539/3.6)/1000)</f>
        <v>0</v>
      </c>
      <c r="AB540">
        <f>Table4[[#This Row],[Power (kW)]]*1000</f>
        <v>0</v>
      </c>
      <c r="AC540">
        <f>MAX(0, Table4[[#This Row],[Power (W)]])</f>
        <v>0</v>
      </c>
      <c r="AD540">
        <f>MIN(0, Table4[[#This Row],[Power (W)]])*-1</f>
        <v>0</v>
      </c>
      <c r="AE540">
        <f t="shared" si="114"/>
        <v>1029561.5705606439</v>
      </c>
      <c r="AF540">
        <f t="shared" si="115"/>
        <v>452072.19849058962</v>
      </c>
      <c r="AG540">
        <f t="shared" si="116"/>
        <v>1029561.5705606439</v>
      </c>
      <c r="AH540">
        <f t="shared" si="111"/>
        <v>452072.19849058962</v>
      </c>
      <c r="AI540" s="27">
        <f t="shared" si="117"/>
        <v>452072.19849058962</v>
      </c>
    </row>
    <row r="541" spans="2:35" x14ac:dyDescent="0.3">
      <c r="B541" s="3" t="s">
        <v>47</v>
      </c>
      <c r="C541" s="3">
        <v>533</v>
      </c>
      <c r="D541" s="3">
        <v>533</v>
      </c>
      <c r="E541" s="10">
        <v>0.2</v>
      </c>
      <c r="F541" s="17">
        <f t="shared" si="112"/>
        <v>0.16666666666666666</v>
      </c>
      <c r="G541" s="17">
        <f t="shared" si="113"/>
        <v>0.6</v>
      </c>
      <c r="S541">
        <f t="shared" si="106"/>
        <v>1</v>
      </c>
      <c r="T541" t="str">
        <f t="shared" si="107"/>
        <v/>
      </c>
      <c r="U541">
        <f t="shared" si="108"/>
        <v>5.5555555555555559E-2</v>
      </c>
      <c r="W541">
        <f t="shared" si="109"/>
        <v>32.305555555555557</v>
      </c>
      <c r="X541">
        <f t="shared" si="105"/>
        <v>171.13544999999999</v>
      </c>
      <c r="Y541">
        <f t="shared" si="110"/>
        <v>0</v>
      </c>
      <c r="Z541">
        <f>Table4[[#This Row],[Acell (N)]]+Table4[[#This Row],[Roll (N)]]+Table4[[#This Row],[Aero (N)]]</f>
        <v>203.44100555555553</v>
      </c>
      <c r="AA541">
        <f>Table4[[#This Row],[Total (N)]]*((E540/3.6)/1000)</f>
        <v>0</v>
      </c>
      <c r="AB541">
        <f>Table4[[#This Row],[Power (kW)]]*1000</f>
        <v>0</v>
      </c>
      <c r="AC541">
        <f>MAX(0, Table4[[#This Row],[Power (W)]])</f>
        <v>0</v>
      </c>
      <c r="AD541">
        <f>MIN(0, Table4[[#This Row],[Power (W)]])*-1</f>
        <v>0</v>
      </c>
      <c r="AE541">
        <f t="shared" si="114"/>
        <v>1029561.5705606439</v>
      </c>
      <c r="AF541">
        <f t="shared" si="115"/>
        <v>452072.19849058962</v>
      </c>
      <c r="AG541">
        <f t="shared" si="116"/>
        <v>1029561.5705606439</v>
      </c>
      <c r="AH541">
        <f t="shared" si="111"/>
        <v>452072.19849058962</v>
      </c>
      <c r="AI541" s="27">
        <f t="shared" si="117"/>
        <v>452072.19849058962</v>
      </c>
    </row>
    <row r="542" spans="2:35" x14ac:dyDescent="0.3">
      <c r="B542" s="3" t="s">
        <v>47</v>
      </c>
      <c r="C542" s="3">
        <v>534</v>
      </c>
      <c r="D542" s="3">
        <v>534</v>
      </c>
      <c r="E542" s="10">
        <v>1.2</v>
      </c>
      <c r="F542" s="17">
        <f t="shared" si="112"/>
        <v>0.41666666666666663</v>
      </c>
      <c r="G542" s="17">
        <f t="shared" si="113"/>
        <v>1.5</v>
      </c>
      <c r="S542">
        <f t="shared" si="106"/>
        <v>0</v>
      </c>
      <c r="T542">
        <f t="shared" si="107"/>
        <v>1.2</v>
      </c>
      <c r="U542">
        <f t="shared" si="108"/>
        <v>0.33333333333333331</v>
      </c>
      <c r="W542">
        <f t="shared" si="109"/>
        <v>193.83333333333331</v>
      </c>
      <c r="X542">
        <f t="shared" si="105"/>
        <v>171.13544999999999</v>
      </c>
      <c r="Y542">
        <f t="shared" si="110"/>
        <v>7.9398379422222234E-4</v>
      </c>
      <c r="Z542">
        <f>Table4[[#This Row],[Acell (N)]]+Table4[[#This Row],[Roll (N)]]+Table4[[#This Row],[Aero (N)]]</f>
        <v>364.96957731712752</v>
      </c>
      <c r="AA542">
        <f>Table4[[#This Row],[Total (N)]]*((E541/3.6)/1000)</f>
        <v>2.0276087628729306E-2</v>
      </c>
      <c r="AB542">
        <f>Table4[[#This Row],[Power (kW)]]*1000</f>
        <v>20.276087628729307</v>
      </c>
      <c r="AC542">
        <f>MAX(0, Table4[[#This Row],[Power (W)]])</f>
        <v>20.276087628729307</v>
      </c>
      <c r="AD542">
        <f>MIN(0, Table4[[#This Row],[Power (W)]])*-1</f>
        <v>0</v>
      </c>
      <c r="AE542">
        <f t="shared" si="114"/>
        <v>1029581.8466482726</v>
      </c>
      <c r="AF542">
        <f t="shared" si="115"/>
        <v>452072.19849058962</v>
      </c>
      <c r="AG542">
        <f t="shared" si="116"/>
        <v>1029581.8466482726</v>
      </c>
      <c r="AH542">
        <f t="shared" si="111"/>
        <v>452072.19849058962</v>
      </c>
      <c r="AI542" s="27">
        <f t="shared" si="117"/>
        <v>452072.19849058962</v>
      </c>
    </row>
    <row r="543" spans="2:35" x14ac:dyDescent="0.3">
      <c r="B543" s="3" t="s">
        <v>47</v>
      </c>
      <c r="C543" s="3">
        <v>535</v>
      </c>
      <c r="D543" s="3">
        <v>535</v>
      </c>
      <c r="E543" s="10">
        <v>3.2</v>
      </c>
      <c r="F543" s="17">
        <f t="shared" si="112"/>
        <v>0.55555555555555558</v>
      </c>
      <c r="G543" s="17">
        <f t="shared" si="113"/>
        <v>2</v>
      </c>
      <c r="S543">
        <f t="shared" si="106"/>
        <v>0</v>
      </c>
      <c r="T543">
        <f t="shared" si="107"/>
        <v>3.2</v>
      </c>
      <c r="U543">
        <f t="shared" si="108"/>
        <v>0.88888888888888895</v>
      </c>
      <c r="W543">
        <f t="shared" si="109"/>
        <v>484.58333333333331</v>
      </c>
      <c r="X543">
        <f t="shared" si="105"/>
        <v>171.13544999999999</v>
      </c>
      <c r="Y543">
        <f t="shared" si="110"/>
        <v>2.8583416592000001E-2</v>
      </c>
      <c r="Z543">
        <f>Table4[[#This Row],[Acell (N)]]+Table4[[#This Row],[Roll (N)]]+Table4[[#This Row],[Aero (N)]]</f>
        <v>655.74736674992528</v>
      </c>
      <c r="AA543">
        <f>Table4[[#This Row],[Total (N)]]*((E542/3.6)/1000)</f>
        <v>0.21858245558330841</v>
      </c>
      <c r="AB543">
        <f>Table4[[#This Row],[Power (kW)]]*1000</f>
        <v>218.58245558330842</v>
      </c>
      <c r="AC543">
        <f>MAX(0, Table4[[#This Row],[Power (W)]])</f>
        <v>218.58245558330842</v>
      </c>
      <c r="AD543">
        <f>MIN(0, Table4[[#This Row],[Power (W)]])*-1</f>
        <v>0</v>
      </c>
      <c r="AE543">
        <f t="shared" si="114"/>
        <v>1029800.4291038559</v>
      </c>
      <c r="AF543">
        <f t="shared" si="115"/>
        <v>452072.19849058962</v>
      </c>
      <c r="AG543">
        <f t="shared" si="116"/>
        <v>1029800.4291038559</v>
      </c>
      <c r="AH543">
        <f t="shared" si="111"/>
        <v>452072.19849058962</v>
      </c>
      <c r="AI543" s="27">
        <f t="shared" si="117"/>
        <v>452072.19849058962</v>
      </c>
    </row>
    <row r="544" spans="2:35" x14ac:dyDescent="0.3">
      <c r="B544" s="3" t="s">
        <v>47</v>
      </c>
      <c r="C544" s="3">
        <v>536</v>
      </c>
      <c r="D544" s="3">
        <v>536</v>
      </c>
      <c r="E544" s="10">
        <v>5.2</v>
      </c>
      <c r="F544" s="17">
        <f t="shared" si="112"/>
        <v>0.69444444444444431</v>
      </c>
      <c r="G544" s="17">
        <f t="shared" si="113"/>
        <v>2.4999999999999996</v>
      </c>
      <c r="S544">
        <f t="shared" si="106"/>
        <v>0</v>
      </c>
      <c r="T544">
        <f t="shared" si="107"/>
        <v>5.2</v>
      </c>
      <c r="U544">
        <f t="shared" si="108"/>
        <v>1.4444444444444444</v>
      </c>
      <c r="W544">
        <f t="shared" si="109"/>
        <v>646.11111111111109</v>
      </c>
      <c r="X544">
        <f t="shared" ref="X544:X607" si="118">$J$16*9.81*$J$17</f>
        <v>171.13544999999999</v>
      </c>
      <c r="Y544">
        <f t="shared" si="110"/>
        <v>0.20325985132088892</v>
      </c>
      <c r="Z544">
        <f>Table4[[#This Row],[Acell (N)]]+Table4[[#This Row],[Roll (N)]]+Table4[[#This Row],[Aero (N)]]</f>
        <v>817.449820962432</v>
      </c>
      <c r="AA544">
        <f>Table4[[#This Row],[Total (N)]]*((E543/3.6)/1000)</f>
        <v>0.72662206307771737</v>
      </c>
      <c r="AB544">
        <f>Table4[[#This Row],[Power (kW)]]*1000</f>
        <v>726.62206307771737</v>
      </c>
      <c r="AC544">
        <f>MAX(0, Table4[[#This Row],[Power (W)]])</f>
        <v>726.62206307771737</v>
      </c>
      <c r="AD544">
        <f>MIN(0, Table4[[#This Row],[Power (W)]])*-1</f>
        <v>0</v>
      </c>
      <c r="AE544">
        <f t="shared" si="114"/>
        <v>1030527.0511669336</v>
      </c>
      <c r="AF544">
        <f t="shared" si="115"/>
        <v>452072.19849058962</v>
      </c>
      <c r="AG544">
        <f t="shared" si="116"/>
        <v>1030527.0511669336</v>
      </c>
      <c r="AH544">
        <f t="shared" si="111"/>
        <v>452072.19849058962</v>
      </c>
      <c r="AI544" s="27">
        <f t="shared" si="117"/>
        <v>452072.19849058962</v>
      </c>
    </row>
    <row r="545" spans="2:35" x14ac:dyDescent="0.3">
      <c r="B545" s="3" t="s">
        <v>47</v>
      </c>
      <c r="C545" s="3">
        <v>537</v>
      </c>
      <c r="D545" s="3">
        <v>537</v>
      </c>
      <c r="E545" s="10">
        <v>8.1999999999999993</v>
      </c>
      <c r="F545" s="17">
        <f t="shared" si="112"/>
        <v>1.0833333333333333</v>
      </c>
      <c r="G545" s="17">
        <f t="shared" si="113"/>
        <v>3.9</v>
      </c>
      <c r="S545">
        <f t="shared" si="106"/>
        <v>0</v>
      </c>
      <c r="T545">
        <f t="shared" si="107"/>
        <v>8.1999999999999993</v>
      </c>
      <c r="U545">
        <f t="shared" si="108"/>
        <v>2.2777777777777777</v>
      </c>
      <c r="W545">
        <f t="shared" si="109"/>
        <v>807.63888888888869</v>
      </c>
      <c r="X545">
        <f t="shared" si="118"/>
        <v>171.13544999999999</v>
      </c>
      <c r="Y545">
        <f t="shared" si="110"/>
        <v>0.53673304489422224</v>
      </c>
      <c r="Z545">
        <f>Table4[[#This Row],[Acell (N)]]+Table4[[#This Row],[Roll (N)]]+Table4[[#This Row],[Aero (N)]]</f>
        <v>979.31107193378296</v>
      </c>
      <c r="AA545">
        <f>Table4[[#This Row],[Total (N)]]*((E544/3.6)/1000)</f>
        <v>1.4145604372376863</v>
      </c>
      <c r="AB545">
        <f>Table4[[#This Row],[Power (kW)]]*1000</f>
        <v>1414.5604372376863</v>
      </c>
      <c r="AC545">
        <f>MAX(0, Table4[[#This Row],[Power (W)]])</f>
        <v>1414.5604372376863</v>
      </c>
      <c r="AD545">
        <f>MIN(0, Table4[[#This Row],[Power (W)]])*-1</f>
        <v>0</v>
      </c>
      <c r="AE545">
        <f t="shared" si="114"/>
        <v>1031941.6116041713</v>
      </c>
      <c r="AF545">
        <f t="shared" si="115"/>
        <v>452072.19849058962</v>
      </c>
      <c r="AG545">
        <f t="shared" si="116"/>
        <v>1031941.6116041713</v>
      </c>
      <c r="AH545">
        <f t="shared" si="111"/>
        <v>452072.19849058962</v>
      </c>
      <c r="AI545" s="27">
        <f t="shared" si="117"/>
        <v>452072.19849058962</v>
      </c>
    </row>
    <row r="546" spans="2:35" x14ac:dyDescent="0.3">
      <c r="B546" s="3" t="s">
        <v>47</v>
      </c>
      <c r="C546" s="3">
        <v>538</v>
      </c>
      <c r="D546" s="3">
        <v>538</v>
      </c>
      <c r="E546" s="10">
        <v>13</v>
      </c>
      <c r="F546" s="17">
        <f t="shared" si="112"/>
        <v>1.4722222222222223</v>
      </c>
      <c r="G546" s="17">
        <f t="shared" si="113"/>
        <v>5.3000000000000007</v>
      </c>
      <c r="S546">
        <f t="shared" si="106"/>
        <v>0</v>
      </c>
      <c r="T546">
        <f t="shared" si="107"/>
        <v>13</v>
      </c>
      <c r="U546">
        <f t="shared" si="108"/>
        <v>3.6111111111111112</v>
      </c>
      <c r="W546">
        <f t="shared" si="109"/>
        <v>1259.9166666666665</v>
      </c>
      <c r="X546">
        <f t="shared" si="118"/>
        <v>171.13544999999999</v>
      </c>
      <c r="Y546">
        <f t="shared" si="110"/>
        <v>1.3346867580875557</v>
      </c>
      <c r="Z546">
        <f>Table4[[#This Row],[Acell (N)]]+Table4[[#This Row],[Roll (N)]]+Table4[[#This Row],[Aero (N)]]</f>
        <v>1432.3868034247541</v>
      </c>
      <c r="AA546">
        <f>Table4[[#This Row],[Total (N)]]*((E545/3.6)/1000)</f>
        <v>3.2626588300230512</v>
      </c>
      <c r="AB546">
        <f>Table4[[#This Row],[Power (kW)]]*1000</f>
        <v>3262.6588300230515</v>
      </c>
      <c r="AC546">
        <f>MAX(0, Table4[[#This Row],[Power (W)]])</f>
        <v>3262.6588300230515</v>
      </c>
      <c r="AD546">
        <f>MIN(0, Table4[[#This Row],[Power (W)]])*-1</f>
        <v>0</v>
      </c>
      <c r="AE546">
        <f t="shared" si="114"/>
        <v>1035204.2704341944</v>
      </c>
      <c r="AF546">
        <f t="shared" si="115"/>
        <v>452072.19849058962</v>
      </c>
      <c r="AG546">
        <f t="shared" si="116"/>
        <v>1035204.2704341944</v>
      </c>
      <c r="AH546">
        <f t="shared" si="111"/>
        <v>452072.19849058962</v>
      </c>
      <c r="AI546" s="27">
        <f t="shared" si="117"/>
        <v>452072.19849058962</v>
      </c>
    </row>
    <row r="547" spans="2:35" x14ac:dyDescent="0.3">
      <c r="B547" s="3" t="s">
        <v>47</v>
      </c>
      <c r="C547" s="3">
        <v>539</v>
      </c>
      <c r="D547" s="3">
        <v>539</v>
      </c>
      <c r="E547" s="10">
        <v>18.8</v>
      </c>
      <c r="F547" s="17">
        <f t="shared" si="112"/>
        <v>1.4027777777777779</v>
      </c>
      <c r="G547" s="17">
        <f t="shared" si="113"/>
        <v>5.0500000000000007</v>
      </c>
      <c r="S547">
        <f t="shared" si="106"/>
        <v>0</v>
      </c>
      <c r="T547">
        <f t="shared" si="107"/>
        <v>18.8</v>
      </c>
      <c r="U547">
        <f t="shared" si="108"/>
        <v>5.2222222222222223</v>
      </c>
      <c r="W547">
        <f t="shared" si="109"/>
        <v>1712.1944444444446</v>
      </c>
      <c r="X547">
        <f t="shared" si="118"/>
        <v>171.13544999999999</v>
      </c>
      <c r="Y547">
        <f t="shared" si="110"/>
        <v>3.3545815305888893</v>
      </c>
      <c r="Z547">
        <f>Table4[[#This Row],[Acell (N)]]+Table4[[#This Row],[Roll (N)]]+Table4[[#This Row],[Aero (N)]]</f>
        <v>1886.6844759750334</v>
      </c>
      <c r="AA547">
        <f>Table4[[#This Row],[Total (N)]]*((E546/3.6)/1000)</f>
        <v>6.8130272743542868</v>
      </c>
      <c r="AB547">
        <f>Table4[[#This Row],[Power (kW)]]*1000</f>
        <v>6813.0272743542864</v>
      </c>
      <c r="AC547">
        <f>MAX(0, Table4[[#This Row],[Power (W)]])</f>
        <v>6813.0272743542864</v>
      </c>
      <c r="AD547">
        <f>MIN(0, Table4[[#This Row],[Power (W)]])*-1</f>
        <v>0</v>
      </c>
      <c r="AE547">
        <f t="shared" si="114"/>
        <v>1042017.2977085486</v>
      </c>
      <c r="AF547">
        <f t="shared" si="115"/>
        <v>452072.19849058962</v>
      </c>
      <c r="AG547">
        <f t="shared" si="116"/>
        <v>1042017.2977085486</v>
      </c>
      <c r="AH547">
        <f t="shared" si="111"/>
        <v>452072.19849058962</v>
      </c>
      <c r="AI547" s="27">
        <f t="shared" si="117"/>
        <v>452072.19849058962</v>
      </c>
    </row>
    <row r="548" spans="2:35" x14ac:dyDescent="0.3">
      <c r="B548" s="3" t="s">
        <v>47</v>
      </c>
      <c r="C548" s="3">
        <v>540</v>
      </c>
      <c r="D548" s="3">
        <v>540</v>
      </c>
      <c r="E548" s="10">
        <v>23.1</v>
      </c>
      <c r="F548" s="17">
        <f t="shared" si="112"/>
        <v>0.79166666666666652</v>
      </c>
      <c r="G548" s="17">
        <f t="shared" si="113"/>
        <v>2.8499999999999996</v>
      </c>
      <c r="S548">
        <f t="shared" si="106"/>
        <v>0</v>
      </c>
      <c r="T548">
        <f t="shared" si="107"/>
        <v>23.1</v>
      </c>
      <c r="U548">
        <f t="shared" si="108"/>
        <v>6.416666666666667</v>
      </c>
      <c r="W548">
        <f t="shared" si="109"/>
        <v>1631.4305555555557</v>
      </c>
      <c r="X548">
        <f t="shared" si="118"/>
        <v>171.13544999999999</v>
      </c>
      <c r="Y548">
        <f t="shared" si="110"/>
        <v>7.0156408057475561</v>
      </c>
      <c r="Z548">
        <f>Table4[[#This Row],[Acell (N)]]+Table4[[#This Row],[Roll (N)]]+Table4[[#This Row],[Aero (N)]]</f>
        <v>1809.5816463613032</v>
      </c>
      <c r="AA548">
        <f>Table4[[#This Row],[Total (N)]]*((E547/3.6)/1000)</f>
        <v>9.4500374865534731</v>
      </c>
      <c r="AB548">
        <f>Table4[[#This Row],[Power (kW)]]*1000</f>
        <v>9450.0374865534723</v>
      </c>
      <c r="AC548">
        <f>MAX(0, Table4[[#This Row],[Power (W)]])</f>
        <v>9450.0374865534723</v>
      </c>
      <c r="AD548">
        <f>MIN(0, Table4[[#This Row],[Power (W)]])*-1</f>
        <v>0</v>
      </c>
      <c r="AE548">
        <f t="shared" si="114"/>
        <v>1051467.335195102</v>
      </c>
      <c r="AF548">
        <f t="shared" si="115"/>
        <v>452072.19849058962</v>
      </c>
      <c r="AG548">
        <f t="shared" si="116"/>
        <v>1051467.335195102</v>
      </c>
      <c r="AH548">
        <f t="shared" si="111"/>
        <v>452072.19849058962</v>
      </c>
      <c r="AI548" s="27">
        <f t="shared" si="117"/>
        <v>452072.19849058962</v>
      </c>
    </row>
    <row r="549" spans="2:35" x14ac:dyDescent="0.3">
      <c r="B549" s="3" t="s">
        <v>47</v>
      </c>
      <c r="C549" s="3">
        <v>541</v>
      </c>
      <c r="D549" s="3">
        <v>541</v>
      </c>
      <c r="E549" s="10">
        <v>24.5</v>
      </c>
      <c r="F549" s="17">
        <f t="shared" si="112"/>
        <v>0.19444444444444425</v>
      </c>
      <c r="G549" s="17">
        <f t="shared" si="113"/>
        <v>0.69999999999999929</v>
      </c>
      <c r="S549">
        <f t="shared" si="106"/>
        <v>0</v>
      </c>
      <c r="T549">
        <f t="shared" si="107"/>
        <v>24.5</v>
      </c>
      <c r="U549">
        <f t="shared" si="108"/>
        <v>6.8055555555555554</v>
      </c>
      <c r="W549">
        <f t="shared" si="109"/>
        <v>920.70833333333314</v>
      </c>
      <c r="X549">
        <f t="shared" si="118"/>
        <v>171.13544999999999</v>
      </c>
      <c r="Y549">
        <f t="shared" si="110"/>
        <v>10.591942310873002</v>
      </c>
      <c r="Z549">
        <f>Table4[[#This Row],[Acell (N)]]+Table4[[#This Row],[Roll (N)]]+Table4[[#This Row],[Aero (N)]]</f>
        <v>1102.4357256442063</v>
      </c>
      <c r="AA549">
        <f>Table4[[#This Row],[Total (N)]]*((E548/3.6)/1000)</f>
        <v>7.0739625728836568</v>
      </c>
      <c r="AB549">
        <f>Table4[[#This Row],[Power (kW)]]*1000</f>
        <v>7073.9625728836572</v>
      </c>
      <c r="AC549">
        <f>MAX(0, Table4[[#This Row],[Power (W)]])</f>
        <v>7073.9625728836572</v>
      </c>
      <c r="AD549">
        <f>MIN(0, Table4[[#This Row],[Power (W)]])*-1</f>
        <v>0</v>
      </c>
      <c r="AE549">
        <f t="shared" si="114"/>
        <v>1058541.2977679856</v>
      </c>
      <c r="AF549">
        <f t="shared" si="115"/>
        <v>452072.19849058962</v>
      </c>
      <c r="AG549">
        <f t="shared" si="116"/>
        <v>1058541.2977679856</v>
      </c>
      <c r="AH549">
        <f t="shared" si="111"/>
        <v>452072.19849058962</v>
      </c>
      <c r="AI549" s="27">
        <f t="shared" si="117"/>
        <v>452072.19849058962</v>
      </c>
    </row>
    <row r="550" spans="2:35" x14ac:dyDescent="0.3">
      <c r="B550" s="3" t="s">
        <v>47</v>
      </c>
      <c r="C550" s="3">
        <v>542</v>
      </c>
      <c r="D550" s="3">
        <v>542</v>
      </c>
      <c r="E550" s="10">
        <v>24.5</v>
      </c>
      <c r="F550" s="17">
        <f t="shared" si="112"/>
        <v>-2.7777777777777679E-2</v>
      </c>
      <c r="G550" s="17">
        <f t="shared" si="113"/>
        <v>-9.9999999999999645E-2</v>
      </c>
      <c r="S550">
        <f t="shared" si="106"/>
        <v>0</v>
      </c>
      <c r="T550">
        <f t="shared" si="107"/>
        <v>24.5</v>
      </c>
      <c r="U550">
        <f t="shared" si="108"/>
        <v>6.8055555555555554</v>
      </c>
      <c r="W550">
        <f t="shared" si="109"/>
        <v>226.13888888888866</v>
      </c>
      <c r="X550">
        <f t="shared" si="118"/>
        <v>171.13544999999999</v>
      </c>
      <c r="Y550">
        <f t="shared" si="110"/>
        <v>11.914719312047222</v>
      </c>
      <c r="Z550">
        <f>Table4[[#This Row],[Acell (N)]]+Table4[[#This Row],[Roll (N)]]+Table4[[#This Row],[Aero (N)]]</f>
        <v>409.1890582009359</v>
      </c>
      <c r="AA550">
        <f>Table4[[#This Row],[Total (N)]]*((E549/3.6)/1000)</f>
        <v>2.7847588683119247</v>
      </c>
      <c r="AB550">
        <f>Table4[[#This Row],[Power (kW)]]*1000</f>
        <v>2784.7588683119247</v>
      </c>
      <c r="AC550">
        <f>MAX(0, Table4[[#This Row],[Power (W)]])</f>
        <v>2784.7588683119247</v>
      </c>
      <c r="AD550">
        <f>MIN(0, Table4[[#This Row],[Power (W)]])*-1</f>
        <v>0</v>
      </c>
      <c r="AE550">
        <f t="shared" si="114"/>
        <v>1061326.0566362976</v>
      </c>
      <c r="AF550">
        <f t="shared" si="115"/>
        <v>452072.19849058962</v>
      </c>
      <c r="AG550">
        <f t="shared" si="116"/>
        <v>1061326.0566362976</v>
      </c>
      <c r="AH550">
        <f t="shared" si="111"/>
        <v>452072.19849058962</v>
      </c>
      <c r="AI550" s="27">
        <f t="shared" si="117"/>
        <v>452072.19849058962</v>
      </c>
    </row>
    <row r="551" spans="2:35" x14ac:dyDescent="0.3">
      <c r="B551" s="3" t="s">
        <v>47</v>
      </c>
      <c r="C551" s="3">
        <v>543</v>
      </c>
      <c r="D551" s="3">
        <v>543</v>
      </c>
      <c r="E551" s="10">
        <v>24.3</v>
      </c>
      <c r="F551" s="17">
        <f t="shared" si="112"/>
        <v>-0.12499999999999981</v>
      </c>
      <c r="G551" s="17">
        <f t="shared" si="113"/>
        <v>-0.44999999999999929</v>
      </c>
      <c r="S551">
        <f t="shared" si="106"/>
        <v>0</v>
      </c>
      <c r="T551">
        <f t="shared" si="107"/>
        <v>24.3</v>
      </c>
      <c r="U551">
        <f t="shared" si="108"/>
        <v>6.75</v>
      </c>
      <c r="W551">
        <f t="shared" si="109"/>
        <v>-32.305555555555443</v>
      </c>
      <c r="X551">
        <f t="shared" si="118"/>
        <v>171.13544999999999</v>
      </c>
      <c r="Y551">
        <f t="shared" si="110"/>
        <v>11.914719312047222</v>
      </c>
      <c r="Z551">
        <f>Table4[[#This Row],[Acell (N)]]+Table4[[#This Row],[Roll (N)]]+Table4[[#This Row],[Aero (N)]]</f>
        <v>150.74461375649179</v>
      </c>
      <c r="AA551">
        <f>Table4[[#This Row],[Total (N)]]*((E550/3.6)/1000)</f>
        <v>1.025900843620569</v>
      </c>
      <c r="AB551">
        <f>Table4[[#This Row],[Power (kW)]]*1000</f>
        <v>1025.900843620569</v>
      </c>
      <c r="AC551">
        <f>MAX(0, Table4[[#This Row],[Power (W)]])</f>
        <v>1025.900843620569</v>
      </c>
      <c r="AD551">
        <f>MIN(0, Table4[[#This Row],[Power (W)]])*-1</f>
        <v>0</v>
      </c>
      <c r="AE551">
        <f t="shared" si="114"/>
        <v>1062351.9574799181</v>
      </c>
      <c r="AF551">
        <f t="shared" si="115"/>
        <v>452072.19849058962</v>
      </c>
      <c r="AG551">
        <f t="shared" si="116"/>
        <v>1062351.9574799181</v>
      </c>
      <c r="AH551">
        <f t="shared" si="111"/>
        <v>452072.19849058962</v>
      </c>
      <c r="AI551" s="27">
        <f t="shared" si="117"/>
        <v>452072.19849058962</v>
      </c>
    </row>
    <row r="552" spans="2:35" x14ac:dyDescent="0.3">
      <c r="B552" s="3" t="s">
        <v>47</v>
      </c>
      <c r="C552" s="3">
        <v>544</v>
      </c>
      <c r="D552" s="3">
        <v>544</v>
      </c>
      <c r="E552" s="10">
        <v>23.6</v>
      </c>
      <c r="F552" s="17">
        <f t="shared" si="112"/>
        <v>-0.27777777777777779</v>
      </c>
      <c r="G552" s="17">
        <f t="shared" si="113"/>
        <v>-1</v>
      </c>
      <c r="S552">
        <f t="shared" si="106"/>
        <v>0</v>
      </c>
      <c r="T552">
        <f t="shared" si="107"/>
        <v>23.6</v>
      </c>
      <c r="U552">
        <f t="shared" si="108"/>
        <v>6.5555555555555554</v>
      </c>
      <c r="W552">
        <f t="shared" si="109"/>
        <v>-145.37499999999977</v>
      </c>
      <c r="X552">
        <f t="shared" si="118"/>
        <v>171.13544999999999</v>
      </c>
      <c r="Y552">
        <f t="shared" si="110"/>
        <v>11.720987266257001</v>
      </c>
      <c r="Z552">
        <f>Table4[[#This Row],[Acell (N)]]+Table4[[#This Row],[Roll (N)]]+Table4[[#This Row],[Aero (N)]]</f>
        <v>37.481437266257217</v>
      </c>
      <c r="AA552">
        <f>Table4[[#This Row],[Total (N)]]*((E551/3.6)/1000)</f>
        <v>0.25299970154723622</v>
      </c>
      <c r="AB552">
        <f>Table4[[#This Row],[Power (kW)]]*1000</f>
        <v>252.99970154723621</v>
      </c>
      <c r="AC552">
        <f>MAX(0, Table4[[#This Row],[Power (W)]])</f>
        <v>252.99970154723621</v>
      </c>
      <c r="AD552">
        <f>MIN(0, Table4[[#This Row],[Power (W)]])*-1</f>
        <v>0</v>
      </c>
      <c r="AE552">
        <f t="shared" si="114"/>
        <v>1062604.9571814653</v>
      </c>
      <c r="AF552">
        <f t="shared" si="115"/>
        <v>452072.19849058962</v>
      </c>
      <c r="AG552">
        <f t="shared" si="116"/>
        <v>1062604.9571814653</v>
      </c>
      <c r="AH552">
        <f t="shared" si="111"/>
        <v>452072.19849058962</v>
      </c>
      <c r="AI552" s="27">
        <f t="shared" si="117"/>
        <v>452072.19849058962</v>
      </c>
    </row>
    <row r="553" spans="2:35" x14ac:dyDescent="0.3">
      <c r="B553" s="3" t="s">
        <v>47</v>
      </c>
      <c r="C553" s="3">
        <v>545</v>
      </c>
      <c r="D553" s="3">
        <v>545</v>
      </c>
      <c r="E553" s="10">
        <v>22.3</v>
      </c>
      <c r="F553" s="17">
        <f t="shared" si="112"/>
        <v>-0.4861111111111111</v>
      </c>
      <c r="G553" s="17">
        <f t="shared" si="113"/>
        <v>-1.75</v>
      </c>
      <c r="S553">
        <f t="shared" si="106"/>
        <v>0</v>
      </c>
      <c r="T553">
        <f t="shared" si="107"/>
        <v>22.3</v>
      </c>
      <c r="U553">
        <f t="shared" si="108"/>
        <v>6.1944444444444446</v>
      </c>
      <c r="W553">
        <f t="shared" si="109"/>
        <v>-323.05555555555554</v>
      </c>
      <c r="X553">
        <f t="shared" si="118"/>
        <v>171.13544999999999</v>
      </c>
      <c r="Y553">
        <f t="shared" si="110"/>
        <v>11.055430350750221</v>
      </c>
      <c r="Z553">
        <f>Table4[[#This Row],[Acell (N)]]+Table4[[#This Row],[Roll (N)]]+Table4[[#This Row],[Aero (N)]]</f>
        <v>-140.86467520480534</v>
      </c>
      <c r="AA553">
        <f>Table4[[#This Row],[Total (N)]]*((E552/3.6)/1000)</f>
        <v>-0.92344620412039058</v>
      </c>
      <c r="AB553">
        <f>Table4[[#This Row],[Power (kW)]]*1000</f>
        <v>-923.44620412039058</v>
      </c>
      <c r="AC553">
        <f>MAX(0, Table4[[#This Row],[Power (W)]])</f>
        <v>0</v>
      </c>
      <c r="AD553">
        <f>MIN(0, Table4[[#This Row],[Power (W)]])*-1</f>
        <v>923.44620412039058</v>
      </c>
      <c r="AE553">
        <f t="shared" si="114"/>
        <v>1062604.9571814653</v>
      </c>
      <c r="AF553">
        <f t="shared" si="115"/>
        <v>452995.64469471003</v>
      </c>
      <c r="AG553">
        <f t="shared" si="116"/>
        <v>1062604.9571814653</v>
      </c>
      <c r="AH553">
        <f t="shared" si="111"/>
        <v>452995.64469471003</v>
      </c>
      <c r="AI553" s="27">
        <f t="shared" si="117"/>
        <v>452718.61083347391</v>
      </c>
    </row>
    <row r="554" spans="2:35" x14ac:dyDescent="0.3">
      <c r="B554" s="3" t="s">
        <v>47</v>
      </c>
      <c r="C554" s="3">
        <v>546</v>
      </c>
      <c r="D554" s="3">
        <v>546</v>
      </c>
      <c r="E554" s="10">
        <v>20.100000000000001</v>
      </c>
      <c r="F554" s="17">
        <f t="shared" si="112"/>
        <v>-0.5277777777777779</v>
      </c>
      <c r="G554" s="17">
        <f t="shared" si="113"/>
        <v>-1.9000000000000004</v>
      </c>
      <c r="S554">
        <f t="shared" si="106"/>
        <v>0</v>
      </c>
      <c r="T554">
        <f t="shared" si="107"/>
        <v>20.100000000000001</v>
      </c>
      <c r="U554">
        <f t="shared" si="108"/>
        <v>5.5833333333333339</v>
      </c>
      <c r="W554">
        <f t="shared" si="109"/>
        <v>-565.34722222222217</v>
      </c>
      <c r="X554">
        <f t="shared" si="118"/>
        <v>171.13544999999999</v>
      </c>
      <c r="Y554">
        <f t="shared" si="110"/>
        <v>9.8710050257192243</v>
      </c>
      <c r="Z554">
        <f>Table4[[#This Row],[Acell (N)]]+Table4[[#This Row],[Roll (N)]]+Table4[[#This Row],[Aero (N)]]</f>
        <v>-384.34076719650295</v>
      </c>
      <c r="AA554">
        <f>Table4[[#This Row],[Total (N)]]*((E553/3.6)/1000)</f>
        <v>-2.3807775301338934</v>
      </c>
      <c r="AB554">
        <f>Table4[[#This Row],[Power (kW)]]*1000</f>
        <v>-2380.7775301338934</v>
      </c>
      <c r="AC554">
        <f>MAX(0, Table4[[#This Row],[Power (W)]])</f>
        <v>0</v>
      </c>
      <c r="AD554">
        <f>MIN(0, Table4[[#This Row],[Power (W)]])*-1</f>
        <v>2380.7775301338934</v>
      </c>
      <c r="AE554">
        <f t="shared" si="114"/>
        <v>1062604.9571814653</v>
      </c>
      <c r="AF554">
        <f t="shared" si="115"/>
        <v>455376.42222484393</v>
      </c>
      <c r="AG554">
        <f t="shared" si="116"/>
        <v>1062604.9571814653</v>
      </c>
      <c r="AH554">
        <f t="shared" si="111"/>
        <v>455376.42222484393</v>
      </c>
      <c r="AI554" s="27">
        <f t="shared" si="117"/>
        <v>454662.18896580377</v>
      </c>
    </row>
    <row r="555" spans="2:35" x14ac:dyDescent="0.3">
      <c r="B555" s="3" t="s">
        <v>47</v>
      </c>
      <c r="C555" s="3">
        <v>547</v>
      </c>
      <c r="D555" s="3">
        <v>547</v>
      </c>
      <c r="E555" s="10">
        <v>18.5</v>
      </c>
      <c r="F555" s="17">
        <f t="shared" si="112"/>
        <v>-0.40277777777777807</v>
      </c>
      <c r="G555" s="17">
        <f t="shared" si="113"/>
        <v>-1.4500000000000011</v>
      </c>
      <c r="S555">
        <f t="shared" si="106"/>
        <v>0</v>
      </c>
      <c r="T555">
        <f t="shared" si="107"/>
        <v>18.5</v>
      </c>
      <c r="U555">
        <f t="shared" si="108"/>
        <v>5.1388888888888884</v>
      </c>
      <c r="W555">
        <f t="shared" si="109"/>
        <v>-613.80555555555566</v>
      </c>
      <c r="X555">
        <f t="shared" si="118"/>
        <v>171.13544999999999</v>
      </c>
      <c r="Y555">
        <f t="shared" si="110"/>
        <v>8.0194348175930017</v>
      </c>
      <c r="Z555">
        <f>Table4[[#This Row],[Acell (N)]]+Table4[[#This Row],[Roll (N)]]+Table4[[#This Row],[Aero (N)]]</f>
        <v>-434.65067073796268</v>
      </c>
      <c r="AA555">
        <f>Table4[[#This Row],[Total (N)]]*((E554/3.6)/1000)</f>
        <v>-2.4267995782869587</v>
      </c>
      <c r="AB555">
        <f>Table4[[#This Row],[Power (kW)]]*1000</f>
        <v>-2426.7995782869589</v>
      </c>
      <c r="AC555">
        <f>MAX(0, Table4[[#This Row],[Power (W)]])</f>
        <v>0</v>
      </c>
      <c r="AD555">
        <f>MIN(0, Table4[[#This Row],[Power (W)]])*-1</f>
        <v>2426.7995782869589</v>
      </c>
      <c r="AE555">
        <f t="shared" si="114"/>
        <v>1062604.9571814653</v>
      </c>
      <c r="AF555">
        <f t="shared" si="115"/>
        <v>457803.22180313087</v>
      </c>
      <c r="AG555">
        <f t="shared" si="116"/>
        <v>1062604.9571814653</v>
      </c>
      <c r="AH555">
        <f t="shared" si="111"/>
        <v>457803.22180313087</v>
      </c>
      <c r="AI555" s="27">
        <f t="shared" si="117"/>
        <v>457075.18192964478</v>
      </c>
    </row>
    <row r="556" spans="2:35" x14ac:dyDescent="0.3">
      <c r="B556" s="3" t="s">
        <v>47</v>
      </c>
      <c r="C556" s="3">
        <v>548</v>
      </c>
      <c r="D556" s="3">
        <v>548</v>
      </c>
      <c r="E556" s="10">
        <v>17.2</v>
      </c>
      <c r="F556" s="17">
        <f t="shared" si="112"/>
        <v>-0.30555555555555547</v>
      </c>
      <c r="G556" s="17">
        <f t="shared" si="113"/>
        <v>-1.0999999999999996</v>
      </c>
      <c r="S556">
        <f t="shared" si="106"/>
        <v>0</v>
      </c>
      <c r="T556">
        <f t="shared" si="107"/>
        <v>17.2</v>
      </c>
      <c r="U556">
        <f t="shared" si="108"/>
        <v>4.7777777777777777</v>
      </c>
      <c r="W556">
        <f t="shared" si="109"/>
        <v>-468.43055555555588</v>
      </c>
      <c r="X556">
        <f t="shared" si="118"/>
        <v>171.13544999999999</v>
      </c>
      <c r="Y556">
        <f t="shared" si="110"/>
        <v>6.7935238393138881</v>
      </c>
      <c r="Z556">
        <f>Table4[[#This Row],[Acell (N)]]+Table4[[#This Row],[Roll (N)]]+Table4[[#This Row],[Aero (N)]]</f>
        <v>-290.50158171624201</v>
      </c>
      <c r="AA556">
        <f>Table4[[#This Row],[Total (N)]]*((E555/3.6)/1000)</f>
        <v>-1.4928553504862434</v>
      </c>
      <c r="AB556">
        <f>Table4[[#This Row],[Power (kW)]]*1000</f>
        <v>-1492.8553504862434</v>
      </c>
      <c r="AC556">
        <f>MAX(0, Table4[[#This Row],[Power (W)]])</f>
        <v>0</v>
      </c>
      <c r="AD556">
        <f>MIN(0, Table4[[#This Row],[Power (W)]])*-1</f>
        <v>1492.8553504862434</v>
      </c>
      <c r="AE556">
        <f t="shared" si="114"/>
        <v>1062604.9571814653</v>
      </c>
      <c r="AF556">
        <f t="shared" si="115"/>
        <v>459296.07715361711</v>
      </c>
      <c r="AG556">
        <f t="shared" si="116"/>
        <v>1062604.9571814653</v>
      </c>
      <c r="AH556">
        <f t="shared" si="111"/>
        <v>459296.07715361711</v>
      </c>
      <c r="AI556" s="27">
        <f t="shared" si="117"/>
        <v>458848.22054847126</v>
      </c>
    </row>
    <row r="557" spans="2:35" x14ac:dyDescent="0.3">
      <c r="B557" s="3" t="s">
        <v>47</v>
      </c>
      <c r="C557" s="3">
        <v>549</v>
      </c>
      <c r="D557" s="3">
        <v>549</v>
      </c>
      <c r="E557" s="10">
        <v>16.3</v>
      </c>
      <c r="F557" s="17">
        <f t="shared" si="112"/>
        <v>-0.24999999999999983</v>
      </c>
      <c r="G557" s="17">
        <f t="shared" si="113"/>
        <v>-0.89999999999999947</v>
      </c>
      <c r="S557">
        <f t="shared" si="106"/>
        <v>0</v>
      </c>
      <c r="T557">
        <f t="shared" si="107"/>
        <v>16.3</v>
      </c>
      <c r="U557">
        <f t="shared" si="108"/>
        <v>4.5277777777777777</v>
      </c>
      <c r="W557">
        <f t="shared" si="109"/>
        <v>-355.36111111111103</v>
      </c>
      <c r="X557">
        <f t="shared" si="118"/>
        <v>171.13544999999999</v>
      </c>
      <c r="Y557">
        <f t="shared" si="110"/>
        <v>5.8723041420675557</v>
      </c>
      <c r="Z557">
        <f>Table4[[#This Row],[Acell (N)]]+Table4[[#This Row],[Roll (N)]]+Table4[[#This Row],[Aero (N)]]</f>
        <v>-178.35335696904349</v>
      </c>
      <c r="AA557">
        <f>Table4[[#This Row],[Total (N)]]*((E556/3.6)/1000)</f>
        <v>-0.8521327055187633</v>
      </c>
      <c r="AB557">
        <f>Table4[[#This Row],[Power (kW)]]*1000</f>
        <v>-852.13270551876326</v>
      </c>
      <c r="AC557">
        <f>MAX(0, Table4[[#This Row],[Power (W)]])</f>
        <v>0</v>
      </c>
      <c r="AD557">
        <f>MIN(0, Table4[[#This Row],[Power (W)]])*-1</f>
        <v>852.13270551876326</v>
      </c>
      <c r="AE557">
        <f t="shared" si="114"/>
        <v>1062604.9571814653</v>
      </c>
      <c r="AF557">
        <f t="shared" si="115"/>
        <v>460148.20985913585</v>
      </c>
      <c r="AG557">
        <f t="shared" si="116"/>
        <v>1062604.9571814653</v>
      </c>
      <c r="AH557">
        <f t="shared" si="111"/>
        <v>460148.20985913585</v>
      </c>
      <c r="AI557" s="27">
        <f t="shared" si="117"/>
        <v>459892.57004748023</v>
      </c>
    </row>
    <row r="558" spans="2:35" x14ac:dyDescent="0.3">
      <c r="B558" s="3" t="s">
        <v>47</v>
      </c>
      <c r="C558" s="3">
        <v>550</v>
      </c>
      <c r="D558" s="3">
        <v>550</v>
      </c>
      <c r="E558" s="10">
        <v>15.4</v>
      </c>
      <c r="F558" s="17">
        <f t="shared" si="112"/>
        <v>-0.2222222222222224</v>
      </c>
      <c r="G558" s="17">
        <f t="shared" si="113"/>
        <v>-0.80000000000000071</v>
      </c>
      <c r="S558">
        <f t="shared" si="106"/>
        <v>0</v>
      </c>
      <c r="T558">
        <f t="shared" si="107"/>
        <v>15.4</v>
      </c>
      <c r="U558">
        <f t="shared" si="108"/>
        <v>4.2777777777777777</v>
      </c>
      <c r="W558">
        <f t="shared" si="109"/>
        <v>-290.74999999999983</v>
      </c>
      <c r="X558">
        <f t="shared" si="118"/>
        <v>171.13544999999999</v>
      </c>
      <c r="Y558">
        <f t="shared" si="110"/>
        <v>5.2738388571725556</v>
      </c>
      <c r="Z558">
        <f>Table4[[#This Row],[Acell (N)]]+Table4[[#This Row],[Roll (N)]]+Table4[[#This Row],[Aero (N)]]</f>
        <v>-114.34071114282729</v>
      </c>
      <c r="AA558">
        <f>Table4[[#This Row],[Total (N)]]*((E557/3.6)/1000)</f>
        <v>-0.51770933100780125</v>
      </c>
      <c r="AB558">
        <f>Table4[[#This Row],[Power (kW)]]*1000</f>
        <v>-517.70933100780121</v>
      </c>
      <c r="AC558">
        <f>MAX(0, Table4[[#This Row],[Power (W)]])</f>
        <v>0</v>
      </c>
      <c r="AD558">
        <f>MIN(0, Table4[[#This Row],[Power (W)]])*-1</f>
        <v>517.70933100780121</v>
      </c>
      <c r="AE558">
        <f t="shared" si="114"/>
        <v>1062604.9571814653</v>
      </c>
      <c r="AF558">
        <f t="shared" si="115"/>
        <v>460665.91919014364</v>
      </c>
      <c r="AG558">
        <f t="shared" si="116"/>
        <v>1062604.9571814653</v>
      </c>
      <c r="AH558">
        <f t="shared" si="111"/>
        <v>460665.91919014364</v>
      </c>
      <c r="AI558" s="27">
        <f t="shared" si="117"/>
        <v>460510.60639084131</v>
      </c>
    </row>
    <row r="559" spans="2:35" x14ac:dyDescent="0.3">
      <c r="B559" s="3" t="s">
        <v>47</v>
      </c>
      <c r="C559" s="3">
        <v>551</v>
      </c>
      <c r="D559" s="3">
        <v>551</v>
      </c>
      <c r="E559" s="10">
        <v>14.7</v>
      </c>
      <c r="F559" s="17">
        <f t="shared" si="112"/>
        <v>-0.15277777777777773</v>
      </c>
      <c r="G559" s="17">
        <f t="shared" si="113"/>
        <v>-0.54999999999999982</v>
      </c>
      <c r="S559">
        <f t="shared" si="106"/>
        <v>0</v>
      </c>
      <c r="T559">
        <f t="shared" si="107"/>
        <v>14.7</v>
      </c>
      <c r="U559">
        <f t="shared" si="108"/>
        <v>4.083333333333333</v>
      </c>
      <c r="W559">
        <f t="shared" si="109"/>
        <v>-258.44444444444468</v>
      </c>
      <c r="X559">
        <f t="shared" si="118"/>
        <v>171.13544999999999</v>
      </c>
      <c r="Y559">
        <f t="shared" si="110"/>
        <v>4.7075299159435557</v>
      </c>
      <c r="Z559">
        <f>Table4[[#This Row],[Acell (N)]]+Table4[[#This Row],[Roll (N)]]+Table4[[#This Row],[Aero (N)]]</f>
        <v>-82.60146452850114</v>
      </c>
      <c r="AA559">
        <f>Table4[[#This Row],[Total (N)]]*((E558/3.6)/1000)</f>
        <v>-0.35335070937192153</v>
      </c>
      <c r="AB559">
        <f>Table4[[#This Row],[Power (kW)]]*1000</f>
        <v>-353.35070937192154</v>
      </c>
      <c r="AC559">
        <f>MAX(0, Table4[[#This Row],[Power (W)]])</f>
        <v>0</v>
      </c>
      <c r="AD559">
        <f>MIN(0, Table4[[#This Row],[Power (W)]])*-1</f>
        <v>353.35070937192154</v>
      </c>
      <c r="AE559">
        <f t="shared" si="114"/>
        <v>1062604.9571814653</v>
      </c>
      <c r="AF559">
        <f t="shared" si="115"/>
        <v>461019.26989951555</v>
      </c>
      <c r="AG559">
        <f t="shared" si="116"/>
        <v>1062604.9571814653</v>
      </c>
      <c r="AH559">
        <f t="shared" si="111"/>
        <v>461019.26989951555</v>
      </c>
      <c r="AI559" s="27">
        <f t="shared" si="117"/>
        <v>460913.26468670397</v>
      </c>
    </row>
    <row r="560" spans="2:35" x14ac:dyDescent="0.3">
      <c r="B560" s="3" t="s">
        <v>47</v>
      </c>
      <c r="C560" s="3">
        <v>552</v>
      </c>
      <c r="D560" s="3">
        <v>552</v>
      </c>
      <c r="E560" s="10">
        <v>14.3</v>
      </c>
      <c r="F560" s="17">
        <f t="shared" si="112"/>
        <v>-0.1388888888888889</v>
      </c>
      <c r="G560" s="17">
        <f t="shared" si="113"/>
        <v>-0.5</v>
      </c>
      <c r="S560">
        <f t="shared" si="106"/>
        <v>0</v>
      </c>
      <c r="T560">
        <f t="shared" si="107"/>
        <v>14.3</v>
      </c>
      <c r="U560">
        <f t="shared" si="108"/>
        <v>3.9722222222222223</v>
      </c>
      <c r="W560">
        <f t="shared" si="109"/>
        <v>-177.68055555555551</v>
      </c>
      <c r="X560">
        <f t="shared" si="118"/>
        <v>171.13544999999999</v>
      </c>
      <c r="Y560">
        <f t="shared" si="110"/>
        <v>4.2892989523369991</v>
      </c>
      <c r="Z560">
        <f>Table4[[#This Row],[Acell (N)]]+Table4[[#This Row],[Roll (N)]]+Table4[[#This Row],[Aero (N)]]</f>
        <v>-2.2558066032185238</v>
      </c>
      <c r="AA560">
        <f>Table4[[#This Row],[Total (N)]]*((E559/3.6)/1000)</f>
        <v>-9.2112102964756384E-3</v>
      </c>
      <c r="AB560">
        <f>Table4[[#This Row],[Power (kW)]]*1000</f>
        <v>-9.2112102964756382</v>
      </c>
      <c r="AC560">
        <f>MAX(0, Table4[[#This Row],[Power (W)]])</f>
        <v>0</v>
      </c>
      <c r="AD560">
        <f>MIN(0, Table4[[#This Row],[Power (W)]])*-1</f>
        <v>9.2112102964756382</v>
      </c>
      <c r="AE560">
        <f t="shared" si="114"/>
        <v>1062604.9571814653</v>
      </c>
      <c r="AF560">
        <f t="shared" si="115"/>
        <v>461028.48110981204</v>
      </c>
      <c r="AG560">
        <f t="shared" si="116"/>
        <v>1062604.9571814653</v>
      </c>
      <c r="AH560">
        <f t="shared" si="111"/>
        <v>461028.48110981204</v>
      </c>
      <c r="AI560" s="27">
        <f t="shared" si="117"/>
        <v>461025.71774672309</v>
      </c>
    </row>
    <row r="561" spans="2:35" x14ac:dyDescent="0.3">
      <c r="B561" s="3" t="s">
        <v>47</v>
      </c>
      <c r="C561" s="3">
        <v>553</v>
      </c>
      <c r="D561" s="3">
        <v>553</v>
      </c>
      <c r="E561" s="10">
        <v>13.7</v>
      </c>
      <c r="F561" s="17">
        <f t="shared" si="112"/>
        <v>-0.1388888888888889</v>
      </c>
      <c r="G561" s="17">
        <f t="shared" si="113"/>
        <v>-0.5</v>
      </c>
      <c r="S561">
        <f t="shared" si="106"/>
        <v>0</v>
      </c>
      <c r="T561">
        <f t="shared" si="107"/>
        <v>13.7</v>
      </c>
      <c r="U561">
        <f t="shared" si="108"/>
        <v>3.8055555555555554</v>
      </c>
      <c r="W561">
        <f t="shared" si="109"/>
        <v>-161.52777777777777</v>
      </c>
      <c r="X561">
        <f t="shared" si="118"/>
        <v>171.13544999999999</v>
      </c>
      <c r="Y561">
        <f t="shared" si="110"/>
        <v>4.0590436520125559</v>
      </c>
      <c r="Z561">
        <f>Table4[[#This Row],[Acell (N)]]+Table4[[#This Row],[Roll (N)]]+Table4[[#This Row],[Aero (N)]]</f>
        <v>13.666715874234775</v>
      </c>
      <c r="AA561">
        <f>Table4[[#This Row],[Total (N)]]*((E560/3.6)/1000)</f>
        <v>5.4287232500432582E-2</v>
      </c>
      <c r="AB561">
        <f>Table4[[#This Row],[Power (kW)]]*1000</f>
        <v>54.28723250043258</v>
      </c>
      <c r="AC561">
        <f>MAX(0, Table4[[#This Row],[Power (W)]])</f>
        <v>54.28723250043258</v>
      </c>
      <c r="AD561">
        <f>MIN(0, Table4[[#This Row],[Power (W)]])*-1</f>
        <v>0</v>
      </c>
      <c r="AE561">
        <f t="shared" si="114"/>
        <v>1062659.2444139658</v>
      </c>
      <c r="AF561">
        <f t="shared" si="115"/>
        <v>461028.48110981204</v>
      </c>
      <c r="AG561">
        <f t="shared" si="116"/>
        <v>1062659.2444139658</v>
      </c>
      <c r="AH561">
        <f t="shared" si="111"/>
        <v>461028.48110981204</v>
      </c>
      <c r="AI561" s="27">
        <f t="shared" si="117"/>
        <v>461028.48110981204</v>
      </c>
    </row>
    <row r="562" spans="2:35" x14ac:dyDescent="0.3">
      <c r="B562" s="3" t="s">
        <v>47</v>
      </c>
      <c r="C562" s="3">
        <v>554</v>
      </c>
      <c r="D562" s="3">
        <v>554</v>
      </c>
      <c r="E562" s="10">
        <v>13.3</v>
      </c>
      <c r="F562" s="17">
        <f t="shared" si="112"/>
        <v>-8.3333333333333287E-2</v>
      </c>
      <c r="G562" s="17">
        <f t="shared" si="113"/>
        <v>-0.29999999999999982</v>
      </c>
      <c r="S562">
        <f t="shared" si="106"/>
        <v>0</v>
      </c>
      <c r="T562">
        <f t="shared" si="107"/>
        <v>13.3</v>
      </c>
      <c r="U562">
        <f t="shared" si="108"/>
        <v>3.6944444444444446</v>
      </c>
      <c r="W562">
        <f t="shared" si="109"/>
        <v>-161.52777777777777</v>
      </c>
      <c r="X562">
        <f t="shared" si="118"/>
        <v>171.13544999999999</v>
      </c>
      <c r="Y562">
        <f t="shared" si="110"/>
        <v>3.725570458439222</v>
      </c>
      <c r="Z562">
        <f>Table4[[#This Row],[Acell (N)]]+Table4[[#This Row],[Roll (N)]]+Table4[[#This Row],[Aero (N)]]</f>
        <v>13.333242680661442</v>
      </c>
      <c r="AA562">
        <f>Table4[[#This Row],[Total (N)]]*((E561/3.6)/1000)</f>
        <v>5.0740395756961598E-2</v>
      </c>
      <c r="AB562">
        <f>Table4[[#This Row],[Power (kW)]]*1000</f>
        <v>50.740395756961597</v>
      </c>
      <c r="AC562">
        <f>MAX(0, Table4[[#This Row],[Power (W)]])</f>
        <v>50.740395756961597</v>
      </c>
      <c r="AD562">
        <f>MIN(0, Table4[[#This Row],[Power (W)]])*-1</f>
        <v>0</v>
      </c>
      <c r="AE562">
        <f t="shared" si="114"/>
        <v>1062709.9848097228</v>
      </c>
      <c r="AF562">
        <f t="shared" si="115"/>
        <v>461028.48110981204</v>
      </c>
      <c r="AG562">
        <f t="shared" si="116"/>
        <v>1062709.9848097228</v>
      </c>
      <c r="AH562">
        <f t="shared" si="111"/>
        <v>461028.48110981204</v>
      </c>
      <c r="AI562" s="27">
        <f t="shared" si="117"/>
        <v>461028.48110981204</v>
      </c>
    </row>
    <row r="563" spans="2:35" x14ac:dyDescent="0.3">
      <c r="B563" s="3" t="s">
        <v>47</v>
      </c>
      <c r="C563" s="3">
        <v>555</v>
      </c>
      <c r="D563" s="3">
        <v>555</v>
      </c>
      <c r="E563" s="10">
        <v>13.1</v>
      </c>
      <c r="F563" s="17">
        <f t="shared" si="112"/>
        <v>-2.7777777777777925E-2</v>
      </c>
      <c r="G563" s="17">
        <f t="shared" si="113"/>
        <v>-0.10000000000000053</v>
      </c>
      <c r="S563">
        <f t="shared" si="106"/>
        <v>0</v>
      </c>
      <c r="T563">
        <f t="shared" si="107"/>
        <v>13.1</v>
      </c>
      <c r="U563">
        <f t="shared" si="108"/>
        <v>3.6388888888888888</v>
      </c>
      <c r="W563">
        <f t="shared" si="109"/>
        <v>-96.916666666666615</v>
      </c>
      <c r="X563">
        <f t="shared" si="118"/>
        <v>171.13544999999999</v>
      </c>
      <c r="Y563">
        <f t="shared" si="110"/>
        <v>3.5111948339992227</v>
      </c>
      <c r="Z563">
        <f>Table4[[#This Row],[Acell (N)]]+Table4[[#This Row],[Roll (N)]]+Table4[[#This Row],[Aero (N)]]</f>
        <v>77.729978167332604</v>
      </c>
      <c r="AA563">
        <f>Table4[[#This Row],[Total (N)]]*((E562/3.6)/1000)</f>
        <v>0.2871690860070899</v>
      </c>
      <c r="AB563">
        <f>Table4[[#This Row],[Power (kW)]]*1000</f>
        <v>287.1690860070899</v>
      </c>
      <c r="AC563">
        <f>MAX(0, Table4[[#This Row],[Power (W)]])</f>
        <v>287.1690860070899</v>
      </c>
      <c r="AD563">
        <f>MIN(0, Table4[[#This Row],[Power (W)]])*-1</f>
        <v>0</v>
      </c>
      <c r="AE563">
        <f t="shared" si="114"/>
        <v>1062997.1538957299</v>
      </c>
      <c r="AF563">
        <f t="shared" si="115"/>
        <v>461028.48110981204</v>
      </c>
      <c r="AG563">
        <f t="shared" si="116"/>
        <v>1062997.1538957299</v>
      </c>
      <c r="AH563">
        <f t="shared" si="111"/>
        <v>461028.48110981204</v>
      </c>
      <c r="AI563" s="27">
        <f t="shared" si="117"/>
        <v>461028.48110981204</v>
      </c>
    </row>
    <row r="564" spans="2:35" x14ac:dyDescent="0.3">
      <c r="B564" s="3" t="s">
        <v>47</v>
      </c>
      <c r="C564" s="3">
        <v>556</v>
      </c>
      <c r="D564" s="3">
        <v>556</v>
      </c>
      <c r="E564" s="10">
        <v>13.1</v>
      </c>
      <c r="F564" s="17">
        <f t="shared" si="112"/>
        <v>2.7777777777777925E-2</v>
      </c>
      <c r="G564" s="17">
        <f t="shared" si="113"/>
        <v>0.10000000000000053</v>
      </c>
      <c r="S564">
        <f t="shared" si="106"/>
        <v>0</v>
      </c>
      <c r="T564">
        <f t="shared" si="107"/>
        <v>13.1</v>
      </c>
      <c r="U564">
        <f t="shared" si="108"/>
        <v>3.6388888888888888</v>
      </c>
      <c r="W564">
        <f t="shared" si="109"/>
        <v>-32.305555555555728</v>
      </c>
      <c r="X564">
        <f t="shared" si="118"/>
        <v>171.13544999999999</v>
      </c>
      <c r="Y564">
        <f t="shared" si="110"/>
        <v>3.406388973161889</v>
      </c>
      <c r="Z564">
        <f>Table4[[#This Row],[Acell (N)]]+Table4[[#This Row],[Roll (N)]]+Table4[[#This Row],[Aero (N)]]</f>
        <v>142.23628341760616</v>
      </c>
      <c r="AA564">
        <f>Table4[[#This Row],[Total (N)]]*((E563/3.6)/1000)</f>
        <v>0.51758203132517799</v>
      </c>
      <c r="AB564">
        <f>Table4[[#This Row],[Power (kW)]]*1000</f>
        <v>517.58203132517804</v>
      </c>
      <c r="AC564">
        <f>MAX(0, Table4[[#This Row],[Power (W)]])</f>
        <v>517.58203132517804</v>
      </c>
      <c r="AD564">
        <f>MIN(0, Table4[[#This Row],[Power (W)]])*-1</f>
        <v>0</v>
      </c>
      <c r="AE564">
        <f t="shared" si="114"/>
        <v>1063514.7359270551</v>
      </c>
      <c r="AF564">
        <f t="shared" si="115"/>
        <v>461028.48110981204</v>
      </c>
      <c r="AG564">
        <f t="shared" si="116"/>
        <v>1063514.7359270551</v>
      </c>
      <c r="AH564">
        <f t="shared" si="111"/>
        <v>461028.48110981204</v>
      </c>
      <c r="AI564" s="27">
        <f t="shared" si="117"/>
        <v>461028.48110981204</v>
      </c>
    </row>
    <row r="565" spans="2:35" x14ac:dyDescent="0.3">
      <c r="B565" s="3" t="s">
        <v>47</v>
      </c>
      <c r="C565" s="3">
        <v>557</v>
      </c>
      <c r="D565" s="3">
        <v>557</v>
      </c>
      <c r="E565" s="10">
        <v>13.3</v>
      </c>
      <c r="F565" s="17">
        <f t="shared" si="112"/>
        <v>9.7222222222222363E-2</v>
      </c>
      <c r="G565" s="17">
        <f t="shared" si="113"/>
        <v>0.35000000000000053</v>
      </c>
      <c r="S565">
        <f t="shared" si="106"/>
        <v>0</v>
      </c>
      <c r="T565">
        <f t="shared" si="107"/>
        <v>13.3</v>
      </c>
      <c r="U565">
        <f t="shared" si="108"/>
        <v>3.6944444444444446</v>
      </c>
      <c r="W565">
        <f t="shared" si="109"/>
        <v>32.305555555555728</v>
      </c>
      <c r="X565">
        <f t="shared" si="118"/>
        <v>171.13544999999999</v>
      </c>
      <c r="Y565">
        <f t="shared" si="110"/>
        <v>3.406388973161889</v>
      </c>
      <c r="Z565">
        <f>Table4[[#This Row],[Acell (N)]]+Table4[[#This Row],[Roll (N)]]+Table4[[#This Row],[Aero (N)]]</f>
        <v>206.84739452871759</v>
      </c>
      <c r="AA565">
        <f>Table4[[#This Row],[Total (N)]]*((E564/3.6)/1000)</f>
        <v>0.75269468564616682</v>
      </c>
      <c r="AB565">
        <f>Table4[[#This Row],[Power (kW)]]*1000</f>
        <v>752.69468564616682</v>
      </c>
      <c r="AC565">
        <f>MAX(0, Table4[[#This Row],[Power (W)]])</f>
        <v>752.69468564616682</v>
      </c>
      <c r="AD565">
        <f>MIN(0, Table4[[#This Row],[Power (W)]])*-1</f>
        <v>0</v>
      </c>
      <c r="AE565">
        <f t="shared" si="114"/>
        <v>1064267.4306127012</v>
      </c>
      <c r="AF565">
        <f t="shared" si="115"/>
        <v>461028.48110981204</v>
      </c>
      <c r="AG565">
        <f t="shared" si="116"/>
        <v>1064267.4306127012</v>
      </c>
      <c r="AH565">
        <f t="shared" si="111"/>
        <v>461028.48110981204</v>
      </c>
      <c r="AI565" s="27">
        <f t="shared" si="117"/>
        <v>461028.48110981204</v>
      </c>
    </row>
    <row r="566" spans="2:35" x14ac:dyDescent="0.3">
      <c r="B566" s="3" t="s">
        <v>47</v>
      </c>
      <c r="C566" s="3">
        <v>558</v>
      </c>
      <c r="D566" s="3">
        <v>558</v>
      </c>
      <c r="E566" s="10">
        <v>13.8</v>
      </c>
      <c r="F566" s="17">
        <f t="shared" si="112"/>
        <v>0.16666666666666657</v>
      </c>
      <c r="G566" s="17">
        <f t="shared" si="113"/>
        <v>0.59999999999999964</v>
      </c>
      <c r="S566">
        <f t="shared" si="106"/>
        <v>0</v>
      </c>
      <c r="T566">
        <f t="shared" si="107"/>
        <v>13.8</v>
      </c>
      <c r="U566">
        <f t="shared" si="108"/>
        <v>3.8333333333333335</v>
      </c>
      <c r="W566">
        <f t="shared" si="109"/>
        <v>113.06944444444461</v>
      </c>
      <c r="X566">
        <f t="shared" si="118"/>
        <v>171.13544999999999</v>
      </c>
      <c r="Y566">
        <f t="shared" si="110"/>
        <v>3.5111948339992227</v>
      </c>
      <c r="Z566">
        <f>Table4[[#This Row],[Acell (N)]]+Table4[[#This Row],[Roll (N)]]+Table4[[#This Row],[Aero (N)]]</f>
        <v>287.71608927844386</v>
      </c>
      <c r="AA566">
        <f>Table4[[#This Row],[Total (N)]]*((E565/3.6)/1000)</f>
        <v>1.0629511076120288</v>
      </c>
      <c r="AB566">
        <f>Table4[[#This Row],[Power (kW)]]*1000</f>
        <v>1062.9511076120289</v>
      </c>
      <c r="AC566">
        <f>MAX(0, Table4[[#This Row],[Power (W)]])</f>
        <v>1062.9511076120289</v>
      </c>
      <c r="AD566">
        <f>MIN(0, Table4[[#This Row],[Power (W)]])*-1</f>
        <v>0</v>
      </c>
      <c r="AE566">
        <f t="shared" si="114"/>
        <v>1065330.3817203133</v>
      </c>
      <c r="AF566">
        <f t="shared" si="115"/>
        <v>461028.48110981204</v>
      </c>
      <c r="AG566">
        <f t="shared" si="116"/>
        <v>1065330.3817203133</v>
      </c>
      <c r="AH566">
        <f t="shared" si="111"/>
        <v>461028.48110981204</v>
      </c>
      <c r="AI566" s="27">
        <f t="shared" si="117"/>
        <v>461028.48110981204</v>
      </c>
    </row>
    <row r="567" spans="2:35" x14ac:dyDescent="0.3">
      <c r="B567" s="3" t="s">
        <v>47</v>
      </c>
      <c r="C567" s="3">
        <v>559</v>
      </c>
      <c r="D567" s="3">
        <v>559</v>
      </c>
      <c r="E567" s="10">
        <v>14.5</v>
      </c>
      <c r="F567" s="17">
        <f t="shared" si="112"/>
        <v>0.37499999999999989</v>
      </c>
      <c r="G567" s="17">
        <f t="shared" si="113"/>
        <v>1.3499999999999996</v>
      </c>
      <c r="S567">
        <f t="shared" si="106"/>
        <v>0</v>
      </c>
      <c r="T567">
        <f t="shared" si="107"/>
        <v>14.5</v>
      </c>
      <c r="U567">
        <f t="shared" si="108"/>
        <v>4.0277777777777777</v>
      </c>
      <c r="W567">
        <f t="shared" si="109"/>
        <v>193.83333333333323</v>
      </c>
      <c r="X567">
        <f t="shared" si="118"/>
        <v>171.13544999999999</v>
      </c>
      <c r="Y567">
        <f t="shared" si="110"/>
        <v>3.7801568442920006</v>
      </c>
      <c r="Z567">
        <f>Table4[[#This Row],[Acell (N)]]+Table4[[#This Row],[Roll (N)]]+Table4[[#This Row],[Aero (N)]]</f>
        <v>368.74894017762523</v>
      </c>
      <c r="AA567">
        <f>Table4[[#This Row],[Total (N)]]*((E566/3.6)/1000)</f>
        <v>1.4135376040142302</v>
      </c>
      <c r="AB567">
        <f>Table4[[#This Row],[Power (kW)]]*1000</f>
        <v>1413.5376040142303</v>
      </c>
      <c r="AC567">
        <f>MAX(0, Table4[[#This Row],[Power (W)]])</f>
        <v>1413.5376040142303</v>
      </c>
      <c r="AD567">
        <f>MIN(0, Table4[[#This Row],[Power (W)]])*-1</f>
        <v>0</v>
      </c>
      <c r="AE567">
        <f t="shared" si="114"/>
        <v>1066743.9193243275</v>
      </c>
      <c r="AF567">
        <f t="shared" si="115"/>
        <v>461028.48110981204</v>
      </c>
      <c r="AG567">
        <f t="shared" si="116"/>
        <v>1066743.9193243275</v>
      </c>
      <c r="AH567">
        <f t="shared" si="111"/>
        <v>461028.48110981204</v>
      </c>
      <c r="AI567" s="27">
        <f t="shared" si="117"/>
        <v>461028.48110981204</v>
      </c>
    </row>
    <row r="568" spans="2:35" x14ac:dyDescent="0.3">
      <c r="B568" s="3" t="s">
        <v>47</v>
      </c>
      <c r="C568" s="3">
        <v>560</v>
      </c>
      <c r="D568" s="3">
        <v>560</v>
      </c>
      <c r="E568" s="10">
        <v>16.5</v>
      </c>
      <c r="F568" s="17">
        <f t="shared" si="112"/>
        <v>0.34722222222222221</v>
      </c>
      <c r="G568" s="17">
        <f t="shared" si="113"/>
        <v>1.25</v>
      </c>
      <c r="S568">
        <f t="shared" si="106"/>
        <v>0</v>
      </c>
      <c r="T568">
        <f t="shared" si="107"/>
        <v>16.5</v>
      </c>
      <c r="U568">
        <f t="shared" si="108"/>
        <v>4.583333333333333</v>
      </c>
      <c r="W568">
        <f t="shared" si="109"/>
        <v>436.12499999999989</v>
      </c>
      <c r="X568">
        <f t="shared" si="118"/>
        <v>171.13544999999999</v>
      </c>
      <c r="Y568">
        <f t="shared" si="110"/>
        <v>4.173377318380556</v>
      </c>
      <c r="Z568">
        <f>Table4[[#This Row],[Acell (N)]]+Table4[[#This Row],[Roll (N)]]+Table4[[#This Row],[Aero (N)]]</f>
        <v>611.43382731838039</v>
      </c>
      <c r="AA568">
        <f>Table4[[#This Row],[Total (N)]]*((E567/3.6)/1000)</f>
        <v>2.4627195822545875</v>
      </c>
      <c r="AB568">
        <f>Table4[[#This Row],[Power (kW)]]*1000</f>
        <v>2462.7195822545877</v>
      </c>
      <c r="AC568">
        <f>MAX(0, Table4[[#This Row],[Power (W)]])</f>
        <v>2462.7195822545877</v>
      </c>
      <c r="AD568">
        <f>MIN(0, Table4[[#This Row],[Power (W)]])*-1</f>
        <v>0</v>
      </c>
      <c r="AE568">
        <f t="shared" si="114"/>
        <v>1069206.638906582</v>
      </c>
      <c r="AF568">
        <f t="shared" si="115"/>
        <v>461028.48110981204</v>
      </c>
      <c r="AG568">
        <f t="shared" si="116"/>
        <v>1069206.638906582</v>
      </c>
      <c r="AH568">
        <f t="shared" si="111"/>
        <v>461028.48110981204</v>
      </c>
      <c r="AI568" s="27">
        <f t="shared" si="117"/>
        <v>461028.48110981204</v>
      </c>
    </row>
    <row r="569" spans="2:35" x14ac:dyDescent="0.3">
      <c r="B569" s="3" t="s">
        <v>47</v>
      </c>
      <c r="C569" s="3">
        <v>561</v>
      </c>
      <c r="D569" s="3">
        <v>561</v>
      </c>
      <c r="E569" s="10">
        <v>17</v>
      </c>
      <c r="F569" s="17">
        <f t="shared" si="112"/>
        <v>6.9444444444444448E-2</v>
      </c>
      <c r="G569" s="17">
        <f t="shared" si="113"/>
        <v>0.25</v>
      </c>
      <c r="S569">
        <f t="shared" si="106"/>
        <v>0</v>
      </c>
      <c r="T569">
        <f t="shared" si="107"/>
        <v>17</v>
      </c>
      <c r="U569">
        <f t="shared" si="108"/>
        <v>4.7222222222222223</v>
      </c>
      <c r="W569">
        <f t="shared" si="109"/>
        <v>403.81944444444446</v>
      </c>
      <c r="X569">
        <f t="shared" si="118"/>
        <v>171.13544999999999</v>
      </c>
      <c r="Y569">
        <f t="shared" si="110"/>
        <v>5.4040521994250001</v>
      </c>
      <c r="Z569">
        <f>Table4[[#This Row],[Acell (N)]]+Table4[[#This Row],[Roll (N)]]+Table4[[#This Row],[Aero (N)]]</f>
        <v>580.35894664386944</v>
      </c>
      <c r="AA569">
        <f>Table4[[#This Row],[Total (N)]]*((E568/3.6)/1000)</f>
        <v>2.6599785054510683</v>
      </c>
      <c r="AB569">
        <f>Table4[[#This Row],[Power (kW)]]*1000</f>
        <v>2659.9785054510685</v>
      </c>
      <c r="AC569">
        <f>MAX(0, Table4[[#This Row],[Power (W)]])</f>
        <v>2659.9785054510685</v>
      </c>
      <c r="AD569">
        <f>MIN(0, Table4[[#This Row],[Power (W)]])*-1</f>
        <v>0</v>
      </c>
      <c r="AE569">
        <f t="shared" si="114"/>
        <v>1071866.617412033</v>
      </c>
      <c r="AF569">
        <f t="shared" si="115"/>
        <v>461028.48110981204</v>
      </c>
      <c r="AG569">
        <f t="shared" si="116"/>
        <v>1071866.617412033</v>
      </c>
      <c r="AH569">
        <f t="shared" si="111"/>
        <v>461028.48110981204</v>
      </c>
      <c r="AI569" s="27">
        <f t="shared" si="117"/>
        <v>461028.48110981204</v>
      </c>
    </row>
    <row r="570" spans="2:35" x14ac:dyDescent="0.3">
      <c r="B570" s="3" t="s">
        <v>47</v>
      </c>
      <c r="C570" s="3">
        <v>562</v>
      </c>
      <c r="D570" s="3">
        <v>562</v>
      </c>
      <c r="E570" s="10">
        <v>17</v>
      </c>
      <c r="F570" s="17">
        <f t="shared" si="112"/>
        <v>0</v>
      </c>
      <c r="G570" s="17">
        <f t="shared" si="113"/>
        <v>0</v>
      </c>
      <c r="S570">
        <f t="shared" si="106"/>
        <v>0</v>
      </c>
      <c r="T570">
        <f t="shared" si="107"/>
        <v>17</v>
      </c>
      <c r="U570">
        <f t="shared" si="108"/>
        <v>4.7222222222222223</v>
      </c>
      <c r="W570">
        <f t="shared" si="109"/>
        <v>80.763888888888886</v>
      </c>
      <c r="X570">
        <f t="shared" si="118"/>
        <v>171.13544999999999</v>
      </c>
      <c r="Y570">
        <f t="shared" si="110"/>
        <v>5.736532913255556</v>
      </c>
      <c r="Z570">
        <f>Table4[[#This Row],[Acell (N)]]+Table4[[#This Row],[Roll (N)]]+Table4[[#This Row],[Aero (N)]]</f>
        <v>257.63587180214444</v>
      </c>
      <c r="AA570">
        <f>Table4[[#This Row],[Total (N)]]*((E569/3.6)/1000)</f>
        <v>1.216613839065682</v>
      </c>
      <c r="AB570">
        <f>Table4[[#This Row],[Power (kW)]]*1000</f>
        <v>1216.613839065682</v>
      </c>
      <c r="AC570">
        <f>MAX(0, Table4[[#This Row],[Power (W)]])</f>
        <v>1216.613839065682</v>
      </c>
      <c r="AD570">
        <f>MIN(0, Table4[[#This Row],[Power (W)]])*-1</f>
        <v>0</v>
      </c>
      <c r="AE570">
        <f t="shared" si="114"/>
        <v>1073083.2312510987</v>
      </c>
      <c r="AF570">
        <f t="shared" si="115"/>
        <v>461028.48110981204</v>
      </c>
      <c r="AG570">
        <f t="shared" si="116"/>
        <v>1073083.2312510987</v>
      </c>
      <c r="AH570">
        <f t="shared" si="111"/>
        <v>461028.48110981204</v>
      </c>
      <c r="AI570" s="27">
        <f t="shared" si="117"/>
        <v>461028.48110981204</v>
      </c>
    </row>
    <row r="571" spans="2:35" x14ac:dyDescent="0.3">
      <c r="B571" s="3" t="s">
        <v>47</v>
      </c>
      <c r="C571" s="3">
        <v>563</v>
      </c>
      <c r="D571" s="3">
        <v>563</v>
      </c>
      <c r="E571" s="10">
        <v>17</v>
      </c>
      <c r="F571" s="17">
        <f t="shared" si="112"/>
        <v>-0.22222222222222215</v>
      </c>
      <c r="G571" s="17">
        <f t="shared" si="113"/>
        <v>-0.79999999999999982</v>
      </c>
      <c r="S571">
        <f t="shared" si="106"/>
        <v>0</v>
      </c>
      <c r="T571">
        <f t="shared" si="107"/>
        <v>17</v>
      </c>
      <c r="U571">
        <f t="shared" si="108"/>
        <v>4.7222222222222223</v>
      </c>
      <c r="W571">
        <f t="shared" si="109"/>
        <v>0</v>
      </c>
      <c r="X571">
        <f t="shared" si="118"/>
        <v>171.13544999999999</v>
      </c>
      <c r="Y571">
        <f t="shared" si="110"/>
        <v>5.736532913255556</v>
      </c>
      <c r="Z571">
        <f>Table4[[#This Row],[Acell (N)]]+Table4[[#This Row],[Roll (N)]]+Table4[[#This Row],[Aero (N)]]</f>
        <v>176.87198291325555</v>
      </c>
      <c r="AA571">
        <f>Table4[[#This Row],[Total (N)]]*((E570/3.6)/1000)</f>
        <v>0.8352288082014846</v>
      </c>
      <c r="AB571">
        <f>Table4[[#This Row],[Power (kW)]]*1000</f>
        <v>835.22880820148464</v>
      </c>
      <c r="AC571">
        <f>MAX(0, Table4[[#This Row],[Power (W)]])</f>
        <v>835.22880820148464</v>
      </c>
      <c r="AD571">
        <f>MIN(0, Table4[[#This Row],[Power (W)]])*-1</f>
        <v>0</v>
      </c>
      <c r="AE571">
        <f t="shared" si="114"/>
        <v>1073918.4600593001</v>
      </c>
      <c r="AF571">
        <f t="shared" si="115"/>
        <v>461028.48110981204</v>
      </c>
      <c r="AG571">
        <f t="shared" si="116"/>
        <v>1073918.4600593001</v>
      </c>
      <c r="AH571">
        <f t="shared" si="111"/>
        <v>461028.48110981204</v>
      </c>
      <c r="AI571" s="27">
        <f t="shared" si="117"/>
        <v>461028.48110981204</v>
      </c>
    </row>
    <row r="572" spans="2:35" x14ac:dyDescent="0.3">
      <c r="B572" s="3" t="s">
        <v>47</v>
      </c>
      <c r="C572" s="3">
        <v>564</v>
      </c>
      <c r="D572" s="3">
        <v>564</v>
      </c>
      <c r="E572" s="10">
        <v>15.4</v>
      </c>
      <c r="F572" s="17">
        <f t="shared" si="112"/>
        <v>-0.95833333333333337</v>
      </c>
      <c r="G572" s="17">
        <f t="shared" si="113"/>
        <v>-3.45</v>
      </c>
      <c r="S572">
        <f t="shared" si="106"/>
        <v>0</v>
      </c>
      <c r="T572">
        <f t="shared" si="107"/>
        <v>15.4</v>
      </c>
      <c r="U572">
        <f t="shared" si="108"/>
        <v>4.2777777777777777</v>
      </c>
      <c r="W572">
        <f t="shared" si="109"/>
        <v>-258.44444444444434</v>
      </c>
      <c r="X572">
        <f t="shared" si="118"/>
        <v>171.13544999999999</v>
      </c>
      <c r="Y572">
        <f t="shared" si="110"/>
        <v>5.736532913255556</v>
      </c>
      <c r="Z572">
        <f>Table4[[#This Row],[Acell (N)]]+Table4[[#This Row],[Roll (N)]]+Table4[[#This Row],[Aero (N)]]</f>
        <v>-81.572461531188793</v>
      </c>
      <c r="AA572">
        <f>Table4[[#This Row],[Total (N)]]*((E571/3.6)/1000)</f>
        <v>-0.38520329056394709</v>
      </c>
      <c r="AB572">
        <f>Table4[[#This Row],[Power (kW)]]*1000</f>
        <v>-385.20329056394706</v>
      </c>
      <c r="AC572">
        <f>MAX(0, Table4[[#This Row],[Power (W)]])</f>
        <v>0</v>
      </c>
      <c r="AD572">
        <f>MIN(0, Table4[[#This Row],[Power (W)]])*-1</f>
        <v>385.20329056394706</v>
      </c>
      <c r="AE572">
        <f t="shared" si="114"/>
        <v>1073918.4600593001</v>
      </c>
      <c r="AF572">
        <f t="shared" si="115"/>
        <v>461413.68440037599</v>
      </c>
      <c r="AG572">
        <f t="shared" si="116"/>
        <v>1073918.4600593001</v>
      </c>
      <c r="AH572">
        <f t="shared" si="111"/>
        <v>461413.68440037599</v>
      </c>
      <c r="AI572" s="27">
        <f t="shared" si="117"/>
        <v>461298.12341320678</v>
      </c>
    </row>
    <row r="573" spans="2:35" x14ac:dyDescent="0.3">
      <c r="B573" s="3" t="s">
        <v>47</v>
      </c>
      <c r="C573" s="3">
        <v>565</v>
      </c>
      <c r="D573" s="3">
        <v>565</v>
      </c>
      <c r="E573" s="10">
        <v>10.1</v>
      </c>
      <c r="F573" s="17">
        <f t="shared" si="112"/>
        <v>-1.4722222222222223</v>
      </c>
      <c r="G573" s="17">
        <f t="shared" si="113"/>
        <v>-5.3000000000000007</v>
      </c>
      <c r="S573">
        <f t="shared" si="106"/>
        <v>0</v>
      </c>
      <c r="T573">
        <f t="shared" si="107"/>
        <v>10.1</v>
      </c>
      <c r="U573">
        <f t="shared" si="108"/>
        <v>2.8055555555555554</v>
      </c>
      <c r="W573">
        <f t="shared" si="109"/>
        <v>-1114.5416666666667</v>
      </c>
      <c r="X573">
        <f t="shared" si="118"/>
        <v>171.13544999999999</v>
      </c>
      <c r="Y573">
        <f t="shared" si="110"/>
        <v>4.7075299159435557</v>
      </c>
      <c r="Z573">
        <f>Table4[[#This Row],[Acell (N)]]+Table4[[#This Row],[Roll (N)]]+Table4[[#This Row],[Aero (N)]]</f>
        <v>-938.69868675072314</v>
      </c>
      <c r="AA573">
        <f>Table4[[#This Row],[Total (N)]]*((E572/3.6)/1000)</f>
        <v>-4.0155443822114272</v>
      </c>
      <c r="AB573">
        <f>Table4[[#This Row],[Power (kW)]]*1000</f>
        <v>-4015.5443822114271</v>
      </c>
      <c r="AC573">
        <f>MAX(0, Table4[[#This Row],[Power (W)]])</f>
        <v>0</v>
      </c>
      <c r="AD573">
        <f>MIN(0, Table4[[#This Row],[Power (W)]])*-1</f>
        <v>4015.5443822114271</v>
      </c>
      <c r="AE573">
        <f t="shared" si="114"/>
        <v>1073918.4600593001</v>
      </c>
      <c r="AF573">
        <f t="shared" si="115"/>
        <v>465429.22878258739</v>
      </c>
      <c r="AG573">
        <f t="shared" si="116"/>
        <v>1073918.4600593001</v>
      </c>
      <c r="AH573">
        <f t="shared" si="111"/>
        <v>465429.22878258739</v>
      </c>
      <c r="AI573" s="27">
        <f t="shared" si="117"/>
        <v>464224.565467924</v>
      </c>
    </row>
    <row r="574" spans="2:35" x14ac:dyDescent="0.3">
      <c r="B574" s="3" t="s">
        <v>47</v>
      </c>
      <c r="C574" s="3">
        <v>566</v>
      </c>
      <c r="D574" s="3">
        <v>566</v>
      </c>
      <c r="E574" s="10">
        <v>4.8</v>
      </c>
      <c r="F574" s="17">
        <f t="shared" si="112"/>
        <v>-1.4027777777777777</v>
      </c>
      <c r="G574" s="17">
        <f t="shared" si="113"/>
        <v>-5.05</v>
      </c>
      <c r="S574">
        <f t="shared" si="106"/>
        <v>0</v>
      </c>
      <c r="T574">
        <f t="shared" si="107"/>
        <v>4.8</v>
      </c>
      <c r="U574">
        <f t="shared" si="108"/>
        <v>1.3333333333333333</v>
      </c>
      <c r="W574">
        <f t="shared" si="109"/>
        <v>-1712.1944444444446</v>
      </c>
      <c r="X574">
        <f t="shared" si="118"/>
        <v>171.13544999999999</v>
      </c>
      <c r="Y574">
        <f t="shared" si="110"/>
        <v>2.0248571712152219</v>
      </c>
      <c r="Z574">
        <f>Table4[[#This Row],[Acell (N)]]+Table4[[#This Row],[Roll (N)]]+Table4[[#This Row],[Aero (N)]]</f>
        <v>-1539.0341372732294</v>
      </c>
      <c r="AA574">
        <f>Table4[[#This Row],[Total (N)]]*((E573/3.6)/1000)</f>
        <v>-4.3178457740165603</v>
      </c>
      <c r="AB574">
        <f>Table4[[#This Row],[Power (kW)]]*1000</f>
        <v>-4317.8457740165604</v>
      </c>
      <c r="AC574">
        <f>MAX(0, Table4[[#This Row],[Power (W)]])</f>
        <v>0</v>
      </c>
      <c r="AD574">
        <f>MIN(0, Table4[[#This Row],[Power (W)]])*-1</f>
        <v>4317.8457740165604</v>
      </c>
      <c r="AE574">
        <f t="shared" si="114"/>
        <v>1073918.4600593001</v>
      </c>
      <c r="AF574">
        <f t="shared" si="115"/>
        <v>469747.07455660397</v>
      </c>
      <c r="AG574">
        <f t="shared" si="116"/>
        <v>1073918.4600593001</v>
      </c>
      <c r="AH574">
        <f t="shared" si="111"/>
        <v>469747.07455660397</v>
      </c>
      <c r="AI574" s="27">
        <f t="shared" si="117"/>
        <v>468451.72082439897</v>
      </c>
    </row>
    <row r="575" spans="2:35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112"/>
        <v>-0.66666666666666663</v>
      </c>
      <c r="G575" s="17">
        <f t="shared" si="113"/>
        <v>-2.4</v>
      </c>
      <c r="S575">
        <f t="shared" si="106"/>
        <v>1</v>
      </c>
      <c r="T575" t="str">
        <f t="shared" si="107"/>
        <v/>
      </c>
      <c r="U575">
        <f t="shared" si="108"/>
        <v>0</v>
      </c>
      <c r="W575">
        <f t="shared" si="109"/>
        <v>-1631.4305555555554</v>
      </c>
      <c r="X575">
        <f t="shared" si="118"/>
        <v>171.13544999999999</v>
      </c>
      <c r="Y575">
        <f t="shared" si="110"/>
        <v>0.45733466547200002</v>
      </c>
      <c r="Z575">
        <f>Table4[[#This Row],[Acell (N)]]+Table4[[#This Row],[Roll (N)]]+Table4[[#This Row],[Aero (N)]]</f>
        <v>-1459.8377708900834</v>
      </c>
      <c r="AA575">
        <f>Table4[[#This Row],[Total (N)]]*((E574/3.6)/1000)</f>
        <v>-1.9464503611867778</v>
      </c>
      <c r="AB575">
        <f>Table4[[#This Row],[Power (kW)]]*1000</f>
        <v>-1946.4503611867779</v>
      </c>
      <c r="AC575">
        <f>MAX(0, Table4[[#This Row],[Power (W)]])</f>
        <v>0</v>
      </c>
      <c r="AD575">
        <f>MIN(0, Table4[[#This Row],[Power (W)]])*-1</f>
        <v>1946.4503611867779</v>
      </c>
      <c r="AE575">
        <f t="shared" si="114"/>
        <v>1073918.4600593001</v>
      </c>
      <c r="AF575">
        <f t="shared" si="115"/>
        <v>471693.52491779072</v>
      </c>
      <c r="AG575">
        <f t="shared" si="116"/>
        <v>1073918.4600593001</v>
      </c>
      <c r="AH575">
        <f t="shared" si="111"/>
        <v>471693.52491779072</v>
      </c>
      <c r="AI575" s="27">
        <f t="shared" si="117"/>
        <v>471109.58980943472</v>
      </c>
    </row>
    <row r="576" spans="2:35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112"/>
        <v>0</v>
      </c>
      <c r="G576" s="17">
        <f t="shared" si="113"/>
        <v>0</v>
      </c>
      <c r="S576">
        <f t="shared" si="106"/>
        <v>1</v>
      </c>
      <c r="T576" t="str">
        <f t="shared" si="107"/>
        <v/>
      </c>
      <c r="U576">
        <f t="shared" si="108"/>
        <v>0</v>
      </c>
      <c r="W576">
        <f t="shared" si="109"/>
        <v>-775.33333333333326</v>
      </c>
      <c r="X576">
        <f t="shared" si="118"/>
        <v>171.13544999999999</v>
      </c>
      <c r="Y576">
        <f t="shared" si="110"/>
        <v>0</v>
      </c>
      <c r="Z576">
        <f>Table4[[#This Row],[Acell (N)]]+Table4[[#This Row],[Roll (N)]]+Table4[[#This Row],[Aero (N)]]</f>
        <v>-604.19788333333327</v>
      </c>
      <c r="AA576">
        <f>Table4[[#This Row],[Total (N)]]*((E575/3.6)/1000)</f>
        <v>0</v>
      </c>
      <c r="AB576">
        <f>Table4[[#This Row],[Power (kW)]]*1000</f>
        <v>0</v>
      </c>
      <c r="AC576">
        <f>MAX(0, Table4[[#This Row],[Power (W)]])</f>
        <v>0</v>
      </c>
      <c r="AD576">
        <f>MIN(0, Table4[[#This Row],[Power (W)]])*-1</f>
        <v>0</v>
      </c>
      <c r="AE576">
        <f t="shared" si="114"/>
        <v>1073918.4600593001</v>
      </c>
      <c r="AF576">
        <f t="shared" si="115"/>
        <v>471693.52491779072</v>
      </c>
      <c r="AG576">
        <f t="shared" si="116"/>
        <v>1073918.4600593001</v>
      </c>
      <c r="AH576">
        <f t="shared" si="111"/>
        <v>471693.52491779072</v>
      </c>
      <c r="AI576" s="27">
        <f t="shared" si="117"/>
        <v>471693.52491779072</v>
      </c>
    </row>
    <row r="577" spans="2:35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112"/>
        <v>0</v>
      </c>
      <c r="G577" s="17">
        <f t="shared" si="113"/>
        <v>0</v>
      </c>
      <c r="S577">
        <f t="shared" si="106"/>
        <v>1</v>
      </c>
      <c r="T577" t="str">
        <f t="shared" si="107"/>
        <v/>
      </c>
      <c r="U577">
        <f t="shared" si="108"/>
        <v>0</v>
      </c>
      <c r="W577">
        <f t="shared" si="109"/>
        <v>0</v>
      </c>
      <c r="X577">
        <f t="shared" si="118"/>
        <v>171.13544999999999</v>
      </c>
      <c r="Y577">
        <f t="shared" si="110"/>
        <v>0</v>
      </c>
      <c r="Z577">
        <f>Table4[[#This Row],[Acell (N)]]+Table4[[#This Row],[Roll (N)]]+Table4[[#This Row],[Aero (N)]]</f>
        <v>171.13544999999999</v>
      </c>
      <c r="AA577">
        <f>Table4[[#This Row],[Total (N)]]*((E576/3.6)/1000)</f>
        <v>0</v>
      </c>
      <c r="AB577">
        <f>Table4[[#This Row],[Power (kW)]]*1000</f>
        <v>0</v>
      </c>
      <c r="AC577">
        <f>MAX(0, Table4[[#This Row],[Power (W)]])</f>
        <v>0</v>
      </c>
      <c r="AD577">
        <f>MIN(0, Table4[[#This Row],[Power (W)]])*-1</f>
        <v>0</v>
      </c>
      <c r="AE577">
        <f t="shared" si="114"/>
        <v>1073918.4600593001</v>
      </c>
      <c r="AF577">
        <f t="shared" si="115"/>
        <v>471693.52491779072</v>
      </c>
      <c r="AG577">
        <f t="shared" si="116"/>
        <v>1073918.4600593001</v>
      </c>
      <c r="AH577">
        <f t="shared" si="111"/>
        <v>471693.52491779072</v>
      </c>
      <c r="AI577" s="27">
        <f t="shared" si="117"/>
        <v>471693.52491779072</v>
      </c>
    </row>
    <row r="578" spans="2:35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112"/>
        <v>0</v>
      </c>
      <c r="G578" s="17">
        <f t="shared" si="113"/>
        <v>0</v>
      </c>
      <c r="S578">
        <f t="shared" si="106"/>
        <v>1</v>
      </c>
      <c r="T578" t="str">
        <f t="shared" si="107"/>
        <v/>
      </c>
      <c r="U578">
        <f t="shared" si="108"/>
        <v>0</v>
      </c>
      <c r="W578">
        <f t="shared" si="109"/>
        <v>0</v>
      </c>
      <c r="X578">
        <f t="shared" si="118"/>
        <v>171.13544999999999</v>
      </c>
      <c r="Y578">
        <f t="shared" si="110"/>
        <v>0</v>
      </c>
      <c r="Z578">
        <f>Table4[[#This Row],[Acell (N)]]+Table4[[#This Row],[Roll (N)]]+Table4[[#This Row],[Aero (N)]]</f>
        <v>171.13544999999999</v>
      </c>
      <c r="AA578">
        <f>Table4[[#This Row],[Total (N)]]*((E577/3.6)/1000)</f>
        <v>0</v>
      </c>
      <c r="AB578">
        <f>Table4[[#This Row],[Power (kW)]]*1000</f>
        <v>0</v>
      </c>
      <c r="AC578">
        <f>MAX(0, Table4[[#This Row],[Power (W)]])</f>
        <v>0</v>
      </c>
      <c r="AD578">
        <f>MIN(0, Table4[[#This Row],[Power (W)]])*-1</f>
        <v>0</v>
      </c>
      <c r="AE578">
        <f t="shared" si="114"/>
        <v>1073918.4600593001</v>
      </c>
      <c r="AF578">
        <f t="shared" si="115"/>
        <v>471693.52491779072</v>
      </c>
      <c r="AG578">
        <f t="shared" si="116"/>
        <v>1073918.4600593001</v>
      </c>
      <c r="AH578">
        <f t="shared" si="111"/>
        <v>471693.52491779072</v>
      </c>
      <c r="AI578" s="27">
        <f t="shared" si="117"/>
        <v>471693.52491779072</v>
      </c>
    </row>
    <row r="579" spans="2:35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112"/>
        <v>0</v>
      </c>
      <c r="G579" s="17">
        <f t="shared" si="113"/>
        <v>0</v>
      </c>
      <c r="S579">
        <f t="shared" si="106"/>
        <v>1</v>
      </c>
      <c r="T579" t="str">
        <f t="shared" si="107"/>
        <v/>
      </c>
      <c r="U579">
        <f t="shared" si="108"/>
        <v>0</v>
      </c>
      <c r="W579">
        <f t="shared" si="109"/>
        <v>0</v>
      </c>
      <c r="X579">
        <f t="shared" si="118"/>
        <v>171.13544999999999</v>
      </c>
      <c r="Y579">
        <f t="shared" si="110"/>
        <v>0</v>
      </c>
      <c r="Z579">
        <f>Table4[[#This Row],[Acell (N)]]+Table4[[#This Row],[Roll (N)]]+Table4[[#This Row],[Aero (N)]]</f>
        <v>171.13544999999999</v>
      </c>
      <c r="AA579">
        <f>Table4[[#This Row],[Total (N)]]*((E578/3.6)/1000)</f>
        <v>0</v>
      </c>
      <c r="AB579">
        <f>Table4[[#This Row],[Power (kW)]]*1000</f>
        <v>0</v>
      </c>
      <c r="AC579">
        <f>MAX(0, Table4[[#This Row],[Power (W)]])</f>
        <v>0</v>
      </c>
      <c r="AD579">
        <f>MIN(0, Table4[[#This Row],[Power (W)]])*-1</f>
        <v>0</v>
      </c>
      <c r="AE579">
        <f t="shared" si="114"/>
        <v>1073918.4600593001</v>
      </c>
      <c r="AF579">
        <f t="shared" si="115"/>
        <v>471693.52491779072</v>
      </c>
      <c r="AG579">
        <f t="shared" si="116"/>
        <v>1073918.4600593001</v>
      </c>
      <c r="AH579">
        <f t="shared" si="111"/>
        <v>471693.52491779072</v>
      </c>
      <c r="AI579" s="27">
        <f t="shared" si="117"/>
        <v>471693.52491779072</v>
      </c>
    </row>
    <row r="580" spans="2:35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112"/>
        <v>0</v>
      </c>
      <c r="G580" s="17">
        <f t="shared" si="113"/>
        <v>0</v>
      </c>
      <c r="S580">
        <f t="shared" si="106"/>
        <v>1</v>
      </c>
      <c r="T580" t="str">
        <f t="shared" si="107"/>
        <v/>
      </c>
      <c r="U580">
        <f t="shared" si="108"/>
        <v>0</v>
      </c>
      <c r="W580">
        <f t="shared" si="109"/>
        <v>0</v>
      </c>
      <c r="X580">
        <f t="shared" si="118"/>
        <v>171.13544999999999</v>
      </c>
      <c r="Y580">
        <f t="shared" si="110"/>
        <v>0</v>
      </c>
      <c r="Z580">
        <f>Table4[[#This Row],[Acell (N)]]+Table4[[#This Row],[Roll (N)]]+Table4[[#This Row],[Aero (N)]]</f>
        <v>171.13544999999999</v>
      </c>
      <c r="AA580">
        <f>Table4[[#This Row],[Total (N)]]*((E579/3.6)/1000)</f>
        <v>0</v>
      </c>
      <c r="AB580">
        <f>Table4[[#This Row],[Power (kW)]]*1000</f>
        <v>0</v>
      </c>
      <c r="AC580">
        <f>MAX(0, Table4[[#This Row],[Power (W)]])</f>
        <v>0</v>
      </c>
      <c r="AD580">
        <f>MIN(0, Table4[[#This Row],[Power (W)]])*-1</f>
        <v>0</v>
      </c>
      <c r="AE580">
        <f t="shared" si="114"/>
        <v>1073918.4600593001</v>
      </c>
      <c r="AF580">
        <f t="shared" si="115"/>
        <v>471693.52491779072</v>
      </c>
      <c r="AG580">
        <f t="shared" si="116"/>
        <v>1073918.4600593001</v>
      </c>
      <c r="AH580">
        <f t="shared" si="111"/>
        <v>471693.52491779072</v>
      </c>
      <c r="AI580" s="27">
        <f t="shared" si="117"/>
        <v>471693.52491779072</v>
      </c>
    </row>
    <row r="581" spans="2:35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112"/>
        <v>0</v>
      </c>
      <c r="G581" s="17">
        <f t="shared" si="113"/>
        <v>0</v>
      </c>
      <c r="S581">
        <f t="shared" si="106"/>
        <v>1</v>
      </c>
      <c r="T581" t="str">
        <f t="shared" si="107"/>
        <v/>
      </c>
      <c r="U581">
        <f t="shared" si="108"/>
        <v>0</v>
      </c>
      <c r="W581">
        <f t="shared" si="109"/>
        <v>0</v>
      </c>
      <c r="X581">
        <f t="shared" si="118"/>
        <v>171.13544999999999</v>
      </c>
      <c r="Y581">
        <f t="shared" si="110"/>
        <v>0</v>
      </c>
      <c r="Z581">
        <f>Table4[[#This Row],[Acell (N)]]+Table4[[#This Row],[Roll (N)]]+Table4[[#This Row],[Aero (N)]]</f>
        <v>171.13544999999999</v>
      </c>
      <c r="AA581">
        <f>Table4[[#This Row],[Total (N)]]*((E580/3.6)/1000)</f>
        <v>0</v>
      </c>
      <c r="AB581">
        <f>Table4[[#This Row],[Power (kW)]]*1000</f>
        <v>0</v>
      </c>
      <c r="AC581">
        <f>MAX(0, Table4[[#This Row],[Power (W)]])</f>
        <v>0</v>
      </c>
      <c r="AD581">
        <f>MIN(0, Table4[[#This Row],[Power (W)]])*-1</f>
        <v>0</v>
      </c>
      <c r="AE581">
        <f t="shared" si="114"/>
        <v>1073918.4600593001</v>
      </c>
      <c r="AF581">
        <f t="shared" si="115"/>
        <v>471693.52491779072</v>
      </c>
      <c r="AG581">
        <f t="shared" si="116"/>
        <v>1073918.4600593001</v>
      </c>
      <c r="AH581">
        <f t="shared" si="111"/>
        <v>471693.52491779072</v>
      </c>
      <c r="AI581" s="27">
        <f t="shared" si="117"/>
        <v>471693.52491779072</v>
      </c>
    </row>
    <row r="582" spans="2:35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112"/>
        <v>0</v>
      </c>
      <c r="G582" s="17">
        <f t="shared" si="113"/>
        <v>0</v>
      </c>
      <c r="S582">
        <f t="shared" si="106"/>
        <v>1</v>
      </c>
      <c r="T582" t="str">
        <f t="shared" si="107"/>
        <v/>
      </c>
      <c r="U582">
        <f t="shared" si="108"/>
        <v>0</v>
      </c>
      <c r="W582">
        <f t="shared" si="109"/>
        <v>0</v>
      </c>
      <c r="X582">
        <f t="shared" si="118"/>
        <v>171.13544999999999</v>
      </c>
      <c r="Y582">
        <f t="shared" si="110"/>
        <v>0</v>
      </c>
      <c r="Z582">
        <f>Table4[[#This Row],[Acell (N)]]+Table4[[#This Row],[Roll (N)]]+Table4[[#This Row],[Aero (N)]]</f>
        <v>171.13544999999999</v>
      </c>
      <c r="AA582">
        <f>Table4[[#This Row],[Total (N)]]*((E581/3.6)/1000)</f>
        <v>0</v>
      </c>
      <c r="AB582">
        <f>Table4[[#This Row],[Power (kW)]]*1000</f>
        <v>0</v>
      </c>
      <c r="AC582">
        <f>MAX(0, Table4[[#This Row],[Power (W)]])</f>
        <v>0</v>
      </c>
      <c r="AD582">
        <f>MIN(0, Table4[[#This Row],[Power (W)]])*-1</f>
        <v>0</v>
      </c>
      <c r="AE582">
        <f t="shared" si="114"/>
        <v>1073918.4600593001</v>
      </c>
      <c r="AF582">
        <f t="shared" si="115"/>
        <v>471693.52491779072</v>
      </c>
      <c r="AG582">
        <f t="shared" si="116"/>
        <v>1073918.4600593001</v>
      </c>
      <c r="AH582">
        <f t="shared" si="111"/>
        <v>471693.52491779072</v>
      </c>
      <c r="AI582" s="27">
        <f t="shared" si="117"/>
        <v>471693.52491779072</v>
      </c>
    </row>
    <row r="583" spans="2:35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112"/>
        <v>0</v>
      </c>
      <c r="G583" s="17">
        <f t="shared" si="113"/>
        <v>0</v>
      </c>
      <c r="S583">
        <f t="shared" si="106"/>
        <v>1</v>
      </c>
      <c r="T583" t="str">
        <f t="shared" si="107"/>
        <v/>
      </c>
      <c r="U583">
        <f t="shared" si="108"/>
        <v>0</v>
      </c>
      <c r="W583">
        <f t="shared" si="109"/>
        <v>0</v>
      </c>
      <c r="X583">
        <f t="shared" si="118"/>
        <v>171.13544999999999</v>
      </c>
      <c r="Y583">
        <f t="shared" si="110"/>
        <v>0</v>
      </c>
      <c r="Z583">
        <f>Table4[[#This Row],[Acell (N)]]+Table4[[#This Row],[Roll (N)]]+Table4[[#This Row],[Aero (N)]]</f>
        <v>171.13544999999999</v>
      </c>
      <c r="AA583">
        <f>Table4[[#This Row],[Total (N)]]*((E582/3.6)/1000)</f>
        <v>0</v>
      </c>
      <c r="AB583">
        <f>Table4[[#This Row],[Power (kW)]]*1000</f>
        <v>0</v>
      </c>
      <c r="AC583">
        <f>MAX(0, Table4[[#This Row],[Power (W)]])</f>
        <v>0</v>
      </c>
      <c r="AD583">
        <f>MIN(0, Table4[[#This Row],[Power (W)]])*-1</f>
        <v>0</v>
      </c>
      <c r="AE583">
        <f t="shared" si="114"/>
        <v>1073918.4600593001</v>
      </c>
      <c r="AF583">
        <f t="shared" si="115"/>
        <v>471693.52491779072</v>
      </c>
      <c r="AG583">
        <f t="shared" si="116"/>
        <v>1073918.4600593001</v>
      </c>
      <c r="AH583">
        <f t="shared" si="111"/>
        <v>471693.52491779072</v>
      </c>
      <c r="AI583" s="27">
        <f t="shared" si="117"/>
        <v>471693.52491779072</v>
      </c>
    </row>
    <row r="584" spans="2:35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112"/>
        <v>0</v>
      </c>
      <c r="G584" s="17">
        <f t="shared" si="113"/>
        <v>0</v>
      </c>
      <c r="S584">
        <f t="shared" ref="S584:S647" si="119">IF(E584&lt;1,1,0)</f>
        <v>1</v>
      </c>
      <c r="T584" t="str">
        <f t="shared" ref="T584:T647" si="120">IF(S584=1,"",E584)</f>
        <v/>
      </c>
      <c r="U584">
        <f t="shared" ref="U584:U647" si="121">E584/3.6</f>
        <v>0</v>
      </c>
      <c r="W584">
        <f t="shared" si="109"/>
        <v>0</v>
      </c>
      <c r="X584">
        <f t="shared" si="118"/>
        <v>171.13544999999999</v>
      </c>
      <c r="Y584">
        <f t="shared" si="110"/>
        <v>0</v>
      </c>
      <c r="Z584">
        <f>Table4[[#This Row],[Acell (N)]]+Table4[[#This Row],[Roll (N)]]+Table4[[#This Row],[Aero (N)]]</f>
        <v>171.13544999999999</v>
      </c>
      <c r="AA584">
        <f>Table4[[#This Row],[Total (N)]]*((E583/3.6)/1000)</f>
        <v>0</v>
      </c>
      <c r="AB584">
        <f>Table4[[#This Row],[Power (kW)]]*1000</f>
        <v>0</v>
      </c>
      <c r="AC584">
        <f>MAX(0, Table4[[#This Row],[Power (W)]])</f>
        <v>0</v>
      </c>
      <c r="AD584">
        <f>MIN(0, Table4[[#This Row],[Power (W)]])*-1</f>
        <v>0</v>
      </c>
      <c r="AE584">
        <f t="shared" si="114"/>
        <v>1073918.4600593001</v>
      </c>
      <c r="AF584">
        <f t="shared" si="115"/>
        <v>471693.52491779072</v>
      </c>
      <c r="AG584">
        <f t="shared" si="116"/>
        <v>1073918.4600593001</v>
      </c>
      <c r="AH584">
        <f t="shared" si="111"/>
        <v>471693.52491779072</v>
      </c>
      <c r="AI584" s="27">
        <f t="shared" si="117"/>
        <v>471693.52491779072</v>
      </c>
    </row>
    <row r="585" spans="2:35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112"/>
        <v>0</v>
      </c>
      <c r="G585" s="17">
        <f t="shared" si="113"/>
        <v>0</v>
      </c>
      <c r="S585">
        <f t="shared" si="119"/>
        <v>1</v>
      </c>
      <c r="T585" t="str">
        <f t="shared" si="120"/>
        <v/>
      </c>
      <c r="U585">
        <f t="shared" si="121"/>
        <v>0</v>
      </c>
      <c r="W585">
        <f t="shared" ref="W585:W648" si="122">$J$16*F584</f>
        <v>0</v>
      </c>
      <c r="X585">
        <f t="shared" si="118"/>
        <v>171.13544999999999</v>
      </c>
      <c r="Y585">
        <f t="shared" ref="Y585:Y648" si="123">0.5*0.9617*$J$20*1.293^2*(E584/3.6)^2</f>
        <v>0</v>
      </c>
      <c r="Z585">
        <f>Table4[[#This Row],[Acell (N)]]+Table4[[#This Row],[Roll (N)]]+Table4[[#This Row],[Aero (N)]]</f>
        <v>171.13544999999999</v>
      </c>
      <c r="AA585">
        <f>Table4[[#This Row],[Total (N)]]*((E584/3.6)/1000)</f>
        <v>0</v>
      </c>
      <c r="AB585">
        <f>Table4[[#This Row],[Power (kW)]]*1000</f>
        <v>0</v>
      </c>
      <c r="AC585">
        <f>MAX(0, Table4[[#This Row],[Power (W)]])</f>
        <v>0</v>
      </c>
      <c r="AD585">
        <f>MIN(0, Table4[[#This Row],[Power (W)]])*-1</f>
        <v>0</v>
      </c>
      <c r="AE585">
        <f t="shared" si="114"/>
        <v>1073918.4600593001</v>
      </c>
      <c r="AF585">
        <f t="shared" si="115"/>
        <v>471693.52491779072</v>
      </c>
      <c r="AG585">
        <f t="shared" si="116"/>
        <v>1073918.4600593001</v>
      </c>
      <c r="AH585">
        <f t="shared" ref="AH585:AH648" si="124">AH584+AD585</f>
        <v>471693.52491779072</v>
      </c>
      <c r="AI585" s="27">
        <f t="shared" si="117"/>
        <v>471693.52491779072</v>
      </c>
    </row>
    <row r="586" spans="2:35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ref="F586:F649" si="125">($E587-$E585)/2/3.6</f>
        <v>0</v>
      </c>
      <c r="G586" s="17">
        <f t="shared" ref="G586:G649" si="126">($E587-$E585)/2</f>
        <v>0</v>
      </c>
      <c r="S586">
        <f t="shared" si="119"/>
        <v>1</v>
      </c>
      <c r="T586" t="str">
        <f t="shared" si="120"/>
        <v/>
      </c>
      <c r="U586">
        <f t="shared" si="121"/>
        <v>0</v>
      </c>
      <c r="W586">
        <f t="shared" si="122"/>
        <v>0</v>
      </c>
      <c r="X586">
        <f t="shared" si="118"/>
        <v>171.13544999999999</v>
      </c>
      <c r="Y586">
        <f t="shared" si="123"/>
        <v>0</v>
      </c>
      <c r="Z586">
        <f>Table4[[#This Row],[Acell (N)]]+Table4[[#This Row],[Roll (N)]]+Table4[[#This Row],[Aero (N)]]</f>
        <v>171.13544999999999</v>
      </c>
      <c r="AA586">
        <f>Table4[[#This Row],[Total (N)]]*((E585/3.6)/1000)</f>
        <v>0</v>
      </c>
      <c r="AB586">
        <f>Table4[[#This Row],[Power (kW)]]*1000</f>
        <v>0</v>
      </c>
      <c r="AC586">
        <f>MAX(0, Table4[[#This Row],[Power (W)]])</f>
        <v>0</v>
      </c>
      <c r="AD586">
        <f>MIN(0, Table4[[#This Row],[Power (W)]])*-1</f>
        <v>0</v>
      </c>
      <c r="AE586">
        <f t="shared" si="114"/>
        <v>1073918.4600593001</v>
      </c>
      <c r="AF586">
        <f t="shared" si="115"/>
        <v>471693.52491779072</v>
      </c>
      <c r="AG586">
        <f t="shared" si="116"/>
        <v>1073918.4600593001</v>
      </c>
      <c r="AH586">
        <f t="shared" si="124"/>
        <v>471693.52491779072</v>
      </c>
      <c r="AI586" s="27">
        <f t="shared" si="117"/>
        <v>471693.52491779072</v>
      </c>
    </row>
    <row r="587" spans="2:35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125"/>
        <v>0</v>
      </c>
      <c r="G587" s="17">
        <f t="shared" si="126"/>
        <v>0</v>
      </c>
      <c r="S587">
        <f t="shared" si="119"/>
        <v>1</v>
      </c>
      <c r="T587" t="str">
        <f t="shared" si="120"/>
        <v/>
      </c>
      <c r="U587">
        <f t="shared" si="121"/>
        <v>0</v>
      </c>
      <c r="W587">
        <f t="shared" si="122"/>
        <v>0</v>
      </c>
      <c r="X587">
        <f t="shared" si="118"/>
        <v>171.13544999999999</v>
      </c>
      <c r="Y587">
        <f t="shared" si="123"/>
        <v>0</v>
      </c>
      <c r="Z587">
        <f>Table4[[#This Row],[Acell (N)]]+Table4[[#This Row],[Roll (N)]]+Table4[[#This Row],[Aero (N)]]</f>
        <v>171.13544999999999</v>
      </c>
      <c r="AA587">
        <f>Table4[[#This Row],[Total (N)]]*((E586/3.6)/1000)</f>
        <v>0</v>
      </c>
      <c r="AB587">
        <f>Table4[[#This Row],[Power (kW)]]*1000</f>
        <v>0</v>
      </c>
      <c r="AC587">
        <f>MAX(0, Table4[[#This Row],[Power (W)]])</f>
        <v>0</v>
      </c>
      <c r="AD587">
        <f>MIN(0, Table4[[#This Row],[Power (W)]])*-1</f>
        <v>0</v>
      </c>
      <c r="AE587">
        <f t="shared" ref="AE587:AE597" si="127">AE586 + AC587</f>
        <v>1073918.4600593001</v>
      </c>
      <c r="AF587">
        <f t="shared" ref="AF587:AF596" si="128">(AF586+AD587)</f>
        <v>471693.52491779072</v>
      </c>
      <c r="AG587">
        <f t="shared" ref="AG587:AG650" si="129">AG586 + AC587</f>
        <v>1073918.4600593001</v>
      </c>
      <c r="AH587">
        <f t="shared" si="124"/>
        <v>471693.52491779072</v>
      </c>
      <c r="AI587" s="27">
        <f t="shared" ref="AI587:AI650" si="130">AH586+AD587 *0.7</f>
        <v>471693.52491779072</v>
      </c>
    </row>
    <row r="588" spans="2:35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125"/>
        <v>0</v>
      </c>
      <c r="G588" s="17">
        <f t="shared" si="126"/>
        <v>0</v>
      </c>
      <c r="S588">
        <f t="shared" si="119"/>
        <v>1</v>
      </c>
      <c r="T588" t="str">
        <f t="shared" si="120"/>
        <v/>
      </c>
      <c r="U588">
        <f t="shared" si="121"/>
        <v>0</v>
      </c>
      <c r="W588">
        <f t="shared" si="122"/>
        <v>0</v>
      </c>
      <c r="X588">
        <f t="shared" si="118"/>
        <v>171.13544999999999</v>
      </c>
      <c r="Y588">
        <f t="shared" si="123"/>
        <v>0</v>
      </c>
      <c r="Z588">
        <f>Table4[[#This Row],[Acell (N)]]+Table4[[#This Row],[Roll (N)]]+Table4[[#This Row],[Aero (N)]]</f>
        <v>171.13544999999999</v>
      </c>
      <c r="AA588">
        <f>Table4[[#This Row],[Total (N)]]*((E587/3.6)/1000)</f>
        <v>0</v>
      </c>
      <c r="AB588">
        <f>Table4[[#This Row],[Power (kW)]]*1000</f>
        <v>0</v>
      </c>
      <c r="AC588">
        <f>MAX(0, Table4[[#This Row],[Power (W)]])</f>
        <v>0</v>
      </c>
      <c r="AD588">
        <f>MIN(0, Table4[[#This Row],[Power (W)]])*-1</f>
        <v>0</v>
      </c>
      <c r="AE588">
        <f t="shared" si="127"/>
        <v>1073918.4600593001</v>
      </c>
      <c r="AF588">
        <f t="shared" si="128"/>
        <v>471693.52491779072</v>
      </c>
      <c r="AG588">
        <f t="shared" si="129"/>
        <v>1073918.4600593001</v>
      </c>
      <c r="AH588">
        <f t="shared" si="124"/>
        <v>471693.52491779072</v>
      </c>
      <c r="AI588" s="27">
        <f t="shared" si="130"/>
        <v>471693.52491779072</v>
      </c>
    </row>
    <row r="589" spans="2:35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125"/>
        <v>0</v>
      </c>
      <c r="G589" s="17">
        <f t="shared" si="126"/>
        <v>0</v>
      </c>
      <c r="S589">
        <f t="shared" si="119"/>
        <v>1</v>
      </c>
      <c r="T589" t="str">
        <f t="shared" si="120"/>
        <v/>
      </c>
      <c r="U589">
        <f t="shared" si="121"/>
        <v>0</v>
      </c>
      <c r="W589">
        <f t="shared" si="122"/>
        <v>0</v>
      </c>
      <c r="X589">
        <f t="shared" si="118"/>
        <v>171.13544999999999</v>
      </c>
      <c r="Y589">
        <f t="shared" si="123"/>
        <v>0</v>
      </c>
      <c r="Z589">
        <f>Table4[[#This Row],[Acell (N)]]+Table4[[#This Row],[Roll (N)]]+Table4[[#This Row],[Aero (N)]]</f>
        <v>171.13544999999999</v>
      </c>
      <c r="AA589">
        <f>Table4[[#This Row],[Total (N)]]*((E588/3.6)/1000)</f>
        <v>0</v>
      </c>
      <c r="AB589">
        <f>Table4[[#This Row],[Power (kW)]]*1000</f>
        <v>0</v>
      </c>
      <c r="AC589">
        <f>MAX(0, Table4[[#This Row],[Power (W)]])</f>
        <v>0</v>
      </c>
      <c r="AD589">
        <f>MIN(0, Table4[[#This Row],[Power (W)]])*-1</f>
        <v>0</v>
      </c>
      <c r="AE589">
        <f t="shared" si="127"/>
        <v>1073918.4600593001</v>
      </c>
      <c r="AF589">
        <f t="shared" si="128"/>
        <v>471693.52491779072</v>
      </c>
      <c r="AG589">
        <f t="shared" si="129"/>
        <v>1073918.4600593001</v>
      </c>
      <c r="AH589">
        <f t="shared" si="124"/>
        <v>471693.52491779072</v>
      </c>
      <c r="AI589" s="27">
        <f t="shared" si="130"/>
        <v>471693.52491779072</v>
      </c>
    </row>
    <row r="590" spans="2:35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si="125"/>
        <v>0</v>
      </c>
      <c r="G590" s="17">
        <f t="shared" si="126"/>
        <v>0</v>
      </c>
      <c r="S590">
        <f t="shared" si="119"/>
        <v>1</v>
      </c>
      <c r="T590" t="str">
        <f t="shared" si="120"/>
        <v/>
      </c>
      <c r="U590">
        <f t="shared" si="121"/>
        <v>0</v>
      </c>
      <c r="W590">
        <f t="shared" si="122"/>
        <v>0</v>
      </c>
      <c r="X590">
        <f t="shared" si="118"/>
        <v>171.13544999999999</v>
      </c>
      <c r="Y590">
        <f t="shared" si="123"/>
        <v>0</v>
      </c>
      <c r="Z590">
        <f>Table4[[#This Row],[Acell (N)]]+Table4[[#This Row],[Roll (N)]]+Table4[[#This Row],[Aero (N)]]</f>
        <v>171.13544999999999</v>
      </c>
      <c r="AA590">
        <f>Table4[[#This Row],[Total (N)]]*((E589/3.6)/1000)</f>
        <v>0</v>
      </c>
      <c r="AB590">
        <f>Table4[[#This Row],[Power (kW)]]*1000</f>
        <v>0</v>
      </c>
      <c r="AC590">
        <f>MAX(0, Table4[[#This Row],[Power (W)]])</f>
        <v>0</v>
      </c>
      <c r="AD590">
        <f>MIN(0, Table4[[#This Row],[Power (W)]])*-1</f>
        <v>0</v>
      </c>
      <c r="AE590">
        <f t="shared" si="127"/>
        <v>1073918.4600593001</v>
      </c>
      <c r="AF590">
        <f t="shared" si="128"/>
        <v>471693.52491779072</v>
      </c>
      <c r="AG590">
        <f t="shared" si="129"/>
        <v>1073918.4600593001</v>
      </c>
      <c r="AH590">
        <f t="shared" si="124"/>
        <v>471693.52491779072</v>
      </c>
      <c r="AI590" s="27">
        <f t="shared" si="130"/>
        <v>471693.52491779072</v>
      </c>
    </row>
    <row r="591" spans="2:35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125"/>
        <v>0</v>
      </c>
      <c r="G591" s="17">
        <f t="shared" si="126"/>
        <v>0</v>
      </c>
      <c r="S591">
        <f t="shared" si="119"/>
        <v>1</v>
      </c>
      <c r="T591" t="str">
        <f t="shared" si="120"/>
        <v/>
      </c>
      <c r="U591">
        <f t="shared" si="121"/>
        <v>0</v>
      </c>
      <c r="W591">
        <f t="shared" si="122"/>
        <v>0</v>
      </c>
      <c r="X591">
        <f t="shared" si="118"/>
        <v>171.13544999999999</v>
      </c>
      <c r="Y591">
        <f t="shared" si="123"/>
        <v>0</v>
      </c>
      <c r="Z591">
        <f>Table4[[#This Row],[Acell (N)]]+Table4[[#This Row],[Roll (N)]]+Table4[[#This Row],[Aero (N)]]</f>
        <v>171.13544999999999</v>
      </c>
      <c r="AA591">
        <f>Table4[[#This Row],[Total (N)]]*((E590/3.6)/1000)</f>
        <v>0</v>
      </c>
      <c r="AB591">
        <f>Table4[[#This Row],[Power (kW)]]*1000</f>
        <v>0</v>
      </c>
      <c r="AC591">
        <f>MAX(0, Table4[[#This Row],[Power (W)]])</f>
        <v>0</v>
      </c>
      <c r="AD591">
        <f>MIN(0, Table4[[#This Row],[Power (W)]])*-1</f>
        <v>0</v>
      </c>
      <c r="AE591">
        <f t="shared" si="127"/>
        <v>1073918.4600593001</v>
      </c>
      <c r="AF591">
        <f t="shared" si="128"/>
        <v>471693.52491779072</v>
      </c>
      <c r="AG591">
        <f t="shared" si="129"/>
        <v>1073918.4600593001</v>
      </c>
      <c r="AH591">
        <f t="shared" si="124"/>
        <v>471693.52491779072</v>
      </c>
      <c r="AI591" s="27">
        <f t="shared" si="130"/>
        <v>471693.52491779072</v>
      </c>
    </row>
    <row r="592" spans="2:35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125"/>
        <v>0</v>
      </c>
      <c r="G592" s="17">
        <f t="shared" si="126"/>
        <v>0</v>
      </c>
      <c r="S592">
        <f t="shared" si="119"/>
        <v>1</v>
      </c>
      <c r="T592" t="str">
        <f t="shared" si="120"/>
        <v/>
      </c>
      <c r="U592">
        <f t="shared" si="121"/>
        <v>0</v>
      </c>
      <c r="W592">
        <f t="shared" si="122"/>
        <v>0</v>
      </c>
      <c r="X592">
        <f t="shared" si="118"/>
        <v>171.13544999999999</v>
      </c>
      <c r="Y592">
        <f t="shared" si="123"/>
        <v>0</v>
      </c>
      <c r="Z592">
        <f>Table4[[#This Row],[Acell (N)]]+Table4[[#This Row],[Roll (N)]]+Table4[[#This Row],[Aero (N)]]</f>
        <v>171.13544999999999</v>
      </c>
      <c r="AA592">
        <f>Table4[[#This Row],[Total (N)]]*((E591/3.6)/1000)</f>
        <v>0</v>
      </c>
      <c r="AB592">
        <f>Table4[[#This Row],[Power (kW)]]*1000</f>
        <v>0</v>
      </c>
      <c r="AC592">
        <f>MAX(0, Table4[[#This Row],[Power (W)]])</f>
        <v>0</v>
      </c>
      <c r="AD592">
        <f>MIN(0, Table4[[#This Row],[Power (W)]])*-1</f>
        <v>0</v>
      </c>
      <c r="AE592">
        <f t="shared" si="127"/>
        <v>1073918.4600593001</v>
      </c>
      <c r="AF592">
        <f t="shared" si="128"/>
        <v>471693.52491779072</v>
      </c>
      <c r="AG592">
        <f t="shared" si="129"/>
        <v>1073918.4600593001</v>
      </c>
      <c r="AH592">
        <f t="shared" si="124"/>
        <v>471693.52491779072</v>
      </c>
      <c r="AI592" s="27">
        <f t="shared" si="130"/>
        <v>471693.52491779072</v>
      </c>
    </row>
    <row r="593" spans="2:35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125"/>
        <v>0</v>
      </c>
      <c r="G593" s="17">
        <f t="shared" si="126"/>
        <v>0</v>
      </c>
      <c r="S593">
        <f t="shared" si="119"/>
        <v>1</v>
      </c>
      <c r="T593" t="str">
        <f t="shared" si="120"/>
        <v/>
      </c>
      <c r="U593">
        <f t="shared" si="121"/>
        <v>0</v>
      </c>
      <c r="W593">
        <f t="shared" si="122"/>
        <v>0</v>
      </c>
      <c r="X593">
        <f t="shared" si="118"/>
        <v>171.13544999999999</v>
      </c>
      <c r="Y593">
        <f t="shared" si="123"/>
        <v>0</v>
      </c>
      <c r="Z593">
        <f>Table4[[#This Row],[Acell (N)]]+Table4[[#This Row],[Roll (N)]]+Table4[[#This Row],[Aero (N)]]</f>
        <v>171.13544999999999</v>
      </c>
      <c r="AA593">
        <f>Table4[[#This Row],[Total (N)]]*((E592/3.6)/1000)</f>
        <v>0</v>
      </c>
      <c r="AB593">
        <f>Table4[[#This Row],[Power (kW)]]*1000</f>
        <v>0</v>
      </c>
      <c r="AC593">
        <f>MAX(0, Table4[[#This Row],[Power (W)]])</f>
        <v>0</v>
      </c>
      <c r="AD593">
        <f>MIN(0, Table4[[#This Row],[Power (W)]])*-1</f>
        <v>0</v>
      </c>
      <c r="AE593">
        <f t="shared" si="127"/>
        <v>1073918.4600593001</v>
      </c>
      <c r="AF593">
        <f t="shared" si="128"/>
        <v>471693.52491779072</v>
      </c>
      <c r="AG593">
        <f t="shared" si="129"/>
        <v>1073918.4600593001</v>
      </c>
      <c r="AH593">
        <f t="shared" si="124"/>
        <v>471693.52491779072</v>
      </c>
      <c r="AI593" s="27">
        <f t="shared" si="130"/>
        <v>471693.52491779072</v>
      </c>
    </row>
    <row r="594" spans="2:35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125"/>
        <v>0</v>
      </c>
      <c r="G594" s="17">
        <f t="shared" si="126"/>
        <v>0</v>
      </c>
      <c r="S594">
        <f t="shared" si="119"/>
        <v>1</v>
      </c>
      <c r="T594" t="str">
        <f t="shared" si="120"/>
        <v/>
      </c>
      <c r="U594">
        <f t="shared" si="121"/>
        <v>0</v>
      </c>
      <c r="W594">
        <f t="shared" si="122"/>
        <v>0</v>
      </c>
      <c r="X594">
        <f t="shared" si="118"/>
        <v>171.13544999999999</v>
      </c>
      <c r="Y594">
        <f t="shared" si="123"/>
        <v>0</v>
      </c>
      <c r="Z594">
        <f>Table4[[#This Row],[Acell (N)]]+Table4[[#This Row],[Roll (N)]]+Table4[[#This Row],[Aero (N)]]</f>
        <v>171.13544999999999</v>
      </c>
      <c r="AA594">
        <f>Table4[[#This Row],[Total (N)]]*((E593/3.6)/1000)</f>
        <v>0</v>
      </c>
      <c r="AB594">
        <f>Table4[[#This Row],[Power (kW)]]*1000</f>
        <v>0</v>
      </c>
      <c r="AC594">
        <f>MAX(0, Table4[[#This Row],[Power (W)]])</f>
        <v>0</v>
      </c>
      <c r="AD594">
        <f>MIN(0, Table4[[#This Row],[Power (W)]])*-1</f>
        <v>0</v>
      </c>
      <c r="AE594">
        <f t="shared" si="127"/>
        <v>1073918.4600593001</v>
      </c>
      <c r="AF594">
        <f t="shared" si="128"/>
        <v>471693.52491779072</v>
      </c>
      <c r="AG594">
        <f t="shared" si="129"/>
        <v>1073918.4600593001</v>
      </c>
      <c r="AH594">
        <f t="shared" si="124"/>
        <v>471693.52491779072</v>
      </c>
      <c r="AI594" s="27">
        <f t="shared" si="130"/>
        <v>471693.52491779072</v>
      </c>
    </row>
    <row r="595" spans="2:35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125"/>
        <v>0</v>
      </c>
      <c r="G595" s="17">
        <f t="shared" si="126"/>
        <v>0</v>
      </c>
      <c r="S595">
        <f t="shared" si="119"/>
        <v>1</v>
      </c>
      <c r="T595" t="str">
        <f t="shared" si="120"/>
        <v/>
      </c>
      <c r="U595">
        <f t="shared" si="121"/>
        <v>0</v>
      </c>
      <c r="W595">
        <f t="shared" si="122"/>
        <v>0</v>
      </c>
      <c r="X595">
        <f t="shared" si="118"/>
        <v>171.13544999999999</v>
      </c>
      <c r="Y595">
        <f t="shared" si="123"/>
        <v>0</v>
      </c>
      <c r="Z595">
        <f>Table4[[#This Row],[Acell (N)]]+Table4[[#This Row],[Roll (N)]]+Table4[[#This Row],[Aero (N)]]</f>
        <v>171.13544999999999</v>
      </c>
      <c r="AA595">
        <f>Table4[[#This Row],[Total (N)]]*((E594/3.6)/1000)</f>
        <v>0</v>
      </c>
      <c r="AB595">
        <f>Table4[[#This Row],[Power (kW)]]*1000</f>
        <v>0</v>
      </c>
      <c r="AC595">
        <f>MAX(0, Table4[[#This Row],[Power (W)]])</f>
        <v>0</v>
      </c>
      <c r="AD595">
        <f>MIN(0, Table4[[#This Row],[Power (W)]])*-1</f>
        <v>0</v>
      </c>
      <c r="AE595">
        <f t="shared" si="127"/>
        <v>1073918.4600593001</v>
      </c>
      <c r="AF595">
        <f t="shared" si="128"/>
        <v>471693.52491779072</v>
      </c>
      <c r="AG595">
        <f t="shared" si="129"/>
        <v>1073918.4600593001</v>
      </c>
      <c r="AH595">
        <f t="shared" si="124"/>
        <v>471693.52491779072</v>
      </c>
      <c r="AI595" s="27">
        <f t="shared" si="130"/>
        <v>471693.52491779072</v>
      </c>
    </row>
    <row r="596" spans="2:35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si="125"/>
        <v>0</v>
      </c>
      <c r="G596" s="17">
        <f t="shared" si="126"/>
        <v>0</v>
      </c>
      <c r="S596">
        <f t="shared" si="119"/>
        <v>1</v>
      </c>
      <c r="T596" t="str">
        <f t="shared" si="120"/>
        <v/>
      </c>
      <c r="U596">
        <f t="shared" si="121"/>
        <v>0</v>
      </c>
      <c r="W596">
        <f t="shared" si="122"/>
        <v>0</v>
      </c>
      <c r="X596">
        <f t="shared" si="118"/>
        <v>171.13544999999999</v>
      </c>
      <c r="Y596">
        <f t="shared" si="123"/>
        <v>0</v>
      </c>
      <c r="Z596">
        <f>Table4[[#This Row],[Acell (N)]]+Table4[[#This Row],[Roll (N)]]+Table4[[#This Row],[Aero (N)]]</f>
        <v>171.13544999999999</v>
      </c>
      <c r="AA596">
        <f>Table4[[#This Row],[Total (N)]]*((E595/3.6)/1000)</f>
        <v>0</v>
      </c>
      <c r="AB596">
        <f>Table4[[#This Row],[Power (kW)]]*1000</f>
        <v>0</v>
      </c>
      <c r="AC596">
        <f>MAX(0, Table4[[#This Row],[Power (W)]])</f>
        <v>0</v>
      </c>
      <c r="AD596">
        <f>MIN(0, Table4[[#This Row],[Power (W)]])*-1</f>
        <v>0</v>
      </c>
      <c r="AE596">
        <f t="shared" si="127"/>
        <v>1073918.4600593001</v>
      </c>
      <c r="AF596">
        <f t="shared" si="128"/>
        <v>471693.52491779072</v>
      </c>
      <c r="AG596">
        <f t="shared" si="129"/>
        <v>1073918.4600593001</v>
      </c>
      <c r="AH596">
        <f t="shared" si="124"/>
        <v>471693.52491779072</v>
      </c>
      <c r="AI596" s="27">
        <f t="shared" si="130"/>
        <v>471693.52491779072</v>
      </c>
    </row>
    <row r="597" spans="2:35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125"/>
        <v>0</v>
      </c>
      <c r="G597" s="17">
        <f t="shared" si="126"/>
        <v>0</v>
      </c>
      <c r="S597">
        <f t="shared" si="119"/>
        <v>1</v>
      </c>
      <c r="T597" t="str">
        <f t="shared" si="120"/>
        <v/>
      </c>
      <c r="U597">
        <f t="shared" si="121"/>
        <v>0</v>
      </c>
      <c r="W597">
        <f t="shared" si="122"/>
        <v>0</v>
      </c>
      <c r="X597">
        <f t="shared" si="118"/>
        <v>171.13544999999999</v>
      </c>
      <c r="Y597">
        <f t="shared" si="123"/>
        <v>0</v>
      </c>
      <c r="Z597">
        <f>Table4[[#This Row],[Acell (N)]]+Table4[[#This Row],[Roll (N)]]+Table4[[#This Row],[Aero (N)]]</f>
        <v>171.13544999999999</v>
      </c>
      <c r="AA597">
        <f>Table4[[#This Row],[Total (N)]]*((E596/3.6)/1000)</f>
        <v>0</v>
      </c>
      <c r="AB597">
        <f>Table4[[#This Row],[Power (kW)]]*1000</f>
        <v>0</v>
      </c>
      <c r="AC597">
        <f>MAX(0, Table4[[#This Row],[Power (W)]])</f>
        <v>0</v>
      </c>
      <c r="AD597">
        <f>MIN(0, Table4[[#This Row],[Power (W)]])*-1</f>
        <v>0</v>
      </c>
      <c r="AE597">
        <f t="shared" si="127"/>
        <v>1073918.4600593001</v>
      </c>
      <c r="AF597">
        <f ca="1">(AF597+AD598)</f>
        <v>0</v>
      </c>
      <c r="AG597">
        <f t="shared" si="129"/>
        <v>1073918.4600593001</v>
      </c>
      <c r="AH597">
        <f t="shared" si="124"/>
        <v>471693.52491779072</v>
      </c>
      <c r="AI597" s="27">
        <f t="shared" si="130"/>
        <v>471693.52491779072</v>
      </c>
    </row>
    <row r="598" spans="2:35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125"/>
        <v>0</v>
      </c>
      <c r="G598" s="17">
        <f t="shared" si="126"/>
        <v>0</v>
      </c>
      <c r="S598">
        <f t="shared" si="119"/>
        <v>1</v>
      </c>
      <c r="T598" t="str">
        <f t="shared" si="120"/>
        <v/>
      </c>
      <c r="U598">
        <f t="shared" si="121"/>
        <v>0</v>
      </c>
      <c r="W598">
        <f t="shared" si="122"/>
        <v>0</v>
      </c>
      <c r="X598">
        <f t="shared" si="118"/>
        <v>171.13544999999999</v>
      </c>
      <c r="Y598">
        <f t="shared" si="123"/>
        <v>0</v>
      </c>
      <c r="Z598">
        <f>Table4[[#This Row],[Acell (N)]]+Table4[[#This Row],[Roll (N)]]+Table4[[#This Row],[Aero (N)]]</f>
        <v>171.13544999999999</v>
      </c>
      <c r="AA598">
        <f>Table4[[#This Row],[Total (N)]]*((E597/3.6)/1000)</f>
        <v>0</v>
      </c>
      <c r="AB598">
        <f>Table4[[#This Row],[Power (kW)]]*1000</f>
        <v>0</v>
      </c>
      <c r="AC598">
        <f>MAX(0, Table4[[#This Row],[Power (W)]])</f>
        <v>0</v>
      </c>
      <c r="AD598">
        <f>MIN(0, Table4[[#This Row],[Power (W)]])*-1</f>
        <v>0</v>
      </c>
      <c r="AE598">
        <f>Table4[[#This Row],[Tractive Energy (J)]]</f>
        <v>0</v>
      </c>
      <c r="AF598">
        <f>Table4[[#This Row],[Braking Energy (J)]]</f>
        <v>0</v>
      </c>
      <c r="AG598">
        <f t="shared" si="129"/>
        <v>1073918.4600593001</v>
      </c>
      <c r="AH598">
        <f t="shared" si="124"/>
        <v>471693.52491779072</v>
      </c>
      <c r="AI598" s="27">
        <f t="shared" si="130"/>
        <v>471693.52491779072</v>
      </c>
    </row>
    <row r="599" spans="2:35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125"/>
        <v>0</v>
      </c>
      <c r="G599" s="17">
        <f t="shared" si="126"/>
        <v>0</v>
      </c>
      <c r="S599">
        <f t="shared" si="119"/>
        <v>1</v>
      </c>
      <c r="T599" t="str">
        <f t="shared" si="120"/>
        <v/>
      </c>
      <c r="U599">
        <f t="shared" si="121"/>
        <v>0</v>
      </c>
      <c r="W599">
        <f t="shared" si="122"/>
        <v>0</v>
      </c>
      <c r="X599">
        <f t="shared" si="118"/>
        <v>171.13544999999999</v>
      </c>
      <c r="Y599">
        <f t="shared" si="123"/>
        <v>0</v>
      </c>
      <c r="Z599">
        <f>Table4[[#This Row],[Acell (N)]]+Table4[[#This Row],[Roll (N)]]+Table4[[#This Row],[Aero (N)]]</f>
        <v>171.13544999999999</v>
      </c>
      <c r="AA599">
        <f>Table4[[#This Row],[Total (N)]]*((E598/3.6)/1000)</f>
        <v>0</v>
      </c>
      <c r="AB599">
        <f>Table4[[#This Row],[Power (kW)]]*1000</f>
        <v>0</v>
      </c>
      <c r="AC599">
        <f>MAX(0, Table4[[#This Row],[Power (W)]])</f>
        <v>0</v>
      </c>
      <c r="AD599">
        <f>MIN(0, Table4[[#This Row],[Power (W)]])*-1</f>
        <v>0</v>
      </c>
      <c r="AE599">
        <f>AE598+Table4[[#This Row],[Tractive Energy (J)]]</f>
        <v>0</v>
      </c>
      <c r="AF599">
        <f>AF598+Table4[[#This Row],[Braking Energy (J)]]</f>
        <v>0</v>
      </c>
      <c r="AG599">
        <f t="shared" si="129"/>
        <v>1073918.4600593001</v>
      </c>
      <c r="AH599">
        <f t="shared" si="124"/>
        <v>471693.52491779072</v>
      </c>
      <c r="AI599" s="27">
        <f t="shared" si="130"/>
        <v>471693.52491779072</v>
      </c>
    </row>
    <row r="600" spans="2:35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125"/>
        <v>0</v>
      </c>
      <c r="G600" s="17">
        <f t="shared" si="126"/>
        <v>0</v>
      </c>
      <c r="S600">
        <f t="shared" si="119"/>
        <v>1</v>
      </c>
      <c r="T600" t="str">
        <f t="shared" si="120"/>
        <v/>
      </c>
      <c r="U600">
        <f t="shared" si="121"/>
        <v>0</v>
      </c>
      <c r="W600">
        <f t="shared" si="122"/>
        <v>0</v>
      </c>
      <c r="X600">
        <f t="shared" si="118"/>
        <v>171.13544999999999</v>
      </c>
      <c r="Y600">
        <f t="shared" si="123"/>
        <v>0</v>
      </c>
      <c r="Z600">
        <f>Table4[[#This Row],[Acell (N)]]+Table4[[#This Row],[Roll (N)]]+Table4[[#This Row],[Aero (N)]]</f>
        <v>171.13544999999999</v>
      </c>
      <c r="AA600">
        <f>Table4[[#This Row],[Total (N)]]*((E599/3.6)/1000)</f>
        <v>0</v>
      </c>
      <c r="AB600">
        <f>Table4[[#This Row],[Power (kW)]]*1000</f>
        <v>0</v>
      </c>
      <c r="AC600">
        <f>MAX(0, Table4[[#This Row],[Power (W)]])</f>
        <v>0</v>
      </c>
      <c r="AD600">
        <f>MIN(0, Table4[[#This Row],[Power (W)]])*-1</f>
        <v>0</v>
      </c>
      <c r="AE600">
        <f>AE599+Table4[[#This Row],[Tractive Energy (J)]]</f>
        <v>0</v>
      </c>
      <c r="AF600">
        <f>AF599+Table4[[#This Row],[Braking Energy (J)]]</f>
        <v>0</v>
      </c>
      <c r="AG600">
        <f t="shared" si="129"/>
        <v>1073918.4600593001</v>
      </c>
      <c r="AH600">
        <f t="shared" si="124"/>
        <v>471693.52491779072</v>
      </c>
      <c r="AI600" s="27">
        <f t="shared" si="130"/>
        <v>471693.52491779072</v>
      </c>
    </row>
    <row r="601" spans="2:35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125"/>
        <v>0</v>
      </c>
      <c r="G601" s="17">
        <f t="shared" si="126"/>
        <v>0</v>
      </c>
      <c r="S601">
        <f t="shared" si="119"/>
        <v>1</v>
      </c>
      <c r="T601" t="str">
        <f t="shared" si="120"/>
        <v/>
      </c>
      <c r="U601">
        <f t="shared" si="121"/>
        <v>0</v>
      </c>
      <c r="W601">
        <f t="shared" si="122"/>
        <v>0</v>
      </c>
      <c r="X601">
        <f t="shared" si="118"/>
        <v>171.13544999999999</v>
      </c>
      <c r="Y601">
        <f t="shared" si="123"/>
        <v>0</v>
      </c>
      <c r="Z601">
        <f>Table4[[#This Row],[Acell (N)]]+Table4[[#This Row],[Roll (N)]]+Table4[[#This Row],[Aero (N)]]</f>
        <v>171.13544999999999</v>
      </c>
      <c r="AA601">
        <f>Table4[[#This Row],[Total (N)]]*((E600/3.6)/1000)</f>
        <v>0</v>
      </c>
      <c r="AB601">
        <f>Table4[[#This Row],[Power (kW)]]*1000</f>
        <v>0</v>
      </c>
      <c r="AC601">
        <f>MAX(0, Table4[[#This Row],[Power (W)]])</f>
        <v>0</v>
      </c>
      <c r="AD601">
        <f>MIN(0, Table4[[#This Row],[Power (W)]])*-1</f>
        <v>0</v>
      </c>
      <c r="AE601">
        <f>AE600+Table4[[#This Row],[Tractive Energy (J)]]</f>
        <v>0</v>
      </c>
      <c r="AF601">
        <f>AF600+Table4[[#This Row],[Braking Energy (J)]]</f>
        <v>0</v>
      </c>
      <c r="AG601">
        <f t="shared" si="129"/>
        <v>1073918.4600593001</v>
      </c>
      <c r="AH601">
        <f t="shared" si="124"/>
        <v>471693.52491779072</v>
      </c>
      <c r="AI601" s="27">
        <f t="shared" si="130"/>
        <v>471693.52491779072</v>
      </c>
    </row>
    <row r="602" spans="2:35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125"/>
        <v>0</v>
      </c>
      <c r="G602" s="17">
        <f t="shared" si="126"/>
        <v>0</v>
      </c>
      <c r="S602">
        <f t="shared" si="119"/>
        <v>1</v>
      </c>
      <c r="T602" t="str">
        <f t="shared" si="120"/>
        <v/>
      </c>
      <c r="U602">
        <f t="shared" si="121"/>
        <v>0</v>
      </c>
      <c r="W602">
        <f t="shared" si="122"/>
        <v>0</v>
      </c>
      <c r="X602">
        <f t="shared" si="118"/>
        <v>171.13544999999999</v>
      </c>
      <c r="Y602">
        <f t="shared" si="123"/>
        <v>0</v>
      </c>
      <c r="Z602">
        <f>Table4[[#This Row],[Acell (N)]]+Table4[[#This Row],[Roll (N)]]+Table4[[#This Row],[Aero (N)]]</f>
        <v>171.13544999999999</v>
      </c>
      <c r="AA602">
        <f>Table4[[#This Row],[Total (N)]]*((E601/3.6)/1000)</f>
        <v>0</v>
      </c>
      <c r="AB602">
        <f>Table4[[#This Row],[Power (kW)]]*1000</f>
        <v>0</v>
      </c>
      <c r="AC602">
        <f>MAX(0, Table4[[#This Row],[Power (W)]])</f>
        <v>0</v>
      </c>
      <c r="AD602">
        <f>MIN(0, Table4[[#This Row],[Power (W)]])*-1</f>
        <v>0</v>
      </c>
      <c r="AE602">
        <f>AE601+Table4[[#This Row],[Tractive Energy (J)]]</f>
        <v>0</v>
      </c>
      <c r="AF602">
        <f>AF601+Table4[[#This Row],[Braking Energy (J)]]</f>
        <v>0</v>
      </c>
      <c r="AG602">
        <f t="shared" si="129"/>
        <v>1073918.4600593001</v>
      </c>
      <c r="AH602">
        <f t="shared" si="124"/>
        <v>471693.52491779072</v>
      </c>
      <c r="AI602" s="27">
        <f t="shared" si="130"/>
        <v>471693.52491779072</v>
      </c>
    </row>
    <row r="603" spans="2:35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125"/>
        <v>0</v>
      </c>
      <c r="G603" s="17">
        <f t="shared" si="126"/>
        <v>0</v>
      </c>
      <c r="S603">
        <f t="shared" si="119"/>
        <v>1</v>
      </c>
      <c r="T603" t="str">
        <f t="shared" si="120"/>
        <v/>
      </c>
      <c r="U603">
        <f t="shared" si="121"/>
        <v>0</v>
      </c>
      <c r="W603">
        <f t="shared" si="122"/>
        <v>0</v>
      </c>
      <c r="X603">
        <f t="shared" si="118"/>
        <v>171.13544999999999</v>
      </c>
      <c r="Y603">
        <f t="shared" si="123"/>
        <v>0</v>
      </c>
      <c r="Z603">
        <f>Table4[[#This Row],[Acell (N)]]+Table4[[#This Row],[Roll (N)]]+Table4[[#This Row],[Aero (N)]]</f>
        <v>171.13544999999999</v>
      </c>
      <c r="AA603">
        <f>Table4[[#This Row],[Total (N)]]*((E602/3.6)/1000)</f>
        <v>0</v>
      </c>
      <c r="AB603">
        <f>Table4[[#This Row],[Power (kW)]]*1000</f>
        <v>0</v>
      </c>
      <c r="AC603">
        <f>MAX(0, Table4[[#This Row],[Power (W)]])</f>
        <v>0</v>
      </c>
      <c r="AD603">
        <f>MIN(0, Table4[[#This Row],[Power (W)]])*-1</f>
        <v>0</v>
      </c>
      <c r="AE603">
        <f>AE602+Table4[[#This Row],[Tractive Energy (J)]]</f>
        <v>0</v>
      </c>
      <c r="AF603">
        <f>AF602+Table4[[#This Row],[Braking Energy (J)]]</f>
        <v>0</v>
      </c>
      <c r="AG603">
        <f t="shared" si="129"/>
        <v>1073918.4600593001</v>
      </c>
      <c r="AH603">
        <f t="shared" si="124"/>
        <v>471693.52491779072</v>
      </c>
      <c r="AI603" s="27">
        <f t="shared" si="130"/>
        <v>471693.52491779072</v>
      </c>
    </row>
    <row r="604" spans="2:35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125"/>
        <v>0</v>
      </c>
      <c r="G604" s="17">
        <f t="shared" si="126"/>
        <v>0</v>
      </c>
      <c r="S604">
        <f t="shared" si="119"/>
        <v>1</v>
      </c>
      <c r="T604" t="str">
        <f t="shared" si="120"/>
        <v/>
      </c>
      <c r="U604">
        <f t="shared" si="121"/>
        <v>0</v>
      </c>
      <c r="W604">
        <f t="shared" si="122"/>
        <v>0</v>
      </c>
      <c r="X604">
        <f t="shared" si="118"/>
        <v>171.13544999999999</v>
      </c>
      <c r="Y604">
        <f t="shared" si="123"/>
        <v>0</v>
      </c>
      <c r="Z604">
        <f>Table4[[#This Row],[Acell (N)]]+Table4[[#This Row],[Roll (N)]]+Table4[[#This Row],[Aero (N)]]</f>
        <v>171.13544999999999</v>
      </c>
      <c r="AA604">
        <f>Table4[[#This Row],[Total (N)]]*((E603/3.6)/1000)</f>
        <v>0</v>
      </c>
      <c r="AB604">
        <f>Table4[[#This Row],[Power (kW)]]*1000</f>
        <v>0</v>
      </c>
      <c r="AC604">
        <f>MAX(0, Table4[[#This Row],[Power (W)]])</f>
        <v>0</v>
      </c>
      <c r="AD604">
        <f>MIN(0, Table4[[#This Row],[Power (W)]])*-1</f>
        <v>0</v>
      </c>
      <c r="AE604">
        <f>AE603+Table4[[#This Row],[Tractive Energy (J)]]</f>
        <v>0</v>
      </c>
      <c r="AF604">
        <f>AF603+Table4[[#This Row],[Braking Energy (J)]]</f>
        <v>0</v>
      </c>
      <c r="AG604">
        <f t="shared" si="129"/>
        <v>1073918.4600593001</v>
      </c>
      <c r="AH604">
        <f t="shared" si="124"/>
        <v>471693.52491779072</v>
      </c>
      <c r="AI604" s="27">
        <f t="shared" si="130"/>
        <v>471693.52491779072</v>
      </c>
    </row>
    <row r="605" spans="2:35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125"/>
        <v>0</v>
      </c>
      <c r="G605" s="17">
        <f t="shared" si="126"/>
        <v>0</v>
      </c>
      <c r="S605">
        <f t="shared" si="119"/>
        <v>1</v>
      </c>
      <c r="T605" t="str">
        <f t="shared" si="120"/>
        <v/>
      </c>
      <c r="U605">
        <f t="shared" si="121"/>
        <v>0</v>
      </c>
      <c r="W605">
        <f t="shared" si="122"/>
        <v>0</v>
      </c>
      <c r="X605">
        <f t="shared" si="118"/>
        <v>171.13544999999999</v>
      </c>
      <c r="Y605">
        <f t="shared" si="123"/>
        <v>0</v>
      </c>
      <c r="Z605">
        <f>Table4[[#This Row],[Acell (N)]]+Table4[[#This Row],[Roll (N)]]+Table4[[#This Row],[Aero (N)]]</f>
        <v>171.13544999999999</v>
      </c>
      <c r="AA605">
        <f>Table4[[#This Row],[Total (N)]]*((E604/3.6)/1000)</f>
        <v>0</v>
      </c>
      <c r="AB605">
        <f>Table4[[#This Row],[Power (kW)]]*1000</f>
        <v>0</v>
      </c>
      <c r="AC605">
        <f>MAX(0, Table4[[#This Row],[Power (W)]])</f>
        <v>0</v>
      </c>
      <c r="AD605">
        <f>MIN(0, Table4[[#This Row],[Power (W)]])*-1</f>
        <v>0</v>
      </c>
      <c r="AE605">
        <f>AE604+Table4[[#This Row],[Tractive Energy (J)]]</f>
        <v>0</v>
      </c>
      <c r="AF605">
        <f>AF604+Table4[[#This Row],[Braking Energy (J)]]</f>
        <v>0</v>
      </c>
      <c r="AG605">
        <f t="shared" si="129"/>
        <v>1073918.4600593001</v>
      </c>
      <c r="AH605">
        <f t="shared" si="124"/>
        <v>471693.52491779072</v>
      </c>
      <c r="AI605" s="27">
        <f t="shared" si="130"/>
        <v>471693.52491779072</v>
      </c>
    </row>
    <row r="606" spans="2:35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125"/>
        <v>0</v>
      </c>
      <c r="G606" s="17">
        <f t="shared" si="126"/>
        <v>0</v>
      </c>
      <c r="S606">
        <f t="shared" si="119"/>
        <v>1</v>
      </c>
      <c r="T606" t="str">
        <f t="shared" si="120"/>
        <v/>
      </c>
      <c r="U606">
        <f t="shared" si="121"/>
        <v>0</v>
      </c>
      <c r="W606">
        <f t="shared" si="122"/>
        <v>0</v>
      </c>
      <c r="X606">
        <f t="shared" si="118"/>
        <v>171.13544999999999</v>
      </c>
      <c r="Y606">
        <f t="shared" si="123"/>
        <v>0</v>
      </c>
      <c r="Z606">
        <f>Table4[[#This Row],[Acell (N)]]+Table4[[#This Row],[Roll (N)]]+Table4[[#This Row],[Aero (N)]]</f>
        <v>171.13544999999999</v>
      </c>
      <c r="AA606">
        <f>Table4[[#This Row],[Total (N)]]*((E605/3.6)/1000)</f>
        <v>0</v>
      </c>
      <c r="AB606">
        <f>Table4[[#This Row],[Power (kW)]]*1000</f>
        <v>0</v>
      </c>
      <c r="AC606">
        <f>MAX(0, Table4[[#This Row],[Power (W)]])</f>
        <v>0</v>
      </c>
      <c r="AD606">
        <f>MIN(0, Table4[[#This Row],[Power (W)]])*-1</f>
        <v>0</v>
      </c>
      <c r="AE606">
        <f>AE605+Table4[[#This Row],[Tractive Energy (J)]]</f>
        <v>0</v>
      </c>
      <c r="AF606">
        <f>AF605+Table4[[#This Row],[Braking Energy (J)]]</f>
        <v>0</v>
      </c>
      <c r="AG606">
        <f t="shared" si="129"/>
        <v>1073918.4600593001</v>
      </c>
      <c r="AH606">
        <f t="shared" si="124"/>
        <v>471693.52491779072</v>
      </c>
      <c r="AI606" s="27">
        <f t="shared" si="130"/>
        <v>471693.52491779072</v>
      </c>
    </row>
    <row r="607" spans="2:35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125"/>
        <v>0</v>
      </c>
      <c r="G607" s="17">
        <f t="shared" si="126"/>
        <v>0</v>
      </c>
      <c r="S607">
        <f t="shared" si="119"/>
        <v>1</v>
      </c>
      <c r="T607" t="str">
        <f t="shared" si="120"/>
        <v/>
      </c>
      <c r="U607">
        <f t="shared" si="121"/>
        <v>0</v>
      </c>
      <c r="W607">
        <f t="shared" si="122"/>
        <v>0</v>
      </c>
      <c r="X607">
        <f t="shared" si="118"/>
        <v>171.13544999999999</v>
      </c>
      <c r="Y607">
        <f t="shared" si="123"/>
        <v>0</v>
      </c>
      <c r="Z607">
        <f>Table4[[#This Row],[Acell (N)]]+Table4[[#This Row],[Roll (N)]]+Table4[[#This Row],[Aero (N)]]</f>
        <v>171.13544999999999</v>
      </c>
      <c r="AA607">
        <f>Table4[[#This Row],[Total (N)]]*((E606/3.6)/1000)</f>
        <v>0</v>
      </c>
      <c r="AB607">
        <f>Table4[[#This Row],[Power (kW)]]*1000</f>
        <v>0</v>
      </c>
      <c r="AC607">
        <f>MAX(0, Table4[[#This Row],[Power (W)]])</f>
        <v>0</v>
      </c>
      <c r="AD607">
        <f>MIN(0, Table4[[#This Row],[Power (W)]])*-1</f>
        <v>0</v>
      </c>
      <c r="AE607">
        <f>AE606+Table4[[#This Row],[Tractive Energy (J)]]</f>
        <v>0</v>
      </c>
      <c r="AF607">
        <f>AF606+Table4[[#This Row],[Braking Energy (J)]]</f>
        <v>0</v>
      </c>
      <c r="AG607">
        <f t="shared" si="129"/>
        <v>1073918.4600593001</v>
      </c>
      <c r="AH607">
        <f t="shared" si="124"/>
        <v>471693.52491779072</v>
      </c>
      <c r="AI607" s="27">
        <f t="shared" si="130"/>
        <v>471693.52491779072</v>
      </c>
    </row>
    <row r="608" spans="2:35" x14ac:dyDescent="0.3">
      <c r="B608" s="4" t="s">
        <v>52</v>
      </c>
      <c r="C608" s="4">
        <v>600</v>
      </c>
      <c r="D608" s="4">
        <v>11</v>
      </c>
      <c r="E608" s="11">
        <v>0</v>
      </c>
      <c r="F608" s="17">
        <f t="shared" si="125"/>
        <v>0.1388888888888889</v>
      </c>
      <c r="G608" s="17">
        <f t="shared" si="126"/>
        <v>0.5</v>
      </c>
      <c r="S608">
        <f t="shared" si="119"/>
        <v>1</v>
      </c>
      <c r="T608" t="str">
        <f t="shared" si="120"/>
        <v/>
      </c>
      <c r="U608">
        <f t="shared" si="121"/>
        <v>0</v>
      </c>
      <c r="W608">
        <f t="shared" si="122"/>
        <v>0</v>
      </c>
      <c r="X608">
        <f t="shared" ref="X608:X671" si="131">$J$16*9.81*$J$17</f>
        <v>171.13544999999999</v>
      </c>
      <c r="Y608">
        <f t="shared" si="123"/>
        <v>0</v>
      </c>
      <c r="Z608">
        <f>Table4[[#This Row],[Acell (N)]]+Table4[[#This Row],[Roll (N)]]+Table4[[#This Row],[Aero (N)]]</f>
        <v>171.13544999999999</v>
      </c>
      <c r="AA608">
        <f>Table4[[#This Row],[Total (N)]]*((E607/3.6)/1000)</f>
        <v>0</v>
      </c>
      <c r="AB608">
        <f>Table4[[#This Row],[Power (kW)]]*1000</f>
        <v>0</v>
      </c>
      <c r="AC608">
        <f>MAX(0, Table4[[#This Row],[Power (W)]])</f>
        <v>0</v>
      </c>
      <c r="AD608">
        <f>MIN(0, Table4[[#This Row],[Power (W)]])*-1</f>
        <v>0</v>
      </c>
      <c r="AE608">
        <f>AE607+Table4[[#This Row],[Tractive Energy (J)]]</f>
        <v>0</v>
      </c>
      <c r="AF608">
        <f>AF607+Table4[[#This Row],[Braking Energy (J)]]</f>
        <v>0</v>
      </c>
      <c r="AG608">
        <f t="shared" si="129"/>
        <v>1073918.4600593001</v>
      </c>
      <c r="AH608">
        <f t="shared" si="124"/>
        <v>471693.52491779072</v>
      </c>
      <c r="AI608" s="27">
        <f t="shared" si="130"/>
        <v>471693.52491779072</v>
      </c>
    </row>
    <row r="609" spans="2:35" x14ac:dyDescent="0.3">
      <c r="B609" s="4" t="s">
        <v>52</v>
      </c>
      <c r="C609" s="4">
        <v>601</v>
      </c>
      <c r="D609" s="4">
        <v>12</v>
      </c>
      <c r="E609" s="11">
        <v>1</v>
      </c>
      <c r="F609" s="17">
        <f t="shared" si="125"/>
        <v>0.29166666666666669</v>
      </c>
      <c r="G609" s="17">
        <f t="shared" si="126"/>
        <v>1.05</v>
      </c>
      <c r="S609">
        <f t="shared" si="119"/>
        <v>0</v>
      </c>
      <c r="T609">
        <f t="shared" si="120"/>
        <v>1</v>
      </c>
      <c r="U609">
        <f t="shared" si="121"/>
        <v>0.27777777777777779</v>
      </c>
      <c r="W609">
        <f t="shared" si="122"/>
        <v>161.52777777777777</v>
      </c>
      <c r="X609">
        <f t="shared" si="131"/>
        <v>171.13544999999999</v>
      </c>
      <c r="Y609">
        <f t="shared" si="123"/>
        <v>0</v>
      </c>
      <c r="Z609">
        <f>Table4[[#This Row],[Acell (N)]]+Table4[[#This Row],[Roll (N)]]+Table4[[#This Row],[Aero (N)]]</f>
        <v>332.66322777777776</v>
      </c>
      <c r="AA609">
        <f>Table4[[#This Row],[Total (N)]]*((E608/3.6)/1000)</f>
        <v>0</v>
      </c>
      <c r="AB609">
        <f>Table4[[#This Row],[Power (kW)]]*1000</f>
        <v>0</v>
      </c>
      <c r="AC609">
        <f>MAX(0, Table4[[#This Row],[Power (W)]])</f>
        <v>0</v>
      </c>
      <c r="AD609">
        <f>MIN(0, Table4[[#This Row],[Power (W)]])*-1</f>
        <v>0</v>
      </c>
      <c r="AE609">
        <f>AE608+Table4[[#This Row],[Tractive Energy (J)]]</f>
        <v>0</v>
      </c>
      <c r="AF609">
        <f>AF608+Table4[[#This Row],[Braking Energy (J)]]</f>
        <v>0</v>
      </c>
      <c r="AG609">
        <f t="shared" si="129"/>
        <v>1073918.4600593001</v>
      </c>
      <c r="AH609">
        <f t="shared" si="124"/>
        <v>471693.52491779072</v>
      </c>
      <c r="AI609" s="27">
        <f t="shared" si="130"/>
        <v>471693.52491779072</v>
      </c>
    </row>
    <row r="610" spans="2:35" x14ac:dyDescent="0.3">
      <c r="B610" s="4" t="s">
        <v>52</v>
      </c>
      <c r="C610" s="4">
        <v>602</v>
      </c>
      <c r="D610" s="4">
        <v>13</v>
      </c>
      <c r="E610" s="11">
        <v>2.1</v>
      </c>
      <c r="F610" s="17">
        <f t="shared" si="125"/>
        <v>0.52777777777777779</v>
      </c>
      <c r="G610" s="17">
        <f t="shared" si="126"/>
        <v>1.9</v>
      </c>
      <c r="S610">
        <f t="shared" si="119"/>
        <v>0</v>
      </c>
      <c r="T610">
        <f t="shared" si="120"/>
        <v>2.1</v>
      </c>
      <c r="U610">
        <f t="shared" si="121"/>
        <v>0.58333333333333337</v>
      </c>
      <c r="W610">
        <f t="shared" si="122"/>
        <v>339.20833333333337</v>
      </c>
      <c r="X610">
        <f t="shared" si="131"/>
        <v>171.13544999999999</v>
      </c>
      <c r="Y610">
        <f t="shared" si="123"/>
        <v>1.9849594855555559E-2</v>
      </c>
      <c r="Z610">
        <f>Table4[[#This Row],[Acell (N)]]+Table4[[#This Row],[Roll (N)]]+Table4[[#This Row],[Aero (N)]]</f>
        <v>510.36363292818891</v>
      </c>
      <c r="AA610">
        <f>Table4[[#This Row],[Total (N)]]*((E609/3.6)/1000)</f>
        <v>0.14176767581338581</v>
      </c>
      <c r="AB610">
        <f>Table4[[#This Row],[Power (kW)]]*1000</f>
        <v>141.76767581338581</v>
      </c>
      <c r="AC610">
        <f>MAX(0, Table4[[#This Row],[Power (W)]])</f>
        <v>141.76767581338581</v>
      </c>
      <c r="AD610">
        <f>MIN(0, Table4[[#This Row],[Power (W)]])*-1</f>
        <v>0</v>
      </c>
      <c r="AE610">
        <f>AE609+Table4[[#This Row],[Tractive Energy (J)]]</f>
        <v>141.76767581338581</v>
      </c>
      <c r="AF610">
        <f>AF609+Table4[[#This Row],[Braking Energy (J)]]</f>
        <v>0</v>
      </c>
      <c r="AG610">
        <f t="shared" si="129"/>
        <v>1074060.2277351134</v>
      </c>
      <c r="AH610">
        <f t="shared" si="124"/>
        <v>471693.52491779072</v>
      </c>
      <c r="AI610" s="27">
        <f t="shared" si="130"/>
        <v>471693.52491779072</v>
      </c>
    </row>
    <row r="611" spans="2:35" x14ac:dyDescent="0.3">
      <c r="B611" s="4" t="s">
        <v>52</v>
      </c>
      <c r="C611" s="4">
        <v>603</v>
      </c>
      <c r="D611" s="4">
        <v>14</v>
      </c>
      <c r="E611" s="11">
        <v>4.8</v>
      </c>
      <c r="F611" s="17">
        <f t="shared" si="125"/>
        <v>0.97222222222222221</v>
      </c>
      <c r="G611" s="17">
        <f t="shared" si="126"/>
        <v>3.5</v>
      </c>
      <c r="S611">
        <f t="shared" si="119"/>
        <v>0</v>
      </c>
      <c r="T611">
        <f t="shared" si="120"/>
        <v>4.8</v>
      </c>
      <c r="U611">
        <f t="shared" si="121"/>
        <v>1.3333333333333333</v>
      </c>
      <c r="W611">
        <f t="shared" si="122"/>
        <v>613.80555555555554</v>
      </c>
      <c r="X611">
        <f t="shared" si="131"/>
        <v>171.13544999999999</v>
      </c>
      <c r="Y611">
        <f t="shared" si="123"/>
        <v>8.7536713313000017E-2</v>
      </c>
      <c r="Z611">
        <f>Table4[[#This Row],[Acell (N)]]+Table4[[#This Row],[Roll (N)]]+Table4[[#This Row],[Aero (N)]]</f>
        <v>785.02854226886859</v>
      </c>
      <c r="AA611">
        <f>Table4[[#This Row],[Total (N)]]*((E610/3.6)/1000)</f>
        <v>0.4579333163235067</v>
      </c>
      <c r="AB611">
        <f>Table4[[#This Row],[Power (kW)]]*1000</f>
        <v>457.93331632350669</v>
      </c>
      <c r="AC611">
        <f>MAX(0, Table4[[#This Row],[Power (W)]])</f>
        <v>457.93331632350669</v>
      </c>
      <c r="AD611">
        <f>MIN(0, Table4[[#This Row],[Power (W)]])*-1</f>
        <v>0</v>
      </c>
      <c r="AE611">
        <f>AE610+Table4[[#This Row],[Tractive Energy (J)]]</f>
        <v>599.70099213689252</v>
      </c>
      <c r="AF611">
        <f>AF610+Table4[[#This Row],[Braking Energy (J)]]</f>
        <v>0</v>
      </c>
      <c r="AG611">
        <f t="shared" si="129"/>
        <v>1074518.1610514368</v>
      </c>
      <c r="AH611">
        <f t="shared" si="124"/>
        <v>471693.52491779072</v>
      </c>
      <c r="AI611" s="27">
        <f t="shared" si="130"/>
        <v>471693.52491779072</v>
      </c>
    </row>
    <row r="612" spans="2:35" x14ac:dyDescent="0.3">
      <c r="B612" s="4" t="s">
        <v>52</v>
      </c>
      <c r="C612" s="4">
        <v>604</v>
      </c>
      <c r="D612" s="4">
        <v>15</v>
      </c>
      <c r="E612" s="11">
        <v>9.1</v>
      </c>
      <c r="F612" s="17">
        <f t="shared" si="125"/>
        <v>1.3055555555555554</v>
      </c>
      <c r="G612" s="17">
        <f t="shared" si="126"/>
        <v>4.6999999999999993</v>
      </c>
      <c r="S612">
        <f t="shared" si="119"/>
        <v>0</v>
      </c>
      <c r="T612">
        <f t="shared" si="120"/>
        <v>9.1</v>
      </c>
      <c r="U612">
        <f t="shared" si="121"/>
        <v>2.5277777777777777</v>
      </c>
      <c r="W612">
        <f t="shared" si="122"/>
        <v>1130.6944444444443</v>
      </c>
      <c r="X612">
        <f t="shared" si="131"/>
        <v>171.13544999999999</v>
      </c>
      <c r="Y612">
        <f t="shared" si="123"/>
        <v>0.45733466547200002</v>
      </c>
      <c r="Z612">
        <f>Table4[[#This Row],[Acell (N)]]+Table4[[#This Row],[Roll (N)]]+Table4[[#This Row],[Aero (N)]]</f>
        <v>1302.2872291099163</v>
      </c>
      <c r="AA612">
        <f>Table4[[#This Row],[Total (N)]]*((E611/3.6)/1000)</f>
        <v>1.7363829721465551</v>
      </c>
      <c r="AB612">
        <f>Table4[[#This Row],[Power (kW)]]*1000</f>
        <v>1736.3829721465552</v>
      </c>
      <c r="AC612">
        <f>MAX(0, Table4[[#This Row],[Power (W)]])</f>
        <v>1736.3829721465552</v>
      </c>
      <c r="AD612">
        <f>MIN(0, Table4[[#This Row],[Power (W)]])*-1</f>
        <v>0</v>
      </c>
      <c r="AE612">
        <f>AE611+Table4[[#This Row],[Tractive Energy (J)]]</f>
        <v>2336.0839642834476</v>
      </c>
      <c r="AF612">
        <f>AF611+Table4[[#This Row],[Braking Energy (J)]]</f>
        <v>0</v>
      </c>
      <c r="AG612">
        <f t="shared" si="129"/>
        <v>1076254.5440235834</v>
      </c>
      <c r="AH612">
        <f t="shared" si="124"/>
        <v>471693.52491779072</v>
      </c>
      <c r="AI612" s="27">
        <f t="shared" si="130"/>
        <v>471693.52491779072</v>
      </c>
    </row>
    <row r="613" spans="2:35" x14ac:dyDescent="0.3">
      <c r="B613" s="4" t="s">
        <v>52</v>
      </c>
      <c r="C613" s="4">
        <v>605</v>
      </c>
      <c r="D613" s="4">
        <v>16</v>
      </c>
      <c r="E613" s="11">
        <v>14.2</v>
      </c>
      <c r="F613" s="17">
        <f t="shared" si="125"/>
        <v>1.4861111111111112</v>
      </c>
      <c r="G613" s="17">
        <f t="shared" si="126"/>
        <v>5.3500000000000005</v>
      </c>
      <c r="S613">
        <f t="shared" si="119"/>
        <v>0</v>
      </c>
      <c r="T613">
        <f t="shared" si="120"/>
        <v>14.2</v>
      </c>
      <c r="U613">
        <f t="shared" si="121"/>
        <v>3.9444444444444442</v>
      </c>
      <c r="W613">
        <f t="shared" si="122"/>
        <v>1518.3611111111109</v>
      </c>
      <c r="X613">
        <f t="shared" si="131"/>
        <v>171.13544999999999</v>
      </c>
      <c r="Y613">
        <f t="shared" si="123"/>
        <v>1.6437449499885555</v>
      </c>
      <c r="Z613">
        <f>Table4[[#This Row],[Acell (N)]]+Table4[[#This Row],[Roll (N)]]+Table4[[#This Row],[Aero (N)]]</f>
        <v>1691.1403060610994</v>
      </c>
      <c r="AA613">
        <f>Table4[[#This Row],[Total (N)]]*((E612/3.6)/1000)</f>
        <v>4.2748268847655568</v>
      </c>
      <c r="AB613">
        <f>Table4[[#This Row],[Power (kW)]]*1000</f>
        <v>4274.8268847655572</v>
      </c>
      <c r="AC613">
        <f>MAX(0, Table4[[#This Row],[Power (W)]])</f>
        <v>4274.8268847655572</v>
      </c>
      <c r="AD613">
        <f>MIN(0, Table4[[#This Row],[Power (W)]])*-1</f>
        <v>0</v>
      </c>
      <c r="AE613">
        <f>AE612+Table4[[#This Row],[Tractive Energy (J)]]</f>
        <v>6610.9108490490053</v>
      </c>
      <c r="AF613">
        <f>AF612+Table4[[#This Row],[Braking Energy (J)]]</f>
        <v>0</v>
      </c>
      <c r="AG613">
        <f t="shared" si="129"/>
        <v>1080529.3709083491</v>
      </c>
      <c r="AH613">
        <f t="shared" si="124"/>
        <v>471693.52491779072</v>
      </c>
      <c r="AI613" s="27">
        <f t="shared" si="130"/>
        <v>471693.52491779072</v>
      </c>
    </row>
    <row r="614" spans="2:35" x14ac:dyDescent="0.3">
      <c r="B614" s="4" t="s">
        <v>52</v>
      </c>
      <c r="C614" s="4">
        <v>606</v>
      </c>
      <c r="D614" s="4">
        <v>17</v>
      </c>
      <c r="E614" s="11">
        <v>19.8</v>
      </c>
      <c r="F614" s="17">
        <f t="shared" si="125"/>
        <v>1.5694444444444444</v>
      </c>
      <c r="G614" s="17">
        <f t="shared" si="126"/>
        <v>5.65</v>
      </c>
      <c r="S614">
        <f t="shared" si="119"/>
        <v>0</v>
      </c>
      <c r="T614">
        <f t="shared" si="120"/>
        <v>19.8</v>
      </c>
      <c r="U614">
        <f t="shared" si="121"/>
        <v>5.5</v>
      </c>
      <c r="W614">
        <f t="shared" si="122"/>
        <v>1728.3472222222222</v>
      </c>
      <c r="X614">
        <f t="shared" si="131"/>
        <v>171.13544999999999</v>
      </c>
      <c r="Y614">
        <f t="shared" si="123"/>
        <v>4.002472306674222</v>
      </c>
      <c r="Z614">
        <f>Table4[[#This Row],[Acell (N)]]+Table4[[#This Row],[Roll (N)]]+Table4[[#This Row],[Aero (N)]]</f>
        <v>1903.4851445288964</v>
      </c>
      <c r="AA614">
        <f>Table4[[#This Row],[Total (N)]]*((E613/3.6)/1000)</f>
        <v>7.5081914034195352</v>
      </c>
      <c r="AB614">
        <f>Table4[[#This Row],[Power (kW)]]*1000</f>
        <v>7508.1914034195352</v>
      </c>
      <c r="AC614">
        <f>MAX(0, Table4[[#This Row],[Power (W)]])</f>
        <v>7508.1914034195352</v>
      </c>
      <c r="AD614">
        <f>MIN(0, Table4[[#This Row],[Power (W)]])*-1</f>
        <v>0</v>
      </c>
      <c r="AE614">
        <f>AE613+Table4[[#This Row],[Tractive Energy (J)]]</f>
        <v>14119.10225246854</v>
      </c>
      <c r="AF614">
        <f>AF613+Table4[[#This Row],[Braking Energy (J)]]</f>
        <v>0</v>
      </c>
      <c r="AG614">
        <f t="shared" si="129"/>
        <v>1088037.5623117685</v>
      </c>
      <c r="AH614">
        <f t="shared" si="124"/>
        <v>471693.52491779072</v>
      </c>
      <c r="AI614" s="27">
        <f t="shared" si="130"/>
        <v>471693.52491779072</v>
      </c>
    </row>
    <row r="615" spans="2:35" x14ac:dyDescent="0.3">
      <c r="B615" s="4" t="s">
        <v>52</v>
      </c>
      <c r="C615" s="4">
        <v>607</v>
      </c>
      <c r="D615" s="4">
        <v>18</v>
      </c>
      <c r="E615" s="11">
        <v>25.5</v>
      </c>
      <c r="F615" s="17">
        <f t="shared" si="125"/>
        <v>1.4861111111111109</v>
      </c>
      <c r="G615" s="17">
        <f t="shared" si="126"/>
        <v>5.35</v>
      </c>
      <c r="S615">
        <f t="shared" si="119"/>
        <v>0</v>
      </c>
      <c r="T615">
        <f t="shared" si="120"/>
        <v>25.5</v>
      </c>
      <c r="U615">
        <f t="shared" si="121"/>
        <v>7.083333333333333</v>
      </c>
      <c r="W615">
        <f t="shared" si="122"/>
        <v>1825.2638888888889</v>
      </c>
      <c r="X615">
        <f t="shared" si="131"/>
        <v>171.13544999999999</v>
      </c>
      <c r="Y615">
        <f t="shared" si="123"/>
        <v>7.7818351671720007</v>
      </c>
      <c r="Z615">
        <f>Table4[[#This Row],[Acell (N)]]+Table4[[#This Row],[Roll (N)]]+Table4[[#This Row],[Aero (N)]]</f>
        <v>2004.1811740560609</v>
      </c>
      <c r="AA615">
        <f>Table4[[#This Row],[Total (N)]]*((E614/3.6)/1000)</f>
        <v>11.022996457308334</v>
      </c>
      <c r="AB615">
        <f>Table4[[#This Row],[Power (kW)]]*1000</f>
        <v>11022.996457308334</v>
      </c>
      <c r="AC615">
        <f>MAX(0, Table4[[#This Row],[Power (W)]])</f>
        <v>11022.996457308334</v>
      </c>
      <c r="AD615">
        <f>MIN(0, Table4[[#This Row],[Power (W)]])*-1</f>
        <v>0</v>
      </c>
      <c r="AE615">
        <f>AE614+Table4[[#This Row],[Tractive Energy (J)]]</f>
        <v>25142.098709776874</v>
      </c>
      <c r="AF615">
        <f>AF614+Table4[[#This Row],[Braking Energy (J)]]</f>
        <v>0</v>
      </c>
      <c r="AG615">
        <f t="shared" si="129"/>
        <v>1099060.5587690768</v>
      </c>
      <c r="AH615">
        <f t="shared" si="124"/>
        <v>471693.52491779072</v>
      </c>
      <c r="AI615" s="27">
        <f t="shared" si="130"/>
        <v>471693.52491779072</v>
      </c>
    </row>
    <row r="616" spans="2:35" x14ac:dyDescent="0.3">
      <c r="B616" s="4" t="s">
        <v>52</v>
      </c>
      <c r="C616" s="4">
        <v>608</v>
      </c>
      <c r="D616" s="4">
        <v>19</v>
      </c>
      <c r="E616" s="11">
        <v>30.5</v>
      </c>
      <c r="F616" s="17">
        <f t="shared" si="125"/>
        <v>1.2916666666666663</v>
      </c>
      <c r="G616" s="17">
        <f t="shared" si="126"/>
        <v>4.6499999999999986</v>
      </c>
      <c r="S616">
        <f t="shared" si="119"/>
        <v>0</v>
      </c>
      <c r="T616">
        <f t="shared" si="120"/>
        <v>30.5</v>
      </c>
      <c r="U616">
        <f t="shared" si="121"/>
        <v>8.4722222222222214</v>
      </c>
      <c r="W616">
        <f t="shared" si="122"/>
        <v>1728.3472222222219</v>
      </c>
      <c r="X616">
        <f t="shared" si="131"/>
        <v>171.13544999999999</v>
      </c>
      <c r="Y616">
        <f t="shared" si="123"/>
        <v>12.907199054825</v>
      </c>
      <c r="Z616">
        <f>Table4[[#This Row],[Acell (N)]]+Table4[[#This Row],[Roll (N)]]+Table4[[#This Row],[Aero (N)]]</f>
        <v>1912.389871277047</v>
      </c>
      <c r="AA616">
        <f>Table4[[#This Row],[Total (N)]]*((E615/3.6)/1000)</f>
        <v>13.546094921545748</v>
      </c>
      <c r="AB616">
        <f>Table4[[#This Row],[Power (kW)]]*1000</f>
        <v>13546.094921545748</v>
      </c>
      <c r="AC616">
        <f>MAX(0, Table4[[#This Row],[Power (W)]])</f>
        <v>13546.094921545748</v>
      </c>
      <c r="AD616">
        <f>MIN(0, Table4[[#This Row],[Power (W)]])*-1</f>
        <v>0</v>
      </c>
      <c r="AE616">
        <f>AE615+Table4[[#This Row],[Tractive Energy (J)]]</f>
        <v>38688.193631322618</v>
      </c>
      <c r="AF616">
        <f>AF615+Table4[[#This Row],[Braking Energy (J)]]</f>
        <v>0</v>
      </c>
      <c r="AG616">
        <f t="shared" si="129"/>
        <v>1112606.6536906227</v>
      </c>
      <c r="AH616">
        <f t="shared" si="124"/>
        <v>471693.52491779072</v>
      </c>
      <c r="AI616" s="27">
        <f t="shared" si="130"/>
        <v>471693.52491779072</v>
      </c>
    </row>
    <row r="617" spans="2:35" x14ac:dyDescent="0.3">
      <c r="B617" s="4" t="s">
        <v>52</v>
      </c>
      <c r="C617" s="4">
        <v>609</v>
      </c>
      <c r="D617" s="4">
        <v>20</v>
      </c>
      <c r="E617" s="11">
        <v>34.799999999999997</v>
      </c>
      <c r="F617" s="17">
        <f t="shared" si="125"/>
        <v>1.1527777777777775</v>
      </c>
      <c r="G617" s="17">
        <f t="shared" si="126"/>
        <v>4.1499999999999986</v>
      </c>
      <c r="S617">
        <f t="shared" si="119"/>
        <v>0</v>
      </c>
      <c r="T617">
        <f t="shared" si="120"/>
        <v>34.799999999999997</v>
      </c>
      <c r="U617">
        <f t="shared" si="121"/>
        <v>9.6666666666666661</v>
      </c>
      <c r="W617">
        <f t="shared" si="122"/>
        <v>1502.2083333333328</v>
      </c>
      <c r="X617">
        <f t="shared" si="131"/>
        <v>171.13544999999999</v>
      </c>
      <c r="Y617">
        <f t="shared" si="123"/>
        <v>18.465085614380552</v>
      </c>
      <c r="Z617">
        <f>Table4[[#This Row],[Acell (N)]]+Table4[[#This Row],[Roll (N)]]+Table4[[#This Row],[Aero (N)]]</f>
        <v>1691.8088689477133</v>
      </c>
      <c r="AA617">
        <f>Table4[[#This Row],[Total (N)]]*((E616/3.6)/1000)</f>
        <v>14.333380695251458</v>
      </c>
      <c r="AB617">
        <f>Table4[[#This Row],[Power (kW)]]*1000</f>
        <v>14333.380695251459</v>
      </c>
      <c r="AC617">
        <f>MAX(0, Table4[[#This Row],[Power (W)]])</f>
        <v>14333.380695251459</v>
      </c>
      <c r="AD617">
        <f>MIN(0, Table4[[#This Row],[Power (W)]])*-1</f>
        <v>0</v>
      </c>
      <c r="AE617">
        <f>AE616+Table4[[#This Row],[Tractive Energy (J)]]</f>
        <v>53021.574326574075</v>
      </c>
      <c r="AF617">
        <f>AF616+Table4[[#This Row],[Braking Energy (J)]]</f>
        <v>0</v>
      </c>
      <c r="AG617">
        <f t="shared" si="129"/>
        <v>1126940.0343858742</v>
      </c>
      <c r="AH617">
        <f t="shared" si="124"/>
        <v>471693.52491779072</v>
      </c>
      <c r="AI617" s="27">
        <f t="shared" si="130"/>
        <v>471693.52491779072</v>
      </c>
    </row>
    <row r="618" spans="2:35" x14ac:dyDescent="0.3">
      <c r="B618" s="4" t="s">
        <v>52</v>
      </c>
      <c r="C618" s="4">
        <v>610</v>
      </c>
      <c r="D618" s="4">
        <v>21</v>
      </c>
      <c r="E618" s="11">
        <v>38.799999999999997</v>
      </c>
      <c r="F618" s="17">
        <f t="shared" si="125"/>
        <v>1.1250000000000002</v>
      </c>
      <c r="G618" s="17">
        <f t="shared" si="126"/>
        <v>4.0500000000000007</v>
      </c>
      <c r="S618">
        <f t="shared" si="119"/>
        <v>0</v>
      </c>
      <c r="T618">
        <f t="shared" si="120"/>
        <v>38.799999999999997</v>
      </c>
      <c r="U618">
        <f t="shared" si="121"/>
        <v>10.777777777777777</v>
      </c>
      <c r="W618">
        <f t="shared" si="122"/>
        <v>1340.6805555555552</v>
      </c>
      <c r="X618">
        <f t="shared" si="131"/>
        <v>171.13544999999999</v>
      </c>
      <c r="Y618">
        <f t="shared" si="123"/>
        <v>24.038653353871997</v>
      </c>
      <c r="Z618">
        <f>Table4[[#This Row],[Acell (N)]]+Table4[[#This Row],[Roll (N)]]+Table4[[#This Row],[Aero (N)]]</f>
        <v>1535.8546589094271</v>
      </c>
      <c r="AA618">
        <f>Table4[[#This Row],[Total (N)]]*((E617/3.6)/1000)</f>
        <v>14.846595036124461</v>
      </c>
      <c r="AB618">
        <f>Table4[[#This Row],[Power (kW)]]*1000</f>
        <v>14846.595036124461</v>
      </c>
      <c r="AC618">
        <f>MAX(0, Table4[[#This Row],[Power (W)]])</f>
        <v>14846.595036124461</v>
      </c>
      <c r="AD618">
        <f>MIN(0, Table4[[#This Row],[Power (W)]])*-1</f>
        <v>0</v>
      </c>
      <c r="AE618">
        <f>AE617+Table4[[#This Row],[Tractive Energy (J)]]</f>
        <v>67868.169362698536</v>
      </c>
      <c r="AF618">
        <f>AF617+Table4[[#This Row],[Braking Energy (J)]]</f>
        <v>0</v>
      </c>
      <c r="AG618">
        <f t="shared" si="129"/>
        <v>1141786.6294219987</v>
      </c>
      <c r="AH618">
        <f t="shared" si="124"/>
        <v>471693.52491779072</v>
      </c>
      <c r="AI618" s="27">
        <f t="shared" si="130"/>
        <v>471693.52491779072</v>
      </c>
    </row>
    <row r="619" spans="2:35" x14ac:dyDescent="0.3">
      <c r="B619" s="4" t="s">
        <v>52</v>
      </c>
      <c r="C619" s="4">
        <v>611</v>
      </c>
      <c r="D619" s="4">
        <v>22</v>
      </c>
      <c r="E619" s="11">
        <v>42.9</v>
      </c>
      <c r="F619" s="17">
        <f t="shared" si="125"/>
        <v>1.0555555555555558</v>
      </c>
      <c r="G619" s="17">
        <f t="shared" si="126"/>
        <v>3.8000000000000007</v>
      </c>
      <c r="S619">
        <f t="shared" si="119"/>
        <v>0</v>
      </c>
      <c r="T619">
        <f t="shared" si="120"/>
        <v>42.9</v>
      </c>
      <c r="U619">
        <f t="shared" si="121"/>
        <v>11.916666666666666</v>
      </c>
      <c r="W619">
        <f t="shared" si="122"/>
        <v>1308.3750000000002</v>
      </c>
      <c r="X619">
        <f t="shared" si="131"/>
        <v>171.13544999999999</v>
      </c>
      <c r="Y619">
        <f t="shared" si="123"/>
        <v>29.882374079347553</v>
      </c>
      <c r="Z619">
        <f>Table4[[#This Row],[Acell (N)]]+Table4[[#This Row],[Roll (N)]]+Table4[[#This Row],[Aero (N)]]</f>
        <v>1509.3928240793477</v>
      </c>
      <c r="AA619">
        <f>Table4[[#This Row],[Total (N)]]*((E618/3.6)/1000)</f>
        <v>16.267900437299634</v>
      </c>
      <c r="AB619">
        <f>Table4[[#This Row],[Power (kW)]]*1000</f>
        <v>16267.900437299633</v>
      </c>
      <c r="AC619">
        <f>MAX(0, Table4[[#This Row],[Power (W)]])</f>
        <v>16267.900437299633</v>
      </c>
      <c r="AD619">
        <f>MIN(0, Table4[[#This Row],[Power (W)]])*-1</f>
        <v>0</v>
      </c>
      <c r="AE619">
        <f>AE618+Table4[[#This Row],[Tractive Energy (J)]]</f>
        <v>84136.069799998164</v>
      </c>
      <c r="AF619">
        <f>AF618+Table4[[#This Row],[Braking Energy (J)]]</f>
        <v>0</v>
      </c>
      <c r="AG619">
        <f t="shared" si="129"/>
        <v>1158054.5298592984</v>
      </c>
      <c r="AH619">
        <f t="shared" si="124"/>
        <v>471693.52491779072</v>
      </c>
      <c r="AI619" s="27">
        <f t="shared" si="130"/>
        <v>471693.52491779072</v>
      </c>
    </row>
    <row r="620" spans="2:35" x14ac:dyDescent="0.3">
      <c r="B620" s="4" t="s">
        <v>52</v>
      </c>
      <c r="C620" s="4">
        <v>612</v>
      </c>
      <c r="D620" s="4">
        <v>23</v>
      </c>
      <c r="E620" s="11">
        <v>46.4</v>
      </c>
      <c r="F620" s="17">
        <f t="shared" si="125"/>
        <v>0.74999999999999978</v>
      </c>
      <c r="G620" s="17">
        <f t="shared" si="126"/>
        <v>2.6999999999999993</v>
      </c>
      <c r="S620">
        <f t="shared" si="119"/>
        <v>0</v>
      </c>
      <c r="T620">
        <f t="shared" si="120"/>
        <v>46.4</v>
      </c>
      <c r="U620">
        <f t="shared" si="121"/>
        <v>12.888888888888888</v>
      </c>
      <c r="W620">
        <f t="shared" si="122"/>
        <v>1227.6111111111113</v>
      </c>
      <c r="X620">
        <f t="shared" si="131"/>
        <v>171.13544999999999</v>
      </c>
      <c r="Y620">
        <f t="shared" si="123"/>
        <v>36.531392868112995</v>
      </c>
      <c r="Z620">
        <f>Table4[[#This Row],[Acell (N)]]+Table4[[#This Row],[Roll (N)]]+Table4[[#This Row],[Aero (N)]]</f>
        <v>1435.2779539792243</v>
      </c>
      <c r="AA620">
        <f>Table4[[#This Row],[Total (N)]]*((E619/3.6)/1000)</f>
        <v>17.103728951585754</v>
      </c>
      <c r="AB620">
        <f>Table4[[#This Row],[Power (kW)]]*1000</f>
        <v>17103.728951585756</v>
      </c>
      <c r="AC620">
        <f>MAX(0, Table4[[#This Row],[Power (W)]])</f>
        <v>17103.728951585756</v>
      </c>
      <c r="AD620">
        <f>MIN(0, Table4[[#This Row],[Power (W)]])*-1</f>
        <v>0</v>
      </c>
      <c r="AE620">
        <f>AE619+Table4[[#This Row],[Tractive Energy (J)]]</f>
        <v>101239.79875158392</v>
      </c>
      <c r="AF620">
        <f>AF619+Table4[[#This Row],[Braking Energy (J)]]</f>
        <v>0</v>
      </c>
      <c r="AG620">
        <f t="shared" si="129"/>
        <v>1175158.2588108841</v>
      </c>
      <c r="AH620">
        <f t="shared" si="124"/>
        <v>471693.52491779072</v>
      </c>
      <c r="AI620" s="27">
        <f t="shared" si="130"/>
        <v>471693.52491779072</v>
      </c>
    </row>
    <row r="621" spans="2:35" x14ac:dyDescent="0.3">
      <c r="B621" s="4" t="s">
        <v>52</v>
      </c>
      <c r="C621" s="4">
        <v>613</v>
      </c>
      <c r="D621" s="4">
        <v>24</v>
      </c>
      <c r="E621" s="11">
        <v>48.3</v>
      </c>
      <c r="F621" s="17">
        <f t="shared" si="125"/>
        <v>0.31944444444444503</v>
      </c>
      <c r="G621" s="17">
        <f t="shared" si="126"/>
        <v>1.1500000000000021</v>
      </c>
      <c r="S621">
        <f t="shared" si="119"/>
        <v>0</v>
      </c>
      <c r="T621">
        <f t="shared" si="120"/>
        <v>48.3</v>
      </c>
      <c r="U621">
        <f t="shared" si="121"/>
        <v>13.416666666666666</v>
      </c>
      <c r="W621">
        <f t="shared" si="122"/>
        <v>872.24999999999977</v>
      </c>
      <c r="X621">
        <f t="shared" si="131"/>
        <v>171.13544999999999</v>
      </c>
      <c r="Y621">
        <f t="shared" si="123"/>
        <v>42.735383740216882</v>
      </c>
      <c r="Z621">
        <f>Table4[[#This Row],[Acell (N)]]+Table4[[#This Row],[Roll (N)]]+Table4[[#This Row],[Aero (N)]]</f>
        <v>1086.1208337402165</v>
      </c>
      <c r="AA621">
        <f>Table4[[#This Row],[Total (N)]]*((E620/3.6)/1000)</f>
        <v>13.998890745985012</v>
      </c>
      <c r="AB621">
        <f>Table4[[#This Row],[Power (kW)]]*1000</f>
        <v>13998.890745985012</v>
      </c>
      <c r="AC621">
        <f>MAX(0, Table4[[#This Row],[Power (W)]])</f>
        <v>13998.890745985012</v>
      </c>
      <c r="AD621">
        <f>MIN(0, Table4[[#This Row],[Power (W)]])*-1</f>
        <v>0</v>
      </c>
      <c r="AE621">
        <f>AE620+Table4[[#This Row],[Tractive Energy (J)]]</f>
        <v>115238.68949756894</v>
      </c>
      <c r="AF621">
        <f>AF620+Table4[[#This Row],[Braking Energy (J)]]</f>
        <v>0</v>
      </c>
      <c r="AG621">
        <f t="shared" si="129"/>
        <v>1189157.1495568692</v>
      </c>
      <c r="AH621">
        <f t="shared" si="124"/>
        <v>471693.52491779072</v>
      </c>
      <c r="AI621" s="27">
        <f t="shared" si="130"/>
        <v>471693.52491779072</v>
      </c>
    </row>
    <row r="622" spans="2:35" x14ac:dyDescent="0.3">
      <c r="B622" s="4" t="s">
        <v>52</v>
      </c>
      <c r="C622" s="4">
        <v>614</v>
      </c>
      <c r="D622" s="4">
        <v>25</v>
      </c>
      <c r="E622" s="11">
        <v>48.7</v>
      </c>
      <c r="F622" s="17">
        <f t="shared" si="125"/>
        <v>2.7777777777778172E-2</v>
      </c>
      <c r="G622" s="17">
        <f t="shared" si="126"/>
        <v>0.10000000000000142</v>
      </c>
      <c r="S622">
        <f t="shared" si="119"/>
        <v>0</v>
      </c>
      <c r="T622">
        <f t="shared" si="120"/>
        <v>48.7</v>
      </c>
      <c r="U622">
        <f t="shared" si="121"/>
        <v>13.527777777777779</v>
      </c>
      <c r="W622">
        <f t="shared" si="122"/>
        <v>371.5138888888896</v>
      </c>
      <c r="X622">
        <f t="shared" si="131"/>
        <v>171.13544999999999</v>
      </c>
      <c r="Y622">
        <f t="shared" si="123"/>
        <v>46.306921342576999</v>
      </c>
      <c r="Z622">
        <f>Table4[[#This Row],[Acell (N)]]+Table4[[#This Row],[Roll (N)]]+Table4[[#This Row],[Aero (N)]]</f>
        <v>588.95626023146656</v>
      </c>
      <c r="AA622">
        <f>Table4[[#This Row],[Total (N)]]*((E621/3.6)/1000)</f>
        <v>7.9018298247721752</v>
      </c>
      <c r="AB622">
        <f>Table4[[#This Row],[Power (kW)]]*1000</f>
        <v>7901.829824772175</v>
      </c>
      <c r="AC622">
        <f>MAX(0, Table4[[#This Row],[Power (W)]])</f>
        <v>7901.829824772175</v>
      </c>
      <c r="AD622">
        <f>MIN(0, Table4[[#This Row],[Power (W)]])*-1</f>
        <v>0</v>
      </c>
      <c r="AE622">
        <f>AE621+Table4[[#This Row],[Tractive Energy (J)]]</f>
        <v>123140.5193223411</v>
      </c>
      <c r="AF622">
        <f>AF621+Table4[[#This Row],[Braking Energy (J)]]</f>
        <v>0</v>
      </c>
      <c r="AG622">
        <f t="shared" si="129"/>
        <v>1197058.9793816414</v>
      </c>
      <c r="AH622">
        <f t="shared" si="124"/>
        <v>471693.52491779072</v>
      </c>
      <c r="AI622" s="27">
        <f t="shared" si="130"/>
        <v>471693.52491779072</v>
      </c>
    </row>
    <row r="623" spans="2:35" x14ac:dyDescent="0.3">
      <c r="B623" s="4" t="s">
        <v>52</v>
      </c>
      <c r="C623" s="4">
        <v>615</v>
      </c>
      <c r="D623" s="4">
        <v>26</v>
      </c>
      <c r="E623" s="11">
        <v>48.5</v>
      </c>
      <c r="F623" s="17">
        <f t="shared" si="125"/>
        <v>-4.1666666666667261E-2</v>
      </c>
      <c r="G623" s="17">
        <f t="shared" si="126"/>
        <v>-0.15000000000000213</v>
      </c>
      <c r="S623">
        <f t="shared" si="119"/>
        <v>0</v>
      </c>
      <c r="T623">
        <f t="shared" si="120"/>
        <v>48.5</v>
      </c>
      <c r="U623">
        <f t="shared" si="121"/>
        <v>13.472222222222221</v>
      </c>
      <c r="W623">
        <f t="shared" si="122"/>
        <v>32.305555555556012</v>
      </c>
      <c r="X623">
        <f t="shared" si="131"/>
        <v>171.13544999999999</v>
      </c>
      <c r="Y623">
        <f t="shared" si="123"/>
        <v>47.077085622972561</v>
      </c>
      <c r="Z623">
        <f>Table4[[#This Row],[Acell (N)]]+Table4[[#This Row],[Roll (N)]]+Table4[[#This Row],[Aero (N)]]</f>
        <v>250.51809117852855</v>
      </c>
      <c r="AA623">
        <f>Table4[[#This Row],[Total (N)]]*((E622/3.6)/1000)</f>
        <v>3.3889530667762062</v>
      </c>
      <c r="AB623">
        <f>Table4[[#This Row],[Power (kW)]]*1000</f>
        <v>3388.953066776206</v>
      </c>
      <c r="AC623">
        <f>MAX(0, Table4[[#This Row],[Power (W)]])</f>
        <v>3388.953066776206</v>
      </c>
      <c r="AD623">
        <f>MIN(0, Table4[[#This Row],[Power (W)]])*-1</f>
        <v>0</v>
      </c>
      <c r="AE623">
        <f>AE622+Table4[[#This Row],[Tractive Energy (J)]]</f>
        <v>126529.47238911731</v>
      </c>
      <c r="AF623">
        <f>AF622+Table4[[#This Row],[Braking Energy (J)]]</f>
        <v>0</v>
      </c>
      <c r="AG623">
        <f t="shared" si="129"/>
        <v>1200447.9324484176</v>
      </c>
      <c r="AH623">
        <f t="shared" si="124"/>
        <v>471693.52491779072</v>
      </c>
      <c r="AI623" s="27">
        <f t="shared" si="130"/>
        <v>471693.52491779072</v>
      </c>
    </row>
    <row r="624" spans="2:35" x14ac:dyDescent="0.3">
      <c r="B624" s="4" t="s">
        <v>52</v>
      </c>
      <c r="C624" s="4">
        <v>616</v>
      </c>
      <c r="D624" s="4">
        <v>27</v>
      </c>
      <c r="E624" s="11">
        <v>48.4</v>
      </c>
      <c r="F624" s="17">
        <f t="shared" si="125"/>
        <v>-4.1666666666666269E-2</v>
      </c>
      <c r="G624" s="17">
        <f t="shared" si="126"/>
        <v>-0.14999999999999858</v>
      </c>
      <c r="S624">
        <f t="shared" si="119"/>
        <v>0</v>
      </c>
      <c r="T624">
        <f t="shared" si="120"/>
        <v>48.4</v>
      </c>
      <c r="U624">
        <f t="shared" si="121"/>
        <v>13.444444444444443</v>
      </c>
      <c r="W624">
        <f t="shared" si="122"/>
        <v>-48.458333333334025</v>
      </c>
      <c r="X624">
        <f t="shared" si="131"/>
        <v>171.13544999999999</v>
      </c>
      <c r="Y624">
        <f t="shared" si="123"/>
        <v>46.691209498980555</v>
      </c>
      <c r="Z624">
        <f>Table4[[#This Row],[Acell (N)]]+Table4[[#This Row],[Roll (N)]]+Table4[[#This Row],[Aero (N)]]</f>
        <v>169.36832616564652</v>
      </c>
      <c r="AA624">
        <f>Table4[[#This Row],[Total (N)]]*((E623/3.6)/1000)</f>
        <v>2.2817677275094046</v>
      </c>
      <c r="AB624">
        <f>Table4[[#This Row],[Power (kW)]]*1000</f>
        <v>2281.7677275094047</v>
      </c>
      <c r="AC624">
        <f>MAX(0, Table4[[#This Row],[Power (W)]])</f>
        <v>2281.7677275094047</v>
      </c>
      <c r="AD624">
        <f>MIN(0, Table4[[#This Row],[Power (W)]])*-1</f>
        <v>0</v>
      </c>
      <c r="AE624">
        <f>AE623+Table4[[#This Row],[Tractive Energy (J)]]</f>
        <v>128811.24011662671</v>
      </c>
      <c r="AF624">
        <f>AF623+Table4[[#This Row],[Braking Energy (J)]]</f>
        <v>0</v>
      </c>
      <c r="AG624">
        <f t="shared" si="129"/>
        <v>1202729.700175927</v>
      </c>
      <c r="AH624">
        <f t="shared" si="124"/>
        <v>471693.52491779072</v>
      </c>
      <c r="AI624" s="27">
        <f t="shared" si="130"/>
        <v>471693.52491779072</v>
      </c>
    </row>
    <row r="625" spans="2:35" x14ac:dyDescent="0.3">
      <c r="B625" s="4" t="s">
        <v>52</v>
      </c>
      <c r="C625" s="4">
        <v>617</v>
      </c>
      <c r="D625" s="4">
        <v>28</v>
      </c>
      <c r="E625" s="11">
        <v>48.2</v>
      </c>
      <c r="F625" s="17">
        <f t="shared" si="125"/>
        <v>-8.3333333333333523E-2</v>
      </c>
      <c r="G625" s="17">
        <f t="shared" si="126"/>
        <v>-0.30000000000000071</v>
      </c>
      <c r="S625">
        <f t="shared" si="119"/>
        <v>0</v>
      </c>
      <c r="T625">
        <f t="shared" si="120"/>
        <v>48.2</v>
      </c>
      <c r="U625">
        <f t="shared" si="121"/>
        <v>13.388888888888889</v>
      </c>
      <c r="W625">
        <f t="shared" si="122"/>
        <v>-48.458333333332874</v>
      </c>
      <c r="X625">
        <f t="shared" si="131"/>
        <v>171.13544999999999</v>
      </c>
      <c r="Y625">
        <f t="shared" si="123"/>
        <v>46.49886692483021</v>
      </c>
      <c r="Z625">
        <f>Table4[[#This Row],[Acell (N)]]+Table4[[#This Row],[Roll (N)]]+Table4[[#This Row],[Aero (N)]]</f>
        <v>169.17598359149733</v>
      </c>
      <c r="AA625">
        <f>Table4[[#This Row],[Total (N)]]*((E624/3.6)/1000)</f>
        <v>2.2744771127301306</v>
      </c>
      <c r="AB625">
        <f>Table4[[#This Row],[Power (kW)]]*1000</f>
        <v>2274.4771127301306</v>
      </c>
      <c r="AC625">
        <f>MAX(0, Table4[[#This Row],[Power (W)]])</f>
        <v>2274.4771127301306</v>
      </c>
      <c r="AD625">
        <f>MIN(0, Table4[[#This Row],[Power (W)]])*-1</f>
        <v>0</v>
      </c>
      <c r="AE625">
        <f>AE624+Table4[[#This Row],[Tractive Energy (J)]]</f>
        <v>131085.71722935684</v>
      </c>
      <c r="AF625">
        <f>AF624+Table4[[#This Row],[Braking Energy (J)]]</f>
        <v>0</v>
      </c>
      <c r="AG625">
        <f t="shared" si="129"/>
        <v>1205004.1772886571</v>
      </c>
      <c r="AH625">
        <f t="shared" si="124"/>
        <v>471693.52491779072</v>
      </c>
      <c r="AI625" s="27">
        <f t="shared" si="130"/>
        <v>471693.52491779072</v>
      </c>
    </row>
    <row r="626" spans="2:35" x14ac:dyDescent="0.3">
      <c r="B626" s="4" t="s">
        <v>52</v>
      </c>
      <c r="C626" s="4">
        <v>618</v>
      </c>
      <c r="D626" s="4">
        <v>29</v>
      </c>
      <c r="E626" s="11">
        <v>47.8</v>
      </c>
      <c r="F626" s="17">
        <f t="shared" si="125"/>
        <v>-0.16666666666666705</v>
      </c>
      <c r="G626" s="17">
        <f t="shared" si="126"/>
        <v>-0.60000000000000142</v>
      </c>
      <c r="S626">
        <f t="shared" si="119"/>
        <v>0</v>
      </c>
      <c r="T626">
        <f t="shared" si="120"/>
        <v>47.8</v>
      </c>
      <c r="U626">
        <f t="shared" si="121"/>
        <v>13.277777777777777</v>
      </c>
      <c r="W626">
        <f t="shared" si="122"/>
        <v>-96.916666666666885</v>
      </c>
      <c r="X626">
        <f t="shared" si="131"/>
        <v>171.13544999999999</v>
      </c>
      <c r="Y626">
        <f t="shared" si="123"/>
        <v>46.115372752220892</v>
      </c>
      <c r="Z626">
        <f>Table4[[#This Row],[Acell (N)]]+Table4[[#This Row],[Roll (N)]]+Table4[[#This Row],[Aero (N)]]</f>
        <v>120.334156085554</v>
      </c>
      <c r="AA626">
        <f>Table4[[#This Row],[Total (N)]]*((E625/3.6)/1000)</f>
        <v>1.6111406453676953</v>
      </c>
      <c r="AB626">
        <f>Table4[[#This Row],[Power (kW)]]*1000</f>
        <v>1611.1406453676952</v>
      </c>
      <c r="AC626">
        <f>MAX(0, Table4[[#This Row],[Power (W)]])</f>
        <v>1611.1406453676952</v>
      </c>
      <c r="AD626">
        <f>MIN(0, Table4[[#This Row],[Power (W)]])*-1</f>
        <v>0</v>
      </c>
      <c r="AE626">
        <f>AE625+Table4[[#This Row],[Tractive Energy (J)]]</f>
        <v>132696.85787472455</v>
      </c>
      <c r="AF626">
        <f>AF625+Table4[[#This Row],[Braking Energy (J)]]</f>
        <v>0</v>
      </c>
      <c r="AG626">
        <f t="shared" si="129"/>
        <v>1206615.3179340248</v>
      </c>
      <c r="AH626">
        <f t="shared" si="124"/>
        <v>471693.52491779072</v>
      </c>
      <c r="AI626" s="27">
        <f t="shared" si="130"/>
        <v>471693.52491779072</v>
      </c>
    </row>
    <row r="627" spans="2:35" x14ac:dyDescent="0.3">
      <c r="B627" s="4" t="s">
        <v>52</v>
      </c>
      <c r="C627" s="4">
        <v>619</v>
      </c>
      <c r="D627" s="4">
        <v>30</v>
      </c>
      <c r="E627" s="11">
        <v>47</v>
      </c>
      <c r="F627" s="17">
        <f t="shared" si="125"/>
        <v>-0.26388888888888867</v>
      </c>
      <c r="G627" s="17">
        <f t="shared" si="126"/>
        <v>-0.94999999999999929</v>
      </c>
      <c r="S627">
        <f t="shared" si="119"/>
        <v>0</v>
      </c>
      <c r="T627">
        <f t="shared" si="120"/>
        <v>47</v>
      </c>
      <c r="U627">
        <f t="shared" si="121"/>
        <v>13.055555555555555</v>
      </c>
      <c r="W627">
        <f t="shared" si="122"/>
        <v>-193.83333333333377</v>
      </c>
      <c r="X627">
        <f t="shared" si="131"/>
        <v>171.13544999999999</v>
      </c>
      <c r="Y627">
        <f t="shared" si="123"/>
        <v>45.353148309767555</v>
      </c>
      <c r="Z627">
        <f>Table4[[#This Row],[Acell (N)]]+Table4[[#This Row],[Roll (N)]]+Table4[[#This Row],[Aero (N)]]</f>
        <v>22.655264976433777</v>
      </c>
      <c r="AA627">
        <f>Table4[[#This Row],[Total (N)]]*((E626/3.6)/1000)</f>
        <v>0.30081157385375956</v>
      </c>
      <c r="AB627">
        <f>Table4[[#This Row],[Power (kW)]]*1000</f>
        <v>300.81157385375957</v>
      </c>
      <c r="AC627">
        <f>MAX(0, Table4[[#This Row],[Power (W)]])</f>
        <v>300.81157385375957</v>
      </c>
      <c r="AD627">
        <f>MIN(0, Table4[[#This Row],[Power (W)]])*-1</f>
        <v>0</v>
      </c>
      <c r="AE627">
        <f>AE626+Table4[[#This Row],[Tractive Energy (J)]]</f>
        <v>132997.66944857829</v>
      </c>
      <c r="AF627">
        <f>AF626+Table4[[#This Row],[Braking Energy (J)]]</f>
        <v>0</v>
      </c>
      <c r="AG627">
        <f t="shared" si="129"/>
        <v>1206916.1295078786</v>
      </c>
      <c r="AH627">
        <f t="shared" si="124"/>
        <v>471693.52491779072</v>
      </c>
      <c r="AI627" s="27">
        <f t="shared" si="130"/>
        <v>471693.52491779072</v>
      </c>
    </row>
    <row r="628" spans="2:35" x14ac:dyDescent="0.3">
      <c r="B628" s="4" t="s">
        <v>52</v>
      </c>
      <c r="C628" s="4">
        <v>620</v>
      </c>
      <c r="D628" s="4">
        <v>31</v>
      </c>
      <c r="E628" s="11">
        <v>45.9</v>
      </c>
      <c r="F628" s="17">
        <f t="shared" si="125"/>
        <v>-0.29166666666666685</v>
      </c>
      <c r="G628" s="17">
        <f t="shared" si="126"/>
        <v>-1.0500000000000007</v>
      </c>
      <c r="S628">
        <f t="shared" si="119"/>
        <v>0</v>
      </c>
      <c r="T628">
        <f t="shared" si="120"/>
        <v>45.9</v>
      </c>
      <c r="U628">
        <f t="shared" si="121"/>
        <v>12.75</v>
      </c>
      <c r="W628">
        <f t="shared" si="122"/>
        <v>-306.90277777777754</v>
      </c>
      <c r="X628">
        <f t="shared" si="131"/>
        <v>171.13544999999999</v>
      </c>
      <c r="Y628">
        <f t="shared" si="123"/>
        <v>43.847755035922219</v>
      </c>
      <c r="Z628">
        <f>Table4[[#This Row],[Acell (N)]]+Table4[[#This Row],[Roll (N)]]+Table4[[#This Row],[Aero (N)]]</f>
        <v>-91.919572741855333</v>
      </c>
      <c r="AA628">
        <f>Table4[[#This Row],[Total (N)]]*((E627/3.6)/1000)</f>
        <v>-1.2000610885742222</v>
      </c>
      <c r="AB628">
        <f>Table4[[#This Row],[Power (kW)]]*1000</f>
        <v>-1200.0610885742221</v>
      </c>
      <c r="AC628">
        <f>MAX(0, Table4[[#This Row],[Power (W)]])</f>
        <v>0</v>
      </c>
      <c r="AD628">
        <f>MIN(0, Table4[[#This Row],[Power (W)]])*-1</f>
        <v>1200.0610885742221</v>
      </c>
      <c r="AE628">
        <f>AE627+Table4[[#This Row],[Tractive Energy (J)]]</f>
        <v>132997.66944857829</v>
      </c>
      <c r="AF628">
        <f>AF627+Table4[[#This Row],[Braking Energy (J)]]</f>
        <v>1200.0610885742221</v>
      </c>
      <c r="AG628">
        <f t="shared" si="129"/>
        <v>1206916.1295078786</v>
      </c>
      <c r="AH628">
        <f t="shared" si="124"/>
        <v>472893.58600636496</v>
      </c>
      <c r="AI628" s="27">
        <f t="shared" si="130"/>
        <v>472533.5676797927</v>
      </c>
    </row>
    <row r="629" spans="2:35" x14ac:dyDescent="0.3">
      <c r="B629" s="4" t="s">
        <v>52</v>
      </c>
      <c r="C629" s="4">
        <v>621</v>
      </c>
      <c r="D629" s="4">
        <v>32</v>
      </c>
      <c r="E629" s="11">
        <v>44.9</v>
      </c>
      <c r="F629" s="17">
        <f t="shared" si="125"/>
        <v>-0.20833333333333331</v>
      </c>
      <c r="G629" s="17">
        <f t="shared" si="126"/>
        <v>-0.75</v>
      </c>
      <c r="S629">
        <f t="shared" si="119"/>
        <v>0</v>
      </c>
      <c r="T629">
        <f t="shared" si="120"/>
        <v>44.9</v>
      </c>
      <c r="U629">
        <f t="shared" si="121"/>
        <v>12.472222222222221</v>
      </c>
      <c r="W629">
        <f t="shared" si="122"/>
        <v>-339.20833333333354</v>
      </c>
      <c r="X629">
        <f t="shared" si="131"/>
        <v>171.13544999999999</v>
      </c>
      <c r="Y629">
        <f t="shared" si="123"/>
        <v>41.819324937633006</v>
      </c>
      <c r="Z629">
        <f>Table4[[#This Row],[Acell (N)]]+Table4[[#This Row],[Roll (N)]]+Table4[[#This Row],[Aero (N)]]</f>
        <v>-126.25355839570054</v>
      </c>
      <c r="AA629">
        <f>Table4[[#This Row],[Total (N)]]*((E628/3.6)/1000)</f>
        <v>-1.6097328695451818</v>
      </c>
      <c r="AB629">
        <f>Table4[[#This Row],[Power (kW)]]*1000</f>
        <v>-1609.7328695451818</v>
      </c>
      <c r="AC629">
        <f>MAX(0, Table4[[#This Row],[Power (W)]])</f>
        <v>0</v>
      </c>
      <c r="AD629">
        <f>MIN(0, Table4[[#This Row],[Power (W)]])*-1</f>
        <v>1609.7328695451818</v>
      </c>
      <c r="AE629">
        <f>AE628+Table4[[#This Row],[Tractive Energy (J)]]</f>
        <v>132997.66944857829</v>
      </c>
      <c r="AF629">
        <f>AF628+Table4[[#This Row],[Braking Energy (J)]]</f>
        <v>2809.7939581194041</v>
      </c>
      <c r="AG629">
        <f t="shared" si="129"/>
        <v>1206916.1295078786</v>
      </c>
      <c r="AH629">
        <f t="shared" si="124"/>
        <v>474503.31887591013</v>
      </c>
      <c r="AI629" s="27">
        <f t="shared" si="130"/>
        <v>474020.3990150466</v>
      </c>
    </row>
    <row r="630" spans="2:35" x14ac:dyDescent="0.3">
      <c r="B630" s="4" t="s">
        <v>52</v>
      </c>
      <c r="C630" s="4">
        <v>622</v>
      </c>
      <c r="D630" s="4">
        <v>33</v>
      </c>
      <c r="E630" s="11">
        <v>44.4</v>
      </c>
      <c r="F630" s="17">
        <f t="shared" si="125"/>
        <v>-8.3333333333333523E-2</v>
      </c>
      <c r="G630" s="17">
        <f t="shared" si="126"/>
        <v>-0.30000000000000071</v>
      </c>
      <c r="S630">
        <f t="shared" si="119"/>
        <v>0</v>
      </c>
      <c r="T630">
        <f t="shared" si="120"/>
        <v>44.4</v>
      </c>
      <c r="U630">
        <f t="shared" si="121"/>
        <v>12.333333333333332</v>
      </c>
      <c r="W630">
        <f t="shared" si="122"/>
        <v>-242.29166666666666</v>
      </c>
      <c r="X630">
        <f t="shared" si="131"/>
        <v>171.13544999999999</v>
      </c>
      <c r="Y630">
        <f t="shared" si="123"/>
        <v>40.016981724748547</v>
      </c>
      <c r="Z630">
        <f>Table4[[#This Row],[Acell (N)]]+Table4[[#This Row],[Roll (N)]]+Table4[[#This Row],[Aero (N)]]</f>
        <v>-31.139234941918119</v>
      </c>
      <c r="AA630">
        <f>Table4[[#This Row],[Total (N)]]*((E629/3.6)/1000)</f>
        <v>-0.38837545802558981</v>
      </c>
      <c r="AB630">
        <f>Table4[[#This Row],[Power (kW)]]*1000</f>
        <v>-388.37545802558981</v>
      </c>
      <c r="AC630">
        <f>MAX(0, Table4[[#This Row],[Power (W)]])</f>
        <v>0</v>
      </c>
      <c r="AD630">
        <f>MIN(0, Table4[[#This Row],[Power (W)]])*-1</f>
        <v>388.37545802558981</v>
      </c>
      <c r="AE630">
        <f>AE629+Table4[[#This Row],[Tractive Energy (J)]]</f>
        <v>132997.66944857829</v>
      </c>
      <c r="AF630">
        <f>AF629+Table4[[#This Row],[Braking Energy (J)]]</f>
        <v>3198.1694161449941</v>
      </c>
      <c r="AG630">
        <f t="shared" si="129"/>
        <v>1206916.1295078786</v>
      </c>
      <c r="AH630">
        <f t="shared" si="124"/>
        <v>474891.69433393574</v>
      </c>
      <c r="AI630" s="27">
        <f t="shared" si="130"/>
        <v>474775.18169652804</v>
      </c>
    </row>
    <row r="631" spans="2:35" x14ac:dyDescent="0.3">
      <c r="B631" s="4" t="s">
        <v>52</v>
      </c>
      <c r="C631" s="4">
        <v>623</v>
      </c>
      <c r="D631" s="4">
        <v>34</v>
      </c>
      <c r="E631" s="11">
        <v>44.3</v>
      </c>
      <c r="F631" s="17">
        <f t="shared" si="125"/>
        <v>1.3888888888889086E-2</v>
      </c>
      <c r="G631" s="17">
        <f t="shared" si="126"/>
        <v>5.0000000000000711E-2</v>
      </c>
      <c r="S631">
        <f t="shared" si="119"/>
        <v>0</v>
      </c>
      <c r="T631">
        <f t="shared" si="120"/>
        <v>44.3</v>
      </c>
      <c r="U631">
        <f t="shared" si="121"/>
        <v>12.305555555555554</v>
      </c>
      <c r="W631">
        <f t="shared" si="122"/>
        <v>-96.916666666666885</v>
      </c>
      <c r="X631">
        <f t="shared" si="131"/>
        <v>171.13544999999999</v>
      </c>
      <c r="Y631">
        <f t="shared" si="123"/>
        <v>39.130697314447993</v>
      </c>
      <c r="Z631">
        <f>Table4[[#This Row],[Acell (N)]]+Table4[[#This Row],[Roll (N)]]+Table4[[#This Row],[Aero (N)]]</f>
        <v>113.34948064778109</v>
      </c>
      <c r="AA631">
        <f>Table4[[#This Row],[Total (N)]]*((E630/3.6)/1000)</f>
        <v>1.3979769279893</v>
      </c>
      <c r="AB631">
        <f>Table4[[#This Row],[Power (kW)]]*1000</f>
        <v>1397.9769279893001</v>
      </c>
      <c r="AC631">
        <f>MAX(0, Table4[[#This Row],[Power (W)]])</f>
        <v>1397.9769279893001</v>
      </c>
      <c r="AD631">
        <f>MIN(0, Table4[[#This Row],[Power (W)]])*-1</f>
        <v>0</v>
      </c>
      <c r="AE631">
        <f>AE630+Table4[[#This Row],[Tractive Energy (J)]]</f>
        <v>134395.6463765676</v>
      </c>
      <c r="AF631">
        <f>AF630+Table4[[#This Row],[Braking Energy (J)]]</f>
        <v>3198.1694161449941</v>
      </c>
      <c r="AG631">
        <f t="shared" si="129"/>
        <v>1208314.106435868</v>
      </c>
      <c r="AH631">
        <f t="shared" si="124"/>
        <v>474891.69433393574</v>
      </c>
      <c r="AI631" s="27">
        <f t="shared" si="130"/>
        <v>474891.69433393574</v>
      </c>
    </row>
    <row r="632" spans="2:35" x14ac:dyDescent="0.3">
      <c r="B632" s="4" t="s">
        <v>52</v>
      </c>
      <c r="C632" s="4">
        <v>624</v>
      </c>
      <c r="D632" s="4">
        <v>35</v>
      </c>
      <c r="E632" s="11">
        <v>44.5</v>
      </c>
      <c r="F632" s="17">
        <f t="shared" si="125"/>
        <v>0.1111111111111117</v>
      </c>
      <c r="G632" s="17">
        <f t="shared" si="126"/>
        <v>0.40000000000000213</v>
      </c>
      <c r="S632">
        <f t="shared" si="119"/>
        <v>0</v>
      </c>
      <c r="T632">
        <f t="shared" si="120"/>
        <v>44.5</v>
      </c>
      <c r="U632">
        <f t="shared" si="121"/>
        <v>12.361111111111111</v>
      </c>
      <c r="W632">
        <f t="shared" si="122"/>
        <v>16.152777777778006</v>
      </c>
      <c r="X632">
        <f t="shared" si="131"/>
        <v>171.13544999999999</v>
      </c>
      <c r="Y632">
        <f t="shared" si="123"/>
        <v>38.954631408079209</v>
      </c>
      <c r="Z632">
        <f>Table4[[#This Row],[Acell (N)]]+Table4[[#This Row],[Roll (N)]]+Table4[[#This Row],[Aero (N)]]</f>
        <v>226.24285918585718</v>
      </c>
      <c r="AA632">
        <f>Table4[[#This Row],[Total (N)]]*((E631/3.6)/1000)</f>
        <v>2.7840440727592979</v>
      </c>
      <c r="AB632">
        <f>Table4[[#This Row],[Power (kW)]]*1000</f>
        <v>2784.0440727592977</v>
      </c>
      <c r="AC632">
        <f>MAX(0, Table4[[#This Row],[Power (W)]])</f>
        <v>2784.0440727592977</v>
      </c>
      <c r="AD632">
        <f>MIN(0, Table4[[#This Row],[Power (W)]])*-1</f>
        <v>0</v>
      </c>
      <c r="AE632">
        <f>AE631+Table4[[#This Row],[Tractive Energy (J)]]</f>
        <v>137179.69044932691</v>
      </c>
      <c r="AF632">
        <f>AF631+Table4[[#This Row],[Braking Energy (J)]]</f>
        <v>3198.1694161449941</v>
      </c>
      <c r="AG632">
        <f t="shared" si="129"/>
        <v>1211098.1505086273</v>
      </c>
      <c r="AH632">
        <f t="shared" si="124"/>
        <v>474891.69433393574</v>
      </c>
      <c r="AI632" s="27">
        <f t="shared" si="130"/>
        <v>474891.69433393574</v>
      </c>
    </row>
    <row r="633" spans="2:35" x14ac:dyDescent="0.3">
      <c r="B633" s="4" t="s">
        <v>52</v>
      </c>
      <c r="C633" s="4">
        <v>625</v>
      </c>
      <c r="D633" s="4">
        <v>36</v>
      </c>
      <c r="E633" s="11">
        <v>45.1</v>
      </c>
      <c r="F633" s="17">
        <f t="shared" si="125"/>
        <v>0.16666666666666705</v>
      </c>
      <c r="G633" s="17">
        <f t="shared" si="126"/>
        <v>0.60000000000000142</v>
      </c>
      <c r="S633">
        <f t="shared" si="119"/>
        <v>0</v>
      </c>
      <c r="T633">
        <f t="shared" si="120"/>
        <v>45.1</v>
      </c>
      <c r="U633">
        <f t="shared" si="121"/>
        <v>12.527777777777779</v>
      </c>
      <c r="W633">
        <f t="shared" si="122"/>
        <v>129.22222222222291</v>
      </c>
      <c r="X633">
        <f t="shared" si="131"/>
        <v>171.13544999999999</v>
      </c>
      <c r="Y633">
        <f t="shared" si="123"/>
        <v>39.307160212713889</v>
      </c>
      <c r="Z633">
        <f>Table4[[#This Row],[Acell (N)]]+Table4[[#This Row],[Roll (N)]]+Table4[[#This Row],[Aero (N)]]</f>
        <v>339.66483243493678</v>
      </c>
      <c r="AA633">
        <f>Table4[[#This Row],[Total (N)]]*((E632/3.6)/1000)</f>
        <v>4.1986347342651911</v>
      </c>
      <c r="AB633">
        <f>Table4[[#This Row],[Power (kW)]]*1000</f>
        <v>4198.6347342651907</v>
      </c>
      <c r="AC633">
        <f>MAX(0, Table4[[#This Row],[Power (W)]])</f>
        <v>4198.6347342651907</v>
      </c>
      <c r="AD633">
        <f>MIN(0, Table4[[#This Row],[Power (W)]])*-1</f>
        <v>0</v>
      </c>
      <c r="AE633">
        <f>AE632+Table4[[#This Row],[Tractive Energy (J)]]</f>
        <v>141378.3251835921</v>
      </c>
      <c r="AF633">
        <f>AF632+Table4[[#This Row],[Braking Energy (J)]]</f>
        <v>3198.1694161449941</v>
      </c>
      <c r="AG633">
        <f t="shared" si="129"/>
        <v>1215296.7852428926</v>
      </c>
      <c r="AH633">
        <f t="shared" si="124"/>
        <v>474891.69433393574</v>
      </c>
      <c r="AI633" s="27">
        <f t="shared" si="130"/>
        <v>474891.69433393574</v>
      </c>
    </row>
    <row r="634" spans="2:35" x14ac:dyDescent="0.3">
      <c r="B634" s="4" t="s">
        <v>52</v>
      </c>
      <c r="C634" s="4">
        <v>626</v>
      </c>
      <c r="D634" s="4">
        <v>37</v>
      </c>
      <c r="E634" s="11">
        <v>45.7</v>
      </c>
      <c r="F634" s="17">
        <f t="shared" si="125"/>
        <v>0.12499999999999981</v>
      </c>
      <c r="G634" s="17">
        <f t="shared" si="126"/>
        <v>0.44999999999999929</v>
      </c>
      <c r="S634">
        <f t="shared" si="119"/>
        <v>0</v>
      </c>
      <c r="T634">
        <f t="shared" si="120"/>
        <v>45.7</v>
      </c>
      <c r="U634">
        <f t="shared" si="121"/>
        <v>12.694444444444445</v>
      </c>
      <c r="W634">
        <f t="shared" si="122"/>
        <v>193.83333333333377</v>
      </c>
      <c r="X634">
        <f t="shared" si="131"/>
        <v>171.13544999999999</v>
      </c>
      <c r="Y634">
        <f t="shared" si="123"/>
        <v>40.37427443214856</v>
      </c>
      <c r="Z634">
        <f>Table4[[#This Row],[Acell (N)]]+Table4[[#This Row],[Roll (N)]]+Table4[[#This Row],[Aero (N)]]</f>
        <v>405.34305776548234</v>
      </c>
      <c r="AA634">
        <f>Table4[[#This Row],[Total (N)]]*((E633/3.6)/1000)</f>
        <v>5.0780477514509039</v>
      </c>
      <c r="AB634">
        <f>Table4[[#This Row],[Power (kW)]]*1000</f>
        <v>5078.0477514509039</v>
      </c>
      <c r="AC634">
        <f>MAX(0, Table4[[#This Row],[Power (W)]])</f>
        <v>5078.0477514509039</v>
      </c>
      <c r="AD634">
        <f>MIN(0, Table4[[#This Row],[Power (W)]])*-1</f>
        <v>0</v>
      </c>
      <c r="AE634">
        <f>AE633+Table4[[#This Row],[Tractive Energy (J)]]</f>
        <v>146456.37293504301</v>
      </c>
      <c r="AF634">
        <f>AF633+Table4[[#This Row],[Braking Energy (J)]]</f>
        <v>3198.1694161449941</v>
      </c>
      <c r="AG634">
        <f t="shared" si="129"/>
        <v>1220374.8329943435</v>
      </c>
      <c r="AH634">
        <f t="shared" si="124"/>
        <v>474891.69433393574</v>
      </c>
      <c r="AI634" s="27">
        <f t="shared" si="130"/>
        <v>474891.69433393574</v>
      </c>
    </row>
    <row r="635" spans="2:35" x14ac:dyDescent="0.3">
      <c r="B635" s="4" t="s">
        <v>52</v>
      </c>
      <c r="C635" s="4">
        <v>627</v>
      </c>
      <c r="D635" s="4">
        <v>38</v>
      </c>
      <c r="E635" s="11">
        <v>46</v>
      </c>
      <c r="F635" s="17">
        <f t="shared" si="125"/>
        <v>4.1666666666666269E-2</v>
      </c>
      <c r="G635" s="17">
        <f t="shared" si="126"/>
        <v>0.14999999999999858</v>
      </c>
      <c r="S635">
        <f t="shared" si="119"/>
        <v>0</v>
      </c>
      <c r="T635">
        <f t="shared" si="120"/>
        <v>46</v>
      </c>
      <c r="U635">
        <f t="shared" si="121"/>
        <v>12.777777777777777</v>
      </c>
      <c r="W635">
        <f t="shared" si="122"/>
        <v>145.37499999999977</v>
      </c>
      <c r="X635">
        <f t="shared" si="131"/>
        <v>171.13544999999999</v>
      </c>
      <c r="Y635">
        <f t="shared" si="123"/>
        <v>41.455680359879231</v>
      </c>
      <c r="Z635">
        <f>Table4[[#This Row],[Acell (N)]]+Table4[[#This Row],[Roll (N)]]+Table4[[#This Row],[Aero (N)]]</f>
        <v>357.966130359879</v>
      </c>
      <c r="AA635">
        <f>Table4[[#This Row],[Total (N)]]*((E634/3.6)/1000)</f>
        <v>4.5441811548462416</v>
      </c>
      <c r="AB635">
        <f>Table4[[#This Row],[Power (kW)]]*1000</f>
        <v>4544.181154846242</v>
      </c>
      <c r="AC635">
        <f>MAX(0, Table4[[#This Row],[Power (W)]])</f>
        <v>4544.181154846242</v>
      </c>
      <c r="AD635">
        <f>MIN(0, Table4[[#This Row],[Power (W)]])*-1</f>
        <v>0</v>
      </c>
      <c r="AE635">
        <f>AE634+Table4[[#This Row],[Tractive Energy (J)]]</f>
        <v>151000.55408988925</v>
      </c>
      <c r="AF635">
        <f>AF634+Table4[[#This Row],[Braking Energy (J)]]</f>
        <v>3198.1694161449941</v>
      </c>
      <c r="AG635">
        <f t="shared" si="129"/>
        <v>1224919.0141491897</v>
      </c>
      <c r="AH635">
        <f t="shared" si="124"/>
        <v>474891.69433393574</v>
      </c>
      <c r="AI635" s="27">
        <f t="shared" si="130"/>
        <v>474891.69433393574</v>
      </c>
    </row>
    <row r="636" spans="2:35" x14ac:dyDescent="0.3">
      <c r="B636" s="4" t="s">
        <v>52</v>
      </c>
      <c r="C636" s="4">
        <v>628</v>
      </c>
      <c r="D636" s="4">
        <v>39</v>
      </c>
      <c r="E636" s="11">
        <v>46</v>
      </c>
      <c r="F636" s="17">
        <f t="shared" si="125"/>
        <v>0</v>
      </c>
      <c r="G636" s="17">
        <f t="shared" si="126"/>
        <v>0</v>
      </c>
      <c r="S636">
        <f t="shared" si="119"/>
        <v>0</v>
      </c>
      <c r="T636">
        <f t="shared" si="120"/>
        <v>46</v>
      </c>
      <c r="U636">
        <f t="shared" si="121"/>
        <v>12.777777777777777</v>
      </c>
      <c r="W636">
        <f t="shared" si="122"/>
        <v>48.458333333332874</v>
      </c>
      <c r="X636">
        <f t="shared" si="131"/>
        <v>171.13544999999999</v>
      </c>
      <c r="Y636">
        <f t="shared" si="123"/>
        <v>42.001742714355558</v>
      </c>
      <c r="Z636">
        <f>Table4[[#This Row],[Acell (N)]]+Table4[[#This Row],[Roll (N)]]+Table4[[#This Row],[Aero (N)]]</f>
        <v>261.5955260476884</v>
      </c>
      <c r="AA636">
        <f>Table4[[#This Row],[Total (N)]]*((E635/3.6)/1000)</f>
        <v>3.3426094994982405</v>
      </c>
      <c r="AB636">
        <f>Table4[[#This Row],[Power (kW)]]*1000</f>
        <v>3342.6094994982404</v>
      </c>
      <c r="AC636">
        <f>MAX(0, Table4[[#This Row],[Power (W)]])</f>
        <v>3342.6094994982404</v>
      </c>
      <c r="AD636">
        <f>MIN(0, Table4[[#This Row],[Power (W)]])*-1</f>
        <v>0</v>
      </c>
      <c r="AE636">
        <f>AE635+Table4[[#This Row],[Tractive Energy (J)]]</f>
        <v>154343.16358938749</v>
      </c>
      <c r="AF636">
        <f>AF635+Table4[[#This Row],[Braking Energy (J)]]</f>
        <v>3198.1694161449941</v>
      </c>
      <c r="AG636">
        <f t="shared" si="129"/>
        <v>1228261.623648688</v>
      </c>
      <c r="AH636">
        <f t="shared" si="124"/>
        <v>474891.69433393574</v>
      </c>
      <c r="AI636" s="27">
        <f t="shared" si="130"/>
        <v>474891.69433393574</v>
      </c>
    </row>
    <row r="637" spans="2:35" x14ac:dyDescent="0.3">
      <c r="B637" s="4" t="s">
        <v>52</v>
      </c>
      <c r="C637" s="4">
        <v>629</v>
      </c>
      <c r="D637" s="4">
        <v>40</v>
      </c>
      <c r="E637" s="11">
        <v>46</v>
      </c>
      <c r="F637" s="17">
        <f t="shared" si="125"/>
        <v>1.3888888888889086E-2</v>
      </c>
      <c r="G637" s="17">
        <f t="shared" si="126"/>
        <v>5.0000000000000711E-2</v>
      </c>
      <c r="S637">
        <f t="shared" si="119"/>
        <v>0</v>
      </c>
      <c r="T637">
        <f t="shared" si="120"/>
        <v>46</v>
      </c>
      <c r="U637">
        <f t="shared" si="121"/>
        <v>12.777777777777777</v>
      </c>
      <c r="W637">
        <f t="shared" si="122"/>
        <v>0</v>
      </c>
      <c r="X637">
        <f t="shared" si="131"/>
        <v>171.13544999999999</v>
      </c>
      <c r="Y637">
        <f t="shared" si="123"/>
        <v>42.001742714355558</v>
      </c>
      <c r="Z637">
        <f>Table4[[#This Row],[Acell (N)]]+Table4[[#This Row],[Roll (N)]]+Table4[[#This Row],[Aero (N)]]</f>
        <v>213.13719271435554</v>
      </c>
      <c r="AA637">
        <f>Table4[[#This Row],[Total (N)]]*((E636/3.6)/1000)</f>
        <v>2.7234196846834315</v>
      </c>
      <c r="AB637">
        <f>Table4[[#This Row],[Power (kW)]]*1000</f>
        <v>2723.4196846834316</v>
      </c>
      <c r="AC637">
        <f>MAX(0, Table4[[#This Row],[Power (W)]])</f>
        <v>2723.4196846834316</v>
      </c>
      <c r="AD637">
        <f>MIN(0, Table4[[#This Row],[Power (W)]])*-1</f>
        <v>0</v>
      </c>
      <c r="AE637">
        <f>AE636+Table4[[#This Row],[Tractive Energy (J)]]</f>
        <v>157066.58327407093</v>
      </c>
      <c r="AF637">
        <f>AF636+Table4[[#This Row],[Braking Energy (J)]]</f>
        <v>3198.1694161449941</v>
      </c>
      <c r="AG637">
        <f t="shared" si="129"/>
        <v>1230985.0433333714</v>
      </c>
      <c r="AH637">
        <f t="shared" si="124"/>
        <v>474891.69433393574</v>
      </c>
      <c r="AI637" s="27">
        <f t="shared" si="130"/>
        <v>474891.69433393574</v>
      </c>
    </row>
    <row r="638" spans="2:35" x14ac:dyDescent="0.3">
      <c r="B638" s="4" t="s">
        <v>52</v>
      </c>
      <c r="C638" s="4">
        <v>630</v>
      </c>
      <c r="D638" s="4">
        <v>41</v>
      </c>
      <c r="E638" s="11">
        <v>46.1</v>
      </c>
      <c r="F638" s="17">
        <f t="shared" si="125"/>
        <v>9.7222222222222612E-2</v>
      </c>
      <c r="G638" s="17">
        <f t="shared" si="126"/>
        <v>0.35000000000000142</v>
      </c>
      <c r="S638">
        <f t="shared" si="119"/>
        <v>0</v>
      </c>
      <c r="T638">
        <f t="shared" si="120"/>
        <v>46.1</v>
      </c>
      <c r="U638">
        <f t="shared" si="121"/>
        <v>12.805555555555555</v>
      </c>
      <c r="W638">
        <f t="shared" si="122"/>
        <v>16.152777777778006</v>
      </c>
      <c r="X638">
        <f t="shared" si="131"/>
        <v>171.13544999999999</v>
      </c>
      <c r="Y638">
        <f t="shared" si="123"/>
        <v>42.001742714355558</v>
      </c>
      <c r="Z638">
        <f>Table4[[#This Row],[Acell (N)]]+Table4[[#This Row],[Roll (N)]]+Table4[[#This Row],[Aero (N)]]</f>
        <v>229.28997049213353</v>
      </c>
      <c r="AA638">
        <f>Table4[[#This Row],[Total (N)]]*((E637/3.6)/1000)</f>
        <v>2.9298162896217059</v>
      </c>
      <c r="AB638">
        <f>Table4[[#This Row],[Power (kW)]]*1000</f>
        <v>2929.8162896217059</v>
      </c>
      <c r="AC638">
        <f>MAX(0, Table4[[#This Row],[Power (W)]])</f>
        <v>2929.8162896217059</v>
      </c>
      <c r="AD638">
        <f>MIN(0, Table4[[#This Row],[Power (W)]])*-1</f>
        <v>0</v>
      </c>
      <c r="AE638">
        <f>AE637+Table4[[#This Row],[Tractive Energy (J)]]</f>
        <v>159996.39956369263</v>
      </c>
      <c r="AF638">
        <f>AF637+Table4[[#This Row],[Braking Energy (J)]]</f>
        <v>3198.1694161449941</v>
      </c>
      <c r="AG638">
        <f t="shared" si="129"/>
        <v>1233914.859622993</v>
      </c>
      <c r="AH638">
        <f t="shared" si="124"/>
        <v>474891.69433393574</v>
      </c>
      <c r="AI638" s="27">
        <f t="shared" si="130"/>
        <v>474891.69433393574</v>
      </c>
    </row>
    <row r="639" spans="2:35" x14ac:dyDescent="0.3">
      <c r="B639" s="4" t="s">
        <v>52</v>
      </c>
      <c r="C639" s="4">
        <v>631</v>
      </c>
      <c r="D639" s="4">
        <v>42</v>
      </c>
      <c r="E639" s="11">
        <v>46.7</v>
      </c>
      <c r="F639" s="17">
        <f t="shared" si="125"/>
        <v>0.2222222222222224</v>
      </c>
      <c r="G639" s="17">
        <f t="shared" si="126"/>
        <v>0.80000000000000071</v>
      </c>
      <c r="S639">
        <f t="shared" si="119"/>
        <v>0</v>
      </c>
      <c r="T639">
        <f t="shared" si="120"/>
        <v>46.7</v>
      </c>
      <c r="U639">
        <f t="shared" si="121"/>
        <v>12.972222222222223</v>
      </c>
      <c r="W639">
        <f t="shared" si="122"/>
        <v>113.0694444444449</v>
      </c>
      <c r="X639">
        <f t="shared" si="131"/>
        <v>171.13544999999999</v>
      </c>
      <c r="Y639">
        <f t="shared" si="123"/>
        <v>42.184557482975222</v>
      </c>
      <c r="Z639">
        <f>Table4[[#This Row],[Acell (N)]]+Table4[[#This Row],[Roll (N)]]+Table4[[#This Row],[Aero (N)]]</f>
        <v>326.38945192742011</v>
      </c>
      <c r="AA639">
        <f>Table4[[#This Row],[Total (N)]]*((E638/3.6)/1000)</f>
        <v>4.1795982594039076</v>
      </c>
      <c r="AB639">
        <f>Table4[[#This Row],[Power (kW)]]*1000</f>
        <v>4179.5982594039078</v>
      </c>
      <c r="AC639">
        <f>MAX(0, Table4[[#This Row],[Power (W)]])</f>
        <v>4179.5982594039078</v>
      </c>
      <c r="AD639">
        <f>MIN(0, Table4[[#This Row],[Power (W)]])*-1</f>
        <v>0</v>
      </c>
      <c r="AE639">
        <f>AE638+Table4[[#This Row],[Tractive Energy (J)]]</f>
        <v>164175.99782309652</v>
      </c>
      <c r="AF639">
        <f>AF638+Table4[[#This Row],[Braking Energy (J)]]</f>
        <v>3198.1694161449941</v>
      </c>
      <c r="AG639">
        <f t="shared" si="129"/>
        <v>1238094.4578823969</v>
      </c>
      <c r="AH639">
        <f t="shared" si="124"/>
        <v>474891.69433393574</v>
      </c>
      <c r="AI639" s="27">
        <f t="shared" si="130"/>
        <v>474891.69433393574</v>
      </c>
    </row>
    <row r="640" spans="2:35" x14ac:dyDescent="0.3">
      <c r="B640" s="4" t="s">
        <v>52</v>
      </c>
      <c r="C640" s="4">
        <v>632</v>
      </c>
      <c r="D640" s="4">
        <v>43</v>
      </c>
      <c r="E640" s="11">
        <v>47.7</v>
      </c>
      <c r="F640" s="17">
        <f t="shared" si="125"/>
        <v>0.30555555555555497</v>
      </c>
      <c r="G640" s="17">
        <f t="shared" si="126"/>
        <v>1.0999999999999979</v>
      </c>
      <c r="S640">
        <f t="shared" si="119"/>
        <v>0</v>
      </c>
      <c r="T640">
        <f t="shared" si="120"/>
        <v>47.7</v>
      </c>
      <c r="U640">
        <f t="shared" si="121"/>
        <v>13.25</v>
      </c>
      <c r="W640">
        <f t="shared" si="122"/>
        <v>258.44444444444468</v>
      </c>
      <c r="X640">
        <f t="shared" si="131"/>
        <v>171.13544999999999</v>
      </c>
      <c r="Y640">
        <f t="shared" si="123"/>
        <v>43.289782924532567</v>
      </c>
      <c r="Z640">
        <f>Table4[[#This Row],[Acell (N)]]+Table4[[#This Row],[Roll (N)]]+Table4[[#This Row],[Aero (N)]]</f>
        <v>472.86967736897725</v>
      </c>
      <c r="AA640">
        <f>Table4[[#This Row],[Total (N)]]*((E639/3.6)/1000)</f>
        <v>6.1341705369808999</v>
      </c>
      <c r="AB640">
        <f>Table4[[#This Row],[Power (kW)]]*1000</f>
        <v>6134.1705369808997</v>
      </c>
      <c r="AC640">
        <f>MAX(0, Table4[[#This Row],[Power (W)]])</f>
        <v>6134.1705369808997</v>
      </c>
      <c r="AD640">
        <f>MIN(0, Table4[[#This Row],[Power (W)]])*-1</f>
        <v>0</v>
      </c>
      <c r="AE640">
        <f>AE639+Table4[[#This Row],[Tractive Energy (J)]]</f>
        <v>170310.16836007743</v>
      </c>
      <c r="AF640">
        <f>AF639+Table4[[#This Row],[Braking Energy (J)]]</f>
        <v>3198.1694161449941</v>
      </c>
      <c r="AG640">
        <f t="shared" si="129"/>
        <v>1244228.6284193778</v>
      </c>
      <c r="AH640">
        <f t="shared" si="124"/>
        <v>474891.69433393574</v>
      </c>
      <c r="AI640" s="27">
        <f t="shared" si="130"/>
        <v>474891.69433393574</v>
      </c>
    </row>
    <row r="641" spans="2:35" x14ac:dyDescent="0.3">
      <c r="B641" s="4" t="s">
        <v>52</v>
      </c>
      <c r="C641" s="4">
        <v>633</v>
      </c>
      <c r="D641" s="4">
        <v>44</v>
      </c>
      <c r="E641" s="11">
        <v>48.9</v>
      </c>
      <c r="F641" s="17">
        <f t="shared" si="125"/>
        <v>0.36111111111111033</v>
      </c>
      <c r="G641" s="17">
        <f t="shared" si="126"/>
        <v>1.2999999999999972</v>
      </c>
      <c r="S641">
        <f t="shared" si="119"/>
        <v>0</v>
      </c>
      <c r="T641">
        <f t="shared" si="120"/>
        <v>48.9</v>
      </c>
      <c r="U641">
        <f t="shared" si="121"/>
        <v>13.583333333333332</v>
      </c>
      <c r="W641">
        <f t="shared" si="122"/>
        <v>355.3611111111104</v>
      </c>
      <c r="X641">
        <f t="shared" si="131"/>
        <v>171.13544999999999</v>
      </c>
      <c r="Y641">
        <f t="shared" si="123"/>
        <v>45.163584678897003</v>
      </c>
      <c r="Z641">
        <f>Table4[[#This Row],[Acell (N)]]+Table4[[#This Row],[Roll (N)]]+Table4[[#This Row],[Aero (N)]]</f>
        <v>571.66014579000739</v>
      </c>
      <c r="AA641">
        <f>Table4[[#This Row],[Total (N)]]*((E640/3.6)/1000)</f>
        <v>7.5744969317175981</v>
      </c>
      <c r="AB641">
        <f>Table4[[#This Row],[Power (kW)]]*1000</f>
        <v>7574.4969317175983</v>
      </c>
      <c r="AC641">
        <f>MAX(0, Table4[[#This Row],[Power (W)]])</f>
        <v>7574.4969317175983</v>
      </c>
      <c r="AD641">
        <f>MIN(0, Table4[[#This Row],[Power (W)]])*-1</f>
        <v>0</v>
      </c>
      <c r="AE641">
        <f>AE640+Table4[[#This Row],[Tractive Energy (J)]]</f>
        <v>177884.66529179501</v>
      </c>
      <c r="AF641">
        <f>AF640+Table4[[#This Row],[Braking Energy (J)]]</f>
        <v>3198.1694161449941</v>
      </c>
      <c r="AG641">
        <f t="shared" si="129"/>
        <v>1251803.1253510953</v>
      </c>
      <c r="AH641">
        <f t="shared" si="124"/>
        <v>474891.69433393574</v>
      </c>
      <c r="AI641" s="27">
        <f t="shared" si="130"/>
        <v>474891.69433393574</v>
      </c>
    </row>
    <row r="642" spans="2:35" x14ac:dyDescent="0.3">
      <c r="B642" s="4" t="s">
        <v>52</v>
      </c>
      <c r="C642" s="4">
        <v>634</v>
      </c>
      <c r="D642" s="4">
        <v>45</v>
      </c>
      <c r="E642" s="11">
        <v>50.3</v>
      </c>
      <c r="F642" s="17">
        <f t="shared" si="125"/>
        <v>0.37500000000000039</v>
      </c>
      <c r="G642" s="17">
        <f t="shared" si="126"/>
        <v>1.3500000000000014</v>
      </c>
      <c r="S642">
        <f t="shared" si="119"/>
        <v>0</v>
      </c>
      <c r="T642">
        <f t="shared" si="120"/>
        <v>50.3</v>
      </c>
      <c r="U642">
        <f t="shared" si="121"/>
        <v>13.972222222222221</v>
      </c>
      <c r="W642">
        <f t="shared" si="122"/>
        <v>419.97222222222132</v>
      </c>
      <c r="X642">
        <f t="shared" si="131"/>
        <v>171.13544999999999</v>
      </c>
      <c r="Y642">
        <f t="shared" si="123"/>
        <v>47.464549714552994</v>
      </c>
      <c r="Z642">
        <f>Table4[[#This Row],[Acell (N)]]+Table4[[#This Row],[Roll (N)]]+Table4[[#This Row],[Aero (N)]]</f>
        <v>638.57222193677421</v>
      </c>
      <c r="AA642">
        <f>Table4[[#This Row],[Total (N)]]*((E641/3.6)/1000)</f>
        <v>8.6739393479745157</v>
      </c>
      <c r="AB642">
        <f>Table4[[#This Row],[Power (kW)]]*1000</f>
        <v>8673.9393479745158</v>
      </c>
      <c r="AC642">
        <f>MAX(0, Table4[[#This Row],[Power (W)]])</f>
        <v>8673.9393479745158</v>
      </c>
      <c r="AD642">
        <f>MIN(0, Table4[[#This Row],[Power (W)]])*-1</f>
        <v>0</v>
      </c>
      <c r="AE642">
        <f>AE641+Table4[[#This Row],[Tractive Energy (J)]]</f>
        <v>186558.60463976953</v>
      </c>
      <c r="AF642">
        <f>AF641+Table4[[#This Row],[Braking Energy (J)]]</f>
        <v>3198.1694161449941</v>
      </c>
      <c r="AG642">
        <f t="shared" si="129"/>
        <v>1260477.0646990698</v>
      </c>
      <c r="AH642">
        <f t="shared" si="124"/>
        <v>474891.69433393574</v>
      </c>
      <c r="AI642" s="27">
        <f t="shared" si="130"/>
        <v>474891.69433393574</v>
      </c>
    </row>
    <row r="643" spans="2:35" x14ac:dyDescent="0.3">
      <c r="B643" s="4" t="s">
        <v>52</v>
      </c>
      <c r="C643" s="4">
        <v>635</v>
      </c>
      <c r="D643" s="4">
        <v>46</v>
      </c>
      <c r="E643" s="11">
        <v>51.6</v>
      </c>
      <c r="F643" s="17">
        <f t="shared" si="125"/>
        <v>0.31944444444444503</v>
      </c>
      <c r="G643" s="17">
        <f t="shared" si="126"/>
        <v>1.1500000000000021</v>
      </c>
      <c r="S643">
        <f t="shared" si="119"/>
        <v>0</v>
      </c>
      <c r="T643">
        <f t="shared" si="120"/>
        <v>51.6</v>
      </c>
      <c r="U643">
        <f t="shared" si="121"/>
        <v>14.333333333333334</v>
      </c>
      <c r="W643">
        <f t="shared" si="122"/>
        <v>436.12500000000045</v>
      </c>
      <c r="X643">
        <f t="shared" si="131"/>
        <v>171.13544999999999</v>
      </c>
      <c r="Y643">
        <f t="shared" si="123"/>
        <v>50.221261448092555</v>
      </c>
      <c r="Z643">
        <f>Table4[[#This Row],[Acell (N)]]+Table4[[#This Row],[Roll (N)]]+Table4[[#This Row],[Aero (N)]]</f>
        <v>657.48171144809305</v>
      </c>
      <c r="AA643">
        <f>Table4[[#This Row],[Total (N)]]*((E642/3.6)/1000)</f>
        <v>9.1864805793997437</v>
      </c>
      <c r="AB643">
        <f>Table4[[#This Row],[Power (kW)]]*1000</f>
        <v>9186.4805793997439</v>
      </c>
      <c r="AC643">
        <f>MAX(0, Table4[[#This Row],[Power (W)]])</f>
        <v>9186.4805793997439</v>
      </c>
      <c r="AD643">
        <f>MIN(0, Table4[[#This Row],[Power (W)]])*-1</f>
        <v>0</v>
      </c>
      <c r="AE643">
        <f>AE642+Table4[[#This Row],[Tractive Energy (J)]]</f>
        <v>195745.08521916927</v>
      </c>
      <c r="AF643">
        <f>AF642+Table4[[#This Row],[Braking Energy (J)]]</f>
        <v>3198.1694161449941</v>
      </c>
      <c r="AG643">
        <f t="shared" si="129"/>
        <v>1269663.5452784696</v>
      </c>
      <c r="AH643">
        <f t="shared" si="124"/>
        <v>474891.69433393574</v>
      </c>
      <c r="AI643" s="27">
        <f t="shared" si="130"/>
        <v>474891.69433393574</v>
      </c>
    </row>
    <row r="644" spans="2:35" x14ac:dyDescent="0.3">
      <c r="B644" s="4" t="s">
        <v>52</v>
      </c>
      <c r="C644" s="4">
        <v>636</v>
      </c>
      <c r="D644" s="4">
        <v>47</v>
      </c>
      <c r="E644" s="11">
        <v>52.6</v>
      </c>
      <c r="F644" s="17">
        <f t="shared" si="125"/>
        <v>0.19444444444444425</v>
      </c>
      <c r="G644" s="17">
        <f t="shared" si="126"/>
        <v>0.69999999999999929</v>
      </c>
      <c r="S644">
        <f t="shared" si="119"/>
        <v>0</v>
      </c>
      <c r="T644">
        <f t="shared" si="120"/>
        <v>52.6</v>
      </c>
      <c r="U644">
        <f t="shared" si="121"/>
        <v>14.611111111111111</v>
      </c>
      <c r="W644">
        <f t="shared" si="122"/>
        <v>371.5138888888896</v>
      </c>
      <c r="X644">
        <f t="shared" si="131"/>
        <v>171.13544999999999</v>
      </c>
      <c r="Y644">
        <f t="shared" si="123"/>
        <v>52.850737278608008</v>
      </c>
      <c r="Z644">
        <f>Table4[[#This Row],[Acell (N)]]+Table4[[#This Row],[Roll (N)]]+Table4[[#This Row],[Aero (N)]]</f>
        <v>595.50007616749758</v>
      </c>
      <c r="AA644">
        <f>Table4[[#This Row],[Total (N)]]*((E643/3.6)/1000)</f>
        <v>8.5355010917341314</v>
      </c>
      <c r="AB644">
        <f>Table4[[#This Row],[Power (kW)]]*1000</f>
        <v>8535.5010917341315</v>
      </c>
      <c r="AC644">
        <f>MAX(0, Table4[[#This Row],[Power (W)]])</f>
        <v>8535.5010917341315</v>
      </c>
      <c r="AD644">
        <f>MIN(0, Table4[[#This Row],[Power (W)]])*-1</f>
        <v>0</v>
      </c>
      <c r="AE644">
        <f>AE643+Table4[[#This Row],[Tractive Energy (J)]]</f>
        <v>204280.5863109034</v>
      </c>
      <c r="AF644">
        <f>AF643+Table4[[#This Row],[Braking Energy (J)]]</f>
        <v>3198.1694161449941</v>
      </c>
      <c r="AG644">
        <f t="shared" si="129"/>
        <v>1278199.0463702036</v>
      </c>
      <c r="AH644">
        <f t="shared" si="124"/>
        <v>474891.69433393574</v>
      </c>
      <c r="AI644" s="27">
        <f t="shared" si="130"/>
        <v>474891.69433393574</v>
      </c>
    </row>
    <row r="645" spans="2:35" x14ac:dyDescent="0.3">
      <c r="B645" s="4" t="s">
        <v>52</v>
      </c>
      <c r="C645" s="4">
        <v>637</v>
      </c>
      <c r="D645" s="4">
        <v>48</v>
      </c>
      <c r="E645" s="11">
        <v>53</v>
      </c>
      <c r="F645" s="17">
        <f t="shared" si="125"/>
        <v>5.5555555555555358E-2</v>
      </c>
      <c r="G645" s="17">
        <f t="shared" si="126"/>
        <v>0.19999999999999929</v>
      </c>
      <c r="S645">
        <f t="shared" si="119"/>
        <v>0</v>
      </c>
      <c r="T645">
        <f t="shared" si="120"/>
        <v>53</v>
      </c>
      <c r="U645">
        <f t="shared" si="121"/>
        <v>14.722222222222221</v>
      </c>
      <c r="W645">
        <f t="shared" si="122"/>
        <v>226.13888888888866</v>
      </c>
      <c r="X645">
        <f t="shared" si="131"/>
        <v>171.13544999999999</v>
      </c>
      <c r="Y645">
        <f t="shared" si="123"/>
        <v>54.919065062556889</v>
      </c>
      <c r="Z645">
        <f>Table4[[#This Row],[Acell (N)]]+Table4[[#This Row],[Roll (N)]]+Table4[[#This Row],[Aero (N)]]</f>
        <v>452.19340395144559</v>
      </c>
      <c r="AA645">
        <f>Table4[[#This Row],[Total (N)]]*((E644/3.6)/1000)</f>
        <v>6.6070480688461215</v>
      </c>
      <c r="AB645">
        <f>Table4[[#This Row],[Power (kW)]]*1000</f>
        <v>6607.0480688461212</v>
      </c>
      <c r="AC645">
        <f>MAX(0, Table4[[#This Row],[Power (W)]])</f>
        <v>6607.0480688461212</v>
      </c>
      <c r="AD645">
        <f>MIN(0, Table4[[#This Row],[Power (W)]])*-1</f>
        <v>0</v>
      </c>
      <c r="AE645">
        <f>AE644+Table4[[#This Row],[Tractive Energy (J)]]</f>
        <v>210887.63437974951</v>
      </c>
      <c r="AF645">
        <f>AF644+Table4[[#This Row],[Braking Energy (J)]]</f>
        <v>3198.1694161449941</v>
      </c>
      <c r="AG645">
        <f t="shared" si="129"/>
        <v>1284806.0944390497</v>
      </c>
      <c r="AH645">
        <f t="shared" si="124"/>
        <v>474891.69433393574</v>
      </c>
      <c r="AI645" s="27">
        <f t="shared" si="130"/>
        <v>474891.69433393574</v>
      </c>
    </row>
    <row r="646" spans="2:35" x14ac:dyDescent="0.3">
      <c r="B646" s="4" t="s">
        <v>52</v>
      </c>
      <c r="C646" s="4">
        <v>638</v>
      </c>
      <c r="D646" s="4">
        <v>49</v>
      </c>
      <c r="E646" s="11">
        <v>53</v>
      </c>
      <c r="F646" s="17">
        <f t="shared" si="125"/>
        <v>-1.3888888888889086E-2</v>
      </c>
      <c r="G646" s="17">
        <f t="shared" si="126"/>
        <v>-5.0000000000000711E-2</v>
      </c>
      <c r="S646">
        <f t="shared" si="119"/>
        <v>0</v>
      </c>
      <c r="T646">
        <f t="shared" si="120"/>
        <v>53</v>
      </c>
      <c r="U646">
        <f t="shared" si="121"/>
        <v>14.722222222222221</v>
      </c>
      <c r="W646">
        <f t="shared" si="122"/>
        <v>64.611111111110887</v>
      </c>
      <c r="X646">
        <f t="shared" si="131"/>
        <v>171.13544999999999</v>
      </c>
      <c r="Y646">
        <f t="shared" si="123"/>
        <v>55.757511949255552</v>
      </c>
      <c r="Z646">
        <f>Table4[[#This Row],[Acell (N)]]+Table4[[#This Row],[Roll (N)]]+Table4[[#This Row],[Aero (N)]]</f>
        <v>291.50407306036641</v>
      </c>
      <c r="AA646">
        <f>Table4[[#This Row],[Total (N)]]*((E645/3.6)/1000)</f>
        <v>4.2915877422776161</v>
      </c>
      <c r="AB646">
        <f>Table4[[#This Row],[Power (kW)]]*1000</f>
        <v>4291.5877422776157</v>
      </c>
      <c r="AC646">
        <f>MAX(0, Table4[[#This Row],[Power (W)]])</f>
        <v>4291.5877422776157</v>
      </c>
      <c r="AD646">
        <f>MIN(0, Table4[[#This Row],[Power (W)]])*-1</f>
        <v>0</v>
      </c>
      <c r="AE646">
        <f>AE645+Table4[[#This Row],[Tractive Energy (J)]]</f>
        <v>215179.22212202713</v>
      </c>
      <c r="AF646">
        <f>AF645+Table4[[#This Row],[Braking Energy (J)]]</f>
        <v>3198.1694161449941</v>
      </c>
      <c r="AG646">
        <f t="shared" si="129"/>
        <v>1289097.6821813274</v>
      </c>
      <c r="AH646">
        <f t="shared" si="124"/>
        <v>474891.69433393574</v>
      </c>
      <c r="AI646" s="27">
        <f t="shared" si="130"/>
        <v>474891.69433393574</v>
      </c>
    </row>
    <row r="647" spans="2:35" x14ac:dyDescent="0.3">
      <c r="B647" s="4" t="s">
        <v>52</v>
      </c>
      <c r="C647" s="4">
        <v>639</v>
      </c>
      <c r="D647" s="4">
        <v>50</v>
      </c>
      <c r="E647" s="11">
        <v>52.9</v>
      </c>
      <c r="F647" s="17">
        <f t="shared" si="125"/>
        <v>-4.1666666666666269E-2</v>
      </c>
      <c r="G647" s="17">
        <f t="shared" si="126"/>
        <v>-0.14999999999999858</v>
      </c>
      <c r="S647">
        <f t="shared" si="119"/>
        <v>0</v>
      </c>
      <c r="T647">
        <f t="shared" si="120"/>
        <v>52.9</v>
      </c>
      <c r="U647">
        <f t="shared" si="121"/>
        <v>14.694444444444443</v>
      </c>
      <c r="W647">
        <f t="shared" si="122"/>
        <v>-16.152777777778006</v>
      </c>
      <c r="X647">
        <f t="shared" si="131"/>
        <v>171.13544999999999</v>
      </c>
      <c r="Y647">
        <f t="shared" si="123"/>
        <v>55.757511949255552</v>
      </c>
      <c r="Z647">
        <f>Table4[[#This Row],[Acell (N)]]+Table4[[#This Row],[Roll (N)]]+Table4[[#This Row],[Aero (N)]]</f>
        <v>210.74018417147755</v>
      </c>
      <c r="AA647">
        <f>Table4[[#This Row],[Total (N)]]*((E646/3.6)/1000)</f>
        <v>3.1025638225245307</v>
      </c>
      <c r="AB647">
        <f>Table4[[#This Row],[Power (kW)]]*1000</f>
        <v>3102.5638225245307</v>
      </c>
      <c r="AC647">
        <f>MAX(0, Table4[[#This Row],[Power (W)]])</f>
        <v>3102.5638225245307</v>
      </c>
      <c r="AD647">
        <f>MIN(0, Table4[[#This Row],[Power (W)]])*-1</f>
        <v>0</v>
      </c>
      <c r="AE647">
        <f>AE646+Table4[[#This Row],[Tractive Energy (J)]]</f>
        <v>218281.78594455167</v>
      </c>
      <c r="AF647">
        <f>AF646+Table4[[#This Row],[Braking Energy (J)]]</f>
        <v>3198.1694161449941</v>
      </c>
      <c r="AG647">
        <f t="shared" si="129"/>
        <v>1292200.246003852</v>
      </c>
      <c r="AH647">
        <f t="shared" si="124"/>
        <v>474891.69433393574</v>
      </c>
      <c r="AI647" s="27">
        <f t="shared" si="130"/>
        <v>474891.69433393574</v>
      </c>
    </row>
    <row r="648" spans="2:35" x14ac:dyDescent="0.3">
      <c r="B648" s="4" t="s">
        <v>52</v>
      </c>
      <c r="C648" s="4">
        <v>640</v>
      </c>
      <c r="D648" s="4">
        <v>51</v>
      </c>
      <c r="E648" s="11">
        <v>52.7</v>
      </c>
      <c r="F648" s="17">
        <f t="shared" si="125"/>
        <v>-4.1666666666666269E-2</v>
      </c>
      <c r="G648" s="17">
        <f t="shared" si="126"/>
        <v>-0.14999999999999858</v>
      </c>
      <c r="S648">
        <f t="shared" ref="S648:S711" si="132">IF(E648&lt;1,1,0)</f>
        <v>0</v>
      </c>
      <c r="T648">
        <f t="shared" ref="T648:T711" si="133">IF(S648=1,"",E648)</f>
        <v>52.7</v>
      </c>
      <c r="U648">
        <f t="shared" ref="U648:U711" si="134">E648/3.6</f>
        <v>14.638888888888889</v>
      </c>
      <c r="W648">
        <f t="shared" si="122"/>
        <v>-48.458333333332874</v>
      </c>
      <c r="X648">
        <f t="shared" si="131"/>
        <v>171.13544999999999</v>
      </c>
      <c r="Y648">
        <f t="shared" si="123"/>
        <v>55.54730473973521</v>
      </c>
      <c r="Z648">
        <f>Table4[[#This Row],[Acell (N)]]+Table4[[#This Row],[Roll (N)]]+Table4[[#This Row],[Aero (N)]]</f>
        <v>178.22442140640231</v>
      </c>
      <c r="AA648">
        <f>Table4[[#This Row],[Total (N)]]*((E647/3.6)/1000)</f>
        <v>2.6189088589996334</v>
      </c>
      <c r="AB648">
        <f>Table4[[#This Row],[Power (kW)]]*1000</f>
        <v>2618.9088589996336</v>
      </c>
      <c r="AC648">
        <f>MAX(0, Table4[[#This Row],[Power (W)]])</f>
        <v>2618.9088589996336</v>
      </c>
      <c r="AD648">
        <f>MIN(0, Table4[[#This Row],[Power (W)]])*-1</f>
        <v>0</v>
      </c>
      <c r="AE648">
        <f>AE647+Table4[[#This Row],[Tractive Energy (J)]]</f>
        <v>220900.69480355131</v>
      </c>
      <c r="AF648">
        <f>AF647+Table4[[#This Row],[Braking Energy (J)]]</f>
        <v>3198.1694161449941</v>
      </c>
      <c r="AG648">
        <f t="shared" si="129"/>
        <v>1294819.1548628516</v>
      </c>
      <c r="AH648">
        <f t="shared" si="124"/>
        <v>474891.69433393574</v>
      </c>
      <c r="AI648" s="27">
        <f t="shared" si="130"/>
        <v>474891.69433393574</v>
      </c>
    </row>
    <row r="649" spans="2:35" x14ac:dyDescent="0.3">
      <c r="B649" s="4" t="s">
        <v>52</v>
      </c>
      <c r="C649" s="4">
        <v>641</v>
      </c>
      <c r="D649" s="4">
        <v>52</v>
      </c>
      <c r="E649" s="11">
        <v>52.6</v>
      </c>
      <c r="F649" s="17">
        <f t="shared" si="125"/>
        <v>5.5555555555555358E-2</v>
      </c>
      <c r="G649" s="17">
        <f t="shared" si="126"/>
        <v>0.19999999999999929</v>
      </c>
      <c r="S649">
        <f t="shared" si="132"/>
        <v>0</v>
      </c>
      <c r="T649">
        <f t="shared" si="133"/>
        <v>52.6</v>
      </c>
      <c r="U649">
        <f t="shared" si="134"/>
        <v>14.611111111111111</v>
      </c>
      <c r="W649">
        <f t="shared" ref="W649:W712" si="135">$J$16*F648</f>
        <v>-48.458333333332874</v>
      </c>
      <c r="X649">
        <f t="shared" si="131"/>
        <v>171.13544999999999</v>
      </c>
      <c r="Y649">
        <f t="shared" ref="Y649:Y712" si="136">0.5*0.9617*$J$20*1.293^2*(E648/3.6)^2</f>
        <v>55.128081296385893</v>
      </c>
      <c r="Z649">
        <f>Table4[[#This Row],[Acell (N)]]+Table4[[#This Row],[Roll (N)]]+Table4[[#This Row],[Aero (N)]]</f>
        <v>177.80519796305302</v>
      </c>
      <c r="AA649">
        <f>Table4[[#This Row],[Total (N)]]*((E648/3.6)/1000)</f>
        <v>2.6028705368480263</v>
      </c>
      <c r="AB649">
        <f>Table4[[#This Row],[Power (kW)]]*1000</f>
        <v>2602.8705368480264</v>
      </c>
      <c r="AC649">
        <f>MAX(0, Table4[[#This Row],[Power (W)]])</f>
        <v>2602.8705368480264</v>
      </c>
      <c r="AD649">
        <f>MIN(0, Table4[[#This Row],[Power (W)]])*-1</f>
        <v>0</v>
      </c>
      <c r="AE649">
        <f>AE648+Table4[[#This Row],[Tractive Energy (J)]]</f>
        <v>223503.56534039933</v>
      </c>
      <c r="AF649">
        <f>AF648+Table4[[#This Row],[Braking Energy (J)]]</f>
        <v>3198.1694161449941</v>
      </c>
      <c r="AG649">
        <f t="shared" si="129"/>
        <v>1297422.0253996996</v>
      </c>
      <c r="AH649">
        <f t="shared" ref="AH649:AH712" si="137">AH648+AD649</f>
        <v>474891.69433393574</v>
      </c>
      <c r="AI649" s="27">
        <f t="shared" si="130"/>
        <v>474891.69433393574</v>
      </c>
    </row>
    <row r="650" spans="2:35" x14ac:dyDescent="0.3">
      <c r="B650" s="4" t="s">
        <v>52</v>
      </c>
      <c r="C650" s="4">
        <v>642</v>
      </c>
      <c r="D650" s="4">
        <v>53</v>
      </c>
      <c r="E650" s="11">
        <v>53.1</v>
      </c>
      <c r="F650" s="17">
        <f t="shared" ref="F650:F713" si="138">($E651-$E649)/2/3.6</f>
        <v>0.23611111111111052</v>
      </c>
      <c r="G650" s="17">
        <f t="shared" ref="G650:G713" si="139">($E651-$E649)/2</f>
        <v>0.84999999999999787</v>
      </c>
      <c r="S650">
        <f t="shared" si="132"/>
        <v>0</v>
      </c>
      <c r="T650">
        <f t="shared" si="133"/>
        <v>53.1</v>
      </c>
      <c r="U650">
        <f t="shared" si="134"/>
        <v>14.75</v>
      </c>
      <c r="W650">
        <f t="shared" si="135"/>
        <v>64.611111111110887</v>
      </c>
      <c r="X650">
        <f t="shared" si="131"/>
        <v>171.13544999999999</v>
      </c>
      <c r="Y650">
        <f t="shared" si="136"/>
        <v>54.919065062556889</v>
      </c>
      <c r="Z650">
        <f>Table4[[#This Row],[Acell (N)]]+Table4[[#This Row],[Roll (N)]]+Table4[[#This Row],[Aero (N)]]</f>
        <v>290.66562617366776</v>
      </c>
      <c r="AA650">
        <f>Table4[[#This Row],[Total (N)]]*((E649/3.6)/1000)</f>
        <v>4.2469477602041454</v>
      </c>
      <c r="AB650">
        <f>Table4[[#This Row],[Power (kW)]]*1000</f>
        <v>4246.9477602041452</v>
      </c>
      <c r="AC650">
        <f>MAX(0, Table4[[#This Row],[Power (W)]])</f>
        <v>4246.9477602041452</v>
      </c>
      <c r="AD650">
        <f>MIN(0, Table4[[#This Row],[Power (W)]])*-1</f>
        <v>0</v>
      </c>
      <c r="AE650">
        <f>AE649+Table4[[#This Row],[Tractive Energy (J)]]</f>
        <v>227750.51310060348</v>
      </c>
      <c r="AF650">
        <f>AF649+Table4[[#This Row],[Braking Energy (J)]]</f>
        <v>3198.1694161449941</v>
      </c>
      <c r="AG650">
        <f t="shared" si="129"/>
        <v>1301668.9731599037</v>
      </c>
      <c r="AH650">
        <f t="shared" si="137"/>
        <v>474891.69433393574</v>
      </c>
      <c r="AI650" s="27">
        <f t="shared" si="130"/>
        <v>474891.69433393574</v>
      </c>
    </row>
    <row r="651" spans="2:35" x14ac:dyDescent="0.3">
      <c r="B651" s="4" t="s">
        <v>52</v>
      </c>
      <c r="C651" s="4">
        <v>643</v>
      </c>
      <c r="D651" s="4">
        <v>54</v>
      </c>
      <c r="E651" s="11">
        <v>54.3</v>
      </c>
      <c r="F651" s="17">
        <f t="shared" si="138"/>
        <v>0.29166666666666685</v>
      </c>
      <c r="G651" s="17">
        <f t="shared" si="139"/>
        <v>1.0500000000000007</v>
      </c>
      <c r="S651">
        <f t="shared" si="132"/>
        <v>0</v>
      </c>
      <c r="T651">
        <f t="shared" si="133"/>
        <v>54.3</v>
      </c>
      <c r="U651">
        <f t="shared" si="134"/>
        <v>15.083333333333332</v>
      </c>
      <c r="W651">
        <f t="shared" si="135"/>
        <v>274.59722222222155</v>
      </c>
      <c r="X651">
        <f t="shared" si="131"/>
        <v>171.13544999999999</v>
      </c>
      <c r="Y651">
        <f t="shared" si="136"/>
        <v>55.968116150673005</v>
      </c>
      <c r="Z651">
        <f>Table4[[#This Row],[Acell (N)]]+Table4[[#This Row],[Roll (N)]]+Table4[[#This Row],[Aero (N)]]</f>
        <v>501.70078837289452</v>
      </c>
      <c r="AA651">
        <f>Table4[[#This Row],[Total (N)]]*((E650/3.6)/1000)</f>
        <v>7.4000866285001941</v>
      </c>
      <c r="AB651">
        <f>Table4[[#This Row],[Power (kW)]]*1000</f>
        <v>7400.0866285001939</v>
      </c>
      <c r="AC651">
        <f>MAX(0, Table4[[#This Row],[Power (W)]])</f>
        <v>7400.0866285001939</v>
      </c>
      <c r="AD651">
        <f>MIN(0, Table4[[#This Row],[Power (W)]])*-1</f>
        <v>0</v>
      </c>
      <c r="AE651">
        <f>AE650+Table4[[#This Row],[Tractive Energy (J)]]</f>
        <v>235150.59972910368</v>
      </c>
      <c r="AF651">
        <f>AF650+Table4[[#This Row],[Braking Energy (J)]]</f>
        <v>3198.1694161449941</v>
      </c>
      <c r="AG651">
        <f t="shared" ref="AG651:AG714" si="140">AG650 + AC651</f>
        <v>1309069.0597884038</v>
      </c>
      <c r="AH651">
        <f t="shared" si="137"/>
        <v>474891.69433393574</v>
      </c>
      <c r="AI651" s="27">
        <f t="shared" ref="AI651:AI714" si="141">AH650+AD651 *0.7</f>
        <v>474891.69433393574</v>
      </c>
    </row>
    <row r="652" spans="2:35" x14ac:dyDescent="0.3">
      <c r="B652" s="4" t="s">
        <v>52</v>
      </c>
      <c r="C652" s="4">
        <v>644</v>
      </c>
      <c r="D652" s="4">
        <v>55</v>
      </c>
      <c r="E652" s="11">
        <v>55.2</v>
      </c>
      <c r="F652" s="17">
        <f t="shared" si="138"/>
        <v>0.16666666666666705</v>
      </c>
      <c r="G652" s="17">
        <f t="shared" si="139"/>
        <v>0.60000000000000142</v>
      </c>
      <c r="S652">
        <f t="shared" si="132"/>
        <v>0</v>
      </c>
      <c r="T652">
        <f t="shared" si="133"/>
        <v>55.2</v>
      </c>
      <c r="U652">
        <f t="shared" si="134"/>
        <v>15.333333333333334</v>
      </c>
      <c r="W652">
        <f t="shared" si="135"/>
        <v>339.20833333333354</v>
      </c>
      <c r="X652">
        <f t="shared" si="131"/>
        <v>171.13544999999999</v>
      </c>
      <c r="Y652">
        <f t="shared" si="136"/>
        <v>58.526331935656991</v>
      </c>
      <c r="Z652">
        <f>Table4[[#This Row],[Acell (N)]]+Table4[[#This Row],[Roll (N)]]+Table4[[#This Row],[Aero (N)]]</f>
        <v>568.8701152689905</v>
      </c>
      <c r="AA652">
        <f>Table4[[#This Row],[Total (N)]]*((E651/3.6)/1000)</f>
        <v>8.5804575719739393</v>
      </c>
      <c r="AB652">
        <f>Table4[[#This Row],[Power (kW)]]*1000</f>
        <v>8580.4575719739387</v>
      </c>
      <c r="AC652">
        <f>MAX(0, Table4[[#This Row],[Power (W)]])</f>
        <v>8580.4575719739387</v>
      </c>
      <c r="AD652">
        <f>MIN(0, Table4[[#This Row],[Power (W)]])*-1</f>
        <v>0</v>
      </c>
      <c r="AE652">
        <f>AE651+Table4[[#This Row],[Tractive Energy (J)]]</f>
        <v>243731.05730107761</v>
      </c>
      <c r="AF652">
        <f>AF651+Table4[[#This Row],[Braking Energy (J)]]</f>
        <v>3198.1694161449941</v>
      </c>
      <c r="AG652">
        <f t="shared" si="140"/>
        <v>1317649.5173603778</v>
      </c>
      <c r="AH652">
        <f t="shared" si="137"/>
        <v>474891.69433393574</v>
      </c>
      <c r="AI652" s="27">
        <f t="shared" si="141"/>
        <v>474891.69433393574</v>
      </c>
    </row>
    <row r="653" spans="2:35" x14ac:dyDescent="0.3">
      <c r="B653" s="4" t="s">
        <v>52</v>
      </c>
      <c r="C653" s="4">
        <v>645</v>
      </c>
      <c r="D653" s="4">
        <v>56</v>
      </c>
      <c r="E653" s="11">
        <v>55.5</v>
      </c>
      <c r="F653" s="17">
        <f t="shared" si="138"/>
        <v>9.7222222222221627E-2</v>
      </c>
      <c r="G653" s="17">
        <f t="shared" si="139"/>
        <v>0.34999999999999787</v>
      </c>
      <c r="S653">
        <f t="shared" si="132"/>
        <v>0</v>
      </c>
      <c r="T653">
        <f t="shared" si="133"/>
        <v>55.5</v>
      </c>
      <c r="U653">
        <f t="shared" si="134"/>
        <v>15.416666666666666</v>
      </c>
      <c r="W653">
        <f t="shared" si="135"/>
        <v>193.83333333333377</v>
      </c>
      <c r="X653">
        <f t="shared" si="131"/>
        <v>171.13544999999999</v>
      </c>
      <c r="Y653">
        <f t="shared" si="136"/>
        <v>60.48250950867201</v>
      </c>
      <c r="Z653">
        <f>Table4[[#This Row],[Acell (N)]]+Table4[[#This Row],[Roll (N)]]+Table4[[#This Row],[Aero (N)]]</f>
        <v>425.45129284200578</v>
      </c>
      <c r="AA653">
        <f>Table4[[#This Row],[Total (N)]]*((E652/3.6)/1000)</f>
        <v>6.5235864902440888</v>
      </c>
      <c r="AB653">
        <f>Table4[[#This Row],[Power (kW)]]*1000</f>
        <v>6523.586490244089</v>
      </c>
      <c r="AC653">
        <f>MAX(0, Table4[[#This Row],[Power (W)]])</f>
        <v>6523.586490244089</v>
      </c>
      <c r="AD653">
        <f>MIN(0, Table4[[#This Row],[Power (W)]])*-1</f>
        <v>0</v>
      </c>
      <c r="AE653">
        <f>AE652+Table4[[#This Row],[Tractive Energy (J)]]</f>
        <v>250254.64379132169</v>
      </c>
      <c r="AF653">
        <f>AF652+Table4[[#This Row],[Braking Energy (J)]]</f>
        <v>3198.1694161449941</v>
      </c>
      <c r="AG653">
        <f t="shared" si="140"/>
        <v>1324173.103850622</v>
      </c>
      <c r="AH653">
        <f t="shared" si="137"/>
        <v>474891.69433393574</v>
      </c>
      <c r="AI653" s="27">
        <f t="shared" si="141"/>
        <v>474891.69433393574</v>
      </c>
    </row>
    <row r="654" spans="2:35" x14ac:dyDescent="0.3">
      <c r="B654" s="4" t="s">
        <v>52</v>
      </c>
      <c r="C654" s="4">
        <v>646</v>
      </c>
      <c r="D654" s="4">
        <v>57</v>
      </c>
      <c r="E654" s="11">
        <v>55.9</v>
      </c>
      <c r="F654" s="17">
        <f t="shared" si="138"/>
        <v>0.11111111111111072</v>
      </c>
      <c r="G654" s="17">
        <f t="shared" si="139"/>
        <v>0.39999999999999858</v>
      </c>
      <c r="S654">
        <f t="shared" si="132"/>
        <v>0</v>
      </c>
      <c r="T654">
        <f t="shared" si="133"/>
        <v>55.9</v>
      </c>
      <c r="U654">
        <f t="shared" si="134"/>
        <v>15.527777777777777</v>
      </c>
      <c r="W654">
        <f t="shared" si="135"/>
        <v>113.06944444444375</v>
      </c>
      <c r="X654">
        <f t="shared" si="131"/>
        <v>171.13544999999999</v>
      </c>
      <c r="Y654">
        <f t="shared" si="136"/>
        <v>61.141714553824997</v>
      </c>
      <c r="Z654">
        <f>Table4[[#This Row],[Acell (N)]]+Table4[[#This Row],[Roll (N)]]+Table4[[#This Row],[Aero (N)]]</f>
        <v>345.34660899826878</v>
      </c>
      <c r="AA654">
        <f>Table4[[#This Row],[Total (N)]]*((E653/3.6)/1000)</f>
        <v>5.3240935553899762</v>
      </c>
      <c r="AB654">
        <f>Table4[[#This Row],[Power (kW)]]*1000</f>
        <v>5324.0935553899762</v>
      </c>
      <c r="AC654">
        <f>MAX(0, Table4[[#This Row],[Power (W)]])</f>
        <v>5324.0935553899762</v>
      </c>
      <c r="AD654">
        <f>MIN(0, Table4[[#This Row],[Power (W)]])*-1</f>
        <v>0</v>
      </c>
      <c r="AE654">
        <f>AE653+Table4[[#This Row],[Tractive Energy (J)]]</f>
        <v>255578.73734671168</v>
      </c>
      <c r="AF654">
        <f>AF653+Table4[[#This Row],[Braking Energy (J)]]</f>
        <v>3198.1694161449941</v>
      </c>
      <c r="AG654">
        <f t="shared" si="140"/>
        <v>1329497.1974060119</v>
      </c>
      <c r="AH654">
        <f t="shared" si="137"/>
        <v>474891.69433393574</v>
      </c>
      <c r="AI654" s="27">
        <f t="shared" si="141"/>
        <v>474891.69433393574</v>
      </c>
    </row>
    <row r="655" spans="2:35" x14ac:dyDescent="0.3">
      <c r="B655" s="4" t="s">
        <v>52</v>
      </c>
      <c r="C655" s="4">
        <v>647</v>
      </c>
      <c r="D655" s="4">
        <v>58</v>
      </c>
      <c r="E655" s="11">
        <v>56.3</v>
      </c>
      <c r="F655" s="17">
        <f t="shared" si="138"/>
        <v>0.1111111111111117</v>
      </c>
      <c r="G655" s="17">
        <f t="shared" si="139"/>
        <v>0.40000000000000213</v>
      </c>
      <c r="S655">
        <f t="shared" si="132"/>
        <v>0</v>
      </c>
      <c r="T655">
        <f t="shared" si="133"/>
        <v>56.3</v>
      </c>
      <c r="U655">
        <f t="shared" si="134"/>
        <v>15.638888888888888</v>
      </c>
      <c r="W655">
        <f t="shared" si="135"/>
        <v>129.22222222222177</v>
      </c>
      <c r="X655">
        <f t="shared" si="131"/>
        <v>171.13544999999999</v>
      </c>
      <c r="Y655">
        <f t="shared" si="136"/>
        <v>62.026212500588557</v>
      </c>
      <c r="Z655">
        <f>Table4[[#This Row],[Acell (N)]]+Table4[[#This Row],[Roll (N)]]+Table4[[#This Row],[Aero (N)]]</f>
        <v>362.38388472281031</v>
      </c>
      <c r="AA655">
        <f>Table4[[#This Row],[Total (N)]]*((E654/3.6)/1000)</f>
        <v>5.6270164322236376</v>
      </c>
      <c r="AB655">
        <f>Table4[[#This Row],[Power (kW)]]*1000</f>
        <v>5627.0164322236378</v>
      </c>
      <c r="AC655">
        <f>MAX(0, Table4[[#This Row],[Power (W)]])</f>
        <v>5627.0164322236378</v>
      </c>
      <c r="AD655">
        <f>MIN(0, Table4[[#This Row],[Power (W)]])*-1</f>
        <v>0</v>
      </c>
      <c r="AE655">
        <f>AE654+Table4[[#This Row],[Tractive Energy (J)]]</f>
        <v>261205.75377893532</v>
      </c>
      <c r="AF655">
        <f>AF654+Table4[[#This Row],[Braking Energy (J)]]</f>
        <v>3198.1694161449941</v>
      </c>
      <c r="AG655">
        <f t="shared" si="140"/>
        <v>1335124.2138382355</v>
      </c>
      <c r="AH655">
        <f t="shared" si="137"/>
        <v>474891.69433393574</v>
      </c>
      <c r="AI655" s="27">
        <f t="shared" si="141"/>
        <v>474891.69433393574</v>
      </c>
    </row>
    <row r="656" spans="2:35" x14ac:dyDescent="0.3">
      <c r="B656" s="4" t="s">
        <v>52</v>
      </c>
      <c r="C656" s="4">
        <v>648</v>
      </c>
      <c r="D656" s="4">
        <v>59</v>
      </c>
      <c r="E656" s="11">
        <v>56.7</v>
      </c>
      <c r="F656" s="17">
        <f t="shared" si="138"/>
        <v>8.3333333333333523E-2</v>
      </c>
      <c r="G656" s="17">
        <f t="shared" si="139"/>
        <v>0.30000000000000071</v>
      </c>
      <c r="S656">
        <f t="shared" si="132"/>
        <v>0</v>
      </c>
      <c r="T656">
        <f t="shared" si="133"/>
        <v>56.7</v>
      </c>
      <c r="U656">
        <f t="shared" si="134"/>
        <v>15.75</v>
      </c>
      <c r="W656">
        <f t="shared" si="135"/>
        <v>129.22222222222291</v>
      </c>
      <c r="X656">
        <f t="shared" si="131"/>
        <v>171.13544999999999</v>
      </c>
      <c r="Y656">
        <f t="shared" si="136"/>
        <v>62.917062317705884</v>
      </c>
      <c r="Z656">
        <f>Table4[[#This Row],[Acell (N)]]+Table4[[#This Row],[Roll (N)]]+Table4[[#This Row],[Aero (N)]]</f>
        <v>363.27473453992877</v>
      </c>
      <c r="AA656">
        <f>Table4[[#This Row],[Total (N)]]*((E655/3.6)/1000)</f>
        <v>5.6812132096105517</v>
      </c>
      <c r="AB656">
        <f>Table4[[#This Row],[Power (kW)]]*1000</f>
        <v>5681.2132096105515</v>
      </c>
      <c r="AC656">
        <f>MAX(0, Table4[[#This Row],[Power (W)]])</f>
        <v>5681.2132096105515</v>
      </c>
      <c r="AD656">
        <f>MIN(0, Table4[[#This Row],[Power (W)]])*-1</f>
        <v>0</v>
      </c>
      <c r="AE656">
        <f>AE655+Table4[[#This Row],[Tractive Energy (J)]]</f>
        <v>266886.9669885459</v>
      </c>
      <c r="AF656">
        <f>AF655+Table4[[#This Row],[Braking Energy (J)]]</f>
        <v>3198.1694161449941</v>
      </c>
      <c r="AG656">
        <f t="shared" si="140"/>
        <v>1340805.4270478461</v>
      </c>
      <c r="AH656">
        <f t="shared" si="137"/>
        <v>474891.69433393574</v>
      </c>
      <c r="AI656" s="27">
        <f t="shared" si="141"/>
        <v>474891.69433393574</v>
      </c>
    </row>
    <row r="657" spans="2:35" x14ac:dyDescent="0.3">
      <c r="B657" s="4" t="s">
        <v>52</v>
      </c>
      <c r="C657" s="4">
        <v>649</v>
      </c>
      <c r="D657" s="4">
        <v>60</v>
      </c>
      <c r="E657" s="11">
        <v>56.9</v>
      </c>
      <c r="F657" s="17">
        <f t="shared" si="138"/>
        <v>1.3888888888888099E-2</v>
      </c>
      <c r="G657" s="17">
        <f t="shared" si="139"/>
        <v>4.9999999999997158E-2</v>
      </c>
      <c r="S657">
        <f t="shared" si="132"/>
        <v>0</v>
      </c>
      <c r="T657">
        <f t="shared" si="133"/>
        <v>56.9</v>
      </c>
      <c r="U657">
        <f t="shared" si="134"/>
        <v>15.805555555555555</v>
      </c>
      <c r="W657">
        <f t="shared" si="135"/>
        <v>96.916666666666885</v>
      </c>
      <c r="X657">
        <f t="shared" si="131"/>
        <v>171.13544999999999</v>
      </c>
      <c r="Y657">
        <f t="shared" si="136"/>
        <v>63.814264005177002</v>
      </c>
      <c r="Z657">
        <f>Table4[[#This Row],[Acell (N)]]+Table4[[#This Row],[Roll (N)]]+Table4[[#This Row],[Aero (N)]]</f>
        <v>331.86638067184384</v>
      </c>
      <c r="AA657">
        <f>Table4[[#This Row],[Total (N)]]*((E656/3.6)/1000)</f>
        <v>5.226895495581541</v>
      </c>
      <c r="AB657">
        <f>Table4[[#This Row],[Power (kW)]]*1000</f>
        <v>5226.8954955815407</v>
      </c>
      <c r="AC657">
        <f>MAX(0, Table4[[#This Row],[Power (W)]])</f>
        <v>5226.8954955815407</v>
      </c>
      <c r="AD657">
        <f>MIN(0, Table4[[#This Row],[Power (W)]])*-1</f>
        <v>0</v>
      </c>
      <c r="AE657">
        <f>AE656+Table4[[#This Row],[Tractive Energy (J)]]</f>
        <v>272113.86248412746</v>
      </c>
      <c r="AF657">
        <f>AF656+Table4[[#This Row],[Braking Energy (J)]]</f>
        <v>3198.1694161449941</v>
      </c>
      <c r="AG657">
        <f t="shared" si="140"/>
        <v>1346032.3225434276</v>
      </c>
      <c r="AH657">
        <f t="shared" si="137"/>
        <v>474891.69433393574</v>
      </c>
      <c r="AI657" s="27">
        <f t="shared" si="141"/>
        <v>474891.69433393574</v>
      </c>
    </row>
    <row r="658" spans="2:35" x14ac:dyDescent="0.3">
      <c r="B658" s="4" t="s">
        <v>52</v>
      </c>
      <c r="C658" s="4">
        <v>650</v>
      </c>
      <c r="D658" s="4">
        <v>61</v>
      </c>
      <c r="E658" s="11">
        <v>56.8</v>
      </c>
      <c r="F658" s="17">
        <f t="shared" si="138"/>
        <v>-0.12499999999999981</v>
      </c>
      <c r="G658" s="17">
        <f t="shared" si="139"/>
        <v>-0.44999999999999929</v>
      </c>
      <c r="S658">
        <f t="shared" si="132"/>
        <v>0</v>
      </c>
      <c r="T658">
        <f t="shared" si="133"/>
        <v>56.8</v>
      </c>
      <c r="U658">
        <f t="shared" si="134"/>
        <v>15.777777777777777</v>
      </c>
      <c r="W658">
        <f t="shared" si="135"/>
        <v>16.152777777776858</v>
      </c>
      <c r="X658">
        <f t="shared" si="131"/>
        <v>171.13544999999999</v>
      </c>
      <c r="Y658">
        <f t="shared" si="136"/>
        <v>64.26524680029523</v>
      </c>
      <c r="Z658">
        <f>Table4[[#This Row],[Acell (N)]]+Table4[[#This Row],[Roll (N)]]+Table4[[#This Row],[Aero (N)]]</f>
        <v>251.5534745780721</v>
      </c>
      <c r="AA658">
        <f>Table4[[#This Row],[Total (N)]]*((E657/3.6)/1000)</f>
        <v>3.9759424176367508</v>
      </c>
      <c r="AB658">
        <f>Table4[[#This Row],[Power (kW)]]*1000</f>
        <v>3975.9424176367506</v>
      </c>
      <c r="AC658">
        <f>MAX(0, Table4[[#This Row],[Power (W)]])</f>
        <v>3975.9424176367506</v>
      </c>
      <c r="AD658">
        <f>MIN(0, Table4[[#This Row],[Power (W)]])*-1</f>
        <v>0</v>
      </c>
      <c r="AE658">
        <f>AE657+Table4[[#This Row],[Tractive Energy (J)]]</f>
        <v>276089.8049017642</v>
      </c>
      <c r="AF658">
        <f>AF657+Table4[[#This Row],[Braking Energy (J)]]</f>
        <v>3198.1694161449941</v>
      </c>
      <c r="AG658">
        <f t="shared" si="140"/>
        <v>1350008.2649610643</v>
      </c>
      <c r="AH658">
        <f t="shared" si="137"/>
        <v>474891.69433393574</v>
      </c>
      <c r="AI658" s="27">
        <f t="shared" si="141"/>
        <v>474891.69433393574</v>
      </c>
    </row>
    <row r="659" spans="2:35" x14ac:dyDescent="0.3">
      <c r="B659" s="4" t="s">
        <v>52</v>
      </c>
      <c r="C659" s="4">
        <v>651</v>
      </c>
      <c r="D659" s="4">
        <v>62</v>
      </c>
      <c r="E659" s="11">
        <v>56</v>
      </c>
      <c r="F659" s="17">
        <f t="shared" si="138"/>
        <v>-0.36111111111111033</v>
      </c>
      <c r="G659" s="17">
        <f t="shared" si="139"/>
        <v>-1.2999999999999972</v>
      </c>
      <c r="S659">
        <f t="shared" si="132"/>
        <v>0</v>
      </c>
      <c r="T659">
        <f t="shared" si="133"/>
        <v>56</v>
      </c>
      <c r="U659">
        <f t="shared" si="134"/>
        <v>15.555555555555555</v>
      </c>
      <c r="W659">
        <f t="shared" si="135"/>
        <v>-145.37499999999977</v>
      </c>
      <c r="X659">
        <f t="shared" si="131"/>
        <v>171.13544999999999</v>
      </c>
      <c r="Y659">
        <f t="shared" si="136"/>
        <v>64.039556906787553</v>
      </c>
      <c r="Z659">
        <f>Table4[[#This Row],[Acell (N)]]+Table4[[#This Row],[Roll (N)]]+Table4[[#This Row],[Aero (N)]]</f>
        <v>89.800006906787772</v>
      </c>
      <c r="AA659">
        <f>Table4[[#This Row],[Total (N)]]*((E658/3.6)/1000)</f>
        <v>1.4168445534182068</v>
      </c>
      <c r="AB659">
        <f>Table4[[#This Row],[Power (kW)]]*1000</f>
        <v>1416.8445534182067</v>
      </c>
      <c r="AC659">
        <f>MAX(0, Table4[[#This Row],[Power (W)]])</f>
        <v>1416.8445534182067</v>
      </c>
      <c r="AD659">
        <f>MIN(0, Table4[[#This Row],[Power (W)]])*-1</f>
        <v>0</v>
      </c>
      <c r="AE659">
        <f>AE658+Table4[[#This Row],[Tractive Energy (J)]]</f>
        <v>277506.64945518243</v>
      </c>
      <c r="AF659">
        <f>AF658+Table4[[#This Row],[Braking Energy (J)]]</f>
        <v>3198.1694161449941</v>
      </c>
      <c r="AG659">
        <f t="shared" si="140"/>
        <v>1351425.1095144826</v>
      </c>
      <c r="AH659">
        <f t="shared" si="137"/>
        <v>474891.69433393574</v>
      </c>
      <c r="AI659" s="27">
        <f t="shared" si="141"/>
        <v>474891.69433393574</v>
      </c>
    </row>
    <row r="660" spans="2:35" x14ac:dyDescent="0.3">
      <c r="B660" s="4" t="s">
        <v>52</v>
      </c>
      <c r="C660" s="4">
        <v>652</v>
      </c>
      <c r="D660" s="4">
        <v>63</v>
      </c>
      <c r="E660" s="11">
        <v>54.2</v>
      </c>
      <c r="F660" s="17">
        <f t="shared" si="138"/>
        <v>-0.54166666666666641</v>
      </c>
      <c r="G660" s="17">
        <f t="shared" si="139"/>
        <v>-1.9499999999999993</v>
      </c>
      <c r="S660">
        <f t="shared" si="132"/>
        <v>0</v>
      </c>
      <c r="T660">
        <f t="shared" si="133"/>
        <v>54.2</v>
      </c>
      <c r="U660">
        <f t="shared" si="134"/>
        <v>15.055555555555555</v>
      </c>
      <c r="W660">
        <f t="shared" si="135"/>
        <v>-419.97222222222132</v>
      </c>
      <c r="X660">
        <f t="shared" si="131"/>
        <v>171.13544999999999</v>
      </c>
      <c r="Y660">
        <f t="shared" si="136"/>
        <v>62.248329467022224</v>
      </c>
      <c r="Z660">
        <f>Table4[[#This Row],[Acell (N)]]+Table4[[#This Row],[Roll (N)]]+Table4[[#This Row],[Aero (N)]]</f>
        <v>-186.58844275519911</v>
      </c>
      <c r="AA660">
        <f>Table4[[#This Row],[Total (N)]]*((E659/3.6)/1000)</f>
        <v>-2.9024868873030973</v>
      </c>
      <c r="AB660">
        <f>Table4[[#This Row],[Power (kW)]]*1000</f>
        <v>-2902.4868873030973</v>
      </c>
      <c r="AC660">
        <f>MAX(0, Table4[[#This Row],[Power (W)]])</f>
        <v>0</v>
      </c>
      <c r="AD660">
        <f>MIN(0, Table4[[#This Row],[Power (W)]])*-1</f>
        <v>2902.4868873030973</v>
      </c>
      <c r="AE660">
        <f>AE659+Table4[[#This Row],[Tractive Energy (J)]]</f>
        <v>277506.64945518243</v>
      </c>
      <c r="AF660">
        <f>AF659+Table4[[#This Row],[Braking Energy (J)]]</f>
        <v>6100.6563034480914</v>
      </c>
      <c r="AG660">
        <f t="shared" si="140"/>
        <v>1351425.1095144826</v>
      </c>
      <c r="AH660">
        <f t="shared" si="137"/>
        <v>477794.18122123886</v>
      </c>
      <c r="AI660" s="27">
        <f t="shared" si="141"/>
        <v>476923.43515504792</v>
      </c>
    </row>
    <row r="661" spans="2:35" x14ac:dyDescent="0.3">
      <c r="B661" s="4" t="s">
        <v>52</v>
      </c>
      <c r="C661" s="4">
        <v>653</v>
      </c>
      <c r="D661" s="4">
        <v>64</v>
      </c>
      <c r="E661" s="11">
        <v>52.1</v>
      </c>
      <c r="F661" s="17">
        <f t="shared" si="138"/>
        <v>-0.56944444444444464</v>
      </c>
      <c r="G661" s="17">
        <f t="shared" si="139"/>
        <v>-2.0500000000000007</v>
      </c>
      <c r="S661">
        <f t="shared" si="132"/>
        <v>0</v>
      </c>
      <c r="T661">
        <f t="shared" si="133"/>
        <v>52.1</v>
      </c>
      <c r="U661">
        <f t="shared" si="134"/>
        <v>14.472222222222221</v>
      </c>
      <c r="W661">
        <f t="shared" si="135"/>
        <v>-629.95833333333303</v>
      </c>
      <c r="X661">
        <f t="shared" si="131"/>
        <v>171.13544999999999</v>
      </c>
      <c r="Y661">
        <f t="shared" si="136"/>
        <v>58.310963831474226</v>
      </c>
      <c r="Z661">
        <f>Table4[[#This Row],[Acell (N)]]+Table4[[#This Row],[Roll (N)]]+Table4[[#This Row],[Aero (N)]]</f>
        <v>-400.51191950185881</v>
      </c>
      <c r="AA661">
        <f>Table4[[#This Row],[Total (N)]]*((E660/3.6)/1000)</f>
        <v>-6.0299294547224296</v>
      </c>
      <c r="AB661">
        <f>Table4[[#This Row],[Power (kW)]]*1000</f>
        <v>-6029.9294547224299</v>
      </c>
      <c r="AC661">
        <f>MAX(0, Table4[[#This Row],[Power (W)]])</f>
        <v>0</v>
      </c>
      <c r="AD661">
        <f>MIN(0, Table4[[#This Row],[Power (W)]])*-1</f>
        <v>6029.9294547224299</v>
      </c>
      <c r="AE661">
        <f>AE660+Table4[[#This Row],[Tractive Energy (J)]]</f>
        <v>277506.64945518243</v>
      </c>
      <c r="AF661">
        <f>AF660+Table4[[#This Row],[Braking Energy (J)]]</f>
        <v>12130.58575817052</v>
      </c>
      <c r="AG661">
        <f t="shared" si="140"/>
        <v>1351425.1095144826</v>
      </c>
      <c r="AH661">
        <f t="shared" si="137"/>
        <v>483824.1106759613</v>
      </c>
      <c r="AI661" s="27">
        <f t="shared" si="141"/>
        <v>482015.13183954457</v>
      </c>
    </row>
    <row r="662" spans="2:35" x14ac:dyDescent="0.3">
      <c r="B662" s="4" t="s">
        <v>52</v>
      </c>
      <c r="C662" s="4">
        <v>654</v>
      </c>
      <c r="D662" s="4">
        <v>65</v>
      </c>
      <c r="E662" s="11">
        <v>50.1</v>
      </c>
      <c r="F662" s="17">
        <f t="shared" si="138"/>
        <v>-0.68055555555555536</v>
      </c>
      <c r="G662" s="17">
        <f t="shared" si="139"/>
        <v>-2.4499999999999993</v>
      </c>
      <c r="S662">
        <f t="shared" si="132"/>
        <v>0</v>
      </c>
      <c r="T662">
        <f t="shared" si="133"/>
        <v>50.1</v>
      </c>
      <c r="U662">
        <f t="shared" si="134"/>
        <v>13.916666666666666</v>
      </c>
      <c r="W662">
        <f t="shared" si="135"/>
        <v>-662.26388888888914</v>
      </c>
      <c r="X662">
        <f t="shared" si="131"/>
        <v>171.13544999999999</v>
      </c>
      <c r="Y662">
        <f t="shared" si="136"/>
        <v>53.879938771868552</v>
      </c>
      <c r="Z662">
        <f>Table4[[#This Row],[Acell (N)]]+Table4[[#This Row],[Roll (N)]]+Table4[[#This Row],[Aero (N)]]</f>
        <v>-437.24850011702063</v>
      </c>
      <c r="AA662">
        <f>Table4[[#This Row],[Total (N)]]*((E661/3.6)/1000)</f>
        <v>-6.3279574600268811</v>
      </c>
      <c r="AB662">
        <f>Table4[[#This Row],[Power (kW)]]*1000</f>
        <v>-6327.9574600268807</v>
      </c>
      <c r="AC662">
        <f>MAX(0, Table4[[#This Row],[Power (W)]])</f>
        <v>0</v>
      </c>
      <c r="AD662">
        <f>MIN(0, Table4[[#This Row],[Power (W)]])*-1</f>
        <v>6327.9574600268807</v>
      </c>
      <c r="AE662">
        <f>AE661+Table4[[#This Row],[Tractive Energy (J)]]</f>
        <v>277506.64945518243</v>
      </c>
      <c r="AF662">
        <f>AF661+Table4[[#This Row],[Braking Energy (J)]]</f>
        <v>18458.543218197403</v>
      </c>
      <c r="AG662">
        <f t="shared" si="140"/>
        <v>1351425.1095144826</v>
      </c>
      <c r="AH662">
        <f t="shared" si="137"/>
        <v>490152.0681359882</v>
      </c>
      <c r="AI662" s="27">
        <f t="shared" si="141"/>
        <v>488253.68089798011</v>
      </c>
    </row>
    <row r="663" spans="2:35" x14ac:dyDescent="0.3">
      <c r="B663" s="4" t="s">
        <v>52</v>
      </c>
      <c r="C663" s="4">
        <v>655</v>
      </c>
      <c r="D663" s="4">
        <v>66</v>
      </c>
      <c r="E663" s="11">
        <v>47.2</v>
      </c>
      <c r="F663" s="17">
        <f t="shared" si="138"/>
        <v>-0.95833333333333315</v>
      </c>
      <c r="G663" s="17">
        <f t="shared" si="139"/>
        <v>-3.4499999999999993</v>
      </c>
      <c r="S663">
        <f t="shared" si="132"/>
        <v>0</v>
      </c>
      <c r="T663">
        <f t="shared" si="133"/>
        <v>47.2</v>
      </c>
      <c r="U663">
        <f t="shared" si="134"/>
        <v>13.111111111111111</v>
      </c>
      <c r="W663">
        <f t="shared" si="135"/>
        <v>-791.48611111111086</v>
      </c>
      <c r="X663">
        <f t="shared" si="131"/>
        <v>171.13544999999999</v>
      </c>
      <c r="Y663">
        <f t="shared" si="136"/>
        <v>49.822681583392999</v>
      </c>
      <c r="Z663">
        <f>Table4[[#This Row],[Acell (N)]]+Table4[[#This Row],[Roll (N)]]+Table4[[#This Row],[Aero (N)]]</f>
        <v>-570.52797952771789</v>
      </c>
      <c r="AA663">
        <f>Table4[[#This Row],[Total (N)]]*((E662/3.6)/1000)</f>
        <v>-7.9398477150940732</v>
      </c>
      <c r="AB663">
        <f>Table4[[#This Row],[Power (kW)]]*1000</f>
        <v>-7939.8477150940735</v>
      </c>
      <c r="AC663">
        <f>MAX(0, Table4[[#This Row],[Power (W)]])</f>
        <v>0</v>
      </c>
      <c r="AD663">
        <f>MIN(0, Table4[[#This Row],[Power (W)]])*-1</f>
        <v>7939.8477150940735</v>
      </c>
      <c r="AE663">
        <f>AE662+Table4[[#This Row],[Tractive Energy (J)]]</f>
        <v>277506.64945518243</v>
      </c>
      <c r="AF663">
        <f>AF662+Table4[[#This Row],[Braking Energy (J)]]</f>
        <v>26398.390933291477</v>
      </c>
      <c r="AG663">
        <f t="shared" si="140"/>
        <v>1351425.1095144826</v>
      </c>
      <c r="AH663">
        <f t="shared" si="137"/>
        <v>498091.91585108225</v>
      </c>
      <c r="AI663" s="27">
        <f t="shared" si="141"/>
        <v>495709.96153655404</v>
      </c>
    </row>
    <row r="664" spans="2:35" x14ac:dyDescent="0.3">
      <c r="B664" s="4" t="s">
        <v>52</v>
      </c>
      <c r="C664" s="4">
        <v>656</v>
      </c>
      <c r="D664" s="4">
        <v>67</v>
      </c>
      <c r="E664" s="11">
        <v>43.2</v>
      </c>
      <c r="F664" s="17">
        <f t="shared" si="138"/>
        <v>-1.1111111111111112</v>
      </c>
      <c r="G664" s="17">
        <f t="shared" si="139"/>
        <v>-4</v>
      </c>
      <c r="S664">
        <f t="shared" si="132"/>
        <v>0</v>
      </c>
      <c r="T664">
        <f t="shared" si="133"/>
        <v>43.2</v>
      </c>
      <c r="U664">
        <f t="shared" si="134"/>
        <v>12</v>
      </c>
      <c r="W664">
        <f t="shared" si="135"/>
        <v>-1114.5416666666665</v>
      </c>
      <c r="X664">
        <f t="shared" si="131"/>
        <v>171.13544999999999</v>
      </c>
      <c r="Y664">
        <f t="shared" si="136"/>
        <v>44.221721403000885</v>
      </c>
      <c r="Z664">
        <f>Table4[[#This Row],[Acell (N)]]+Table4[[#This Row],[Roll (N)]]+Table4[[#This Row],[Aero (N)]]</f>
        <v>-899.18449526366567</v>
      </c>
      <c r="AA664">
        <f>Table4[[#This Row],[Total (N)]]*((E663/3.6)/1000)</f>
        <v>-11.789307826790283</v>
      </c>
      <c r="AB664">
        <f>Table4[[#This Row],[Power (kW)]]*1000</f>
        <v>-11789.307826790284</v>
      </c>
      <c r="AC664">
        <f>MAX(0, Table4[[#This Row],[Power (W)]])</f>
        <v>0</v>
      </c>
      <c r="AD664">
        <f>MIN(0, Table4[[#This Row],[Power (W)]])*-1</f>
        <v>11789.307826790284</v>
      </c>
      <c r="AE664">
        <f>AE663+Table4[[#This Row],[Tractive Energy (J)]]</f>
        <v>277506.64945518243</v>
      </c>
      <c r="AF664">
        <f>AF663+Table4[[#This Row],[Braking Energy (J)]]</f>
        <v>38187.698760081759</v>
      </c>
      <c r="AG664">
        <f t="shared" si="140"/>
        <v>1351425.1095144826</v>
      </c>
      <c r="AH664">
        <f t="shared" si="137"/>
        <v>509881.22367787251</v>
      </c>
      <c r="AI664" s="27">
        <f t="shared" si="141"/>
        <v>506344.43132983544</v>
      </c>
    </row>
    <row r="665" spans="2:35" x14ac:dyDescent="0.3">
      <c r="B665" s="4" t="s">
        <v>52</v>
      </c>
      <c r="C665" s="4">
        <v>657</v>
      </c>
      <c r="D665" s="4">
        <v>68</v>
      </c>
      <c r="E665" s="11">
        <v>39.200000000000003</v>
      </c>
      <c r="F665" s="17">
        <f t="shared" si="138"/>
        <v>-0.93055555555555591</v>
      </c>
      <c r="G665" s="17">
        <f t="shared" si="139"/>
        <v>-3.3500000000000014</v>
      </c>
      <c r="S665">
        <f t="shared" si="132"/>
        <v>0</v>
      </c>
      <c r="T665">
        <f t="shared" si="133"/>
        <v>39.200000000000003</v>
      </c>
      <c r="U665">
        <f t="shared" si="134"/>
        <v>10.888888888888889</v>
      </c>
      <c r="W665">
        <f t="shared" si="135"/>
        <v>-1292.2222222222222</v>
      </c>
      <c r="X665">
        <f t="shared" si="131"/>
        <v>171.13544999999999</v>
      </c>
      <c r="Y665">
        <f t="shared" si="136"/>
        <v>37.044107903232003</v>
      </c>
      <c r="Z665">
        <f>Table4[[#This Row],[Acell (N)]]+Table4[[#This Row],[Roll (N)]]+Table4[[#This Row],[Aero (N)]]</f>
        <v>-1084.0426643189901</v>
      </c>
      <c r="AA665">
        <f>Table4[[#This Row],[Total (N)]]*((E664/3.6)/1000)</f>
        <v>-13.008511971827881</v>
      </c>
      <c r="AB665">
        <f>Table4[[#This Row],[Power (kW)]]*1000</f>
        <v>-13008.51197182788</v>
      </c>
      <c r="AC665">
        <f>MAX(0, Table4[[#This Row],[Power (W)]])</f>
        <v>0</v>
      </c>
      <c r="AD665">
        <f>MIN(0, Table4[[#This Row],[Power (W)]])*-1</f>
        <v>13008.51197182788</v>
      </c>
      <c r="AE665">
        <f>AE664+Table4[[#This Row],[Tractive Energy (J)]]</f>
        <v>277506.64945518243</v>
      </c>
      <c r="AF665">
        <f>AF664+Table4[[#This Row],[Braking Energy (J)]]</f>
        <v>51196.210731909639</v>
      </c>
      <c r="AG665">
        <f t="shared" si="140"/>
        <v>1351425.1095144826</v>
      </c>
      <c r="AH665">
        <f t="shared" si="137"/>
        <v>522889.73564970039</v>
      </c>
      <c r="AI665" s="27">
        <f t="shared" si="141"/>
        <v>518987.18205815204</v>
      </c>
    </row>
    <row r="666" spans="2:35" x14ac:dyDescent="0.3">
      <c r="B666" s="4" t="s">
        <v>52</v>
      </c>
      <c r="C666" s="4">
        <v>658</v>
      </c>
      <c r="D666" s="4">
        <v>69</v>
      </c>
      <c r="E666" s="11">
        <v>36.5</v>
      </c>
      <c r="F666" s="17">
        <f t="shared" si="138"/>
        <v>-0.68055555555555636</v>
      </c>
      <c r="G666" s="17">
        <f t="shared" si="139"/>
        <v>-2.4500000000000028</v>
      </c>
      <c r="S666">
        <f t="shared" si="132"/>
        <v>0</v>
      </c>
      <c r="T666">
        <f t="shared" si="133"/>
        <v>36.5</v>
      </c>
      <c r="U666">
        <f t="shared" si="134"/>
        <v>10.138888888888889</v>
      </c>
      <c r="W666">
        <f t="shared" si="135"/>
        <v>-1082.2361111111115</v>
      </c>
      <c r="X666">
        <f t="shared" si="131"/>
        <v>171.13544999999999</v>
      </c>
      <c r="Y666">
        <f t="shared" si="136"/>
        <v>30.501681438840894</v>
      </c>
      <c r="Z666">
        <f>Table4[[#This Row],[Acell (N)]]+Table4[[#This Row],[Roll (N)]]+Table4[[#This Row],[Aero (N)]]</f>
        <v>-880.59897967227062</v>
      </c>
      <c r="AA666">
        <f>Table4[[#This Row],[Total (N)]]*((E665/3.6)/1000)</f>
        <v>-9.5887444453202804</v>
      </c>
      <c r="AB666">
        <f>Table4[[#This Row],[Power (kW)]]*1000</f>
        <v>-9588.7444453202806</v>
      </c>
      <c r="AC666">
        <f>MAX(0, Table4[[#This Row],[Power (W)]])</f>
        <v>0</v>
      </c>
      <c r="AD666">
        <f>MIN(0, Table4[[#This Row],[Power (W)]])*-1</f>
        <v>9588.7444453202806</v>
      </c>
      <c r="AE666">
        <f>AE665+Table4[[#This Row],[Tractive Energy (J)]]</f>
        <v>277506.64945518243</v>
      </c>
      <c r="AF666">
        <f>AF665+Table4[[#This Row],[Braking Energy (J)]]</f>
        <v>60784.955177229916</v>
      </c>
      <c r="AG666">
        <f t="shared" si="140"/>
        <v>1351425.1095144826</v>
      </c>
      <c r="AH666">
        <f t="shared" si="137"/>
        <v>532478.48009502073</v>
      </c>
      <c r="AI666" s="27">
        <f t="shared" si="141"/>
        <v>529601.85676142457</v>
      </c>
    </row>
    <row r="667" spans="2:35" x14ac:dyDescent="0.3">
      <c r="B667" s="4" t="s">
        <v>52</v>
      </c>
      <c r="C667" s="4">
        <v>659</v>
      </c>
      <c r="D667" s="4">
        <v>70</v>
      </c>
      <c r="E667" s="11">
        <v>34.299999999999997</v>
      </c>
      <c r="F667" s="17">
        <f t="shared" si="138"/>
        <v>-0.76388888888888884</v>
      </c>
      <c r="G667" s="17">
        <f t="shared" si="139"/>
        <v>-2.75</v>
      </c>
      <c r="S667">
        <f t="shared" si="132"/>
        <v>0</v>
      </c>
      <c r="T667">
        <f t="shared" si="133"/>
        <v>34.299999999999997</v>
      </c>
      <c r="U667">
        <f t="shared" si="134"/>
        <v>9.5277777777777768</v>
      </c>
      <c r="W667">
        <f t="shared" si="135"/>
        <v>-791.486111111112</v>
      </c>
      <c r="X667">
        <f t="shared" si="131"/>
        <v>171.13544999999999</v>
      </c>
      <c r="Y667">
        <f t="shared" si="136"/>
        <v>26.44462274631389</v>
      </c>
      <c r="Z667">
        <f>Table4[[#This Row],[Acell (N)]]+Table4[[#This Row],[Roll (N)]]+Table4[[#This Row],[Aero (N)]]</f>
        <v>-593.90603836479806</v>
      </c>
      <c r="AA667">
        <f>Table4[[#This Row],[Total (N)]]*((E666/3.6)/1000)</f>
        <v>-6.0215473334208696</v>
      </c>
      <c r="AB667">
        <f>Table4[[#This Row],[Power (kW)]]*1000</f>
        <v>-6021.5473334208691</v>
      </c>
      <c r="AC667">
        <f>MAX(0, Table4[[#This Row],[Power (W)]])</f>
        <v>0</v>
      </c>
      <c r="AD667">
        <f>MIN(0, Table4[[#This Row],[Power (W)]])*-1</f>
        <v>6021.5473334208691</v>
      </c>
      <c r="AE667">
        <f>AE666+Table4[[#This Row],[Tractive Energy (J)]]</f>
        <v>277506.64945518243</v>
      </c>
      <c r="AF667">
        <f>AF666+Table4[[#This Row],[Braking Energy (J)]]</f>
        <v>66806.502510650782</v>
      </c>
      <c r="AG667">
        <f t="shared" si="140"/>
        <v>1351425.1095144826</v>
      </c>
      <c r="AH667">
        <f t="shared" si="137"/>
        <v>538500.02742844156</v>
      </c>
      <c r="AI667" s="27">
        <f t="shared" si="141"/>
        <v>536693.56322841533</v>
      </c>
    </row>
    <row r="668" spans="2:35" x14ac:dyDescent="0.3">
      <c r="B668" s="4" t="s">
        <v>52</v>
      </c>
      <c r="C668" s="4">
        <v>660</v>
      </c>
      <c r="D668" s="4">
        <v>71</v>
      </c>
      <c r="E668" s="11">
        <v>31</v>
      </c>
      <c r="F668" s="17">
        <f t="shared" si="138"/>
        <v>-1.1527777777777775</v>
      </c>
      <c r="G668" s="17">
        <f t="shared" si="139"/>
        <v>-4.1499999999999986</v>
      </c>
      <c r="S668">
        <f t="shared" si="132"/>
        <v>0</v>
      </c>
      <c r="T668">
        <f t="shared" si="133"/>
        <v>31</v>
      </c>
      <c r="U668">
        <f t="shared" si="134"/>
        <v>8.6111111111111107</v>
      </c>
      <c r="W668">
        <f t="shared" si="135"/>
        <v>-888.40277777777771</v>
      </c>
      <c r="X668">
        <f t="shared" si="131"/>
        <v>171.13544999999999</v>
      </c>
      <c r="Y668">
        <f t="shared" si="136"/>
        <v>23.352849851612554</v>
      </c>
      <c r="Z668">
        <f>Table4[[#This Row],[Acell (N)]]+Table4[[#This Row],[Roll (N)]]+Table4[[#This Row],[Aero (N)]]</f>
        <v>-693.9144779261652</v>
      </c>
      <c r="AA668">
        <f>Table4[[#This Row],[Total (N)]]*((E667/3.6)/1000)</f>
        <v>-6.6114629424631852</v>
      </c>
      <c r="AB668">
        <f>Table4[[#This Row],[Power (kW)]]*1000</f>
        <v>-6611.4629424631848</v>
      </c>
      <c r="AC668">
        <f>MAX(0, Table4[[#This Row],[Power (W)]])</f>
        <v>0</v>
      </c>
      <c r="AD668">
        <f>MIN(0, Table4[[#This Row],[Power (W)]])*-1</f>
        <v>6611.4629424631848</v>
      </c>
      <c r="AE668">
        <f>AE667+Table4[[#This Row],[Tractive Energy (J)]]</f>
        <v>277506.64945518243</v>
      </c>
      <c r="AF668">
        <f>AF667+Table4[[#This Row],[Braking Energy (J)]]</f>
        <v>73417.965453113968</v>
      </c>
      <c r="AG668">
        <f t="shared" si="140"/>
        <v>1351425.1095144826</v>
      </c>
      <c r="AH668">
        <f t="shared" si="137"/>
        <v>545111.49037090479</v>
      </c>
      <c r="AI668" s="27">
        <f t="shared" si="141"/>
        <v>543128.05148816574</v>
      </c>
    </row>
    <row r="669" spans="2:35" x14ac:dyDescent="0.3">
      <c r="B669" s="4" t="s">
        <v>52</v>
      </c>
      <c r="C669" s="4">
        <v>661</v>
      </c>
      <c r="D669" s="4">
        <v>72</v>
      </c>
      <c r="E669" s="11">
        <v>26</v>
      </c>
      <c r="F669" s="17">
        <f t="shared" si="138"/>
        <v>-1.4305555555555556</v>
      </c>
      <c r="G669" s="17">
        <f t="shared" si="139"/>
        <v>-5.15</v>
      </c>
      <c r="S669">
        <f t="shared" si="132"/>
        <v>0</v>
      </c>
      <c r="T669">
        <f t="shared" si="133"/>
        <v>26</v>
      </c>
      <c r="U669">
        <f t="shared" si="134"/>
        <v>7.2222222222222223</v>
      </c>
      <c r="W669">
        <f t="shared" si="135"/>
        <v>-1340.6805555555552</v>
      </c>
      <c r="X669">
        <f t="shared" si="131"/>
        <v>171.13544999999999</v>
      </c>
      <c r="Y669">
        <f t="shared" si="136"/>
        <v>19.075460656188888</v>
      </c>
      <c r="Z669">
        <f>Table4[[#This Row],[Acell (N)]]+Table4[[#This Row],[Roll (N)]]+Table4[[#This Row],[Aero (N)]]</f>
        <v>-1150.4696448993664</v>
      </c>
      <c r="AA669">
        <f>Table4[[#This Row],[Total (N)]]*((E668/3.6)/1000)</f>
        <v>-9.9068219421889872</v>
      </c>
      <c r="AB669">
        <f>Table4[[#This Row],[Power (kW)]]*1000</f>
        <v>-9906.821942188988</v>
      </c>
      <c r="AC669">
        <f>MAX(0, Table4[[#This Row],[Power (W)]])</f>
        <v>0</v>
      </c>
      <c r="AD669">
        <f>MIN(0, Table4[[#This Row],[Power (W)]])*-1</f>
        <v>9906.821942188988</v>
      </c>
      <c r="AE669">
        <f>AE668+Table4[[#This Row],[Tractive Energy (J)]]</f>
        <v>277506.64945518243</v>
      </c>
      <c r="AF669">
        <f>AF668+Table4[[#This Row],[Braking Energy (J)]]</f>
        <v>83324.787395302963</v>
      </c>
      <c r="AG669">
        <f t="shared" si="140"/>
        <v>1351425.1095144826</v>
      </c>
      <c r="AH669">
        <f t="shared" si="137"/>
        <v>555018.3123130938</v>
      </c>
      <c r="AI669" s="27">
        <f t="shared" si="141"/>
        <v>552046.26573043712</v>
      </c>
    </row>
    <row r="670" spans="2:35" x14ac:dyDescent="0.3">
      <c r="B670" s="4" t="s">
        <v>52</v>
      </c>
      <c r="C670" s="4">
        <v>662</v>
      </c>
      <c r="D670" s="4">
        <v>73</v>
      </c>
      <c r="E670" s="11">
        <v>20.7</v>
      </c>
      <c r="F670" s="17">
        <f t="shared" si="138"/>
        <v>-1.4722222222222221</v>
      </c>
      <c r="G670" s="17">
        <f t="shared" si="139"/>
        <v>-5.3</v>
      </c>
      <c r="S670">
        <f t="shared" si="132"/>
        <v>0</v>
      </c>
      <c r="T670">
        <f t="shared" si="133"/>
        <v>20.7</v>
      </c>
      <c r="U670">
        <f t="shared" si="134"/>
        <v>5.75</v>
      </c>
      <c r="W670">
        <f t="shared" si="135"/>
        <v>-1663.7361111111111</v>
      </c>
      <c r="X670">
        <f t="shared" si="131"/>
        <v>171.13544999999999</v>
      </c>
      <c r="Y670">
        <f t="shared" si="136"/>
        <v>13.418326122355557</v>
      </c>
      <c r="Z670">
        <f>Table4[[#This Row],[Acell (N)]]+Table4[[#This Row],[Roll (N)]]+Table4[[#This Row],[Aero (N)]]</f>
        <v>-1479.1823349887554</v>
      </c>
      <c r="AA670">
        <f>Table4[[#This Row],[Total (N)]]*((E669/3.6)/1000)</f>
        <v>-10.682983530474344</v>
      </c>
      <c r="AB670">
        <f>Table4[[#This Row],[Power (kW)]]*1000</f>
        <v>-10682.983530474343</v>
      </c>
      <c r="AC670">
        <f>MAX(0, Table4[[#This Row],[Power (W)]])</f>
        <v>0</v>
      </c>
      <c r="AD670">
        <f>MIN(0, Table4[[#This Row],[Power (W)]])*-1</f>
        <v>10682.983530474343</v>
      </c>
      <c r="AE670">
        <f>AE669+Table4[[#This Row],[Tractive Energy (J)]]</f>
        <v>277506.64945518243</v>
      </c>
      <c r="AF670">
        <f>AF669+Table4[[#This Row],[Braking Energy (J)]]</f>
        <v>94007.770925777309</v>
      </c>
      <c r="AG670">
        <f t="shared" si="140"/>
        <v>1351425.1095144826</v>
      </c>
      <c r="AH670">
        <f t="shared" si="137"/>
        <v>565701.29584356816</v>
      </c>
      <c r="AI670" s="27">
        <f t="shared" si="141"/>
        <v>562496.40078442579</v>
      </c>
    </row>
    <row r="671" spans="2:35" x14ac:dyDescent="0.3">
      <c r="B671" s="4" t="s">
        <v>52</v>
      </c>
      <c r="C671" s="4">
        <v>663</v>
      </c>
      <c r="D671" s="4">
        <v>74</v>
      </c>
      <c r="E671" s="11">
        <v>15.4</v>
      </c>
      <c r="F671" s="17">
        <f t="shared" si="138"/>
        <v>-1.0555555555555556</v>
      </c>
      <c r="G671" s="17">
        <f t="shared" si="139"/>
        <v>-3.8</v>
      </c>
      <c r="S671">
        <f t="shared" si="132"/>
        <v>0</v>
      </c>
      <c r="T671">
        <f t="shared" si="133"/>
        <v>15.4</v>
      </c>
      <c r="U671">
        <f t="shared" si="134"/>
        <v>4.2777777777777777</v>
      </c>
      <c r="W671">
        <f t="shared" si="135"/>
        <v>-1712.1944444444443</v>
      </c>
      <c r="X671">
        <f t="shared" si="131"/>
        <v>171.13544999999999</v>
      </c>
      <c r="Y671">
        <f t="shared" si="136"/>
        <v>8.5053528996569998</v>
      </c>
      <c r="Z671">
        <f>Table4[[#This Row],[Acell (N)]]+Table4[[#This Row],[Roll (N)]]+Table4[[#This Row],[Aero (N)]]</f>
        <v>-1532.5536415447873</v>
      </c>
      <c r="AA671">
        <f>Table4[[#This Row],[Total (N)]]*((E670/3.6)/1000)</f>
        <v>-8.812183438882526</v>
      </c>
      <c r="AB671">
        <f>Table4[[#This Row],[Power (kW)]]*1000</f>
        <v>-8812.1834388825264</v>
      </c>
      <c r="AC671">
        <f>MAX(0, Table4[[#This Row],[Power (W)]])</f>
        <v>0</v>
      </c>
      <c r="AD671">
        <f>MIN(0, Table4[[#This Row],[Power (W)]])*-1</f>
        <v>8812.1834388825264</v>
      </c>
      <c r="AE671">
        <f>AE670+Table4[[#This Row],[Tractive Energy (J)]]</f>
        <v>277506.64945518243</v>
      </c>
      <c r="AF671">
        <f>AF670+Table4[[#This Row],[Braking Energy (J)]]</f>
        <v>102819.95436465983</v>
      </c>
      <c r="AG671">
        <f t="shared" si="140"/>
        <v>1351425.1095144826</v>
      </c>
      <c r="AH671">
        <f t="shared" si="137"/>
        <v>574513.47928245075</v>
      </c>
      <c r="AI671" s="27">
        <f t="shared" si="141"/>
        <v>571869.82425078598</v>
      </c>
    </row>
    <row r="672" spans="2:35" x14ac:dyDescent="0.3">
      <c r="B672" s="4" t="s">
        <v>52</v>
      </c>
      <c r="C672" s="4">
        <v>664</v>
      </c>
      <c r="D672" s="4">
        <v>75</v>
      </c>
      <c r="E672" s="11">
        <v>13.1</v>
      </c>
      <c r="F672" s="17">
        <f t="shared" si="138"/>
        <v>-0.47222222222222227</v>
      </c>
      <c r="G672" s="17">
        <f t="shared" si="139"/>
        <v>-1.7000000000000002</v>
      </c>
      <c r="S672">
        <f t="shared" si="132"/>
        <v>0</v>
      </c>
      <c r="T672">
        <f t="shared" si="133"/>
        <v>13.1</v>
      </c>
      <c r="U672">
        <f t="shared" si="134"/>
        <v>3.6388888888888888</v>
      </c>
      <c r="W672">
        <f t="shared" si="135"/>
        <v>-1227.6111111111111</v>
      </c>
      <c r="X672">
        <f t="shared" ref="X672:X735" si="142">$J$16*9.81*$J$17</f>
        <v>171.13544999999999</v>
      </c>
      <c r="Y672">
        <f t="shared" si="136"/>
        <v>4.7075299159435557</v>
      </c>
      <c r="Z672">
        <f>Table4[[#This Row],[Acell (N)]]+Table4[[#This Row],[Roll (N)]]+Table4[[#This Row],[Aero (N)]]</f>
        <v>-1051.7681311951676</v>
      </c>
      <c r="AA672">
        <f>Table4[[#This Row],[Total (N)]]*((E671/3.6)/1000)</f>
        <v>-4.4992303390015502</v>
      </c>
      <c r="AB672">
        <f>Table4[[#This Row],[Power (kW)]]*1000</f>
        <v>-4499.2303390015504</v>
      </c>
      <c r="AC672">
        <f>MAX(0, Table4[[#This Row],[Power (W)]])</f>
        <v>0</v>
      </c>
      <c r="AD672">
        <f>MIN(0, Table4[[#This Row],[Power (W)]])*-1</f>
        <v>4499.2303390015504</v>
      </c>
      <c r="AE672">
        <f>AE671+Table4[[#This Row],[Tractive Energy (J)]]</f>
        <v>277506.64945518243</v>
      </c>
      <c r="AF672">
        <f>AF671+Table4[[#This Row],[Braking Energy (J)]]</f>
        <v>107319.18470366138</v>
      </c>
      <c r="AG672">
        <f t="shared" si="140"/>
        <v>1351425.1095144826</v>
      </c>
      <c r="AH672">
        <f t="shared" si="137"/>
        <v>579012.70962145226</v>
      </c>
      <c r="AI672" s="27">
        <f t="shared" si="141"/>
        <v>577662.94051975186</v>
      </c>
    </row>
    <row r="673" spans="2:35" x14ac:dyDescent="0.3">
      <c r="B673" s="4" t="s">
        <v>52</v>
      </c>
      <c r="C673" s="4">
        <v>665</v>
      </c>
      <c r="D673" s="4">
        <v>76</v>
      </c>
      <c r="E673" s="11">
        <v>12</v>
      </c>
      <c r="F673" s="17">
        <f t="shared" si="138"/>
        <v>-8.3333333333333287E-2</v>
      </c>
      <c r="G673" s="17">
        <f t="shared" si="139"/>
        <v>-0.29999999999999982</v>
      </c>
      <c r="S673">
        <f t="shared" si="132"/>
        <v>0</v>
      </c>
      <c r="T673">
        <f t="shared" si="133"/>
        <v>12</v>
      </c>
      <c r="U673">
        <f t="shared" si="134"/>
        <v>3.333333333333333</v>
      </c>
      <c r="W673">
        <f t="shared" si="135"/>
        <v>-549.19444444444446</v>
      </c>
      <c r="X673">
        <f t="shared" si="142"/>
        <v>171.13544999999999</v>
      </c>
      <c r="Y673">
        <f t="shared" si="136"/>
        <v>3.406388973161889</v>
      </c>
      <c r="Z673">
        <f>Table4[[#This Row],[Acell (N)]]+Table4[[#This Row],[Roll (N)]]+Table4[[#This Row],[Aero (N)]]</f>
        <v>-374.65260547128258</v>
      </c>
      <c r="AA673">
        <f>Table4[[#This Row],[Total (N)]]*((E672/3.6)/1000)</f>
        <v>-1.3633192032427228</v>
      </c>
      <c r="AB673">
        <f>Table4[[#This Row],[Power (kW)]]*1000</f>
        <v>-1363.3192032427228</v>
      </c>
      <c r="AC673">
        <f>MAX(0, Table4[[#This Row],[Power (W)]])</f>
        <v>0</v>
      </c>
      <c r="AD673">
        <f>MIN(0, Table4[[#This Row],[Power (W)]])*-1</f>
        <v>1363.3192032427228</v>
      </c>
      <c r="AE673">
        <f>AE672+Table4[[#This Row],[Tractive Energy (J)]]</f>
        <v>277506.64945518243</v>
      </c>
      <c r="AF673">
        <f>AF672+Table4[[#This Row],[Braking Energy (J)]]</f>
        <v>108682.50390690409</v>
      </c>
      <c r="AG673">
        <f t="shared" si="140"/>
        <v>1351425.1095144826</v>
      </c>
      <c r="AH673">
        <f t="shared" si="137"/>
        <v>580376.02882469504</v>
      </c>
      <c r="AI673" s="27">
        <f t="shared" si="141"/>
        <v>579967.03306372219</v>
      </c>
    </row>
    <row r="674" spans="2:35" x14ac:dyDescent="0.3">
      <c r="B674" s="4" t="s">
        <v>52</v>
      </c>
      <c r="C674" s="4">
        <v>666</v>
      </c>
      <c r="D674" s="4">
        <v>77</v>
      </c>
      <c r="E674" s="11">
        <v>12.5</v>
      </c>
      <c r="F674" s="17">
        <f t="shared" si="138"/>
        <v>0.27777777777777779</v>
      </c>
      <c r="G674" s="17">
        <f t="shared" si="139"/>
        <v>1</v>
      </c>
      <c r="S674">
        <f t="shared" si="132"/>
        <v>0</v>
      </c>
      <c r="T674">
        <f t="shared" si="133"/>
        <v>12.5</v>
      </c>
      <c r="U674">
        <f t="shared" si="134"/>
        <v>3.4722222222222223</v>
      </c>
      <c r="W674">
        <f t="shared" si="135"/>
        <v>-96.916666666666615</v>
      </c>
      <c r="X674">
        <f t="shared" si="142"/>
        <v>171.13544999999999</v>
      </c>
      <c r="Y674">
        <f t="shared" si="136"/>
        <v>2.8583416591999997</v>
      </c>
      <c r="Z674">
        <f>Table4[[#This Row],[Acell (N)]]+Table4[[#This Row],[Roll (N)]]+Table4[[#This Row],[Aero (N)]]</f>
        <v>77.077124992533371</v>
      </c>
      <c r="AA674">
        <f>Table4[[#This Row],[Total (N)]]*((E673/3.6)/1000)</f>
        <v>0.25692374997511119</v>
      </c>
      <c r="AB674">
        <f>Table4[[#This Row],[Power (kW)]]*1000</f>
        <v>256.92374997511121</v>
      </c>
      <c r="AC674">
        <f>MAX(0, Table4[[#This Row],[Power (W)]])</f>
        <v>256.92374997511121</v>
      </c>
      <c r="AD674">
        <f>MIN(0, Table4[[#This Row],[Power (W)]])*-1</f>
        <v>0</v>
      </c>
      <c r="AE674">
        <f>AE673+Table4[[#This Row],[Tractive Energy (J)]]</f>
        <v>277763.57320515753</v>
      </c>
      <c r="AF674">
        <f>AF673+Table4[[#This Row],[Braking Energy (J)]]</f>
        <v>108682.50390690409</v>
      </c>
      <c r="AG674">
        <f t="shared" si="140"/>
        <v>1351682.0332644577</v>
      </c>
      <c r="AH674">
        <f t="shared" si="137"/>
        <v>580376.02882469504</v>
      </c>
      <c r="AI674" s="27">
        <f t="shared" si="141"/>
        <v>580376.02882469504</v>
      </c>
    </row>
    <row r="675" spans="2:35" x14ac:dyDescent="0.3">
      <c r="B675" s="4" t="s">
        <v>52</v>
      </c>
      <c r="C675" s="4">
        <v>667</v>
      </c>
      <c r="D675" s="4">
        <v>78</v>
      </c>
      <c r="E675" s="11">
        <v>14</v>
      </c>
      <c r="F675" s="17">
        <f t="shared" si="138"/>
        <v>0.90277777777777779</v>
      </c>
      <c r="G675" s="17">
        <f t="shared" si="139"/>
        <v>3.25</v>
      </c>
      <c r="S675">
        <f t="shared" si="132"/>
        <v>0</v>
      </c>
      <c r="T675">
        <f t="shared" si="133"/>
        <v>14</v>
      </c>
      <c r="U675">
        <f t="shared" si="134"/>
        <v>3.8888888888888888</v>
      </c>
      <c r="W675">
        <f t="shared" si="135"/>
        <v>323.05555555555554</v>
      </c>
      <c r="X675">
        <f t="shared" si="142"/>
        <v>171.13544999999999</v>
      </c>
      <c r="Y675">
        <f t="shared" si="136"/>
        <v>3.1014991961805558</v>
      </c>
      <c r="Z675">
        <f>Table4[[#This Row],[Acell (N)]]+Table4[[#This Row],[Roll (N)]]+Table4[[#This Row],[Aero (N)]]</f>
        <v>497.29250475173609</v>
      </c>
      <c r="AA675">
        <f>Table4[[#This Row],[Total (N)]]*((E674/3.6)/1000)</f>
        <v>1.7267100859435283</v>
      </c>
      <c r="AB675">
        <f>Table4[[#This Row],[Power (kW)]]*1000</f>
        <v>1726.7100859435282</v>
      </c>
      <c r="AC675">
        <f>MAX(0, Table4[[#This Row],[Power (W)]])</f>
        <v>1726.7100859435282</v>
      </c>
      <c r="AD675">
        <f>MIN(0, Table4[[#This Row],[Power (W)]])*-1</f>
        <v>0</v>
      </c>
      <c r="AE675">
        <f>AE674+Table4[[#This Row],[Tractive Energy (J)]]</f>
        <v>279490.28329110105</v>
      </c>
      <c r="AF675">
        <f>AF674+Table4[[#This Row],[Braking Energy (J)]]</f>
        <v>108682.50390690409</v>
      </c>
      <c r="AG675">
        <f t="shared" si="140"/>
        <v>1353408.7433504013</v>
      </c>
      <c r="AH675">
        <f t="shared" si="137"/>
        <v>580376.02882469504</v>
      </c>
      <c r="AI675" s="27">
        <f t="shared" si="141"/>
        <v>580376.02882469504</v>
      </c>
    </row>
    <row r="676" spans="2:35" x14ac:dyDescent="0.3">
      <c r="B676" s="4" t="s">
        <v>52</v>
      </c>
      <c r="C676" s="4">
        <v>668</v>
      </c>
      <c r="D676" s="4">
        <v>79</v>
      </c>
      <c r="E676" s="11">
        <v>19</v>
      </c>
      <c r="F676" s="17">
        <f t="shared" si="138"/>
        <v>1.2777777777777777</v>
      </c>
      <c r="G676" s="17">
        <f t="shared" si="139"/>
        <v>4.5999999999999996</v>
      </c>
      <c r="S676">
        <f t="shared" si="132"/>
        <v>0</v>
      </c>
      <c r="T676">
        <f t="shared" si="133"/>
        <v>19</v>
      </c>
      <c r="U676">
        <f t="shared" si="134"/>
        <v>5.2777777777777777</v>
      </c>
      <c r="W676">
        <f t="shared" si="135"/>
        <v>1049.9305555555557</v>
      </c>
      <c r="X676">
        <f t="shared" si="142"/>
        <v>171.13544999999999</v>
      </c>
      <c r="Y676">
        <f t="shared" si="136"/>
        <v>3.890520591688889</v>
      </c>
      <c r="Z676">
        <f>Table4[[#This Row],[Acell (N)]]+Table4[[#This Row],[Roll (N)]]+Table4[[#This Row],[Aero (N)]]</f>
        <v>1224.9565261472446</v>
      </c>
      <c r="AA676">
        <f>Table4[[#This Row],[Total (N)]]*((E675/3.6)/1000)</f>
        <v>4.7637198239059515</v>
      </c>
      <c r="AB676">
        <f>Table4[[#This Row],[Power (kW)]]*1000</f>
        <v>4763.7198239059517</v>
      </c>
      <c r="AC676">
        <f>MAX(0, Table4[[#This Row],[Power (W)]])</f>
        <v>4763.7198239059517</v>
      </c>
      <c r="AD676">
        <f>MIN(0, Table4[[#This Row],[Power (W)]])*-1</f>
        <v>0</v>
      </c>
      <c r="AE676">
        <f>AE675+Table4[[#This Row],[Tractive Energy (J)]]</f>
        <v>284254.00311500701</v>
      </c>
      <c r="AF676">
        <f>AF675+Table4[[#This Row],[Braking Energy (J)]]</f>
        <v>108682.50390690409</v>
      </c>
      <c r="AG676">
        <f t="shared" si="140"/>
        <v>1358172.4631743073</v>
      </c>
      <c r="AH676">
        <f t="shared" si="137"/>
        <v>580376.02882469504</v>
      </c>
      <c r="AI676" s="27">
        <f t="shared" si="141"/>
        <v>580376.02882469504</v>
      </c>
    </row>
    <row r="677" spans="2:35" x14ac:dyDescent="0.3">
      <c r="B677" s="4" t="s">
        <v>52</v>
      </c>
      <c r="C677" s="4">
        <v>669</v>
      </c>
      <c r="D677" s="4">
        <v>80</v>
      </c>
      <c r="E677" s="11">
        <v>23.2</v>
      </c>
      <c r="F677" s="17">
        <f t="shared" si="138"/>
        <v>1.25</v>
      </c>
      <c r="G677" s="17">
        <f t="shared" si="139"/>
        <v>4.5</v>
      </c>
      <c r="S677">
        <f t="shared" si="132"/>
        <v>0</v>
      </c>
      <c r="T677">
        <f t="shared" si="133"/>
        <v>23.2</v>
      </c>
      <c r="U677">
        <f t="shared" si="134"/>
        <v>6.4444444444444438</v>
      </c>
      <c r="W677">
        <f t="shared" si="135"/>
        <v>1486.0555555555554</v>
      </c>
      <c r="X677">
        <f t="shared" si="142"/>
        <v>171.13544999999999</v>
      </c>
      <c r="Y677">
        <f t="shared" si="136"/>
        <v>7.1657037428555554</v>
      </c>
      <c r="Z677">
        <f>Table4[[#This Row],[Acell (N)]]+Table4[[#This Row],[Roll (N)]]+Table4[[#This Row],[Aero (N)]]</f>
        <v>1664.356709298411</v>
      </c>
      <c r="AA677">
        <f>Table4[[#This Row],[Total (N)]]*((E676/3.6)/1000)</f>
        <v>8.7841048546305025</v>
      </c>
      <c r="AB677">
        <f>Table4[[#This Row],[Power (kW)]]*1000</f>
        <v>8784.1048546305028</v>
      </c>
      <c r="AC677">
        <f>MAX(0, Table4[[#This Row],[Power (W)]])</f>
        <v>8784.1048546305028</v>
      </c>
      <c r="AD677">
        <f>MIN(0, Table4[[#This Row],[Power (W)]])*-1</f>
        <v>0</v>
      </c>
      <c r="AE677">
        <f>AE676+Table4[[#This Row],[Tractive Energy (J)]]</f>
        <v>293038.10796963749</v>
      </c>
      <c r="AF677">
        <f>AF676+Table4[[#This Row],[Braking Energy (J)]]</f>
        <v>108682.50390690409</v>
      </c>
      <c r="AG677">
        <f t="shared" si="140"/>
        <v>1366956.5680289378</v>
      </c>
      <c r="AH677">
        <f t="shared" si="137"/>
        <v>580376.02882469504</v>
      </c>
      <c r="AI677" s="27">
        <f t="shared" si="141"/>
        <v>580376.02882469504</v>
      </c>
    </row>
    <row r="678" spans="2:35" x14ac:dyDescent="0.3">
      <c r="B678" s="4" t="s">
        <v>52</v>
      </c>
      <c r="C678" s="4">
        <v>670</v>
      </c>
      <c r="D678" s="4">
        <v>81</v>
      </c>
      <c r="E678" s="11">
        <v>28</v>
      </c>
      <c r="F678" s="17">
        <f t="shared" si="138"/>
        <v>1.2222222222222223</v>
      </c>
      <c r="G678" s="17">
        <f t="shared" si="139"/>
        <v>4.4000000000000004</v>
      </c>
      <c r="S678">
        <f t="shared" si="132"/>
        <v>0</v>
      </c>
      <c r="T678">
        <f t="shared" si="133"/>
        <v>28</v>
      </c>
      <c r="U678">
        <f t="shared" si="134"/>
        <v>7.7777777777777777</v>
      </c>
      <c r="W678">
        <f t="shared" si="135"/>
        <v>1453.75</v>
      </c>
      <c r="X678">
        <f t="shared" si="142"/>
        <v>171.13544999999999</v>
      </c>
      <c r="Y678">
        <f t="shared" si="136"/>
        <v>10.683845935054221</v>
      </c>
      <c r="Z678">
        <f>Table4[[#This Row],[Acell (N)]]+Table4[[#This Row],[Roll (N)]]+Table4[[#This Row],[Aero (N)]]</f>
        <v>1635.5692959350542</v>
      </c>
      <c r="AA678">
        <f>Table4[[#This Row],[Total (N)]]*((E677/3.6)/1000)</f>
        <v>10.540335462692571</v>
      </c>
      <c r="AB678">
        <f>Table4[[#This Row],[Power (kW)]]*1000</f>
        <v>10540.335462692572</v>
      </c>
      <c r="AC678">
        <f>MAX(0, Table4[[#This Row],[Power (W)]])</f>
        <v>10540.335462692572</v>
      </c>
      <c r="AD678">
        <f>MIN(0, Table4[[#This Row],[Power (W)]])*-1</f>
        <v>0</v>
      </c>
      <c r="AE678">
        <f>AE677+Table4[[#This Row],[Tractive Energy (J)]]</f>
        <v>303578.44343233004</v>
      </c>
      <c r="AF678">
        <f>AF677+Table4[[#This Row],[Braking Energy (J)]]</f>
        <v>108682.50390690409</v>
      </c>
      <c r="AG678">
        <f t="shared" si="140"/>
        <v>1377496.9034916305</v>
      </c>
      <c r="AH678">
        <f t="shared" si="137"/>
        <v>580376.02882469504</v>
      </c>
      <c r="AI678" s="27">
        <f t="shared" si="141"/>
        <v>580376.02882469504</v>
      </c>
    </row>
    <row r="679" spans="2:35" x14ac:dyDescent="0.3">
      <c r="B679" s="4" t="s">
        <v>52</v>
      </c>
      <c r="C679" s="4">
        <v>671</v>
      </c>
      <c r="D679" s="4">
        <v>82</v>
      </c>
      <c r="E679" s="11">
        <v>32</v>
      </c>
      <c r="F679" s="17">
        <f t="shared" si="138"/>
        <v>0.83333333333333326</v>
      </c>
      <c r="G679" s="17">
        <f t="shared" si="139"/>
        <v>3</v>
      </c>
      <c r="S679">
        <f t="shared" si="132"/>
        <v>0</v>
      </c>
      <c r="T679">
        <f t="shared" si="133"/>
        <v>32</v>
      </c>
      <c r="U679">
        <f t="shared" si="134"/>
        <v>8.8888888888888893</v>
      </c>
      <c r="W679">
        <f t="shared" si="135"/>
        <v>1421.4444444444446</v>
      </c>
      <c r="X679">
        <f t="shared" si="142"/>
        <v>171.13544999999999</v>
      </c>
      <c r="Y679">
        <f t="shared" si="136"/>
        <v>15.562082366755556</v>
      </c>
      <c r="Z679">
        <f>Table4[[#This Row],[Acell (N)]]+Table4[[#This Row],[Roll (N)]]+Table4[[#This Row],[Aero (N)]]</f>
        <v>1608.1419768112</v>
      </c>
      <c r="AA679">
        <f>Table4[[#This Row],[Total (N)]]*((E678/3.6)/1000)</f>
        <v>12.507770930753777</v>
      </c>
      <c r="AB679">
        <f>Table4[[#This Row],[Power (kW)]]*1000</f>
        <v>12507.770930753777</v>
      </c>
      <c r="AC679">
        <f>MAX(0, Table4[[#This Row],[Power (W)]])</f>
        <v>12507.770930753777</v>
      </c>
      <c r="AD679">
        <f>MIN(0, Table4[[#This Row],[Power (W)]])*-1</f>
        <v>0</v>
      </c>
      <c r="AE679">
        <f>AE678+Table4[[#This Row],[Tractive Energy (J)]]</f>
        <v>316086.21436308383</v>
      </c>
      <c r="AF679">
        <f>AF678+Table4[[#This Row],[Braking Energy (J)]]</f>
        <v>108682.50390690409</v>
      </c>
      <c r="AG679">
        <f t="shared" si="140"/>
        <v>1390004.6744223842</v>
      </c>
      <c r="AH679">
        <f t="shared" si="137"/>
        <v>580376.02882469504</v>
      </c>
      <c r="AI679" s="27">
        <f t="shared" si="141"/>
        <v>580376.02882469504</v>
      </c>
    </row>
    <row r="680" spans="2:35" x14ac:dyDescent="0.3">
      <c r="B680" s="4" t="s">
        <v>52</v>
      </c>
      <c r="C680" s="4">
        <v>672</v>
      </c>
      <c r="D680" s="4">
        <v>83</v>
      </c>
      <c r="E680" s="11">
        <v>34</v>
      </c>
      <c r="F680" s="17">
        <f t="shared" si="138"/>
        <v>0.55555555555555558</v>
      </c>
      <c r="G680" s="17">
        <f t="shared" si="139"/>
        <v>2</v>
      </c>
      <c r="S680">
        <f t="shared" si="132"/>
        <v>0</v>
      </c>
      <c r="T680">
        <f t="shared" si="133"/>
        <v>34</v>
      </c>
      <c r="U680">
        <f t="shared" si="134"/>
        <v>9.4444444444444446</v>
      </c>
      <c r="W680">
        <f t="shared" si="135"/>
        <v>969.16666666666663</v>
      </c>
      <c r="X680">
        <f t="shared" si="142"/>
        <v>171.13544999999999</v>
      </c>
      <c r="Y680">
        <f t="shared" si="136"/>
        <v>20.325985132088892</v>
      </c>
      <c r="Z680">
        <f>Table4[[#This Row],[Acell (N)]]+Table4[[#This Row],[Roll (N)]]+Table4[[#This Row],[Aero (N)]]</f>
        <v>1160.6281017987556</v>
      </c>
      <c r="AA680">
        <f>Table4[[#This Row],[Total (N)]]*((E679/3.6)/1000)</f>
        <v>10.316694238211161</v>
      </c>
      <c r="AB680">
        <f>Table4[[#This Row],[Power (kW)]]*1000</f>
        <v>10316.694238211161</v>
      </c>
      <c r="AC680">
        <f>MAX(0, Table4[[#This Row],[Power (W)]])</f>
        <v>10316.694238211161</v>
      </c>
      <c r="AD680">
        <f>MIN(0, Table4[[#This Row],[Power (W)]])*-1</f>
        <v>0</v>
      </c>
      <c r="AE680">
        <f>AE679+Table4[[#This Row],[Tractive Energy (J)]]</f>
        <v>326402.90860129497</v>
      </c>
      <c r="AF680">
        <f>AF679+Table4[[#This Row],[Braking Energy (J)]]</f>
        <v>108682.50390690409</v>
      </c>
      <c r="AG680">
        <f t="shared" si="140"/>
        <v>1400321.3686605955</v>
      </c>
      <c r="AH680">
        <f t="shared" si="137"/>
        <v>580376.02882469504</v>
      </c>
      <c r="AI680" s="27">
        <f t="shared" si="141"/>
        <v>580376.02882469504</v>
      </c>
    </row>
    <row r="681" spans="2:35" x14ac:dyDescent="0.3">
      <c r="B681" s="4" t="s">
        <v>52</v>
      </c>
      <c r="C681" s="4">
        <v>673</v>
      </c>
      <c r="D681" s="4">
        <v>84</v>
      </c>
      <c r="E681" s="11">
        <v>36</v>
      </c>
      <c r="F681" s="17">
        <f t="shared" si="138"/>
        <v>0.55555555555555558</v>
      </c>
      <c r="G681" s="17">
        <f t="shared" si="139"/>
        <v>2</v>
      </c>
      <c r="S681">
        <f t="shared" si="132"/>
        <v>0</v>
      </c>
      <c r="T681">
        <f t="shared" si="133"/>
        <v>36</v>
      </c>
      <c r="U681">
        <f t="shared" si="134"/>
        <v>10</v>
      </c>
      <c r="W681">
        <f t="shared" si="135"/>
        <v>646.11111111111109</v>
      </c>
      <c r="X681">
        <f t="shared" si="142"/>
        <v>171.13544999999999</v>
      </c>
      <c r="Y681">
        <f t="shared" si="136"/>
        <v>22.946131653022224</v>
      </c>
      <c r="Z681">
        <f>Table4[[#This Row],[Acell (N)]]+Table4[[#This Row],[Roll (N)]]+Table4[[#This Row],[Aero (N)]]</f>
        <v>840.19269276413331</v>
      </c>
      <c r="AA681">
        <f>Table4[[#This Row],[Total (N)]]*((E680/3.6)/1000)</f>
        <v>7.9351532094390373</v>
      </c>
      <c r="AB681">
        <f>Table4[[#This Row],[Power (kW)]]*1000</f>
        <v>7935.1532094390377</v>
      </c>
      <c r="AC681">
        <f>MAX(0, Table4[[#This Row],[Power (W)]])</f>
        <v>7935.1532094390377</v>
      </c>
      <c r="AD681">
        <f>MIN(0, Table4[[#This Row],[Power (W)]])*-1</f>
        <v>0</v>
      </c>
      <c r="AE681">
        <f>AE680+Table4[[#This Row],[Tractive Energy (J)]]</f>
        <v>334338.06181073398</v>
      </c>
      <c r="AF681">
        <f>AF680+Table4[[#This Row],[Braking Energy (J)]]</f>
        <v>108682.50390690409</v>
      </c>
      <c r="AG681">
        <f t="shared" si="140"/>
        <v>1408256.5218700345</v>
      </c>
      <c r="AH681">
        <f t="shared" si="137"/>
        <v>580376.02882469504</v>
      </c>
      <c r="AI681" s="27">
        <f t="shared" si="141"/>
        <v>580376.02882469504</v>
      </c>
    </row>
    <row r="682" spans="2:35" x14ac:dyDescent="0.3">
      <c r="B682" s="4" t="s">
        <v>52</v>
      </c>
      <c r="C682" s="4">
        <v>674</v>
      </c>
      <c r="D682" s="4">
        <v>85</v>
      </c>
      <c r="E682" s="11">
        <v>38</v>
      </c>
      <c r="F682" s="17">
        <f t="shared" si="138"/>
        <v>0.55555555555555558</v>
      </c>
      <c r="G682" s="17">
        <f t="shared" si="139"/>
        <v>2</v>
      </c>
      <c r="S682">
        <f t="shared" si="132"/>
        <v>0</v>
      </c>
      <c r="T682">
        <f t="shared" si="133"/>
        <v>38</v>
      </c>
      <c r="U682">
        <f t="shared" si="134"/>
        <v>10.555555555555555</v>
      </c>
      <c r="W682">
        <f t="shared" si="135"/>
        <v>646.11111111111109</v>
      </c>
      <c r="X682">
        <f t="shared" si="142"/>
        <v>171.13544999999999</v>
      </c>
      <c r="Y682">
        <f t="shared" si="136"/>
        <v>25.725074932800002</v>
      </c>
      <c r="Z682">
        <f>Table4[[#This Row],[Acell (N)]]+Table4[[#This Row],[Roll (N)]]+Table4[[#This Row],[Aero (N)]]</f>
        <v>842.97163604391108</v>
      </c>
      <c r="AA682">
        <f>Table4[[#This Row],[Total (N)]]*((E681/3.6)/1000)</f>
        <v>8.4297163604391105</v>
      </c>
      <c r="AB682">
        <f>Table4[[#This Row],[Power (kW)]]*1000</f>
        <v>8429.7163604391098</v>
      </c>
      <c r="AC682">
        <f>MAX(0, Table4[[#This Row],[Power (W)]])</f>
        <v>8429.7163604391098</v>
      </c>
      <c r="AD682">
        <f>MIN(0, Table4[[#This Row],[Power (W)]])*-1</f>
        <v>0</v>
      </c>
      <c r="AE682">
        <f>AE681+Table4[[#This Row],[Tractive Energy (J)]]</f>
        <v>342767.77817117306</v>
      </c>
      <c r="AF682">
        <f>AF681+Table4[[#This Row],[Braking Energy (J)]]</f>
        <v>108682.50390690409</v>
      </c>
      <c r="AG682">
        <f t="shared" si="140"/>
        <v>1416686.2382304736</v>
      </c>
      <c r="AH682">
        <f t="shared" si="137"/>
        <v>580376.02882469504</v>
      </c>
      <c r="AI682" s="27">
        <f t="shared" si="141"/>
        <v>580376.02882469504</v>
      </c>
    </row>
    <row r="683" spans="2:35" x14ac:dyDescent="0.3">
      <c r="B683" s="4" t="s">
        <v>52</v>
      </c>
      <c r="C683" s="4">
        <v>675</v>
      </c>
      <c r="D683" s="4">
        <v>86</v>
      </c>
      <c r="E683" s="11">
        <v>40</v>
      </c>
      <c r="F683" s="17">
        <f t="shared" si="138"/>
        <v>0.31944444444444403</v>
      </c>
      <c r="G683" s="17">
        <f t="shared" si="139"/>
        <v>1.1499999999999986</v>
      </c>
      <c r="S683">
        <f t="shared" si="132"/>
        <v>0</v>
      </c>
      <c r="T683">
        <f t="shared" si="133"/>
        <v>40</v>
      </c>
      <c r="U683">
        <f t="shared" si="134"/>
        <v>11.111111111111111</v>
      </c>
      <c r="W683">
        <f t="shared" si="135"/>
        <v>646.11111111111109</v>
      </c>
      <c r="X683">
        <f t="shared" si="142"/>
        <v>171.13544999999999</v>
      </c>
      <c r="Y683">
        <f t="shared" si="136"/>
        <v>28.662814971422222</v>
      </c>
      <c r="Z683">
        <f>Table4[[#This Row],[Acell (N)]]+Table4[[#This Row],[Roll (N)]]+Table4[[#This Row],[Aero (N)]]</f>
        <v>845.9093760825333</v>
      </c>
      <c r="AA683">
        <f>Table4[[#This Row],[Total (N)]]*((E682/3.6)/1000)</f>
        <v>8.9290434142045179</v>
      </c>
      <c r="AB683">
        <f>Table4[[#This Row],[Power (kW)]]*1000</f>
        <v>8929.0434142045178</v>
      </c>
      <c r="AC683">
        <f>MAX(0, Table4[[#This Row],[Power (W)]])</f>
        <v>8929.0434142045178</v>
      </c>
      <c r="AD683">
        <f>MIN(0, Table4[[#This Row],[Power (W)]])*-1</f>
        <v>0</v>
      </c>
      <c r="AE683">
        <f>AE682+Table4[[#This Row],[Tractive Energy (J)]]</f>
        <v>351696.82158537756</v>
      </c>
      <c r="AF683">
        <f>AF682+Table4[[#This Row],[Braking Energy (J)]]</f>
        <v>108682.50390690409</v>
      </c>
      <c r="AG683">
        <f t="shared" si="140"/>
        <v>1425615.2816446782</v>
      </c>
      <c r="AH683">
        <f t="shared" si="137"/>
        <v>580376.02882469504</v>
      </c>
      <c r="AI683" s="27">
        <f t="shared" si="141"/>
        <v>580376.02882469504</v>
      </c>
    </row>
    <row r="684" spans="2:35" x14ac:dyDescent="0.3">
      <c r="B684" s="4" t="s">
        <v>52</v>
      </c>
      <c r="C684" s="4">
        <v>676</v>
      </c>
      <c r="D684" s="4">
        <v>87</v>
      </c>
      <c r="E684" s="11">
        <v>40.299999999999997</v>
      </c>
      <c r="F684" s="17">
        <f t="shared" si="138"/>
        <v>6.9444444444444448E-2</v>
      </c>
      <c r="G684" s="17">
        <f t="shared" si="139"/>
        <v>0.25</v>
      </c>
      <c r="S684">
        <f t="shared" si="132"/>
        <v>0</v>
      </c>
      <c r="T684">
        <f t="shared" si="133"/>
        <v>40.299999999999997</v>
      </c>
      <c r="U684">
        <f t="shared" si="134"/>
        <v>11.194444444444443</v>
      </c>
      <c r="W684">
        <f t="shared" si="135"/>
        <v>371.5138888888884</v>
      </c>
      <c r="X684">
        <f t="shared" si="142"/>
        <v>171.13544999999999</v>
      </c>
      <c r="Y684">
        <f t="shared" si="136"/>
        <v>31.759351768888891</v>
      </c>
      <c r="Z684">
        <f>Table4[[#This Row],[Acell (N)]]+Table4[[#This Row],[Roll (N)]]+Table4[[#This Row],[Aero (N)]]</f>
        <v>574.40869065777736</v>
      </c>
      <c r="AA684">
        <f>Table4[[#This Row],[Total (N)]]*((E683/3.6)/1000)</f>
        <v>6.3823187850864151</v>
      </c>
      <c r="AB684">
        <f>Table4[[#This Row],[Power (kW)]]*1000</f>
        <v>6382.3187850864151</v>
      </c>
      <c r="AC684">
        <f>MAX(0, Table4[[#This Row],[Power (W)]])</f>
        <v>6382.3187850864151</v>
      </c>
      <c r="AD684">
        <f>MIN(0, Table4[[#This Row],[Power (W)]])*-1</f>
        <v>0</v>
      </c>
      <c r="AE684">
        <f>AE683+Table4[[#This Row],[Tractive Energy (J)]]</f>
        <v>358079.14037046395</v>
      </c>
      <c r="AF684">
        <f>AF683+Table4[[#This Row],[Braking Energy (J)]]</f>
        <v>108682.50390690409</v>
      </c>
      <c r="AG684">
        <f t="shared" si="140"/>
        <v>1431997.6004297647</v>
      </c>
      <c r="AH684">
        <f t="shared" si="137"/>
        <v>580376.02882469504</v>
      </c>
      <c r="AI684" s="27">
        <f t="shared" si="141"/>
        <v>580376.02882469504</v>
      </c>
    </row>
    <row r="685" spans="2:35" x14ac:dyDescent="0.3">
      <c r="B685" s="4" t="s">
        <v>52</v>
      </c>
      <c r="C685" s="4">
        <v>677</v>
      </c>
      <c r="D685" s="4">
        <v>88</v>
      </c>
      <c r="E685" s="11">
        <v>40.5</v>
      </c>
      <c r="F685" s="17">
        <f t="shared" si="138"/>
        <v>-0.18055555555555516</v>
      </c>
      <c r="G685" s="17">
        <f t="shared" si="139"/>
        <v>-0.64999999999999858</v>
      </c>
      <c r="S685">
        <f t="shared" si="132"/>
        <v>0</v>
      </c>
      <c r="T685">
        <f t="shared" si="133"/>
        <v>40.5</v>
      </c>
      <c r="U685">
        <f t="shared" si="134"/>
        <v>11.25</v>
      </c>
      <c r="W685">
        <f t="shared" si="135"/>
        <v>80.763888888888886</v>
      </c>
      <c r="X685">
        <f t="shared" si="142"/>
        <v>171.13544999999999</v>
      </c>
      <c r="Y685">
        <f t="shared" si="136"/>
        <v>32.237528508959215</v>
      </c>
      <c r="Z685">
        <f>Table4[[#This Row],[Acell (N)]]+Table4[[#This Row],[Roll (N)]]+Table4[[#This Row],[Aero (N)]]</f>
        <v>284.13686739784811</v>
      </c>
      <c r="AA685">
        <f>Table4[[#This Row],[Total (N)]]*((E684/3.6)/1000)</f>
        <v>3.1807543767036881</v>
      </c>
      <c r="AB685">
        <f>Table4[[#This Row],[Power (kW)]]*1000</f>
        <v>3180.7543767036882</v>
      </c>
      <c r="AC685">
        <f>MAX(0, Table4[[#This Row],[Power (W)]])</f>
        <v>3180.7543767036882</v>
      </c>
      <c r="AD685">
        <f>MIN(0, Table4[[#This Row],[Power (W)]])*-1</f>
        <v>0</v>
      </c>
      <c r="AE685">
        <f>AE684+Table4[[#This Row],[Tractive Energy (J)]]</f>
        <v>361259.89474716765</v>
      </c>
      <c r="AF685">
        <f>AF684+Table4[[#This Row],[Braking Energy (J)]]</f>
        <v>108682.50390690409</v>
      </c>
      <c r="AG685">
        <f t="shared" si="140"/>
        <v>1435178.3548064684</v>
      </c>
      <c r="AH685">
        <f t="shared" si="137"/>
        <v>580376.02882469504</v>
      </c>
      <c r="AI685" s="27">
        <f t="shared" si="141"/>
        <v>580376.02882469504</v>
      </c>
    </row>
    <row r="686" spans="2:35" x14ac:dyDescent="0.3">
      <c r="B686" s="4" t="s">
        <v>52</v>
      </c>
      <c r="C686" s="4">
        <v>678</v>
      </c>
      <c r="D686" s="4">
        <v>89</v>
      </c>
      <c r="E686" s="11">
        <v>39</v>
      </c>
      <c r="F686" s="17">
        <f t="shared" si="138"/>
        <v>-0.6666666666666663</v>
      </c>
      <c r="G686" s="17">
        <f t="shared" si="139"/>
        <v>-2.3999999999999986</v>
      </c>
      <c r="S686">
        <f t="shared" si="132"/>
        <v>0</v>
      </c>
      <c r="T686">
        <f t="shared" si="133"/>
        <v>39</v>
      </c>
      <c r="U686">
        <f t="shared" si="134"/>
        <v>10.833333333333334</v>
      </c>
      <c r="W686">
        <f t="shared" si="135"/>
        <v>-209.98611111111066</v>
      </c>
      <c r="X686">
        <f t="shared" si="142"/>
        <v>171.13544999999999</v>
      </c>
      <c r="Y686">
        <f t="shared" si="136"/>
        <v>32.558297961825005</v>
      </c>
      <c r="Z686">
        <f>Table4[[#This Row],[Acell (N)]]+Table4[[#This Row],[Roll (N)]]+Table4[[#This Row],[Aero (N)]]</f>
        <v>-6.2923631492856629</v>
      </c>
      <c r="AA686">
        <f>Table4[[#This Row],[Total (N)]]*((E685/3.6)/1000)</f>
        <v>-7.0789085429463702E-2</v>
      </c>
      <c r="AB686">
        <f>Table4[[#This Row],[Power (kW)]]*1000</f>
        <v>-70.789085429463697</v>
      </c>
      <c r="AC686">
        <f>MAX(0, Table4[[#This Row],[Power (W)]])</f>
        <v>0</v>
      </c>
      <c r="AD686">
        <f>MIN(0, Table4[[#This Row],[Power (W)]])*-1</f>
        <v>70.789085429463697</v>
      </c>
      <c r="AE686">
        <f>AE685+Table4[[#This Row],[Tractive Energy (J)]]</f>
        <v>361259.89474716765</v>
      </c>
      <c r="AF686">
        <f>AF685+Table4[[#This Row],[Braking Energy (J)]]</f>
        <v>108753.29299233356</v>
      </c>
      <c r="AG686">
        <f t="shared" si="140"/>
        <v>1435178.3548064684</v>
      </c>
      <c r="AH686">
        <f t="shared" si="137"/>
        <v>580446.81791012455</v>
      </c>
      <c r="AI686" s="27">
        <f t="shared" si="141"/>
        <v>580425.58118449571</v>
      </c>
    </row>
    <row r="687" spans="2:35" x14ac:dyDescent="0.3">
      <c r="B687" s="4" t="s">
        <v>52</v>
      </c>
      <c r="C687" s="4">
        <v>679</v>
      </c>
      <c r="D687" s="4">
        <v>90</v>
      </c>
      <c r="E687" s="11">
        <v>35.700000000000003</v>
      </c>
      <c r="F687" s="17">
        <f t="shared" si="138"/>
        <v>-0.99999999999999989</v>
      </c>
      <c r="G687" s="17">
        <f t="shared" si="139"/>
        <v>-3.5999999999999996</v>
      </c>
      <c r="S687">
        <f t="shared" si="132"/>
        <v>0</v>
      </c>
      <c r="T687">
        <f t="shared" si="133"/>
        <v>35.700000000000003</v>
      </c>
      <c r="U687">
        <f t="shared" si="134"/>
        <v>9.9166666666666679</v>
      </c>
      <c r="W687">
        <f t="shared" si="135"/>
        <v>-775.33333333333292</v>
      </c>
      <c r="X687">
        <f t="shared" si="142"/>
        <v>171.13544999999999</v>
      </c>
      <c r="Y687">
        <f t="shared" si="136"/>
        <v>30.191233775300006</v>
      </c>
      <c r="Z687">
        <f>Table4[[#This Row],[Acell (N)]]+Table4[[#This Row],[Roll (N)]]+Table4[[#This Row],[Aero (N)]]</f>
        <v>-574.0066495580329</v>
      </c>
      <c r="AA687">
        <f>Table4[[#This Row],[Total (N)]]*((E686/3.6)/1000)</f>
        <v>-6.2184053702120234</v>
      </c>
      <c r="AB687">
        <f>Table4[[#This Row],[Power (kW)]]*1000</f>
        <v>-6218.4053702120236</v>
      </c>
      <c r="AC687">
        <f>MAX(0, Table4[[#This Row],[Power (W)]])</f>
        <v>0</v>
      </c>
      <c r="AD687">
        <f>MIN(0, Table4[[#This Row],[Power (W)]])*-1</f>
        <v>6218.4053702120236</v>
      </c>
      <c r="AE687">
        <f>AE686+Table4[[#This Row],[Tractive Energy (J)]]</f>
        <v>361259.89474716765</v>
      </c>
      <c r="AF687">
        <f>AF686+Table4[[#This Row],[Braking Energy (J)]]</f>
        <v>114971.69836254559</v>
      </c>
      <c r="AG687">
        <f t="shared" si="140"/>
        <v>1435178.3548064684</v>
      </c>
      <c r="AH687">
        <f t="shared" si="137"/>
        <v>586665.22328033659</v>
      </c>
      <c r="AI687" s="27">
        <f t="shared" si="141"/>
        <v>584799.70166927297</v>
      </c>
    </row>
    <row r="688" spans="2:35" x14ac:dyDescent="0.3">
      <c r="B688" s="4" t="s">
        <v>52</v>
      </c>
      <c r="C688" s="4">
        <v>680</v>
      </c>
      <c r="D688" s="4">
        <v>91</v>
      </c>
      <c r="E688" s="11">
        <v>31.8</v>
      </c>
      <c r="F688" s="17">
        <f t="shared" si="138"/>
        <v>-1.1944444444444446</v>
      </c>
      <c r="G688" s="17">
        <f t="shared" si="139"/>
        <v>-4.3000000000000007</v>
      </c>
      <c r="S688">
        <f t="shared" si="132"/>
        <v>0</v>
      </c>
      <c r="T688">
        <f t="shared" si="133"/>
        <v>31.8</v>
      </c>
      <c r="U688">
        <f t="shared" si="134"/>
        <v>8.8333333333333339</v>
      </c>
      <c r="W688">
        <f t="shared" si="135"/>
        <v>-1162.9999999999998</v>
      </c>
      <c r="X688">
        <f t="shared" si="142"/>
        <v>171.13544999999999</v>
      </c>
      <c r="Y688">
        <f t="shared" si="136"/>
        <v>25.298110147457006</v>
      </c>
      <c r="Z688">
        <f>Table4[[#This Row],[Acell (N)]]+Table4[[#This Row],[Roll (N)]]+Table4[[#This Row],[Aero (N)]]</f>
        <v>-966.56643985254277</v>
      </c>
      <c r="AA688">
        <f>Table4[[#This Row],[Total (N)]]*((E687/3.6)/1000)</f>
        <v>-9.5851171952043828</v>
      </c>
      <c r="AB688">
        <f>Table4[[#This Row],[Power (kW)]]*1000</f>
        <v>-9585.1171952043824</v>
      </c>
      <c r="AC688">
        <f>MAX(0, Table4[[#This Row],[Power (W)]])</f>
        <v>0</v>
      </c>
      <c r="AD688">
        <f>MIN(0, Table4[[#This Row],[Power (W)]])*-1</f>
        <v>9585.1171952043824</v>
      </c>
      <c r="AE688">
        <f>AE687+Table4[[#This Row],[Tractive Energy (J)]]</f>
        <v>361259.89474716765</v>
      </c>
      <c r="AF688">
        <f>AF687+Table4[[#This Row],[Braking Energy (J)]]</f>
        <v>124556.81555774997</v>
      </c>
      <c r="AG688">
        <f t="shared" si="140"/>
        <v>1435178.3548064684</v>
      </c>
      <c r="AH688">
        <f t="shared" si="137"/>
        <v>596250.34047554096</v>
      </c>
      <c r="AI688" s="27">
        <f t="shared" si="141"/>
        <v>593374.80531697965</v>
      </c>
    </row>
    <row r="689" spans="2:35" x14ac:dyDescent="0.3">
      <c r="B689" s="4" t="s">
        <v>52</v>
      </c>
      <c r="C689" s="4">
        <v>681</v>
      </c>
      <c r="D689" s="4">
        <v>92</v>
      </c>
      <c r="E689" s="11">
        <v>27.1</v>
      </c>
      <c r="F689" s="17">
        <f t="shared" si="138"/>
        <v>-1.25</v>
      </c>
      <c r="G689" s="17">
        <f t="shared" si="139"/>
        <v>-4.5</v>
      </c>
      <c r="S689">
        <f t="shared" si="132"/>
        <v>0</v>
      </c>
      <c r="T689">
        <f t="shared" si="133"/>
        <v>27.1</v>
      </c>
      <c r="U689">
        <f t="shared" si="134"/>
        <v>7.5277777777777777</v>
      </c>
      <c r="W689">
        <f t="shared" si="135"/>
        <v>-1389.1388888888891</v>
      </c>
      <c r="X689">
        <f t="shared" si="142"/>
        <v>171.13544999999999</v>
      </c>
      <c r="Y689">
        <f t="shared" si="136"/>
        <v>20.072704301732003</v>
      </c>
      <c r="Z689">
        <f>Table4[[#This Row],[Acell (N)]]+Table4[[#This Row],[Roll (N)]]+Table4[[#This Row],[Aero (N)]]</f>
        <v>-1197.9307345871571</v>
      </c>
      <c r="AA689">
        <f>Table4[[#This Row],[Total (N)]]*((E688/3.6)/1000)</f>
        <v>-10.581721488853221</v>
      </c>
      <c r="AB689">
        <f>Table4[[#This Row],[Power (kW)]]*1000</f>
        <v>-10581.721488853222</v>
      </c>
      <c r="AC689">
        <f>MAX(0, Table4[[#This Row],[Power (W)]])</f>
        <v>0</v>
      </c>
      <c r="AD689">
        <f>MIN(0, Table4[[#This Row],[Power (W)]])*-1</f>
        <v>10581.721488853222</v>
      </c>
      <c r="AE689">
        <f>AE688+Table4[[#This Row],[Tractive Energy (J)]]</f>
        <v>361259.89474716765</v>
      </c>
      <c r="AF689">
        <f>AF688+Table4[[#This Row],[Braking Energy (J)]]</f>
        <v>135138.53704660319</v>
      </c>
      <c r="AG689">
        <f t="shared" si="140"/>
        <v>1435178.3548064684</v>
      </c>
      <c r="AH689">
        <f t="shared" si="137"/>
        <v>606832.06196439418</v>
      </c>
      <c r="AI689" s="27">
        <f t="shared" si="141"/>
        <v>603657.54551773821</v>
      </c>
    </row>
    <row r="690" spans="2:35" x14ac:dyDescent="0.3">
      <c r="B690" s="4" t="s">
        <v>52</v>
      </c>
      <c r="C690" s="4">
        <v>682</v>
      </c>
      <c r="D690" s="4">
        <v>93</v>
      </c>
      <c r="E690" s="11">
        <v>22.8</v>
      </c>
      <c r="F690" s="17">
        <f t="shared" si="138"/>
        <v>-0.83333333333333326</v>
      </c>
      <c r="G690" s="17">
        <f t="shared" si="139"/>
        <v>-3</v>
      </c>
      <c r="S690">
        <f t="shared" si="132"/>
        <v>0</v>
      </c>
      <c r="T690">
        <f t="shared" si="133"/>
        <v>22.8</v>
      </c>
      <c r="U690">
        <f t="shared" si="134"/>
        <v>6.333333333333333</v>
      </c>
      <c r="W690">
        <f t="shared" si="135"/>
        <v>-1453.75</v>
      </c>
      <c r="X690">
        <f t="shared" si="142"/>
        <v>171.13544999999999</v>
      </c>
      <c r="Y690">
        <f t="shared" si="136"/>
        <v>14.577740957868556</v>
      </c>
      <c r="Z690">
        <f>Table4[[#This Row],[Acell (N)]]+Table4[[#This Row],[Roll (N)]]+Table4[[#This Row],[Aero (N)]]</f>
        <v>-1268.0368090421314</v>
      </c>
      <c r="AA690">
        <f>Table4[[#This Row],[Total (N)]]*((E689/3.6)/1000)</f>
        <v>-9.5454993125116001</v>
      </c>
      <c r="AB690">
        <f>Table4[[#This Row],[Power (kW)]]*1000</f>
        <v>-9545.4993125115998</v>
      </c>
      <c r="AC690">
        <f>MAX(0, Table4[[#This Row],[Power (W)]])</f>
        <v>0</v>
      </c>
      <c r="AD690">
        <f>MIN(0, Table4[[#This Row],[Power (W)]])*-1</f>
        <v>9545.4993125115998</v>
      </c>
      <c r="AE690">
        <f>AE689+Table4[[#This Row],[Tractive Energy (J)]]</f>
        <v>361259.89474716765</v>
      </c>
      <c r="AF690">
        <f>AF689+Table4[[#This Row],[Braking Energy (J)]]</f>
        <v>144684.03635911478</v>
      </c>
      <c r="AG690">
        <f t="shared" si="140"/>
        <v>1435178.3548064684</v>
      </c>
      <c r="AH690">
        <f t="shared" si="137"/>
        <v>616377.56127690582</v>
      </c>
      <c r="AI690" s="27">
        <f t="shared" si="141"/>
        <v>613513.9114831523</v>
      </c>
    </row>
    <row r="691" spans="2:35" x14ac:dyDescent="0.3">
      <c r="B691" s="4" t="s">
        <v>52</v>
      </c>
      <c r="C691" s="4">
        <v>683</v>
      </c>
      <c r="D691" s="4">
        <v>94</v>
      </c>
      <c r="E691" s="11">
        <v>21.1</v>
      </c>
      <c r="F691" s="17">
        <f t="shared" si="138"/>
        <v>-0.54166666666666696</v>
      </c>
      <c r="G691" s="17">
        <f t="shared" si="139"/>
        <v>-1.9500000000000011</v>
      </c>
      <c r="S691">
        <f t="shared" si="132"/>
        <v>0</v>
      </c>
      <c r="T691">
        <f t="shared" si="133"/>
        <v>21.1</v>
      </c>
      <c r="U691">
        <f t="shared" si="134"/>
        <v>5.8611111111111116</v>
      </c>
      <c r="W691">
        <f t="shared" si="135"/>
        <v>-969.16666666666663</v>
      </c>
      <c r="X691">
        <f t="shared" si="142"/>
        <v>171.13544999999999</v>
      </c>
      <c r="Y691">
        <f t="shared" si="136"/>
        <v>10.318613389712</v>
      </c>
      <c r="Z691">
        <f>Table4[[#This Row],[Acell (N)]]+Table4[[#This Row],[Roll (N)]]+Table4[[#This Row],[Aero (N)]]</f>
        <v>-787.71260327695461</v>
      </c>
      <c r="AA691">
        <f>Table4[[#This Row],[Total (N)]]*((E690/3.6)/1000)</f>
        <v>-4.9888464874207124</v>
      </c>
      <c r="AB691">
        <f>Table4[[#This Row],[Power (kW)]]*1000</f>
        <v>-4988.846487420712</v>
      </c>
      <c r="AC691">
        <f>MAX(0, Table4[[#This Row],[Power (W)]])</f>
        <v>0</v>
      </c>
      <c r="AD691">
        <f>MIN(0, Table4[[#This Row],[Power (W)]])*-1</f>
        <v>4988.846487420712</v>
      </c>
      <c r="AE691">
        <f>AE690+Table4[[#This Row],[Tractive Energy (J)]]</f>
        <v>361259.89474716765</v>
      </c>
      <c r="AF691">
        <f>AF690+Table4[[#This Row],[Braking Energy (J)]]</f>
        <v>149672.88284653547</v>
      </c>
      <c r="AG691">
        <f t="shared" si="140"/>
        <v>1435178.3548064684</v>
      </c>
      <c r="AH691">
        <f t="shared" si="137"/>
        <v>621366.40776432655</v>
      </c>
      <c r="AI691" s="27">
        <f t="shared" si="141"/>
        <v>619869.75381810032</v>
      </c>
    </row>
    <row r="692" spans="2:35" x14ac:dyDescent="0.3">
      <c r="B692" s="4" t="s">
        <v>52</v>
      </c>
      <c r="C692" s="4">
        <v>684</v>
      </c>
      <c r="D692" s="4">
        <v>95</v>
      </c>
      <c r="E692" s="11">
        <v>18.899999999999999</v>
      </c>
      <c r="F692" s="17">
        <f t="shared" si="138"/>
        <v>-0.30555555555555597</v>
      </c>
      <c r="G692" s="17">
        <f t="shared" si="139"/>
        <v>-1.1000000000000014</v>
      </c>
      <c r="S692">
        <f t="shared" si="132"/>
        <v>0</v>
      </c>
      <c r="T692">
        <f t="shared" si="133"/>
        <v>18.899999999999999</v>
      </c>
      <c r="U692">
        <f t="shared" si="134"/>
        <v>5.2499999999999991</v>
      </c>
      <c r="W692">
        <f t="shared" si="135"/>
        <v>-629.95833333333371</v>
      </c>
      <c r="X692">
        <f t="shared" si="142"/>
        <v>171.13544999999999</v>
      </c>
      <c r="Y692">
        <f t="shared" si="136"/>
        <v>8.8372381256418908</v>
      </c>
      <c r="Z692">
        <f>Table4[[#This Row],[Acell (N)]]+Table4[[#This Row],[Roll (N)]]+Table4[[#This Row],[Aero (N)]]</f>
        <v>-449.98564520769185</v>
      </c>
      <c r="AA692">
        <f>Table4[[#This Row],[Total (N)]]*((E691/3.6)/1000)</f>
        <v>-2.6374158649673052</v>
      </c>
      <c r="AB692">
        <f>Table4[[#This Row],[Power (kW)]]*1000</f>
        <v>-2637.415864967305</v>
      </c>
      <c r="AC692">
        <f>MAX(0, Table4[[#This Row],[Power (W)]])</f>
        <v>0</v>
      </c>
      <c r="AD692">
        <f>MIN(0, Table4[[#This Row],[Power (W)]])*-1</f>
        <v>2637.415864967305</v>
      </c>
      <c r="AE692">
        <f>AE691+Table4[[#This Row],[Tractive Energy (J)]]</f>
        <v>361259.89474716765</v>
      </c>
      <c r="AF692">
        <f>AF691+Table4[[#This Row],[Braking Energy (J)]]</f>
        <v>152310.29871150278</v>
      </c>
      <c r="AG692">
        <f t="shared" si="140"/>
        <v>1435178.3548064684</v>
      </c>
      <c r="AH692">
        <f t="shared" si="137"/>
        <v>624003.82362929382</v>
      </c>
      <c r="AI692" s="27">
        <f t="shared" si="141"/>
        <v>623212.59886980371</v>
      </c>
    </row>
    <row r="693" spans="2:35" x14ac:dyDescent="0.3">
      <c r="B693" s="4" t="s">
        <v>52</v>
      </c>
      <c r="C693" s="4">
        <v>685</v>
      </c>
      <c r="D693" s="4">
        <v>96</v>
      </c>
      <c r="E693" s="11">
        <v>18.899999999999999</v>
      </c>
      <c r="F693" s="17">
        <f t="shared" si="138"/>
        <v>0.33333333333333365</v>
      </c>
      <c r="G693" s="17">
        <f t="shared" si="139"/>
        <v>1.2000000000000011</v>
      </c>
      <c r="S693">
        <f t="shared" si="132"/>
        <v>0</v>
      </c>
      <c r="T693">
        <f t="shared" si="133"/>
        <v>18.899999999999999</v>
      </c>
      <c r="U693">
        <f t="shared" si="134"/>
        <v>5.2499999999999991</v>
      </c>
      <c r="W693">
        <f t="shared" si="135"/>
        <v>-355.3611111111116</v>
      </c>
      <c r="X693">
        <f t="shared" si="142"/>
        <v>171.13544999999999</v>
      </c>
      <c r="Y693">
        <f t="shared" si="136"/>
        <v>7.0904737783529974</v>
      </c>
      <c r="Z693">
        <f>Table4[[#This Row],[Acell (N)]]+Table4[[#This Row],[Roll (N)]]+Table4[[#This Row],[Aero (N)]]</f>
        <v>-177.13518733275862</v>
      </c>
      <c r="AA693">
        <f>Table4[[#This Row],[Total (N)]]*((E692/3.6)/1000)</f>
        <v>-0.92995973349698269</v>
      </c>
      <c r="AB693">
        <f>Table4[[#This Row],[Power (kW)]]*1000</f>
        <v>-929.95973349698272</v>
      </c>
      <c r="AC693">
        <f>MAX(0, Table4[[#This Row],[Power (W)]])</f>
        <v>0</v>
      </c>
      <c r="AD693">
        <f>MIN(0, Table4[[#This Row],[Power (W)]])*-1</f>
        <v>929.95973349698272</v>
      </c>
      <c r="AE693">
        <f>AE692+Table4[[#This Row],[Tractive Energy (J)]]</f>
        <v>361259.89474716765</v>
      </c>
      <c r="AF693">
        <f>AF692+Table4[[#This Row],[Braking Energy (J)]]</f>
        <v>153240.25844499975</v>
      </c>
      <c r="AG693">
        <f t="shared" si="140"/>
        <v>1435178.3548064684</v>
      </c>
      <c r="AH693">
        <f t="shared" si="137"/>
        <v>624933.78336279083</v>
      </c>
      <c r="AI693" s="27">
        <f t="shared" si="141"/>
        <v>624654.79544274171</v>
      </c>
    </row>
    <row r="694" spans="2:35" x14ac:dyDescent="0.3">
      <c r="B694" s="4" t="s">
        <v>52</v>
      </c>
      <c r="C694" s="4">
        <v>686</v>
      </c>
      <c r="D694" s="4">
        <v>97</v>
      </c>
      <c r="E694" s="11">
        <v>21.3</v>
      </c>
      <c r="F694" s="17">
        <f t="shared" si="138"/>
        <v>0.69444444444444442</v>
      </c>
      <c r="G694" s="17">
        <f t="shared" si="139"/>
        <v>2.5</v>
      </c>
      <c r="S694">
        <f t="shared" si="132"/>
        <v>0</v>
      </c>
      <c r="T694">
        <f t="shared" si="133"/>
        <v>21.3</v>
      </c>
      <c r="U694">
        <f t="shared" si="134"/>
        <v>5.916666666666667</v>
      </c>
      <c r="W694">
        <f t="shared" si="135"/>
        <v>387.66666666666703</v>
      </c>
      <c r="X694">
        <f t="shared" si="142"/>
        <v>171.13544999999999</v>
      </c>
      <c r="Y694">
        <f t="shared" si="136"/>
        <v>7.0904737783529974</v>
      </c>
      <c r="Z694">
        <f>Table4[[#This Row],[Acell (N)]]+Table4[[#This Row],[Roll (N)]]+Table4[[#This Row],[Aero (N)]]</f>
        <v>565.89259044502001</v>
      </c>
      <c r="AA694">
        <f>Table4[[#This Row],[Total (N)]]*((E693/3.6)/1000)</f>
        <v>2.9709360998363548</v>
      </c>
      <c r="AB694">
        <f>Table4[[#This Row],[Power (kW)]]*1000</f>
        <v>2970.936099836355</v>
      </c>
      <c r="AC694">
        <f>MAX(0, Table4[[#This Row],[Power (W)]])</f>
        <v>2970.936099836355</v>
      </c>
      <c r="AD694">
        <f>MIN(0, Table4[[#This Row],[Power (W)]])*-1</f>
        <v>0</v>
      </c>
      <c r="AE694">
        <f>AE693+Table4[[#This Row],[Tractive Energy (J)]]</f>
        <v>364230.83084700402</v>
      </c>
      <c r="AF694">
        <f>AF693+Table4[[#This Row],[Braking Energy (J)]]</f>
        <v>153240.25844499975</v>
      </c>
      <c r="AG694">
        <f t="shared" si="140"/>
        <v>1438149.2909063047</v>
      </c>
      <c r="AH694">
        <f t="shared" si="137"/>
        <v>624933.78336279083</v>
      </c>
      <c r="AI694" s="27">
        <f t="shared" si="141"/>
        <v>624933.78336279083</v>
      </c>
    </row>
    <row r="695" spans="2:35" x14ac:dyDescent="0.3">
      <c r="B695" s="4" t="s">
        <v>52</v>
      </c>
      <c r="C695" s="4">
        <v>687</v>
      </c>
      <c r="D695" s="4">
        <v>98</v>
      </c>
      <c r="E695" s="11">
        <v>23.9</v>
      </c>
      <c r="F695" s="17">
        <f t="shared" si="138"/>
        <v>0.63888888888888862</v>
      </c>
      <c r="G695" s="17">
        <f t="shared" si="139"/>
        <v>2.2999999999999989</v>
      </c>
      <c r="S695">
        <f t="shared" si="132"/>
        <v>0</v>
      </c>
      <c r="T695">
        <f t="shared" si="133"/>
        <v>23.9</v>
      </c>
      <c r="U695">
        <f t="shared" si="134"/>
        <v>6.6388888888888884</v>
      </c>
      <c r="W695">
        <f t="shared" si="135"/>
        <v>807.63888888888891</v>
      </c>
      <c r="X695">
        <f t="shared" si="142"/>
        <v>171.13544999999999</v>
      </c>
      <c r="Y695">
        <f t="shared" si="136"/>
        <v>9.0055626900170012</v>
      </c>
      <c r="Z695">
        <f>Table4[[#This Row],[Acell (N)]]+Table4[[#This Row],[Roll (N)]]+Table4[[#This Row],[Aero (N)]]</f>
        <v>987.77990157890588</v>
      </c>
      <c r="AA695">
        <f>Table4[[#This Row],[Total (N)]]*((E694/3.6)/1000)</f>
        <v>5.8443644176751937</v>
      </c>
      <c r="AB695">
        <f>Table4[[#This Row],[Power (kW)]]*1000</f>
        <v>5844.3644176751941</v>
      </c>
      <c r="AC695">
        <f>MAX(0, Table4[[#This Row],[Power (W)]])</f>
        <v>5844.3644176751941</v>
      </c>
      <c r="AD695">
        <f>MIN(0, Table4[[#This Row],[Power (W)]])*-1</f>
        <v>0</v>
      </c>
      <c r="AE695">
        <f>AE694+Table4[[#This Row],[Tractive Energy (J)]]</f>
        <v>370075.19526467921</v>
      </c>
      <c r="AF695">
        <f>AF694+Table4[[#This Row],[Braking Energy (J)]]</f>
        <v>153240.25844499975</v>
      </c>
      <c r="AG695">
        <f t="shared" si="140"/>
        <v>1443993.6553239799</v>
      </c>
      <c r="AH695">
        <f t="shared" si="137"/>
        <v>624933.78336279083</v>
      </c>
      <c r="AI695" s="27">
        <f t="shared" si="141"/>
        <v>624933.78336279083</v>
      </c>
    </row>
    <row r="696" spans="2:35" x14ac:dyDescent="0.3">
      <c r="B696" s="4" t="s">
        <v>52</v>
      </c>
      <c r="C696" s="4">
        <v>688</v>
      </c>
      <c r="D696" s="4">
        <v>99</v>
      </c>
      <c r="E696" s="11">
        <v>25.9</v>
      </c>
      <c r="F696" s="17">
        <f t="shared" si="138"/>
        <v>0.625</v>
      </c>
      <c r="G696" s="17">
        <f t="shared" si="139"/>
        <v>2.25</v>
      </c>
      <c r="S696">
        <f t="shared" si="132"/>
        <v>0</v>
      </c>
      <c r="T696">
        <f t="shared" si="133"/>
        <v>25.9</v>
      </c>
      <c r="U696">
        <f t="shared" si="134"/>
        <v>7.1944444444444438</v>
      </c>
      <c r="W696">
        <f t="shared" si="135"/>
        <v>743.02777777777749</v>
      </c>
      <c r="X696">
        <f t="shared" si="142"/>
        <v>171.13544999999999</v>
      </c>
      <c r="Y696">
        <f t="shared" si="136"/>
        <v>11.338287077441889</v>
      </c>
      <c r="Z696">
        <f>Table4[[#This Row],[Acell (N)]]+Table4[[#This Row],[Roll (N)]]+Table4[[#This Row],[Aero (N)]]</f>
        <v>925.5015148552194</v>
      </c>
      <c r="AA696">
        <f>Table4[[#This Row],[Total (N)]]*((E695/3.6)/1000)</f>
        <v>6.1443017236221511</v>
      </c>
      <c r="AB696">
        <f>Table4[[#This Row],[Power (kW)]]*1000</f>
        <v>6144.3017236221513</v>
      </c>
      <c r="AC696">
        <f>MAX(0, Table4[[#This Row],[Power (W)]])</f>
        <v>6144.3017236221513</v>
      </c>
      <c r="AD696">
        <f>MIN(0, Table4[[#This Row],[Power (W)]])*-1</f>
        <v>0</v>
      </c>
      <c r="AE696">
        <f>AE695+Table4[[#This Row],[Tractive Energy (J)]]</f>
        <v>376219.49698830134</v>
      </c>
      <c r="AF696">
        <f>AF695+Table4[[#This Row],[Braking Energy (J)]]</f>
        <v>153240.25844499975</v>
      </c>
      <c r="AG696">
        <f t="shared" si="140"/>
        <v>1450137.9570476022</v>
      </c>
      <c r="AH696">
        <f t="shared" si="137"/>
        <v>624933.78336279083</v>
      </c>
      <c r="AI696" s="27">
        <f t="shared" si="141"/>
        <v>624933.78336279083</v>
      </c>
    </row>
    <row r="697" spans="2:35" x14ac:dyDescent="0.3">
      <c r="B697" s="4" t="s">
        <v>52</v>
      </c>
      <c r="C697" s="4">
        <v>689</v>
      </c>
      <c r="D697" s="4">
        <v>100</v>
      </c>
      <c r="E697" s="11">
        <v>28.4</v>
      </c>
      <c r="F697" s="17">
        <f t="shared" si="138"/>
        <v>0.61111111111111138</v>
      </c>
      <c r="G697" s="17">
        <f t="shared" si="139"/>
        <v>2.2000000000000011</v>
      </c>
      <c r="S697">
        <f t="shared" si="132"/>
        <v>0</v>
      </c>
      <c r="T697">
        <f t="shared" si="133"/>
        <v>28.4</v>
      </c>
      <c r="U697">
        <f t="shared" si="134"/>
        <v>7.8888888888888884</v>
      </c>
      <c r="W697">
        <f t="shared" si="135"/>
        <v>726.875</v>
      </c>
      <c r="X697">
        <f t="shared" si="142"/>
        <v>171.13544999999999</v>
      </c>
      <c r="Y697">
        <f t="shared" si="136"/>
        <v>13.315306725055219</v>
      </c>
      <c r="Z697">
        <f>Table4[[#This Row],[Acell (N)]]+Table4[[#This Row],[Roll (N)]]+Table4[[#This Row],[Aero (N)]]</f>
        <v>911.32575672505516</v>
      </c>
      <c r="AA697">
        <f>Table4[[#This Row],[Total (N)]]*((E696/3.6)/1000)</f>
        <v>6.5564825275497016</v>
      </c>
      <c r="AB697">
        <f>Table4[[#This Row],[Power (kW)]]*1000</f>
        <v>6556.4825275497014</v>
      </c>
      <c r="AC697">
        <f>MAX(0, Table4[[#This Row],[Power (W)]])</f>
        <v>6556.4825275497014</v>
      </c>
      <c r="AD697">
        <f>MIN(0, Table4[[#This Row],[Power (W)]])*-1</f>
        <v>0</v>
      </c>
      <c r="AE697">
        <f>AE696+Table4[[#This Row],[Tractive Energy (J)]]</f>
        <v>382775.97951585107</v>
      </c>
      <c r="AF697">
        <f>AF696+Table4[[#This Row],[Braking Energy (J)]]</f>
        <v>153240.25844499975</v>
      </c>
      <c r="AG697">
        <f t="shared" si="140"/>
        <v>1456694.4395751518</v>
      </c>
      <c r="AH697">
        <f t="shared" si="137"/>
        <v>624933.78336279083</v>
      </c>
      <c r="AI697" s="27">
        <f t="shared" si="141"/>
        <v>624933.78336279083</v>
      </c>
    </row>
    <row r="698" spans="2:35" x14ac:dyDescent="0.3">
      <c r="B698" s="4" t="s">
        <v>52</v>
      </c>
      <c r="C698" s="4">
        <v>690</v>
      </c>
      <c r="D698" s="4">
        <v>101</v>
      </c>
      <c r="E698" s="11">
        <v>30.3</v>
      </c>
      <c r="F698" s="17">
        <f t="shared" si="138"/>
        <v>0.34722222222222221</v>
      </c>
      <c r="G698" s="17">
        <f t="shared" si="139"/>
        <v>1.25</v>
      </c>
      <c r="S698">
        <f t="shared" si="132"/>
        <v>0</v>
      </c>
      <c r="T698">
        <f t="shared" si="133"/>
        <v>30.3</v>
      </c>
      <c r="U698">
        <f t="shared" si="134"/>
        <v>8.4166666666666661</v>
      </c>
      <c r="W698">
        <f t="shared" si="135"/>
        <v>710.72222222222251</v>
      </c>
      <c r="X698">
        <f t="shared" si="142"/>
        <v>171.13544999999999</v>
      </c>
      <c r="Y698">
        <f t="shared" si="136"/>
        <v>16.009889226696888</v>
      </c>
      <c r="Z698">
        <f>Table4[[#This Row],[Acell (N)]]+Table4[[#This Row],[Roll (N)]]+Table4[[#This Row],[Aero (N)]]</f>
        <v>897.86756144891945</v>
      </c>
      <c r="AA698">
        <f>Table4[[#This Row],[Total (N)]]*((E697/3.6)/1000)</f>
        <v>7.0831774292081411</v>
      </c>
      <c r="AB698">
        <f>Table4[[#This Row],[Power (kW)]]*1000</f>
        <v>7083.1774292081409</v>
      </c>
      <c r="AC698">
        <f>MAX(0, Table4[[#This Row],[Power (W)]])</f>
        <v>7083.1774292081409</v>
      </c>
      <c r="AD698">
        <f>MIN(0, Table4[[#This Row],[Power (W)]])*-1</f>
        <v>0</v>
      </c>
      <c r="AE698">
        <f>AE697+Table4[[#This Row],[Tractive Energy (J)]]</f>
        <v>389859.15694505919</v>
      </c>
      <c r="AF698">
        <f>AF697+Table4[[#This Row],[Braking Energy (J)]]</f>
        <v>153240.25844499975</v>
      </c>
      <c r="AG698">
        <f t="shared" si="140"/>
        <v>1463777.6170043598</v>
      </c>
      <c r="AH698">
        <f t="shared" si="137"/>
        <v>624933.78336279083</v>
      </c>
      <c r="AI698" s="27">
        <f t="shared" si="141"/>
        <v>624933.78336279083</v>
      </c>
    </row>
    <row r="699" spans="2:35" x14ac:dyDescent="0.3">
      <c r="B699" s="4" t="s">
        <v>52</v>
      </c>
      <c r="C699" s="4">
        <v>691</v>
      </c>
      <c r="D699" s="4">
        <v>102</v>
      </c>
      <c r="E699" s="11">
        <v>30.9</v>
      </c>
      <c r="F699" s="17">
        <f t="shared" si="138"/>
        <v>0.1111111111111112</v>
      </c>
      <c r="G699" s="17">
        <f t="shared" si="139"/>
        <v>0.40000000000000036</v>
      </c>
      <c r="S699">
        <f t="shared" si="132"/>
        <v>0</v>
      </c>
      <c r="T699">
        <f t="shared" si="133"/>
        <v>30.9</v>
      </c>
      <c r="U699">
        <f t="shared" si="134"/>
        <v>8.5833333333333321</v>
      </c>
      <c r="W699">
        <f t="shared" si="135"/>
        <v>403.81944444444446</v>
      </c>
      <c r="X699">
        <f t="shared" si="142"/>
        <v>171.13544999999999</v>
      </c>
      <c r="Y699">
        <f t="shared" si="136"/>
        <v>18.223714540936999</v>
      </c>
      <c r="Z699">
        <f>Table4[[#This Row],[Acell (N)]]+Table4[[#This Row],[Roll (N)]]+Table4[[#This Row],[Aero (N)]]</f>
        <v>593.1786089853814</v>
      </c>
      <c r="AA699">
        <f>Table4[[#This Row],[Total (N)]]*((E698/3.6)/1000)</f>
        <v>4.9925866256269602</v>
      </c>
      <c r="AB699">
        <f>Table4[[#This Row],[Power (kW)]]*1000</f>
        <v>4992.5866256269601</v>
      </c>
      <c r="AC699">
        <f>MAX(0, Table4[[#This Row],[Power (W)]])</f>
        <v>4992.5866256269601</v>
      </c>
      <c r="AD699">
        <f>MIN(0, Table4[[#This Row],[Power (W)]])*-1</f>
        <v>0</v>
      </c>
      <c r="AE699">
        <f>AE698+Table4[[#This Row],[Tractive Energy (J)]]</f>
        <v>394851.74357068614</v>
      </c>
      <c r="AF699">
        <f>AF698+Table4[[#This Row],[Braking Energy (J)]]</f>
        <v>153240.25844499975</v>
      </c>
      <c r="AG699">
        <f t="shared" si="140"/>
        <v>1468770.2036299868</v>
      </c>
      <c r="AH699">
        <f t="shared" si="137"/>
        <v>624933.78336279083</v>
      </c>
      <c r="AI699" s="27">
        <f t="shared" si="141"/>
        <v>624933.78336279083</v>
      </c>
    </row>
    <row r="700" spans="2:35" x14ac:dyDescent="0.3">
      <c r="B700" s="4" t="s">
        <v>52</v>
      </c>
      <c r="C700" s="4">
        <v>692</v>
      </c>
      <c r="D700" s="4">
        <v>103</v>
      </c>
      <c r="E700" s="11">
        <v>31.1</v>
      </c>
      <c r="F700" s="17">
        <f t="shared" si="138"/>
        <v>0.12500000000000031</v>
      </c>
      <c r="G700" s="17">
        <f t="shared" si="139"/>
        <v>0.45000000000000107</v>
      </c>
      <c r="S700">
        <f t="shared" si="132"/>
        <v>0</v>
      </c>
      <c r="T700">
        <f t="shared" si="133"/>
        <v>31.1</v>
      </c>
      <c r="U700">
        <f t="shared" si="134"/>
        <v>8.6388888888888893</v>
      </c>
      <c r="W700">
        <f t="shared" si="135"/>
        <v>129.22222222222234</v>
      </c>
      <c r="X700">
        <f t="shared" si="142"/>
        <v>171.13544999999999</v>
      </c>
      <c r="Y700">
        <f t="shared" si="136"/>
        <v>18.952591664032994</v>
      </c>
      <c r="Z700">
        <f>Table4[[#This Row],[Acell (N)]]+Table4[[#This Row],[Roll (N)]]+Table4[[#This Row],[Aero (N)]]</f>
        <v>319.31026388625531</v>
      </c>
      <c r="AA700">
        <f>Table4[[#This Row],[Total (N)]]*((E699/3.6)/1000)</f>
        <v>2.7407464316903578</v>
      </c>
      <c r="AB700">
        <f>Table4[[#This Row],[Power (kW)]]*1000</f>
        <v>2740.7464316903579</v>
      </c>
      <c r="AC700">
        <f>MAX(0, Table4[[#This Row],[Power (W)]])</f>
        <v>2740.7464316903579</v>
      </c>
      <c r="AD700">
        <f>MIN(0, Table4[[#This Row],[Power (W)]])*-1</f>
        <v>0</v>
      </c>
      <c r="AE700">
        <f>AE699+Table4[[#This Row],[Tractive Energy (J)]]</f>
        <v>397592.49000237649</v>
      </c>
      <c r="AF700">
        <f>AF699+Table4[[#This Row],[Braking Energy (J)]]</f>
        <v>153240.25844499975</v>
      </c>
      <c r="AG700">
        <f t="shared" si="140"/>
        <v>1471510.9500616773</v>
      </c>
      <c r="AH700">
        <f t="shared" si="137"/>
        <v>624933.78336279083</v>
      </c>
      <c r="AI700" s="27">
        <f t="shared" si="141"/>
        <v>624933.78336279083</v>
      </c>
    </row>
    <row r="701" spans="2:35" x14ac:dyDescent="0.3">
      <c r="B701" s="4" t="s">
        <v>52</v>
      </c>
      <c r="C701" s="4">
        <v>693</v>
      </c>
      <c r="D701" s="4">
        <v>104</v>
      </c>
      <c r="E701" s="11">
        <v>31.8</v>
      </c>
      <c r="F701" s="17">
        <f t="shared" si="138"/>
        <v>0.2222222222222224</v>
      </c>
      <c r="G701" s="17">
        <f t="shared" si="139"/>
        <v>0.80000000000000071</v>
      </c>
      <c r="S701">
        <f t="shared" si="132"/>
        <v>0</v>
      </c>
      <c r="T701">
        <f t="shared" si="133"/>
        <v>31.8</v>
      </c>
      <c r="U701">
        <f t="shared" si="134"/>
        <v>8.8333333333333339</v>
      </c>
      <c r="W701">
        <f t="shared" si="135"/>
        <v>145.37500000000034</v>
      </c>
      <c r="X701">
        <f t="shared" si="142"/>
        <v>171.13544999999999</v>
      </c>
      <c r="Y701">
        <f t="shared" si="136"/>
        <v>19.198726640241894</v>
      </c>
      <c r="Z701">
        <f>Table4[[#This Row],[Acell (N)]]+Table4[[#This Row],[Roll (N)]]+Table4[[#This Row],[Aero (N)]]</f>
        <v>335.70917664024222</v>
      </c>
      <c r="AA701">
        <f>Table4[[#This Row],[Total (N)]]*((E700/3.6)/1000)</f>
        <v>2.9001542759754257</v>
      </c>
      <c r="AB701">
        <f>Table4[[#This Row],[Power (kW)]]*1000</f>
        <v>2900.1542759754257</v>
      </c>
      <c r="AC701">
        <f>MAX(0, Table4[[#This Row],[Power (W)]])</f>
        <v>2900.1542759754257</v>
      </c>
      <c r="AD701">
        <f>MIN(0, Table4[[#This Row],[Power (W)]])*-1</f>
        <v>0</v>
      </c>
      <c r="AE701">
        <f>AE700+Table4[[#This Row],[Tractive Energy (J)]]</f>
        <v>400492.64427835192</v>
      </c>
      <c r="AF701">
        <f>AF700+Table4[[#This Row],[Braking Energy (J)]]</f>
        <v>153240.25844499975</v>
      </c>
      <c r="AG701">
        <f t="shared" si="140"/>
        <v>1474411.1043376527</v>
      </c>
      <c r="AH701">
        <f t="shared" si="137"/>
        <v>624933.78336279083</v>
      </c>
      <c r="AI701" s="27">
        <f t="shared" si="141"/>
        <v>624933.78336279083</v>
      </c>
    </row>
    <row r="702" spans="2:35" x14ac:dyDescent="0.3">
      <c r="B702" s="4" t="s">
        <v>52</v>
      </c>
      <c r="C702" s="4">
        <v>694</v>
      </c>
      <c r="D702" s="4">
        <v>105</v>
      </c>
      <c r="E702" s="11">
        <v>32.700000000000003</v>
      </c>
      <c r="F702" s="17">
        <f t="shared" si="138"/>
        <v>0.19444444444444473</v>
      </c>
      <c r="G702" s="17">
        <f t="shared" si="139"/>
        <v>0.70000000000000107</v>
      </c>
      <c r="S702">
        <f t="shared" si="132"/>
        <v>0</v>
      </c>
      <c r="T702">
        <f t="shared" si="133"/>
        <v>32.700000000000003</v>
      </c>
      <c r="U702">
        <f t="shared" si="134"/>
        <v>9.0833333333333339</v>
      </c>
      <c r="W702">
        <f t="shared" si="135"/>
        <v>258.44444444444468</v>
      </c>
      <c r="X702">
        <f t="shared" si="142"/>
        <v>171.13544999999999</v>
      </c>
      <c r="Y702">
        <f t="shared" si="136"/>
        <v>20.072704301732003</v>
      </c>
      <c r="Z702">
        <f>Table4[[#This Row],[Acell (N)]]+Table4[[#This Row],[Roll (N)]]+Table4[[#This Row],[Aero (N)]]</f>
        <v>449.65259874617669</v>
      </c>
      <c r="AA702">
        <f>Table4[[#This Row],[Total (N)]]*((E701/3.6)/1000)</f>
        <v>3.9719312889245608</v>
      </c>
      <c r="AB702">
        <f>Table4[[#This Row],[Power (kW)]]*1000</f>
        <v>3971.9312889245607</v>
      </c>
      <c r="AC702">
        <f>MAX(0, Table4[[#This Row],[Power (W)]])</f>
        <v>3971.9312889245607</v>
      </c>
      <c r="AD702">
        <f>MIN(0, Table4[[#This Row],[Power (W)]])*-1</f>
        <v>0</v>
      </c>
      <c r="AE702">
        <f>AE701+Table4[[#This Row],[Tractive Energy (J)]]</f>
        <v>404464.57556727645</v>
      </c>
      <c r="AF702">
        <f>AF701+Table4[[#This Row],[Braking Energy (J)]]</f>
        <v>153240.25844499975</v>
      </c>
      <c r="AG702">
        <f t="shared" si="140"/>
        <v>1478383.0356265772</v>
      </c>
      <c r="AH702">
        <f t="shared" si="137"/>
        <v>624933.78336279083</v>
      </c>
      <c r="AI702" s="27">
        <f t="shared" si="141"/>
        <v>624933.78336279083</v>
      </c>
    </row>
    <row r="703" spans="2:35" x14ac:dyDescent="0.3">
      <c r="B703" s="4" t="s">
        <v>52</v>
      </c>
      <c r="C703" s="4">
        <v>695</v>
      </c>
      <c r="D703" s="4">
        <v>106</v>
      </c>
      <c r="E703" s="11">
        <v>33.200000000000003</v>
      </c>
      <c r="F703" s="17">
        <f t="shared" si="138"/>
        <v>-4.1666666666667261E-2</v>
      </c>
      <c r="G703" s="17">
        <f t="shared" si="139"/>
        <v>-0.15000000000000213</v>
      </c>
      <c r="S703">
        <f t="shared" si="132"/>
        <v>0</v>
      </c>
      <c r="T703">
        <f t="shared" si="133"/>
        <v>33.200000000000003</v>
      </c>
      <c r="U703">
        <f t="shared" si="134"/>
        <v>9.2222222222222232</v>
      </c>
      <c r="W703">
        <f t="shared" si="135"/>
        <v>226.13888888888923</v>
      </c>
      <c r="X703">
        <f t="shared" si="142"/>
        <v>171.13544999999999</v>
      </c>
      <c r="Y703">
        <f t="shared" si="136"/>
        <v>21.224973283097004</v>
      </c>
      <c r="Z703">
        <f>Table4[[#This Row],[Acell (N)]]+Table4[[#This Row],[Roll (N)]]+Table4[[#This Row],[Aero (N)]]</f>
        <v>418.49931217198628</v>
      </c>
      <c r="AA703">
        <f>Table4[[#This Row],[Total (N)]]*((E702/3.6)/1000)</f>
        <v>3.8013687522288757</v>
      </c>
      <c r="AB703">
        <f>Table4[[#This Row],[Power (kW)]]*1000</f>
        <v>3801.3687522288756</v>
      </c>
      <c r="AC703">
        <f>MAX(0, Table4[[#This Row],[Power (W)]])</f>
        <v>3801.3687522288756</v>
      </c>
      <c r="AD703">
        <f>MIN(0, Table4[[#This Row],[Power (W)]])*-1</f>
        <v>0</v>
      </c>
      <c r="AE703">
        <f>AE702+Table4[[#This Row],[Tractive Energy (J)]]</f>
        <v>408265.9443195053</v>
      </c>
      <c r="AF703">
        <f>AF702+Table4[[#This Row],[Braking Energy (J)]]</f>
        <v>153240.25844499975</v>
      </c>
      <c r="AG703">
        <f t="shared" si="140"/>
        <v>1482184.404378806</v>
      </c>
      <c r="AH703">
        <f t="shared" si="137"/>
        <v>624933.78336279083</v>
      </c>
      <c r="AI703" s="27">
        <f t="shared" si="141"/>
        <v>624933.78336279083</v>
      </c>
    </row>
    <row r="704" spans="2:35" x14ac:dyDescent="0.3">
      <c r="B704" s="4" t="s">
        <v>52</v>
      </c>
      <c r="C704" s="4">
        <v>696</v>
      </c>
      <c r="D704" s="4">
        <v>107</v>
      </c>
      <c r="E704" s="11">
        <v>32.4</v>
      </c>
      <c r="F704" s="17">
        <f t="shared" si="138"/>
        <v>-0.6805555555555558</v>
      </c>
      <c r="G704" s="17">
        <f t="shared" si="139"/>
        <v>-2.4500000000000011</v>
      </c>
      <c r="S704">
        <f t="shared" si="132"/>
        <v>0</v>
      </c>
      <c r="T704">
        <f t="shared" si="133"/>
        <v>32.4</v>
      </c>
      <c r="U704">
        <f t="shared" si="134"/>
        <v>9</v>
      </c>
      <c r="W704">
        <f t="shared" si="135"/>
        <v>-48.458333333334025</v>
      </c>
      <c r="X704">
        <f t="shared" si="142"/>
        <v>171.13544999999999</v>
      </c>
      <c r="Y704">
        <f t="shared" si="136"/>
        <v>21.879017433587563</v>
      </c>
      <c r="Z704">
        <f>Table4[[#This Row],[Acell (N)]]+Table4[[#This Row],[Roll (N)]]+Table4[[#This Row],[Aero (N)]]</f>
        <v>144.55613410025353</v>
      </c>
      <c r="AA704">
        <f>Table4[[#This Row],[Total (N)]]*((E703/3.6)/1000)</f>
        <v>1.3331287922578938</v>
      </c>
      <c r="AB704">
        <f>Table4[[#This Row],[Power (kW)]]*1000</f>
        <v>1333.1287922578938</v>
      </c>
      <c r="AC704">
        <f>MAX(0, Table4[[#This Row],[Power (W)]])</f>
        <v>1333.1287922578938</v>
      </c>
      <c r="AD704">
        <f>MIN(0, Table4[[#This Row],[Power (W)]])*-1</f>
        <v>0</v>
      </c>
      <c r="AE704">
        <f>AE703+Table4[[#This Row],[Tractive Energy (J)]]</f>
        <v>409599.07311176322</v>
      </c>
      <c r="AF704">
        <f>AF703+Table4[[#This Row],[Braking Energy (J)]]</f>
        <v>153240.25844499975</v>
      </c>
      <c r="AG704">
        <f t="shared" si="140"/>
        <v>1483517.533171064</v>
      </c>
      <c r="AH704">
        <f t="shared" si="137"/>
        <v>624933.78336279083</v>
      </c>
      <c r="AI704" s="27">
        <f t="shared" si="141"/>
        <v>624933.78336279083</v>
      </c>
    </row>
    <row r="705" spans="2:35" x14ac:dyDescent="0.3">
      <c r="B705" s="4" t="s">
        <v>52</v>
      </c>
      <c r="C705" s="4">
        <v>697</v>
      </c>
      <c r="D705" s="4">
        <v>108</v>
      </c>
      <c r="E705" s="11">
        <v>28.3</v>
      </c>
      <c r="F705" s="17">
        <f t="shared" si="138"/>
        <v>-0.9166666666666663</v>
      </c>
      <c r="G705" s="17">
        <f t="shared" si="139"/>
        <v>-3.2999999999999989</v>
      </c>
      <c r="S705">
        <f t="shared" si="132"/>
        <v>0</v>
      </c>
      <c r="T705">
        <f t="shared" si="133"/>
        <v>28.3</v>
      </c>
      <c r="U705">
        <f t="shared" si="134"/>
        <v>7.8611111111111107</v>
      </c>
      <c r="W705">
        <f t="shared" si="135"/>
        <v>-791.48611111111143</v>
      </c>
      <c r="X705">
        <f t="shared" si="142"/>
        <v>171.13544999999999</v>
      </c>
      <c r="Y705">
        <f t="shared" si="136"/>
        <v>20.837310695568</v>
      </c>
      <c r="Z705">
        <f>Table4[[#This Row],[Acell (N)]]+Table4[[#This Row],[Roll (N)]]+Table4[[#This Row],[Aero (N)]]</f>
        <v>-599.51335041554341</v>
      </c>
      <c r="AA705">
        <f>Table4[[#This Row],[Total (N)]]*((E704/3.6)/1000)</f>
        <v>-5.3956201537398902</v>
      </c>
      <c r="AB705">
        <f>Table4[[#This Row],[Power (kW)]]*1000</f>
        <v>-5395.6201537398902</v>
      </c>
      <c r="AC705">
        <f>MAX(0, Table4[[#This Row],[Power (W)]])</f>
        <v>0</v>
      </c>
      <c r="AD705">
        <f>MIN(0, Table4[[#This Row],[Power (W)]])*-1</f>
        <v>5395.6201537398902</v>
      </c>
      <c r="AE705">
        <f>AE704+Table4[[#This Row],[Tractive Energy (J)]]</f>
        <v>409599.07311176322</v>
      </c>
      <c r="AF705">
        <f>AF704+Table4[[#This Row],[Braking Energy (J)]]</f>
        <v>158635.87859873965</v>
      </c>
      <c r="AG705">
        <f t="shared" si="140"/>
        <v>1483517.533171064</v>
      </c>
      <c r="AH705">
        <f t="shared" si="137"/>
        <v>630329.40351653076</v>
      </c>
      <c r="AI705" s="27">
        <f t="shared" si="141"/>
        <v>628710.71747040877</v>
      </c>
    </row>
    <row r="706" spans="2:35" x14ac:dyDescent="0.3">
      <c r="B706" s="4" t="s">
        <v>52</v>
      </c>
      <c r="C706" s="4">
        <v>698</v>
      </c>
      <c r="D706" s="4">
        <v>109</v>
      </c>
      <c r="E706" s="11">
        <v>25.8</v>
      </c>
      <c r="F706" s="17">
        <f t="shared" si="138"/>
        <v>-0.7222222222222221</v>
      </c>
      <c r="G706" s="17">
        <f t="shared" si="139"/>
        <v>-2.5999999999999996</v>
      </c>
      <c r="S706">
        <f t="shared" si="132"/>
        <v>0</v>
      </c>
      <c r="T706">
        <f t="shared" si="133"/>
        <v>25.8</v>
      </c>
      <c r="U706">
        <f t="shared" si="134"/>
        <v>7.166666666666667</v>
      </c>
      <c r="W706">
        <f t="shared" si="135"/>
        <v>-1066.0833333333328</v>
      </c>
      <c r="X706">
        <f t="shared" si="142"/>
        <v>171.13544999999999</v>
      </c>
      <c r="Y706">
        <f t="shared" si="136"/>
        <v>15.897342023865889</v>
      </c>
      <c r="Z706">
        <f>Table4[[#This Row],[Acell (N)]]+Table4[[#This Row],[Roll (N)]]+Table4[[#This Row],[Aero (N)]]</f>
        <v>-879.05054130946689</v>
      </c>
      <c r="AA706">
        <f>Table4[[#This Row],[Total (N)]]*((E705/3.6)/1000)</f>
        <v>-6.9103139775160862</v>
      </c>
      <c r="AB706">
        <f>Table4[[#This Row],[Power (kW)]]*1000</f>
        <v>-6910.3139775160862</v>
      </c>
      <c r="AC706">
        <f>MAX(0, Table4[[#This Row],[Power (W)]])</f>
        <v>0</v>
      </c>
      <c r="AD706">
        <f>MIN(0, Table4[[#This Row],[Power (W)]])*-1</f>
        <v>6910.3139775160862</v>
      </c>
      <c r="AE706">
        <f>AE705+Table4[[#This Row],[Tractive Energy (J)]]</f>
        <v>409599.07311176322</v>
      </c>
      <c r="AF706">
        <f>AF705+Table4[[#This Row],[Braking Energy (J)]]</f>
        <v>165546.19257625574</v>
      </c>
      <c r="AG706">
        <f t="shared" si="140"/>
        <v>1483517.533171064</v>
      </c>
      <c r="AH706">
        <f t="shared" si="137"/>
        <v>637239.7174940469</v>
      </c>
      <c r="AI706" s="27">
        <f t="shared" si="141"/>
        <v>635166.62330079207</v>
      </c>
    </row>
    <row r="707" spans="2:35" x14ac:dyDescent="0.3">
      <c r="B707" s="4" t="s">
        <v>52</v>
      </c>
      <c r="C707" s="4">
        <v>699</v>
      </c>
      <c r="D707" s="4">
        <v>110</v>
      </c>
      <c r="E707" s="11">
        <v>23.1</v>
      </c>
      <c r="F707" s="17">
        <f t="shared" si="138"/>
        <v>-0.55555555555555558</v>
      </c>
      <c r="G707" s="17">
        <f t="shared" si="139"/>
        <v>-2</v>
      </c>
      <c r="S707">
        <f t="shared" si="132"/>
        <v>0</v>
      </c>
      <c r="T707">
        <f t="shared" si="133"/>
        <v>23.1</v>
      </c>
      <c r="U707">
        <f t="shared" si="134"/>
        <v>6.416666666666667</v>
      </c>
      <c r="W707">
        <f t="shared" si="135"/>
        <v>-839.94444444444434</v>
      </c>
      <c r="X707">
        <f t="shared" si="142"/>
        <v>171.13544999999999</v>
      </c>
      <c r="Y707">
        <f t="shared" si="136"/>
        <v>13.212684319652002</v>
      </c>
      <c r="Z707">
        <f>Table4[[#This Row],[Acell (N)]]+Table4[[#This Row],[Roll (N)]]+Table4[[#This Row],[Aero (N)]]</f>
        <v>-655.59631012479235</v>
      </c>
      <c r="AA707">
        <f>Table4[[#This Row],[Total (N)]]*((E706/3.6)/1000)</f>
        <v>-4.698440222561012</v>
      </c>
      <c r="AB707">
        <f>Table4[[#This Row],[Power (kW)]]*1000</f>
        <v>-4698.440222561012</v>
      </c>
      <c r="AC707">
        <f>MAX(0, Table4[[#This Row],[Power (W)]])</f>
        <v>0</v>
      </c>
      <c r="AD707">
        <f>MIN(0, Table4[[#This Row],[Power (W)]])*-1</f>
        <v>4698.440222561012</v>
      </c>
      <c r="AE707">
        <f>AE706+Table4[[#This Row],[Tractive Energy (J)]]</f>
        <v>409599.07311176322</v>
      </c>
      <c r="AF707">
        <f>AF706+Table4[[#This Row],[Braking Energy (J)]]</f>
        <v>170244.63279881675</v>
      </c>
      <c r="AG707">
        <f t="shared" si="140"/>
        <v>1483517.533171064</v>
      </c>
      <c r="AH707">
        <f t="shared" si="137"/>
        <v>641938.15771660791</v>
      </c>
      <c r="AI707" s="27">
        <f t="shared" si="141"/>
        <v>640528.62564983964</v>
      </c>
    </row>
    <row r="708" spans="2:35" x14ac:dyDescent="0.3">
      <c r="B708" s="4" t="s">
        <v>52</v>
      </c>
      <c r="C708" s="4">
        <v>700</v>
      </c>
      <c r="D708" s="4">
        <v>111</v>
      </c>
      <c r="E708" s="11">
        <v>21.8</v>
      </c>
      <c r="F708" s="17">
        <f t="shared" si="138"/>
        <v>-0.26388888888888917</v>
      </c>
      <c r="G708" s="17">
        <f t="shared" si="139"/>
        <v>-0.95000000000000107</v>
      </c>
      <c r="S708">
        <f t="shared" si="132"/>
        <v>0</v>
      </c>
      <c r="T708">
        <f t="shared" si="133"/>
        <v>21.8</v>
      </c>
      <c r="U708">
        <f t="shared" si="134"/>
        <v>6.0555555555555554</v>
      </c>
      <c r="W708">
        <f t="shared" si="135"/>
        <v>-646.11111111111109</v>
      </c>
      <c r="X708">
        <f t="shared" si="142"/>
        <v>171.13544999999999</v>
      </c>
      <c r="Y708">
        <f t="shared" si="136"/>
        <v>10.591942310873002</v>
      </c>
      <c r="Z708">
        <f>Table4[[#This Row],[Acell (N)]]+Table4[[#This Row],[Roll (N)]]+Table4[[#This Row],[Aero (N)]]</f>
        <v>-464.38371880023811</v>
      </c>
      <c r="AA708">
        <f>Table4[[#This Row],[Total (N)]]*((E707/3.6)/1000)</f>
        <v>-2.9797955289681948</v>
      </c>
      <c r="AB708">
        <f>Table4[[#This Row],[Power (kW)]]*1000</f>
        <v>-2979.795528968195</v>
      </c>
      <c r="AC708">
        <f>MAX(0, Table4[[#This Row],[Power (W)]])</f>
        <v>0</v>
      </c>
      <c r="AD708">
        <f>MIN(0, Table4[[#This Row],[Power (W)]])*-1</f>
        <v>2979.795528968195</v>
      </c>
      <c r="AE708">
        <f>AE707+Table4[[#This Row],[Tractive Energy (J)]]</f>
        <v>409599.07311176322</v>
      </c>
      <c r="AF708">
        <f>AF707+Table4[[#This Row],[Braking Energy (J)]]</f>
        <v>173224.42832778493</v>
      </c>
      <c r="AG708">
        <f t="shared" si="140"/>
        <v>1483517.533171064</v>
      </c>
      <c r="AH708">
        <f t="shared" si="137"/>
        <v>644917.95324557612</v>
      </c>
      <c r="AI708" s="27">
        <f t="shared" si="141"/>
        <v>644024.01458688569</v>
      </c>
    </row>
    <row r="709" spans="2:35" x14ac:dyDescent="0.3">
      <c r="B709" s="4" t="s">
        <v>52</v>
      </c>
      <c r="C709" s="4">
        <v>701</v>
      </c>
      <c r="D709" s="4">
        <v>112</v>
      </c>
      <c r="E709" s="11">
        <v>21.2</v>
      </c>
      <c r="F709" s="17">
        <f t="shared" si="138"/>
        <v>-0.1111111111111112</v>
      </c>
      <c r="G709" s="17">
        <f t="shared" si="139"/>
        <v>-0.40000000000000036</v>
      </c>
      <c r="S709">
        <f t="shared" si="132"/>
        <v>0</v>
      </c>
      <c r="T709">
        <f t="shared" si="133"/>
        <v>21.2</v>
      </c>
      <c r="U709">
        <f t="shared" si="134"/>
        <v>5.8888888888888884</v>
      </c>
      <c r="W709">
        <f t="shared" si="135"/>
        <v>-306.90277777777811</v>
      </c>
      <c r="X709">
        <f t="shared" si="142"/>
        <v>171.13544999999999</v>
      </c>
      <c r="Y709">
        <f t="shared" si="136"/>
        <v>9.4333214591542234</v>
      </c>
      <c r="Z709">
        <f>Table4[[#This Row],[Acell (N)]]+Table4[[#This Row],[Roll (N)]]+Table4[[#This Row],[Aero (N)]]</f>
        <v>-126.33400631862389</v>
      </c>
      <c r="AA709">
        <f>Table4[[#This Row],[Total (N)]]*((E708/3.6)/1000)</f>
        <v>-0.7650225938183336</v>
      </c>
      <c r="AB709">
        <f>Table4[[#This Row],[Power (kW)]]*1000</f>
        <v>-765.02259381833358</v>
      </c>
      <c r="AC709">
        <f>MAX(0, Table4[[#This Row],[Power (W)]])</f>
        <v>0</v>
      </c>
      <c r="AD709">
        <f>MIN(0, Table4[[#This Row],[Power (W)]])*-1</f>
        <v>765.02259381833358</v>
      </c>
      <c r="AE709">
        <f>AE708+Table4[[#This Row],[Tractive Energy (J)]]</f>
        <v>409599.07311176322</v>
      </c>
      <c r="AF709">
        <f>AF708+Table4[[#This Row],[Braking Energy (J)]]</f>
        <v>173989.45092160327</v>
      </c>
      <c r="AG709">
        <f t="shared" si="140"/>
        <v>1483517.533171064</v>
      </c>
      <c r="AH709">
        <f t="shared" si="137"/>
        <v>645682.97583939449</v>
      </c>
      <c r="AI709" s="27">
        <f t="shared" si="141"/>
        <v>645453.46906124894</v>
      </c>
    </row>
    <row r="710" spans="2:35" x14ac:dyDescent="0.3">
      <c r="B710" s="4" t="s">
        <v>52</v>
      </c>
      <c r="C710" s="4">
        <v>702</v>
      </c>
      <c r="D710" s="4">
        <v>113</v>
      </c>
      <c r="E710" s="11">
        <v>21</v>
      </c>
      <c r="F710" s="17">
        <f t="shared" si="138"/>
        <v>-2.7777777777777679E-2</v>
      </c>
      <c r="G710" s="17">
        <f t="shared" si="139"/>
        <v>-9.9999999999999645E-2</v>
      </c>
      <c r="S710">
        <f t="shared" si="132"/>
        <v>0</v>
      </c>
      <c r="T710">
        <f t="shared" si="133"/>
        <v>21</v>
      </c>
      <c r="U710">
        <f t="shared" si="134"/>
        <v>5.833333333333333</v>
      </c>
      <c r="W710">
        <f t="shared" si="135"/>
        <v>-129.22222222222234</v>
      </c>
      <c r="X710">
        <f t="shared" si="142"/>
        <v>171.13544999999999</v>
      </c>
      <c r="Y710">
        <f t="shared" si="136"/>
        <v>8.9212019118808872</v>
      </c>
      <c r="Z710">
        <f>Table4[[#This Row],[Acell (N)]]+Table4[[#This Row],[Roll (N)]]+Table4[[#This Row],[Aero (N)]]</f>
        <v>50.834429689658535</v>
      </c>
      <c r="AA710">
        <f>Table4[[#This Row],[Total (N)]]*((E709/3.6)/1000)</f>
        <v>0.29935830817243358</v>
      </c>
      <c r="AB710">
        <f>Table4[[#This Row],[Power (kW)]]*1000</f>
        <v>299.35830817243357</v>
      </c>
      <c r="AC710">
        <f>MAX(0, Table4[[#This Row],[Power (W)]])</f>
        <v>299.35830817243357</v>
      </c>
      <c r="AD710">
        <f>MIN(0, Table4[[#This Row],[Power (W)]])*-1</f>
        <v>0</v>
      </c>
      <c r="AE710">
        <f>AE709+Table4[[#This Row],[Tractive Energy (J)]]</f>
        <v>409898.43141993566</v>
      </c>
      <c r="AF710">
        <f>AF709+Table4[[#This Row],[Braking Energy (J)]]</f>
        <v>173989.45092160327</v>
      </c>
      <c r="AG710">
        <f t="shared" si="140"/>
        <v>1483816.8914792363</v>
      </c>
      <c r="AH710">
        <f t="shared" si="137"/>
        <v>645682.97583939449</v>
      </c>
      <c r="AI710" s="27">
        <f t="shared" si="141"/>
        <v>645682.97583939449</v>
      </c>
    </row>
    <row r="711" spans="2:35" x14ac:dyDescent="0.3">
      <c r="B711" s="4" t="s">
        <v>52</v>
      </c>
      <c r="C711" s="4">
        <v>703</v>
      </c>
      <c r="D711" s="4">
        <v>114</v>
      </c>
      <c r="E711" s="11">
        <v>21</v>
      </c>
      <c r="F711" s="17">
        <f t="shared" si="138"/>
        <v>-1.3888888888889086E-2</v>
      </c>
      <c r="G711" s="17">
        <f t="shared" si="139"/>
        <v>-5.0000000000000711E-2</v>
      </c>
      <c r="S711">
        <f t="shared" si="132"/>
        <v>0</v>
      </c>
      <c r="T711">
        <f t="shared" si="133"/>
        <v>21</v>
      </c>
      <c r="U711">
        <f t="shared" si="134"/>
        <v>5.833333333333333</v>
      </c>
      <c r="W711">
        <f t="shared" si="135"/>
        <v>-32.305555555555443</v>
      </c>
      <c r="X711">
        <f t="shared" si="142"/>
        <v>171.13544999999999</v>
      </c>
      <c r="Y711">
        <f t="shared" si="136"/>
        <v>8.7536713312999996</v>
      </c>
      <c r="Z711">
        <f>Table4[[#This Row],[Acell (N)]]+Table4[[#This Row],[Roll (N)]]+Table4[[#This Row],[Aero (N)]]</f>
        <v>147.58356577574457</v>
      </c>
      <c r="AA711">
        <f>Table4[[#This Row],[Total (N)]]*((E710/3.6)/1000)</f>
        <v>0.86090413369184327</v>
      </c>
      <c r="AB711">
        <f>Table4[[#This Row],[Power (kW)]]*1000</f>
        <v>860.9041336918433</v>
      </c>
      <c r="AC711">
        <f>MAX(0, Table4[[#This Row],[Power (W)]])</f>
        <v>860.9041336918433</v>
      </c>
      <c r="AD711">
        <f>MIN(0, Table4[[#This Row],[Power (W)]])*-1</f>
        <v>0</v>
      </c>
      <c r="AE711">
        <f>AE710+Table4[[#This Row],[Tractive Energy (J)]]</f>
        <v>410759.33555362752</v>
      </c>
      <c r="AF711">
        <f>AF710+Table4[[#This Row],[Braking Energy (J)]]</f>
        <v>173989.45092160327</v>
      </c>
      <c r="AG711">
        <f t="shared" si="140"/>
        <v>1484677.7956129282</v>
      </c>
      <c r="AH711">
        <f t="shared" si="137"/>
        <v>645682.97583939449</v>
      </c>
      <c r="AI711" s="27">
        <f t="shared" si="141"/>
        <v>645682.97583939449</v>
      </c>
    </row>
    <row r="712" spans="2:35" x14ac:dyDescent="0.3">
      <c r="B712" s="4" t="s">
        <v>52</v>
      </c>
      <c r="C712" s="4">
        <v>704</v>
      </c>
      <c r="D712" s="4">
        <v>115</v>
      </c>
      <c r="E712" s="11">
        <v>20.9</v>
      </c>
      <c r="F712" s="17">
        <f t="shared" si="138"/>
        <v>-0.15277777777777798</v>
      </c>
      <c r="G712" s="17">
        <f t="shared" si="139"/>
        <v>-0.55000000000000071</v>
      </c>
      <c r="S712">
        <f t="shared" ref="S712:S775" si="143">IF(E712&lt;1,1,0)</f>
        <v>0</v>
      </c>
      <c r="T712">
        <f t="shared" ref="T712:T775" si="144">IF(S712=1,"",E712)</f>
        <v>20.9</v>
      </c>
      <c r="U712">
        <f t="shared" ref="U712:U775" si="145">E712/3.6</f>
        <v>5.8055555555555554</v>
      </c>
      <c r="W712">
        <f t="shared" si="135"/>
        <v>-16.152777777778006</v>
      </c>
      <c r="X712">
        <f t="shared" si="142"/>
        <v>171.13544999999999</v>
      </c>
      <c r="Y712">
        <f t="shared" si="136"/>
        <v>8.7536713312999996</v>
      </c>
      <c r="Z712">
        <f>Table4[[#This Row],[Acell (N)]]+Table4[[#This Row],[Roll (N)]]+Table4[[#This Row],[Aero (N)]]</f>
        <v>163.736343553522</v>
      </c>
      <c r="AA712">
        <f>Table4[[#This Row],[Total (N)]]*((E711/3.6)/1000)</f>
        <v>0.9551286707288783</v>
      </c>
      <c r="AB712">
        <f>Table4[[#This Row],[Power (kW)]]*1000</f>
        <v>955.12867072887832</v>
      </c>
      <c r="AC712">
        <f>MAX(0, Table4[[#This Row],[Power (W)]])</f>
        <v>955.12867072887832</v>
      </c>
      <c r="AD712">
        <f>MIN(0, Table4[[#This Row],[Power (W)]])*-1</f>
        <v>0</v>
      </c>
      <c r="AE712">
        <f>AE711+Table4[[#This Row],[Tractive Energy (J)]]</f>
        <v>411714.4642243564</v>
      </c>
      <c r="AF712">
        <f>AF711+Table4[[#This Row],[Braking Energy (J)]]</f>
        <v>173989.45092160327</v>
      </c>
      <c r="AG712">
        <f t="shared" si="140"/>
        <v>1485632.924283657</v>
      </c>
      <c r="AH712">
        <f t="shared" si="137"/>
        <v>645682.97583939449</v>
      </c>
      <c r="AI712" s="27">
        <f t="shared" si="141"/>
        <v>645682.97583939449</v>
      </c>
    </row>
    <row r="713" spans="2:35" x14ac:dyDescent="0.3">
      <c r="B713" s="4" t="s">
        <v>52</v>
      </c>
      <c r="C713" s="4">
        <v>705</v>
      </c>
      <c r="D713" s="4">
        <v>116</v>
      </c>
      <c r="E713" s="11">
        <v>19.899999999999999</v>
      </c>
      <c r="F713" s="17">
        <f t="shared" si="138"/>
        <v>-0.41666666666666663</v>
      </c>
      <c r="G713" s="17">
        <f t="shared" si="139"/>
        <v>-1.5</v>
      </c>
      <c r="S713">
        <f t="shared" si="143"/>
        <v>0</v>
      </c>
      <c r="T713">
        <f t="shared" si="144"/>
        <v>19.899999999999999</v>
      </c>
      <c r="U713">
        <f t="shared" si="145"/>
        <v>5.5277777777777777</v>
      </c>
      <c r="W713">
        <f t="shared" ref="W713:W776" si="146">$J$16*F712</f>
        <v>-177.6805555555558</v>
      </c>
      <c r="X713">
        <f t="shared" si="142"/>
        <v>171.13544999999999</v>
      </c>
      <c r="Y713">
        <f t="shared" ref="Y713:Y776" si="147">0.5*0.9617*$J$20*1.293^2*(E712/3.6)^2</f>
        <v>8.6705015288552225</v>
      </c>
      <c r="Z713">
        <f>Table4[[#This Row],[Acell (N)]]+Table4[[#This Row],[Roll (N)]]+Table4[[#This Row],[Aero (N)]]</f>
        <v>2.1253959732994154</v>
      </c>
      <c r="AA713">
        <f>Table4[[#This Row],[Total (N)]]*((E712/3.6)/1000)</f>
        <v>1.2339104400543827E-2</v>
      </c>
      <c r="AB713">
        <f>Table4[[#This Row],[Power (kW)]]*1000</f>
        <v>12.339104400543828</v>
      </c>
      <c r="AC713">
        <f>MAX(0, Table4[[#This Row],[Power (W)]])</f>
        <v>12.339104400543828</v>
      </c>
      <c r="AD713">
        <f>MIN(0, Table4[[#This Row],[Power (W)]])*-1</f>
        <v>0</v>
      </c>
      <c r="AE713">
        <f>AE712+Table4[[#This Row],[Tractive Energy (J)]]</f>
        <v>411726.80332875694</v>
      </c>
      <c r="AF713">
        <f>AF712+Table4[[#This Row],[Braking Energy (J)]]</f>
        <v>173989.45092160327</v>
      </c>
      <c r="AG713">
        <f t="shared" si="140"/>
        <v>1485645.2633880575</v>
      </c>
      <c r="AH713">
        <f t="shared" ref="AH713:AH776" si="148">AH712+AD713</f>
        <v>645682.97583939449</v>
      </c>
      <c r="AI713" s="27">
        <f t="shared" si="141"/>
        <v>645682.97583939449</v>
      </c>
    </row>
    <row r="714" spans="2:35" x14ac:dyDescent="0.3">
      <c r="B714" s="4" t="s">
        <v>52</v>
      </c>
      <c r="C714" s="4">
        <v>706</v>
      </c>
      <c r="D714" s="4">
        <v>117</v>
      </c>
      <c r="E714" s="11">
        <v>17.899999999999999</v>
      </c>
      <c r="F714" s="17">
        <f t="shared" ref="F714:F777" si="149">($E715-$E713)/2/3.6</f>
        <v>-0.66666666666666652</v>
      </c>
      <c r="G714" s="17">
        <f t="shared" ref="G714:G777" si="150">($E715-$E713)/2</f>
        <v>-2.3999999999999995</v>
      </c>
      <c r="S714">
        <f t="shared" si="143"/>
        <v>0</v>
      </c>
      <c r="T714">
        <f t="shared" si="144"/>
        <v>17.899999999999999</v>
      </c>
      <c r="U714">
        <f t="shared" si="145"/>
        <v>4.9722222222222214</v>
      </c>
      <c r="W714">
        <f t="shared" si="146"/>
        <v>-484.58333333333331</v>
      </c>
      <c r="X714">
        <f t="shared" si="142"/>
        <v>171.13544999999999</v>
      </c>
      <c r="Y714">
        <f t="shared" si="147"/>
        <v>7.860638058748556</v>
      </c>
      <c r="Z714">
        <f>Table4[[#This Row],[Acell (N)]]+Table4[[#This Row],[Roll (N)]]+Table4[[#This Row],[Aero (N)]]</f>
        <v>-305.58724527458475</v>
      </c>
      <c r="AA714">
        <f>Table4[[#This Row],[Total (N)]]*((E713/3.6)/1000)</f>
        <v>-1.6892183836011767</v>
      </c>
      <c r="AB714">
        <f>Table4[[#This Row],[Power (kW)]]*1000</f>
        <v>-1689.2183836011768</v>
      </c>
      <c r="AC714">
        <f>MAX(0, Table4[[#This Row],[Power (W)]])</f>
        <v>0</v>
      </c>
      <c r="AD714">
        <f>MIN(0, Table4[[#This Row],[Power (W)]])*-1</f>
        <v>1689.2183836011768</v>
      </c>
      <c r="AE714">
        <f>AE713+Table4[[#This Row],[Tractive Energy (J)]]</f>
        <v>411726.80332875694</v>
      </c>
      <c r="AF714">
        <f>AF713+Table4[[#This Row],[Braking Energy (J)]]</f>
        <v>175678.66930520444</v>
      </c>
      <c r="AG714">
        <f t="shared" si="140"/>
        <v>1485645.2633880575</v>
      </c>
      <c r="AH714">
        <f t="shared" si="148"/>
        <v>647372.19422299566</v>
      </c>
      <c r="AI714" s="27">
        <f t="shared" si="141"/>
        <v>646865.42870791536</v>
      </c>
    </row>
    <row r="715" spans="2:35" x14ac:dyDescent="0.3">
      <c r="B715" s="4" t="s">
        <v>52</v>
      </c>
      <c r="C715" s="4">
        <v>707</v>
      </c>
      <c r="D715" s="4">
        <v>118</v>
      </c>
      <c r="E715" s="11">
        <v>15.1</v>
      </c>
      <c r="F715" s="17">
        <f t="shared" si="149"/>
        <v>-0.70833333333333304</v>
      </c>
      <c r="G715" s="17">
        <f t="shared" si="150"/>
        <v>-2.5499999999999989</v>
      </c>
      <c r="S715">
        <f t="shared" si="143"/>
        <v>0</v>
      </c>
      <c r="T715">
        <f t="shared" si="144"/>
        <v>15.1</v>
      </c>
      <c r="U715">
        <f t="shared" si="145"/>
        <v>4.1944444444444446</v>
      </c>
      <c r="W715">
        <f t="shared" si="146"/>
        <v>-775.33333333333314</v>
      </c>
      <c r="X715">
        <f t="shared" si="142"/>
        <v>171.13544999999999</v>
      </c>
      <c r="Y715">
        <f t="shared" si="147"/>
        <v>6.3600086876685538</v>
      </c>
      <c r="Z715">
        <f>Table4[[#This Row],[Acell (N)]]+Table4[[#This Row],[Roll (N)]]+Table4[[#This Row],[Aero (N)]]</f>
        <v>-597.83787464566456</v>
      </c>
      <c r="AA715">
        <f>Table4[[#This Row],[Total (N)]]*((E714/3.6)/1000)</f>
        <v>-2.972582765599276</v>
      </c>
      <c r="AB715">
        <f>Table4[[#This Row],[Power (kW)]]*1000</f>
        <v>-2972.5827655992762</v>
      </c>
      <c r="AC715">
        <f>MAX(0, Table4[[#This Row],[Power (W)]])</f>
        <v>0</v>
      </c>
      <c r="AD715">
        <f>MIN(0, Table4[[#This Row],[Power (W)]])*-1</f>
        <v>2972.5827655992762</v>
      </c>
      <c r="AE715">
        <f>AE714+Table4[[#This Row],[Tractive Energy (J)]]</f>
        <v>411726.80332875694</v>
      </c>
      <c r="AF715">
        <f>AF714+Table4[[#This Row],[Braking Energy (J)]]</f>
        <v>178651.25207080372</v>
      </c>
      <c r="AG715">
        <f t="shared" ref="AG715:AG778" si="151">AG714 + AC715</f>
        <v>1485645.2633880575</v>
      </c>
      <c r="AH715">
        <f t="shared" si="148"/>
        <v>650344.77698859491</v>
      </c>
      <c r="AI715" s="27">
        <f t="shared" ref="AI715:AI778" si="152">AH714+AD715 *0.7</f>
        <v>649453.00215891516</v>
      </c>
    </row>
    <row r="716" spans="2:35" x14ac:dyDescent="0.3">
      <c r="B716" s="4" t="s">
        <v>52</v>
      </c>
      <c r="C716" s="4">
        <v>708</v>
      </c>
      <c r="D716" s="4">
        <v>119</v>
      </c>
      <c r="E716" s="11">
        <v>12.8</v>
      </c>
      <c r="F716" s="17">
        <f t="shared" si="149"/>
        <v>-0.43055555555555547</v>
      </c>
      <c r="G716" s="17">
        <f t="shared" si="150"/>
        <v>-1.5499999999999998</v>
      </c>
      <c r="S716">
        <f t="shared" si="143"/>
        <v>0</v>
      </c>
      <c r="T716">
        <f t="shared" si="144"/>
        <v>12.8</v>
      </c>
      <c r="U716">
        <f t="shared" si="145"/>
        <v>3.5555555555555558</v>
      </c>
      <c r="W716">
        <f t="shared" si="146"/>
        <v>-823.79166666666629</v>
      </c>
      <c r="X716">
        <f t="shared" si="142"/>
        <v>171.13544999999999</v>
      </c>
      <c r="Y716">
        <f t="shared" si="147"/>
        <v>4.5259061230152238</v>
      </c>
      <c r="Z716">
        <f>Table4[[#This Row],[Acell (N)]]+Table4[[#This Row],[Roll (N)]]+Table4[[#This Row],[Aero (N)]]</f>
        <v>-648.13031054365104</v>
      </c>
      <c r="AA716">
        <f>Table4[[#This Row],[Total (N)]]*((E715/3.6)/1000)</f>
        <v>-2.7185465803358695</v>
      </c>
      <c r="AB716">
        <f>Table4[[#This Row],[Power (kW)]]*1000</f>
        <v>-2718.5465803358693</v>
      </c>
      <c r="AC716">
        <f>MAX(0, Table4[[#This Row],[Power (W)]])</f>
        <v>0</v>
      </c>
      <c r="AD716">
        <f>MIN(0, Table4[[#This Row],[Power (W)]])*-1</f>
        <v>2718.5465803358693</v>
      </c>
      <c r="AE716">
        <f>AE715+Table4[[#This Row],[Tractive Energy (J)]]</f>
        <v>411726.80332875694</v>
      </c>
      <c r="AF716">
        <f>AF715+Table4[[#This Row],[Braking Energy (J)]]</f>
        <v>181369.7986511396</v>
      </c>
      <c r="AG716">
        <f t="shared" si="151"/>
        <v>1485645.2633880575</v>
      </c>
      <c r="AH716">
        <f t="shared" si="148"/>
        <v>653063.32356893073</v>
      </c>
      <c r="AI716" s="27">
        <f t="shared" si="152"/>
        <v>652247.75959482999</v>
      </c>
    </row>
    <row r="717" spans="2:35" x14ac:dyDescent="0.3">
      <c r="B717" s="4" t="s">
        <v>52</v>
      </c>
      <c r="C717" s="4">
        <v>709</v>
      </c>
      <c r="D717" s="4">
        <v>120</v>
      </c>
      <c r="E717" s="11">
        <v>12</v>
      </c>
      <c r="F717" s="17">
        <f t="shared" si="149"/>
        <v>5.5555555555555358E-2</v>
      </c>
      <c r="G717" s="17">
        <f t="shared" si="150"/>
        <v>0.19999999999999929</v>
      </c>
      <c r="S717">
        <f t="shared" si="143"/>
        <v>0</v>
      </c>
      <c r="T717">
        <f t="shared" si="144"/>
        <v>12</v>
      </c>
      <c r="U717">
        <f t="shared" si="145"/>
        <v>3.333333333333333</v>
      </c>
      <c r="W717">
        <f t="shared" si="146"/>
        <v>-500.73611111111103</v>
      </c>
      <c r="X717">
        <f t="shared" si="142"/>
        <v>171.13544999999999</v>
      </c>
      <c r="Y717">
        <f t="shared" si="147"/>
        <v>3.2521576211342227</v>
      </c>
      <c r="Z717">
        <f>Table4[[#This Row],[Acell (N)]]+Table4[[#This Row],[Roll (N)]]+Table4[[#This Row],[Aero (N)]]</f>
        <v>-326.34850348997679</v>
      </c>
      <c r="AA717">
        <f>Table4[[#This Row],[Total (N)]]*((E716/3.6)/1000)</f>
        <v>-1.1603502346310286</v>
      </c>
      <c r="AB717">
        <f>Table4[[#This Row],[Power (kW)]]*1000</f>
        <v>-1160.3502346310286</v>
      </c>
      <c r="AC717">
        <f>MAX(0, Table4[[#This Row],[Power (W)]])</f>
        <v>0</v>
      </c>
      <c r="AD717">
        <f>MIN(0, Table4[[#This Row],[Power (W)]])*-1</f>
        <v>1160.3502346310286</v>
      </c>
      <c r="AE717">
        <f>AE716+Table4[[#This Row],[Tractive Energy (J)]]</f>
        <v>411726.80332875694</v>
      </c>
      <c r="AF717">
        <f>AF716+Table4[[#This Row],[Braking Energy (J)]]</f>
        <v>182530.14888577064</v>
      </c>
      <c r="AG717">
        <f t="shared" si="151"/>
        <v>1485645.2633880575</v>
      </c>
      <c r="AH717">
        <f t="shared" si="148"/>
        <v>654223.67380356172</v>
      </c>
      <c r="AI717" s="27">
        <f t="shared" si="152"/>
        <v>653875.56873317249</v>
      </c>
    </row>
    <row r="718" spans="2:35" x14ac:dyDescent="0.3">
      <c r="B718" s="4" t="s">
        <v>52</v>
      </c>
      <c r="C718" s="4">
        <v>710</v>
      </c>
      <c r="D718" s="4">
        <v>121</v>
      </c>
      <c r="E718" s="11">
        <v>13.2</v>
      </c>
      <c r="F718" s="17">
        <f t="shared" si="149"/>
        <v>0.70833333333333348</v>
      </c>
      <c r="G718" s="17">
        <f t="shared" si="150"/>
        <v>2.5500000000000007</v>
      </c>
      <c r="S718">
        <f t="shared" si="143"/>
        <v>0</v>
      </c>
      <c r="T718">
        <f t="shared" si="144"/>
        <v>13.2</v>
      </c>
      <c r="U718">
        <f t="shared" si="145"/>
        <v>3.6666666666666665</v>
      </c>
      <c r="W718">
        <f t="shared" si="146"/>
        <v>64.611111111110887</v>
      </c>
      <c r="X718">
        <f t="shared" si="142"/>
        <v>171.13544999999999</v>
      </c>
      <c r="Y718">
        <f t="shared" si="147"/>
        <v>2.8583416591999997</v>
      </c>
      <c r="Z718">
        <f>Table4[[#This Row],[Acell (N)]]+Table4[[#This Row],[Roll (N)]]+Table4[[#This Row],[Aero (N)]]</f>
        <v>238.60490277031087</v>
      </c>
      <c r="AA718">
        <f>Table4[[#This Row],[Total (N)]]*((E717/3.6)/1000)</f>
        <v>0.79534967590103622</v>
      </c>
      <c r="AB718">
        <f>Table4[[#This Row],[Power (kW)]]*1000</f>
        <v>795.34967590103622</v>
      </c>
      <c r="AC718">
        <f>MAX(0, Table4[[#This Row],[Power (W)]])</f>
        <v>795.34967590103622</v>
      </c>
      <c r="AD718">
        <f>MIN(0, Table4[[#This Row],[Power (W)]])*-1</f>
        <v>0</v>
      </c>
      <c r="AE718">
        <f>AE717+Table4[[#This Row],[Tractive Energy (J)]]</f>
        <v>412522.153004658</v>
      </c>
      <c r="AF718">
        <f>AF717+Table4[[#This Row],[Braking Energy (J)]]</f>
        <v>182530.14888577064</v>
      </c>
      <c r="AG718">
        <f t="shared" si="151"/>
        <v>1486440.6130639585</v>
      </c>
      <c r="AH718">
        <f t="shared" si="148"/>
        <v>654223.67380356172</v>
      </c>
      <c r="AI718" s="27">
        <f t="shared" si="152"/>
        <v>654223.67380356172</v>
      </c>
    </row>
    <row r="719" spans="2:35" x14ac:dyDescent="0.3">
      <c r="B719" s="4" t="s">
        <v>52</v>
      </c>
      <c r="C719" s="4">
        <v>711</v>
      </c>
      <c r="D719" s="4">
        <v>122</v>
      </c>
      <c r="E719" s="11">
        <v>17.100000000000001</v>
      </c>
      <c r="F719" s="17">
        <f t="shared" si="149"/>
        <v>1.0972222222222225</v>
      </c>
      <c r="G719" s="17">
        <f t="shared" si="150"/>
        <v>3.9500000000000011</v>
      </c>
      <c r="S719">
        <f t="shared" si="143"/>
        <v>0</v>
      </c>
      <c r="T719">
        <f t="shared" si="144"/>
        <v>17.100000000000001</v>
      </c>
      <c r="U719">
        <f t="shared" si="145"/>
        <v>4.75</v>
      </c>
      <c r="W719">
        <f t="shared" si="146"/>
        <v>823.79166666666686</v>
      </c>
      <c r="X719">
        <f t="shared" si="142"/>
        <v>171.13544999999999</v>
      </c>
      <c r="Y719">
        <f t="shared" si="147"/>
        <v>3.4585934076319997</v>
      </c>
      <c r="Z719">
        <f>Table4[[#This Row],[Acell (N)]]+Table4[[#This Row],[Roll (N)]]+Table4[[#This Row],[Aero (N)]]</f>
        <v>998.3857100742988</v>
      </c>
      <c r="AA719">
        <f>Table4[[#This Row],[Total (N)]]*((E718/3.6)/1000)</f>
        <v>3.660747603605762</v>
      </c>
      <c r="AB719">
        <f>Table4[[#This Row],[Power (kW)]]*1000</f>
        <v>3660.7476036057619</v>
      </c>
      <c r="AC719">
        <f>MAX(0, Table4[[#This Row],[Power (W)]])</f>
        <v>3660.7476036057619</v>
      </c>
      <c r="AD719">
        <f>MIN(0, Table4[[#This Row],[Power (W)]])*-1</f>
        <v>0</v>
      </c>
      <c r="AE719">
        <f>AE718+Table4[[#This Row],[Tractive Energy (J)]]</f>
        <v>416182.90060826374</v>
      </c>
      <c r="AF719">
        <f>AF718+Table4[[#This Row],[Braking Energy (J)]]</f>
        <v>182530.14888577064</v>
      </c>
      <c r="AG719">
        <f t="shared" si="151"/>
        <v>1490101.3606675642</v>
      </c>
      <c r="AH719">
        <f t="shared" si="148"/>
        <v>654223.67380356172</v>
      </c>
      <c r="AI719" s="27">
        <f t="shared" si="152"/>
        <v>654223.67380356172</v>
      </c>
    </row>
    <row r="720" spans="2:35" x14ac:dyDescent="0.3">
      <c r="B720" s="4" t="s">
        <v>52</v>
      </c>
      <c r="C720" s="4">
        <v>712</v>
      </c>
      <c r="D720" s="4">
        <v>123</v>
      </c>
      <c r="E720" s="11">
        <v>21.1</v>
      </c>
      <c r="F720" s="17">
        <f t="shared" si="149"/>
        <v>0.65277777777777768</v>
      </c>
      <c r="G720" s="17">
        <f t="shared" si="150"/>
        <v>2.3499999999999996</v>
      </c>
      <c r="S720">
        <f t="shared" si="143"/>
        <v>0</v>
      </c>
      <c r="T720">
        <f t="shared" si="144"/>
        <v>21.1</v>
      </c>
      <c r="U720">
        <f t="shared" si="145"/>
        <v>5.8611111111111116</v>
      </c>
      <c r="W720">
        <f t="shared" si="146"/>
        <v>1276.0694444444448</v>
      </c>
      <c r="X720">
        <f t="shared" si="142"/>
        <v>171.13544999999999</v>
      </c>
      <c r="Y720">
        <f t="shared" si="147"/>
        <v>5.8042200317130002</v>
      </c>
      <c r="Z720">
        <f>Table4[[#This Row],[Acell (N)]]+Table4[[#This Row],[Roll (N)]]+Table4[[#This Row],[Aero (N)]]</f>
        <v>1453.0091144761577</v>
      </c>
      <c r="AA720">
        <f>Table4[[#This Row],[Total (N)]]*((E719/3.6)/1000)</f>
        <v>6.9017932937617488</v>
      </c>
      <c r="AB720">
        <f>Table4[[#This Row],[Power (kW)]]*1000</f>
        <v>6901.7932937617488</v>
      </c>
      <c r="AC720">
        <f>MAX(0, Table4[[#This Row],[Power (W)]])</f>
        <v>6901.7932937617488</v>
      </c>
      <c r="AD720">
        <f>MIN(0, Table4[[#This Row],[Power (W)]])*-1</f>
        <v>0</v>
      </c>
      <c r="AE720">
        <f>AE719+Table4[[#This Row],[Tractive Energy (J)]]</f>
        <v>423084.69390202546</v>
      </c>
      <c r="AF720">
        <f>AF719+Table4[[#This Row],[Braking Energy (J)]]</f>
        <v>182530.14888577064</v>
      </c>
      <c r="AG720">
        <f t="shared" si="151"/>
        <v>1497003.153961326</v>
      </c>
      <c r="AH720">
        <f t="shared" si="148"/>
        <v>654223.67380356172</v>
      </c>
      <c r="AI720" s="27">
        <f t="shared" si="152"/>
        <v>654223.67380356172</v>
      </c>
    </row>
    <row r="721" spans="2:35" x14ac:dyDescent="0.3">
      <c r="B721" s="4" t="s">
        <v>52</v>
      </c>
      <c r="C721" s="4">
        <v>713</v>
      </c>
      <c r="D721" s="4">
        <v>124</v>
      </c>
      <c r="E721" s="11">
        <v>21.8</v>
      </c>
      <c r="F721" s="17">
        <f t="shared" si="149"/>
        <v>1.3888888888888593E-2</v>
      </c>
      <c r="G721" s="17">
        <f t="shared" si="150"/>
        <v>4.9999999999998934E-2</v>
      </c>
      <c r="S721">
        <f t="shared" si="143"/>
        <v>0</v>
      </c>
      <c r="T721">
        <f t="shared" si="144"/>
        <v>21.8</v>
      </c>
      <c r="U721">
        <f t="shared" si="145"/>
        <v>6.0555555555555554</v>
      </c>
      <c r="W721">
        <f t="shared" si="146"/>
        <v>759.18055555555543</v>
      </c>
      <c r="X721">
        <f t="shared" si="142"/>
        <v>171.13544999999999</v>
      </c>
      <c r="Y721">
        <f t="shared" si="147"/>
        <v>8.8372381256418908</v>
      </c>
      <c r="Z721">
        <f>Table4[[#This Row],[Acell (N)]]+Table4[[#This Row],[Roll (N)]]+Table4[[#This Row],[Aero (N)]]</f>
        <v>939.1532436811973</v>
      </c>
      <c r="AA721">
        <f>Table4[[#This Row],[Total (N)]]*((E720/3.6)/1000)</f>
        <v>5.5044815115759063</v>
      </c>
      <c r="AB721">
        <f>Table4[[#This Row],[Power (kW)]]*1000</f>
        <v>5504.4815115759066</v>
      </c>
      <c r="AC721">
        <f>MAX(0, Table4[[#This Row],[Power (W)]])</f>
        <v>5504.4815115759066</v>
      </c>
      <c r="AD721">
        <f>MIN(0, Table4[[#This Row],[Power (W)]])*-1</f>
        <v>0</v>
      </c>
      <c r="AE721">
        <f>AE720+Table4[[#This Row],[Tractive Energy (J)]]</f>
        <v>428589.17541360139</v>
      </c>
      <c r="AF721">
        <f>AF720+Table4[[#This Row],[Braking Energy (J)]]</f>
        <v>182530.14888577064</v>
      </c>
      <c r="AG721">
        <f t="shared" si="151"/>
        <v>1502507.6354729019</v>
      </c>
      <c r="AH721">
        <f t="shared" si="148"/>
        <v>654223.67380356172</v>
      </c>
      <c r="AI721" s="27">
        <f t="shared" si="152"/>
        <v>654223.67380356172</v>
      </c>
    </row>
    <row r="722" spans="2:35" x14ac:dyDescent="0.3">
      <c r="B722" s="4" t="s">
        <v>52</v>
      </c>
      <c r="C722" s="4">
        <v>714</v>
      </c>
      <c r="D722" s="4">
        <v>125</v>
      </c>
      <c r="E722" s="11">
        <v>21.2</v>
      </c>
      <c r="F722" s="17">
        <f t="shared" si="149"/>
        <v>-0.45833333333333343</v>
      </c>
      <c r="G722" s="17">
        <f t="shared" si="150"/>
        <v>-1.6500000000000004</v>
      </c>
      <c r="S722">
        <f t="shared" si="143"/>
        <v>0</v>
      </c>
      <c r="T722">
        <f t="shared" si="144"/>
        <v>21.2</v>
      </c>
      <c r="U722">
        <f t="shared" si="145"/>
        <v>5.8888888888888884</v>
      </c>
      <c r="W722">
        <f t="shared" si="146"/>
        <v>16.152777777777434</v>
      </c>
      <c r="X722">
        <f t="shared" si="142"/>
        <v>171.13544999999999</v>
      </c>
      <c r="Y722">
        <f t="shared" si="147"/>
        <v>9.4333214591542234</v>
      </c>
      <c r="Z722">
        <f>Table4[[#This Row],[Acell (N)]]+Table4[[#This Row],[Roll (N)]]+Table4[[#This Row],[Aero (N)]]</f>
        <v>196.72154923693165</v>
      </c>
      <c r="AA722">
        <f>Table4[[#This Row],[Total (N)]]*((E721/3.6)/1000)</f>
        <v>1.1912582703791972</v>
      </c>
      <c r="AB722">
        <f>Table4[[#This Row],[Power (kW)]]*1000</f>
        <v>1191.2582703791973</v>
      </c>
      <c r="AC722">
        <f>MAX(0, Table4[[#This Row],[Power (W)]])</f>
        <v>1191.2582703791973</v>
      </c>
      <c r="AD722">
        <f>MIN(0, Table4[[#This Row],[Power (W)]])*-1</f>
        <v>0</v>
      </c>
      <c r="AE722">
        <f>AE721+Table4[[#This Row],[Tractive Energy (J)]]</f>
        <v>429780.43368398061</v>
      </c>
      <c r="AF722">
        <f>AF721+Table4[[#This Row],[Braking Energy (J)]]</f>
        <v>182530.14888577064</v>
      </c>
      <c r="AG722">
        <f t="shared" si="151"/>
        <v>1503698.893743281</v>
      </c>
      <c r="AH722">
        <f t="shared" si="148"/>
        <v>654223.67380356172</v>
      </c>
      <c r="AI722" s="27">
        <f t="shared" si="152"/>
        <v>654223.67380356172</v>
      </c>
    </row>
    <row r="723" spans="2:35" x14ac:dyDescent="0.3">
      <c r="B723" s="4" t="s">
        <v>52</v>
      </c>
      <c r="C723" s="4">
        <v>715</v>
      </c>
      <c r="D723" s="4">
        <v>126</v>
      </c>
      <c r="E723" s="11">
        <v>18.5</v>
      </c>
      <c r="F723" s="17">
        <f t="shared" si="149"/>
        <v>-1.0138888888888886</v>
      </c>
      <c r="G723" s="17">
        <f t="shared" si="150"/>
        <v>-3.6499999999999995</v>
      </c>
      <c r="S723">
        <f t="shared" si="143"/>
        <v>0</v>
      </c>
      <c r="T723">
        <f t="shared" si="144"/>
        <v>18.5</v>
      </c>
      <c r="U723">
        <f t="shared" si="145"/>
        <v>5.1388888888888884</v>
      </c>
      <c r="W723">
        <f t="shared" si="146"/>
        <v>-533.04166666666674</v>
      </c>
      <c r="X723">
        <f t="shared" si="142"/>
        <v>171.13544999999999</v>
      </c>
      <c r="Y723">
        <f t="shared" si="147"/>
        <v>8.9212019118808872</v>
      </c>
      <c r="Z723">
        <f>Table4[[#This Row],[Acell (N)]]+Table4[[#This Row],[Roll (N)]]+Table4[[#This Row],[Aero (N)]]</f>
        <v>-352.98501475478588</v>
      </c>
      <c r="AA723">
        <f>Table4[[#This Row],[Total (N)]]*((E722/3.6)/1000)</f>
        <v>-2.078689531333739</v>
      </c>
      <c r="AB723">
        <f>Table4[[#This Row],[Power (kW)]]*1000</f>
        <v>-2078.6895313337391</v>
      </c>
      <c r="AC723">
        <f>MAX(0, Table4[[#This Row],[Power (W)]])</f>
        <v>0</v>
      </c>
      <c r="AD723">
        <f>MIN(0, Table4[[#This Row],[Power (W)]])*-1</f>
        <v>2078.6895313337391</v>
      </c>
      <c r="AE723">
        <f>AE722+Table4[[#This Row],[Tractive Energy (J)]]</f>
        <v>429780.43368398061</v>
      </c>
      <c r="AF723">
        <f>AF722+Table4[[#This Row],[Braking Energy (J)]]</f>
        <v>184608.83841710439</v>
      </c>
      <c r="AG723">
        <f t="shared" si="151"/>
        <v>1503698.893743281</v>
      </c>
      <c r="AH723">
        <f t="shared" si="148"/>
        <v>656302.36333489546</v>
      </c>
      <c r="AI723" s="27">
        <f t="shared" si="152"/>
        <v>655678.75647549529</v>
      </c>
    </row>
    <row r="724" spans="2:35" x14ac:dyDescent="0.3">
      <c r="B724" s="4" t="s">
        <v>52</v>
      </c>
      <c r="C724" s="4">
        <v>716</v>
      </c>
      <c r="D724" s="4">
        <v>127</v>
      </c>
      <c r="E724" s="11">
        <v>13.9</v>
      </c>
      <c r="F724" s="17">
        <f t="shared" si="149"/>
        <v>-0.90277777777777779</v>
      </c>
      <c r="G724" s="17">
        <f t="shared" si="150"/>
        <v>-3.25</v>
      </c>
      <c r="S724">
        <f t="shared" si="143"/>
        <v>0</v>
      </c>
      <c r="T724">
        <f t="shared" si="144"/>
        <v>13.9</v>
      </c>
      <c r="U724">
        <f t="shared" si="145"/>
        <v>3.8611111111111112</v>
      </c>
      <c r="W724">
        <f t="shared" si="146"/>
        <v>-1179.1527777777774</v>
      </c>
      <c r="X724">
        <f t="shared" si="142"/>
        <v>171.13544999999999</v>
      </c>
      <c r="Y724">
        <f t="shared" si="147"/>
        <v>6.7935238393138881</v>
      </c>
      <c r="Z724">
        <f>Table4[[#This Row],[Acell (N)]]+Table4[[#This Row],[Roll (N)]]+Table4[[#This Row],[Aero (N)]]</f>
        <v>-1001.2238039384634</v>
      </c>
      <c r="AA724">
        <f>Table4[[#This Row],[Total (N)]]*((E723/3.6)/1000)</f>
        <v>-5.1451778813504365</v>
      </c>
      <c r="AB724">
        <f>Table4[[#This Row],[Power (kW)]]*1000</f>
        <v>-5145.1778813504361</v>
      </c>
      <c r="AC724">
        <f>MAX(0, Table4[[#This Row],[Power (W)]])</f>
        <v>0</v>
      </c>
      <c r="AD724">
        <f>MIN(0, Table4[[#This Row],[Power (W)]])*-1</f>
        <v>5145.1778813504361</v>
      </c>
      <c r="AE724">
        <f>AE723+Table4[[#This Row],[Tractive Energy (J)]]</f>
        <v>429780.43368398061</v>
      </c>
      <c r="AF724">
        <f>AF723+Table4[[#This Row],[Braking Energy (J)]]</f>
        <v>189754.01629845484</v>
      </c>
      <c r="AG724">
        <f t="shared" si="151"/>
        <v>1503698.893743281</v>
      </c>
      <c r="AH724">
        <f t="shared" si="148"/>
        <v>661447.54121624585</v>
      </c>
      <c r="AI724" s="27">
        <f t="shared" si="152"/>
        <v>659903.98785184079</v>
      </c>
    </row>
    <row r="725" spans="2:35" x14ac:dyDescent="0.3">
      <c r="B725" s="4" t="s">
        <v>52</v>
      </c>
      <c r="C725" s="4">
        <v>717</v>
      </c>
      <c r="D725" s="4">
        <v>128</v>
      </c>
      <c r="E725" s="11">
        <v>12</v>
      </c>
      <c r="F725" s="17">
        <f t="shared" si="149"/>
        <v>-0.26388888888888895</v>
      </c>
      <c r="G725" s="17">
        <f t="shared" si="150"/>
        <v>-0.95000000000000018</v>
      </c>
      <c r="S725">
        <f t="shared" si="143"/>
        <v>0</v>
      </c>
      <c r="T725">
        <f t="shared" si="144"/>
        <v>12</v>
      </c>
      <c r="U725">
        <f t="shared" si="145"/>
        <v>3.333333333333333</v>
      </c>
      <c r="W725">
        <f t="shared" si="146"/>
        <v>-1049.9305555555557</v>
      </c>
      <c r="X725">
        <f t="shared" si="142"/>
        <v>171.13544999999999</v>
      </c>
      <c r="Y725">
        <f t="shared" si="147"/>
        <v>3.8351402220418889</v>
      </c>
      <c r="Z725">
        <f>Table4[[#This Row],[Acell (N)]]+Table4[[#This Row],[Roll (N)]]+Table4[[#This Row],[Aero (N)]]</f>
        <v>-874.95996533351376</v>
      </c>
      <c r="AA725">
        <f>Table4[[#This Row],[Total (N)]]*((E724/3.6)/1000)</f>
        <v>-3.3783176439266227</v>
      </c>
      <c r="AB725">
        <f>Table4[[#This Row],[Power (kW)]]*1000</f>
        <v>-3378.3176439266226</v>
      </c>
      <c r="AC725">
        <f>MAX(0, Table4[[#This Row],[Power (W)]])</f>
        <v>0</v>
      </c>
      <c r="AD725">
        <f>MIN(0, Table4[[#This Row],[Power (W)]])*-1</f>
        <v>3378.3176439266226</v>
      </c>
      <c r="AE725">
        <f>AE724+Table4[[#This Row],[Tractive Energy (J)]]</f>
        <v>429780.43368398061</v>
      </c>
      <c r="AF725">
        <f>AF724+Table4[[#This Row],[Braking Energy (J)]]</f>
        <v>193132.33394238146</v>
      </c>
      <c r="AG725">
        <f t="shared" si="151"/>
        <v>1503698.893743281</v>
      </c>
      <c r="AH725">
        <f t="shared" si="148"/>
        <v>664825.85886017245</v>
      </c>
      <c r="AI725" s="27">
        <f t="shared" si="152"/>
        <v>663812.36356699443</v>
      </c>
    </row>
    <row r="726" spans="2:35" x14ac:dyDescent="0.3">
      <c r="B726" s="4" t="s">
        <v>52</v>
      </c>
      <c r="C726" s="4">
        <v>718</v>
      </c>
      <c r="D726" s="4">
        <v>129</v>
      </c>
      <c r="E726" s="11">
        <v>12</v>
      </c>
      <c r="F726" s="17">
        <f t="shared" si="149"/>
        <v>0.1388888888888889</v>
      </c>
      <c r="G726" s="17">
        <f t="shared" si="150"/>
        <v>0.5</v>
      </c>
      <c r="S726">
        <f t="shared" si="143"/>
        <v>0</v>
      </c>
      <c r="T726">
        <f t="shared" si="144"/>
        <v>12</v>
      </c>
      <c r="U726">
        <f t="shared" si="145"/>
        <v>3.333333333333333</v>
      </c>
      <c r="W726">
        <f t="shared" si="146"/>
        <v>-306.90277777777783</v>
      </c>
      <c r="X726">
        <f t="shared" si="142"/>
        <v>171.13544999999999</v>
      </c>
      <c r="Y726">
        <f t="shared" si="147"/>
        <v>2.8583416591999997</v>
      </c>
      <c r="Z726">
        <f>Table4[[#This Row],[Acell (N)]]+Table4[[#This Row],[Roll (N)]]+Table4[[#This Row],[Aero (N)]]</f>
        <v>-132.90898611857784</v>
      </c>
      <c r="AA726">
        <f>Table4[[#This Row],[Total (N)]]*((E725/3.6)/1000)</f>
        <v>-0.44302995372859277</v>
      </c>
      <c r="AB726">
        <f>Table4[[#This Row],[Power (kW)]]*1000</f>
        <v>-443.02995372859277</v>
      </c>
      <c r="AC726">
        <f>MAX(0, Table4[[#This Row],[Power (W)]])</f>
        <v>0</v>
      </c>
      <c r="AD726">
        <f>MIN(0, Table4[[#This Row],[Power (W)]])*-1</f>
        <v>443.02995372859277</v>
      </c>
      <c r="AE726">
        <f>AE725+Table4[[#This Row],[Tractive Energy (J)]]</f>
        <v>429780.43368398061</v>
      </c>
      <c r="AF726">
        <f>AF725+Table4[[#This Row],[Braking Energy (J)]]</f>
        <v>193575.36389611007</v>
      </c>
      <c r="AG726">
        <f t="shared" si="151"/>
        <v>1503698.893743281</v>
      </c>
      <c r="AH726">
        <f t="shared" si="148"/>
        <v>665268.88881390099</v>
      </c>
      <c r="AI726" s="27">
        <f t="shared" si="152"/>
        <v>665135.97982778249</v>
      </c>
    </row>
    <row r="727" spans="2:35" x14ac:dyDescent="0.3">
      <c r="B727" s="4" t="s">
        <v>52</v>
      </c>
      <c r="C727" s="4">
        <v>719</v>
      </c>
      <c r="D727" s="4">
        <v>130</v>
      </c>
      <c r="E727" s="11">
        <v>13</v>
      </c>
      <c r="F727" s="17">
        <f t="shared" si="149"/>
        <v>0.55555555555555558</v>
      </c>
      <c r="G727" s="17">
        <f t="shared" si="150"/>
        <v>2</v>
      </c>
      <c r="S727">
        <f t="shared" si="143"/>
        <v>0</v>
      </c>
      <c r="T727">
        <f t="shared" si="144"/>
        <v>13</v>
      </c>
      <c r="U727">
        <f t="shared" si="145"/>
        <v>3.6111111111111112</v>
      </c>
      <c r="W727">
        <f t="shared" si="146"/>
        <v>161.52777777777777</v>
      </c>
      <c r="X727">
        <f t="shared" si="142"/>
        <v>171.13544999999999</v>
      </c>
      <c r="Y727">
        <f t="shared" si="147"/>
        <v>2.8583416591999997</v>
      </c>
      <c r="Z727">
        <f>Table4[[#This Row],[Acell (N)]]+Table4[[#This Row],[Roll (N)]]+Table4[[#This Row],[Aero (N)]]</f>
        <v>335.52156943697776</v>
      </c>
      <c r="AA727">
        <f>Table4[[#This Row],[Total (N)]]*((E726/3.6)/1000)</f>
        <v>1.1184052314565924</v>
      </c>
      <c r="AB727">
        <f>Table4[[#This Row],[Power (kW)]]*1000</f>
        <v>1118.4052314565924</v>
      </c>
      <c r="AC727">
        <f>MAX(0, Table4[[#This Row],[Power (W)]])</f>
        <v>1118.4052314565924</v>
      </c>
      <c r="AD727">
        <f>MIN(0, Table4[[#This Row],[Power (W)]])*-1</f>
        <v>0</v>
      </c>
      <c r="AE727">
        <f>AE726+Table4[[#This Row],[Tractive Energy (J)]]</f>
        <v>430898.83891543723</v>
      </c>
      <c r="AF727">
        <f>AF726+Table4[[#This Row],[Braking Energy (J)]]</f>
        <v>193575.36389611007</v>
      </c>
      <c r="AG727">
        <f t="shared" si="151"/>
        <v>1504817.2989747375</v>
      </c>
      <c r="AH727">
        <f t="shared" si="148"/>
        <v>665268.88881390099</v>
      </c>
      <c r="AI727" s="27">
        <f t="shared" si="152"/>
        <v>665268.88881390099</v>
      </c>
    </row>
    <row r="728" spans="2:35" x14ac:dyDescent="0.3">
      <c r="B728" s="4" t="s">
        <v>52</v>
      </c>
      <c r="C728" s="4">
        <v>720</v>
      </c>
      <c r="D728" s="4">
        <v>131</v>
      </c>
      <c r="E728" s="11">
        <v>16</v>
      </c>
      <c r="F728" s="17">
        <f t="shared" si="149"/>
        <v>0.76388888888888884</v>
      </c>
      <c r="G728" s="17">
        <f t="shared" si="150"/>
        <v>2.75</v>
      </c>
      <c r="S728">
        <f t="shared" si="143"/>
        <v>0</v>
      </c>
      <c r="T728">
        <f t="shared" si="144"/>
        <v>16</v>
      </c>
      <c r="U728">
        <f t="shared" si="145"/>
        <v>4.4444444444444446</v>
      </c>
      <c r="W728">
        <f t="shared" si="146"/>
        <v>646.11111111111109</v>
      </c>
      <c r="X728">
        <f t="shared" si="142"/>
        <v>171.13544999999999</v>
      </c>
      <c r="Y728">
        <f t="shared" si="147"/>
        <v>3.3545815305888893</v>
      </c>
      <c r="Z728">
        <f>Table4[[#This Row],[Acell (N)]]+Table4[[#This Row],[Roll (N)]]+Table4[[#This Row],[Aero (N)]]</f>
        <v>820.60114264169999</v>
      </c>
      <c r="AA728">
        <f>Table4[[#This Row],[Total (N)]]*((E727/3.6)/1000)</f>
        <v>2.9632819039839164</v>
      </c>
      <c r="AB728">
        <f>Table4[[#This Row],[Power (kW)]]*1000</f>
        <v>2963.2819039839164</v>
      </c>
      <c r="AC728">
        <f>MAX(0, Table4[[#This Row],[Power (W)]])</f>
        <v>2963.2819039839164</v>
      </c>
      <c r="AD728">
        <f>MIN(0, Table4[[#This Row],[Power (W)]])*-1</f>
        <v>0</v>
      </c>
      <c r="AE728">
        <f>AE727+Table4[[#This Row],[Tractive Energy (J)]]</f>
        <v>433862.12081942114</v>
      </c>
      <c r="AF728">
        <f>AF727+Table4[[#This Row],[Braking Energy (J)]]</f>
        <v>193575.36389611007</v>
      </c>
      <c r="AG728">
        <f t="shared" si="151"/>
        <v>1507780.5808787216</v>
      </c>
      <c r="AH728">
        <f t="shared" si="148"/>
        <v>665268.88881390099</v>
      </c>
      <c r="AI728" s="27">
        <f t="shared" si="152"/>
        <v>665268.88881390099</v>
      </c>
    </row>
    <row r="729" spans="2:35" x14ac:dyDescent="0.3">
      <c r="B729" s="4" t="s">
        <v>52</v>
      </c>
      <c r="C729" s="4">
        <v>721</v>
      </c>
      <c r="D729" s="4">
        <v>132</v>
      </c>
      <c r="E729" s="11">
        <v>18.5</v>
      </c>
      <c r="F729" s="17">
        <f t="shared" si="149"/>
        <v>0.63888888888888906</v>
      </c>
      <c r="G729" s="17">
        <f t="shared" si="150"/>
        <v>2.3000000000000007</v>
      </c>
      <c r="S729">
        <f t="shared" si="143"/>
        <v>0</v>
      </c>
      <c r="T729">
        <f t="shared" si="144"/>
        <v>18.5</v>
      </c>
      <c r="U729">
        <f t="shared" si="145"/>
        <v>5.1388888888888884</v>
      </c>
      <c r="W729">
        <f t="shared" si="146"/>
        <v>888.40277777777771</v>
      </c>
      <c r="X729">
        <f t="shared" si="142"/>
        <v>171.13544999999999</v>
      </c>
      <c r="Y729">
        <f t="shared" si="147"/>
        <v>5.081496283022223</v>
      </c>
      <c r="Z729">
        <f>Table4[[#This Row],[Acell (N)]]+Table4[[#This Row],[Roll (N)]]+Table4[[#This Row],[Aero (N)]]</f>
        <v>1064.6197240607999</v>
      </c>
      <c r="AA729">
        <f>Table4[[#This Row],[Total (N)]]*((E728/3.6)/1000)</f>
        <v>4.7316432180479993</v>
      </c>
      <c r="AB729">
        <f>Table4[[#This Row],[Power (kW)]]*1000</f>
        <v>4731.6432180479997</v>
      </c>
      <c r="AC729">
        <f>MAX(0, Table4[[#This Row],[Power (W)]])</f>
        <v>4731.6432180479997</v>
      </c>
      <c r="AD729">
        <f>MIN(0, Table4[[#This Row],[Power (W)]])*-1</f>
        <v>0</v>
      </c>
      <c r="AE729">
        <f>AE728+Table4[[#This Row],[Tractive Energy (J)]]</f>
        <v>438593.76403746911</v>
      </c>
      <c r="AF729">
        <f>AF728+Table4[[#This Row],[Braking Energy (J)]]</f>
        <v>193575.36389611007</v>
      </c>
      <c r="AG729">
        <f t="shared" si="151"/>
        <v>1512512.2240967695</v>
      </c>
      <c r="AH729">
        <f t="shared" si="148"/>
        <v>665268.88881390099</v>
      </c>
      <c r="AI729" s="27">
        <f t="shared" si="152"/>
        <v>665268.88881390099</v>
      </c>
    </row>
    <row r="730" spans="2:35" x14ac:dyDescent="0.3">
      <c r="B730" s="4" t="s">
        <v>52</v>
      </c>
      <c r="C730" s="4">
        <v>722</v>
      </c>
      <c r="D730" s="4">
        <v>133</v>
      </c>
      <c r="E730" s="11">
        <v>20.6</v>
      </c>
      <c r="F730" s="17">
        <f t="shared" si="149"/>
        <v>0.55555555555555558</v>
      </c>
      <c r="G730" s="17">
        <f t="shared" si="150"/>
        <v>2</v>
      </c>
      <c r="S730">
        <f t="shared" si="143"/>
        <v>0</v>
      </c>
      <c r="T730">
        <f t="shared" si="144"/>
        <v>20.6</v>
      </c>
      <c r="U730">
        <f t="shared" si="145"/>
        <v>5.7222222222222223</v>
      </c>
      <c r="W730">
        <f t="shared" si="146"/>
        <v>743.02777777777794</v>
      </c>
      <c r="X730">
        <f t="shared" si="142"/>
        <v>171.13544999999999</v>
      </c>
      <c r="Y730">
        <f t="shared" si="147"/>
        <v>6.7935238393138881</v>
      </c>
      <c r="Z730">
        <f>Table4[[#This Row],[Acell (N)]]+Table4[[#This Row],[Roll (N)]]+Table4[[#This Row],[Aero (N)]]</f>
        <v>920.95675161709187</v>
      </c>
      <c r="AA730">
        <f>Table4[[#This Row],[Total (N)]]*((E729/3.6)/1000)</f>
        <v>4.7326944180322768</v>
      </c>
      <c r="AB730">
        <f>Table4[[#This Row],[Power (kW)]]*1000</f>
        <v>4732.6944180322771</v>
      </c>
      <c r="AC730">
        <f>MAX(0, Table4[[#This Row],[Power (W)]])</f>
        <v>4732.6944180322771</v>
      </c>
      <c r="AD730">
        <f>MIN(0, Table4[[#This Row],[Power (W)]])*-1</f>
        <v>0</v>
      </c>
      <c r="AE730">
        <f>AE729+Table4[[#This Row],[Tractive Energy (J)]]</f>
        <v>443326.45845550142</v>
      </c>
      <c r="AF730">
        <f>AF729+Table4[[#This Row],[Braking Energy (J)]]</f>
        <v>193575.36389611007</v>
      </c>
      <c r="AG730">
        <f t="shared" si="151"/>
        <v>1517244.9185148017</v>
      </c>
      <c r="AH730">
        <f t="shared" si="148"/>
        <v>665268.88881390099</v>
      </c>
      <c r="AI730" s="27">
        <f t="shared" si="152"/>
        <v>665268.88881390099</v>
      </c>
    </row>
    <row r="731" spans="2:35" x14ac:dyDescent="0.3">
      <c r="B731" s="4" t="s">
        <v>52</v>
      </c>
      <c r="C731" s="4">
        <v>723</v>
      </c>
      <c r="D731" s="4">
        <v>134</v>
      </c>
      <c r="E731" s="11">
        <v>22.5</v>
      </c>
      <c r="F731" s="17">
        <f t="shared" si="149"/>
        <v>0.47222222222222199</v>
      </c>
      <c r="G731" s="17">
        <f t="shared" si="150"/>
        <v>1.6999999999999993</v>
      </c>
      <c r="S731">
        <f t="shared" si="143"/>
        <v>0</v>
      </c>
      <c r="T731">
        <f t="shared" si="144"/>
        <v>22.5</v>
      </c>
      <c r="U731">
        <f t="shared" si="145"/>
        <v>6.25</v>
      </c>
      <c r="W731">
        <f t="shared" si="146"/>
        <v>646.11111111111109</v>
      </c>
      <c r="X731">
        <f t="shared" si="142"/>
        <v>171.13544999999999</v>
      </c>
      <c r="Y731">
        <f t="shared" si="147"/>
        <v>8.423374072903556</v>
      </c>
      <c r="Z731">
        <f>Table4[[#This Row],[Acell (N)]]+Table4[[#This Row],[Roll (N)]]+Table4[[#This Row],[Aero (N)]]</f>
        <v>825.66993518401466</v>
      </c>
      <c r="AA731">
        <f>Table4[[#This Row],[Total (N)]]*((E730/3.6)/1000)</f>
        <v>4.7246668513307508</v>
      </c>
      <c r="AB731">
        <f>Table4[[#This Row],[Power (kW)]]*1000</f>
        <v>4724.6668513307504</v>
      </c>
      <c r="AC731">
        <f>MAX(0, Table4[[#This Row],[Power (W)]])</f>
        <v>4724.6668513307504</v>
      </c>
      <c r="AD731">
        <f>MIN(0, Table4[[#This Row],[Power (W)]])*-1</f>
        <v>0</v>
      </c>
      <c r="AE731">
        <f>AE730+Table4[[#This Row],[Tractive Energy (J)]]</f>
        <v>448051.12530683214</v>
      </c>
      <c r="AF731">
        <f>AF730+Table4[[#This Row],[Braking Energy (J)]]</f>
        <v>193575.36389611007</v>
      </c>
      <c r="AG731">
        <f t="shared" si="151"/>
        <v>1521969.5853661324</v>
      </c>
      <c r="AH731">
        <f t="shared" si="148"/>
        <v>665268.88881390099</v>
      </c>
      <c r="AI731" s="27">
        <f t="shared" si="152"/>
        <v>665268.88881390099</v>
      </c>
    </row>
    <row r="732" spans="2:35" x14ac:dyDescent="0.3">
      <c r="B732" s="4" t="s">
        <v>52</v>
      </c>
      <c r="C732" s="4">
        <v>724</v>
      </c>
      <c r="D732" s="4">
        <v>135</v>
      </c>
      <c r="E732" s="11">
        <v>24</v>
      </c>
      <c r="F732" s="17">
        <f t="shared" si="149"/>
        <v>0.56944444444444464</v>
      </c>
      <c r="G732" s="17">
        <f t="shared" si="150"/>
        <v>2.0500000000000007</v>
      </c>
      <c r="S732">
        <f t="shared" si="143"/>
        <v>0</v>
      </c>
      <c r="T732">
        <f t="shared" si="144"/>
        <v>24</v>
      </c>
      <c r="U732">
        <f t="shared" si="145"/>
        <v>6.6666666666666661</v>
      </c>
      <c r="W732">
        <f t="shared" si="146"/>
        <v>549.19444444444412</v>
      </c>
      <c r="X732">
        <f t="shared" si="142"/>
        <v>171.13544999999999</v>
      </c>
      <c r="Y732">
        <f t="shared" si="147"/>
        <v>10.048857395625001</v>
      </c>
      <c r="Z732">
        <f>Table4[[#This Row],[Acell (N)]]+Table4[[#This Row],[Roll (N)]]+Table4[[#This Row],[Aero (N)]]</f>
        <v>730.37875184006907</v>
      </c>
      <c r="AA732">
        <f>Table4[[#This Row],[Total (N)]]*((E731/3.6)/1000)</f>
        <v>4.5648671990004317</v>
      </c>
      <c r="AB732">
        <f>Table4[[#This Row],[Power (kW)]]*1000</f>
        <v>4564.8671990004314</v>
      </c>
      <c r="AC732">
        <f>MAX(0, Table4[[#This Row],[Power (W)]])</f>
        <v>4564.8671990004314</v>
      </c>
      <c r="AD732">
        <f>MIN(0, Table4[[#This Row],[Power (W)]])*-1</f>
        <v>0</v>
      </c>
      <c r="AE732">
        <f>AE731+Table4[[#This Row],[Tractive Energy (J)]]</f>
        <v>452615.99250583258</v>
      </c>
      <c r="AF732">
        <f>AF731+Table4[[#This Row],[Braking Energy (J)]]</f>
        <v>193575.36389611007</v>
      </c>
      <c r="AG732">
        <f t="shared" si="151"/>
        <v>1526534.4525651329</v>
      </c>
      <c r="AH732">
        <f t="shared" si="148"/>
        <v>665268.88881390099</v>
      </c>
      <c r="AI732" s="27">
        <f t="shared" si="152"/>
        <v>665268.88881390099</v>
      </c>
    </row>
    <row r="733" spans="2:35" x14ac:dyDescent="0.3">
      <c r="B733" s="4" t="s">
        <v>52</v>
      </c>
      <c r="C733" s="4">
        <v>725</v>
      </c>
      <c r="D733" s="4">
        <v>136</v>
      </c>
      <c r="E733" s="11">
        <v>26.6</v>
      </c>
      <c r="F733" s="17">
        <f t="shared" si="149"/>
        <v>0.8194444444444442</v>
      </c>
      <c r="G733" s="17">
        <f t="shared" si="150"/>
        <v>2.9499999999999993</v>
      </c>
      <c r="S733">
        <f t="shared" si="143"/>
        <v>0</v>
      </c>
      <c r="T733">
        <f t="shared" si="144"/>
        <v>26.6</v>
      </c>
      <c r="U733">
        <f t="shared" si="145"/>
        <v>7.3888888888888893</v>
      </c>
      <c r="W733">
        <f t="shared" si="146"/>
        <v>662.26388888888914</v>
      </c>
      <c r="X733">
        <f t="shared" si="142"/>
        <v>171.13544999999999</v>
      </c>
      <c r="Y733">
        <f t="shared" si="147"/>
        <v>11.433366636799999</v>
      </c>
      <c r="Z733">
        <f>Table4[[#This Row],[Acell (N)]]+Table4[[#This Row],[Roll (N)]]+Table4[[#This Row],[Aero (N)]]</f>
        <v>844.83270552568911</v>
      </c>
      <c r="AA733">
        <f>Table4[[#This Row],[Total (N)]]*((E732/3.6)/1000)</f>
        <v>5.6322180368379273</v>
      </c>
      <c r="AB733">
        <f>Table4[[#This Row],[Power (kW)]]*1000</f>
        <v>5632.2180368379277</v>
      </c>
      <c r="AC733">
        <f>MAX(0, Table4[[#This Row],[Power (W)]])</f>
        <v>5632.2180368379277</v>
      </c>
      <c r="AD733">
        <f>MIN(0, Table4[[#This Row],[Power (W)]])*-1</f>
        <v>0</v>
      </c>
      <c r="AE733">
        <f>AE732+Table4[[#This Row],[Tractive Energy (J)]]</f>
        <v>458248.21054267051</v>
      </c>
      <c r="AF733">
        <f>AF732+Table4[[#This Row],[Braking Energy (J)]]</f>
        <v>193575.36389611007</v>
      </c>
      <c r="AG733">
        <f t="shared" si="151"/>
        <v>1532166.6706019707</v>
      </c>
      <c r="AH733">
        <f t="shared" si="148"/>
        <v>665268.88881390099</v>
      </c>
      <c r="AI733" s="27">
        <f t="shared" si="152"/>
        <v>665268.88881390099</v>
      </c>
    </row>
    <row r="734" spans="2:35" x14ac:dyDescent="0.3">
      <c r="B734" s="4" t="s">
        <v>52</v>
      </c>
      <c r="C734" s="4">
        <v>726</v>
      </c>
      <c r="D734" s="4">
        <v>137</v>
      </c>
      <c r="E734" s="11">
        <v>29.9</v>
      </c>
      <c r="F734" s="17">
        <f t="shared" si="149"/>
        <v>1.1388888888888882</v>
      </c>
      <c r="G734" s="17">
        <f t="shared" si="150"/>
        <v>4.0999999999999979</v>
      </c>
      <c r="S734">
        <f t="shared" si="143"/>
        <v>0</v>
      </c>
      <c r="T734">
        <f t="shared" si="144"/>
        <v>29.9</v>
      </c>
      <c r="U734">
        <f t="shared" si="145"/>
        <v>8.3055555555555554</v>
      </c>
      <c r="W734">
        <f t="shared" si="146"/>
        <v>953.01388888888857</v>
      </c>
      <c r="X734">
        <f t="shared" si="142"/>
        <v>171.13544999999999</v>
      </c>
      <c r="Y734">
        <f t="shared" si="147"/>
        <v>14.044779335996891</v>
      </c>
      <c r="Z734">
        <f>Table4[[#This Row],[Acell (N)]]+Table4[[#This Row],[Roll (N)]]+Table4[[#This Row],[Aero (N)]]</f>
        <v>1138.1941182248854</v>
      </c>
      <c r="AA734">
        <f>Table4[[#This Row],[Total (N)]]*((E733/3.6)/1000)</f>
        <v>8.4099898735505434</v>
      </c>
      <c r="AB734">
        <f>Table4[[#This Row],[Power (kW)]]*1000</f>
        <v>8409.9898735505431</v>
      </c>
      <c r="AC734">
        <f>MAX(0, Table4[[#This Row],[Power (W)]])</f>
        <v>8409.9898735505431</v>
      </c>
      <c r="AD734">
        <f>MIN(0, Table4[[#This Row],[Power (W)]])*-1</f>
        <v>0</v>
      </c>
      <c r="AE734">
        <f>AE733+Table4[[#This Row],[Tractive Energy (J)]]</f>
        <v>466658.20041622105</v>
      </c>
      <c r="AF734">
        <f>AF733+Table4[[#This Row],[Braking Energy (J)]]</f>
        <v>193575.36389611007</v>
      </c>
      <c r="AG734">
        <f t="shared" si="151"/>
        <v>1540576.6604755213</v>
      </c>
      <c r="AH734">
        <f t="shared" si="148"/>
        <v>665268.88881390099</v>
      </c>
      <c r="AI734" s="27">
        <f t="shared" si="152"/>
        <v>665268.88881390099</v>
      </c>
    </row>
    <row r="735" spans="2:35" x14ac:dyDescent="0.3">
      <c r="B735" s="4" t="s">
        <v>52</v>
      </c>
      <c r="C735" s="4">
        <v>727</v>
      </c>
      <c r="D735" s="4">
        <v>138</v>
      </c>
      <c r="E735" s="11">
        <v>34.799999999999997</v>
      </c>
      <c r="F735" s="17">
        <f t="shared" si="149"/>
        <v>1.0972222222222221</v>
      </c>
      <c r="G735" s="17">
        <f t="shared" si="150"/>
        <v>3.9499999999999993</v>
      </c>
      <c r="S735">
        <f t="shared" si="143"/>
        <v>0</v>
      </c>
      <c r="T735">
        <f t="shared" si="144"/>
        <v>34.799999999999997</v>
      </c>
      <c r="U735">
        <f t="shared" si="145"/>
        <v>9.6666666666666661</v>
      </c>
      <c r="W735">
        <f t="shared" si="146"/>
        <v>1324.5277777777769</v>
      </c>
      <c r="X735">
        <f t="shared" si="142"/>
        <v>171.13544999999999</v>
      </c>
      <c r="Y735">
        <f t="shared" si="147"/>
        <v>17.74573629681522</v>
      </c>
      <c r="Z735">
        <f>Table4[[#This Row],[Acell (N)]]+Table4[[#This Row],[Roll (N)]]+Table4[[#This Row],[Aero (N)]]</f>
        <v>1513.4089640745922</v>
      </c>
      <c r="AA735">
        <f>Table4[[#This Row],[Total (N)]]*((E734/3.6)/1000)</f>
        <v>12.569702229397308</v>
      </c>
      <c r="AB735">
        <f>Table4[[#This Row],[Power (kW)]]*1000</f>
        <v>12569.702229397308</v>
      </c>
      <c r="AC735">
        <f>MAX(0, Table4[[#This Row],[Power (W)]])</f>
        <v>12569.702229397308</v>
      </c>
      <c r="AD735">
        <f>MIN(0, Table4[[#This Row],[Power (W)]])*-1</f>
        <v>0</v>
      </c>
      <c r="AE735">
        <f>AE734+Table4[[#This Row],[Tractive Energy (J)]]</f>
        <v>479227.90264561836</v>
      </c>
      <c r="AF735">
        <f>AF734+Table4[[#This Row],[Braking Energy (J)]]</f>
        <v>193575.36389611007</v>
      </c>
      <c r="AG735">
        <f t="shared" si="151"/>
        <v>1553146.3627049187</v>
      </c>
      <c r="AH735">
        <f t="shared" si="148"/>
        <v>665268.88881390099</v>
      </c>
      <c r="AI735" s="27">
        <f t="shared" si="152"/>
        <v>665268.88881390099</v>
      </c>
    </row>
    <row r="736" spans="2:35" x14ac:dyDescent="0.3">
      <c r="B736" s="4" t="s">
        <v>52</v>
      </c>
      <c r="C736" s="4">
        <v>728</v>
      </c>
      <c r="D736" s="4">
        <v>139</v>
      </c>
      <c r="E736" s="11">
        <v>37.799999999999997</v>
      </c>
      <c r="F736" s="17">
        <f t="shared" si="149"/>
        <v>0.75000000000000078</v>
      </c>
      <c r="G736" s="17">
        <f t="shared" si="150"/>
        <v>2.7000000000000028</v>
      </c>
      <c r="S736">
        <f t="shared" si="143"/>
        <v>0</v>
      </c>
      <c r="T736">
        <f t="shared" si="144"/>
        <v>37.799999999999997</v>
      </c>
      <c r="U736">
        <f t="shared" si="145"/>
        <v>10.499999999999998</v>
      </c>
      <c r="W736">
        <f t="shared" si="146"/>
        <v>1276.0694444444443</v>
      </c>
      <c r="X736">
        <f t="shared" ref="X736:X799" si="153">$J$16*9.81*$J$17</f>
        <v>171.13544999999999</v>
      </c>
      <c r="Y736">
        <f t="shared" si="147"/>
        <v>24.038653353871997</v>
      </c>
      <c r="Z736">
        <f>Table4[[#This Row],[Acell (N)]]+Table4[[#This Row],[Roll (N)]]+Table4[[#This Row],[Aero (N)]]</f>
        <v>1471.2435477983163</v>
      </c>
      <c r="AA736">
        <f>Table4[[#This Row],[Total (N)]]*((E735/3.6)/1000)</f>
        <v>14.222020962050388</v>
      </c>
      <c r="AB736">
        <f>Table4[[#This Row],[Power (kW)]]*1000</f>
        <v>14222.020962050388</v>
      </c>
      <c r="AC736">
        <f>MAX(0, Table4[[#This Row],[Power (W)]])</f>
        <v>14222.020962050388</v>
      </c>
      <c r="AD736">
        <f>MIN(0, Table4[[#This Row],[Power (W)]])*-1</f>
        <v>0</v>
      </c>
      <c r="AE736">
        <f>AE735+Table4[[#This Row],[Tractive Energy (J)]]</f>
        <v>493449.92360766872</v>
      </c>
      <c r="AF736">
        <f>AF735+Table4[[#This Row],[Braking Energy (J)]]</f>
        <v>193575.36389611007</v>
      </c>
      <c r="AG736">
        <f t="shared" si="151"/>
        <v>1567368.3836669691</v>
      </c>
      <c r="AH736">
        <f t="shared" si="148"/>
        <v>665268.88881390099</v>
      </c>
      <c r="AI736" s="27">
        <f t="shared" si="152"/>
        <v>665268.88881390099</v>
      </c>
    </row>
    <row r="737" spans="2:35" x14ac:dyDescent="0.3">
      <c r="B737" s="4" t="s">
        <v>52</v>
      </c>
      <c r="C737" s="4">
        <v>729</v>
      </c>
      <c r="D737" s="4">
        <v>140</v>
      </c>
      <c r="E737" s="11">
        <v>40.200000000000003</v>
      </c>
      <c r="F737" s="17">
        <f t="shared" si="149"/>
        <v>0.52777777777777835</v>
      </c>
      <c r="G737" s="17">
        <f t="shared" si="150"/>
        <v>1.9000000000000021</v>
      </c>
      <c r="S737">
        <f t="shared" si="143"/>
        <v>0</v>
      </c>
      <c r="T737">
        <f t="shared" si="144"/>
        <v>40.200000000000003</v>
      </c>
      <c r="U737">
        <f t="shared" si="145"/>
        <v>11.166666666666668</v>
      </c>
      <c r="W737">
        <f t="shared" si="146"/>
        <v>872.25000000000091</v>
      </c>
      <c r="X737">
        <f t="shared" si="153"/>
        <v>171.13544999999999</v>
      </c>
      <c r="Y737">
        <f t="shared" si="147"/>
        <v>28.36189511341199</v>
      </c>
      <c r="Z737">
        <f>Table4[[#This Row],[Acell (N)]]+Table4[[#This Row],[Roll (N)]]+Table4[[#This Row],[Aero (N)]]</f>
        <v>1071.7473451134128</v>
      </c>
      <c r="AA737">
        <f>Table4[[#This Row],[Total (N)]]*((E736/3.6)/1000)</f>
        <v>11.253347123690833</v>
      </c>
      <c r="AB737">
        <f>Table4[[#This Row],[Power (kW)]]*1000</f>
        <v>11253.347123690834</v>
      </c>
      <c r="AC737">
        <f>MAX(0, Table4[[#This Row],[Power (W)]])</f>
        <v>11253.347123690834</v>
      </c>
      <c r="AD737">
        <f>MIN(0, Table4[[#This Row],[Power (W)]])*-1</f>
        <v>0</v>
      </c>
      <c r="AE737">
        <f>AE736+Table4[[#This Row],[Tractive Energy (J)]]</f>
        <v>504703.27073135955</v>
      </c>
      <c r="AF737">
        <f>AF736+Table4[[#This Row],[Braking Energy (J)]]</f>
        <v>193575.36389611007</v>
      </c>
      <c r="AG737">
        <f t="shared" si="151"/>
        <v>1578621.73079066</v>
      </c>
      <c r="AH737">
        <f t="shared" si="148"/>
        <v>665268.88881390099</v>
      </c>
      <c r="AI737" s="27">
        <f t="shared" si="152"/>
        <v>665268.88881390099</v>
      </c>
    </row>
    <row r="738" spans="2:35" x14ac:dyDescent="0.3">
      <c r="B738" s="4" t="s">
        <v>52</v>
      </c>
      <c r="C738" s="4">
        <v>730</v>
      </c>
      <c r="D738" s="4">
        <v>141</v>
      </c>
      <c r="E738" s="11">
        <v>41.6</v>
      </c>
      <c r="F738" s="17">
        <f t="shared" si="149"/>
        <v>0.23611111111111052</v>
      </c>
      <c r="G738" s="17">
        <f t="shared" si="150"/>
        <v>0.84999999999999787</v>
      </c>
      <c r="S738">
        <f t="shared" si="143"/>
        <v>0</v>
      </c>
      <c r="T738">
        <f t="shared" si="144"/>
        <v>41.6</v>
      </c>
      <c r="U738">
        <f t="shared" si="145"/>
        <v>11.555555555555555</v>
      </c>
      <c r="W738">
        <f t="shared" si="146"/>
        <v>613.80555555555623</v>
      </c>
      <c r="X738">
        <f t="shared" si="153"/>
        <v>171.13544999999999</v>
      </c>
      <c r="Y738">
        <f t="shared" si="147"/>
        <v>32.077739270372007</v>
      </c>
      <c r="Z738">
        <f>Table4[[#This Row],[Acell (N)]]+Table4[[#This Row],[Roll (N)]]+Table4[[#This Row],[Aero (N)]]</f>
        <v>817.01874482592825</v>
      </c>
      <c r="AA738">
        <f>Table4[[#This Row],[Total (N)]]*((E737/3.6)/1000)</f>
        <v>9.1233759838895327</v>
      </c>
      <c r="AB738">
        <f>Table4[[#This Row],[Power (kW)]]*1000</f>
        <v>9123.375983889533</v>
      </c>
      <c r="AC738">
        <f>MAX(0, Table4[[#This Row],[Power (W)]])</f>
        <v>9123.375983889533</v>
      </c>
      <c r="AD738">
        <f>MIN(0, Table4[[#This Row],[Power (W)]])*-1</f>
        <v>0</v>
      </c>
      <c r="AE738">
        <f>AE737+Table4[[#This Row],[Tractive Energy (J)]]</f>
        <v>513826.64671524905</v>
      </c>
      <c r="AF738">
        <f>AF737+Table4[[#This Row],[Braking Energy (J)]]</f>
        <v>193575.36389611007</v>
      </c>
      <c r="AG738">
        <f t="shared" si="151"/>
        <v>1587745.1067745495</v>
      </c>
      <c r="AH738">
        <f t="shared" si="148"/>
        <v>665268.88881390099</v>
      </c>
      <c r="AI738" s="27">
        <f t="shared" si="152"/>
        <v>665268.88881390099</v>
      </c>
    </row>
    <row r="739" spans="2:35" x14ac:dyDescent="0.3">
      <c r="B739" s="4" t="s">
        <v>52</v>
      </c>
      <c r="C739" s="4">
        <v>731</v>
      </c>
      <c r="D739" s="4">
        <v>142</v>
      </c>
      <c r="E739" s="11">
        <v>41.9</v>
      </c>
      <c r="F739" s="17">
        <f t="shared" si="149"/>
        <v>5.5555555555555358E-2</v>
      </c>
      <c r="G739" s="17">
        <f t="shared" si="150"/>
        <v>0.19999999999999929</v>
      </c>
      <c r="S739">
        <f t="shared" si="143"/>
        <v>0</v>
      </c>
      <c r="T739">
        <f t="shared" si="144"/>
        <v>41.9</v>
      </c>
      <c r="U739">
        <f t="shared" si="145"/>
        <v>11.638888888888888</v>
      </c>
      <c r="W739">
        <f t="shared" si="146"/>
        <v>274.59722222222155</v>
      </c>
      <c r="X739">
        <f t="shared" si="153"/>
        <v>171.13544999999999</v>
      </c>
      <c r="Y739">
        <f t="shared" si="147"/>
        <v>34.350914873230224</v>
      </c>
      <c r="Z739">
        <f>Table4[[#This Row],[Acell (N)]]+Table4[[#This Row],[Roll (N)]]+Table4[[#This Row],[Aero (N)]]</f>
        <v>480.08358709545178</v>
      </c>
      <c r="AA739">
        <f>Table4[[#This Row],[Total (N)]]*((E738/3.6)/1000)</f>
        <v>5.5476325619918869</v>
      </c>
      <c r="AB739">
        <f>Table4[[#This Row],[Power (kW)]]*1000</f>
        <v>5547.6325619918871</v>
      </c>
      <c r="AC739">
        <f>MAX(0, Table4[[#This Row],[Power (W)]])</f>
        <v>5547.6325619918871</v>
      </c>
      <c r="AD739">
        <f>MIN(0, Table4[[#This Row],[Power (W)]])*-1</f>
        <v>0</v>
      </c>
      <c r="AE739">
        <f>AE738+Table4[[#This Row],[Tractive Energy (J)]]</f>
        <v>519374.27927724092</v>
      </c>
      <c r="AF739">
        <f>AF738+Table4[[#This Row],[Braking Energy (J)]]</f>
        <v>193575.36389611007</v>
      </c>
      <c r="AG739">
        <f t="shared" si="151"/>
        <v>1593292.7393365414</v>
      </c>
      <c r="AH739">
        <f t="shared" si="148"/>
        <v>665268.88881390099</v>
      </c>
      <c r="AI739" s="27">
        <f t="shared" si="152"/>
        <v>665268.88881390099</v>
      </c>
    </row>
    <row r="740" spans="2:35" x14ac:dyDescent="0.3">
      <c r="B740" s="4" t="s">
        <v>52</v>
      </c>
      <c r="C740" s="4">
        <v>732</v>
      </c>
      <c r="D740" s="4">
        <v>143</v>
      </c>
      <c r="E740" s="11">
        <v>42</v>
      </c>
      <c r="F740" s="17">
        <f t="shared" si="149"/>
        <v>4.1666666666667261E-2</v>
      </c>
      <c r="G740" s="17">
        <f t="shared" si="150"/>
        <v>0.15000000000000213</v>
      </c>
      <c r="S740">
        <f t="shared" si="143"/>
        <v>0</v>
      </c>
      <c r="T740">
        <f t="shared" si="144"/>
        <v>42</v>
      </c>
      <c r="U740">
        <f t="shared" si="145"/>
        <v>11.666666666666666</v>
      </c>
      <c r="W740">
        <f t="shared" si="146"/>
        <v>64.611111111110887</v>
      </c>
      <c r="X740">
        <f t="shared" si="153"/>
        <v>171.13544999999999</v>
      </c>
      <c r="Y740">
        <f t="shared" si="147"/>
        <v>34.848147224361888</v>
      </c>
      <c r="Z740">
        <f>Table4[[#This Row],[Acell (N)]]+Table4[[#This Row],[Roll (N)]]+Table4[[#This Row],[Aero (N)]]</f>
        <v>270.59470833547277</v>
      </c>
      <c r="AA740">
        <f>Table4[[#This Row],[Total (N)]]*((E739/3.6)/1000)</f>
        <v>3.1494217442378636</v>
      </c>
      <c r="AB740">
        <f>Table4[[#This Row],[Power (kW)]]*1000</f>
        <v>3149.4217442378635</v>
      </c>
      <c r="AC740">
        <f>MAX(0, Table4[[#This Row],[Power (W)]])</f>
        <v>3149.4217442378635</v>
      </c>
      <c r="AD740">
        <f>MIN(0, Table4[[#This Row],[Power (W)]])*-1</f>
        <v>0</v>
      </c>
      <c r="AE740">
        <f>AE739+Table4[[#This Row],[Tractive Energy (J)]]</f>
        <v>522523.7010214788</v>
      </c>
      <c r="AF740">
        <f>AF739+Table4[[#This Row],[Braking Energy (J)]]</f>
        <v>193575.36389611007</v>
      </c>
      <c r="AG740">
        <f t="shared" si="151"/>
        <v>1596442.1610807793</v>
      </c>
      <c r="AH740">
        <f t="shared" si="148"/>
        <v>665268.88881390099</v>
      </c>
      <c r="AI740" s="27">
        <f t="shared" si="152"/>
        <v>665268.88881390099</v>
      </c>
    </row>
    <row r="741" spans="2:35" x14ac:dyDescent="0.3">
      <c r="B741" s="4" t="s">
        <v>52</v>
      </c>
      <c r="C741" s="4">
        <v>733</v>
      </c>
      <c r="D741" s="4">
        <v>144</v>
      </c>
      <c r="E741" s="11">
        <v>42.2</v>
      </c>
      <c r="F741" s="17">
        <f t="shared" si="149"/>
        <v>5.5555555555555358E-2</v>
      </c>
      <c r="G741" s="17">
        <f t="shared" si="150"/>
        <v>0.19999999999999929</v>
      </c>
      <c r="S741">
        <f t="shared" si="143"/>
        <v>0</v>
      </c>
      <c r="T741">
        <f t="shared" si="144"/>
        <v>42.2</v>
      </c>
      <c r="U741">
        <f t="shared" si="145"/>
        <v>11.722222222222223</v>
      </c>
      <c r="W741">
        <f t="shared" si="146"/>
        <v>48.458333333334025</v>
      </c>
      <c r="X741">
        <f t="shared" si="153"/>
        <v>171.13544999999999</v>
      </c>
      <c r="Y741">
        <f t="shared" si="147"/>
        <v>35.014685325199999</v>
      </c>
      <c r="Z741">
        <f>Table4[[#This Row],[Acell (N)]]+Table4[[#This Row],[Roll (N)]]+Table4[[#This Row],[Aero (N)]]</f>
        <v>254.60846865853401</v>
      </c>
      <c r="AA741">
        <f>Table4[[#This Row],[Total (N)]]*((E740/3.6)/1000)</f>
        <v>2.9704321343495632</v>
      </c>
      <c r="AB741">
        <f>Table4[[#This Row],[Power (kW)]]*1000</f>
        <v>2970.4321343495631</v>
      </c>
      <c r="AC741">
        <f>MAX(0, Table4[[#This Row],[Power (W)]])</f>
        <v>2970.4321343495631</v>
      </c>
      <c r="AD741">
        <f>MIN(0, Table4[[#This Row],[Power (W)]])*-1</f>
        <v>0</v>
      </c>
      <c r="AE741">
        <f>AE740+Table4[[#This Row],[Tractive Energy (J)]]</f>
        <v>525494.13315582834</v>
      </c>
      <c r="AF741">
        <f>AF740+Table4[[#This Row],[Braking Energy (J)]]</f>
        <v>193575.36389611007</v>
      </c>
      <c r="AG741">
        <f t="shared" si="151"/>
        <v>1599412.5932151289</v>
      </c>
      <c r="AH741">
        <f t="shared" si="148"/>
        <v>665268.88881390099</v>
      </c>
      <c r="AI741" s="27">
        <f t="shared" si="152"/>
        <v>665268.88881390099</v>
      </c>
    </row>
    <row r="742" spans="2:35" x14ac:dyDescent="0.3">
      <c r="B742" s="4" t="s">
        <v>52</v>
      </c>
      <c r="C742" s="4">
        <v>734</v>
      </c>
      <c r="D742" s="4">
        <v>145</v>
      </c>
      <c r="E742" s="11">
        <v>42.4</v>
      </c>
      <c r="F742" s="17">
        <f t="shared" si="149"/>
        <v>6.9444444444444448E-2</v>
      </c>
      <c r="G742" s="17">
        <f t="shared" si="150"/>
        <v>0.25</v>
      </c>
      <c r="S742">
        <f t="shared" si="143"/>
        <v>0</v>
      </c>
      <c r="T742">
        <f t="shared" si="144"/>
        <v>42.4</v>
      </c>
      <c r="U742">
        <f t="shared" si="145"/>
        <v>11.777777777777777</v>
      </c>
      <c r="W742">
        <f t="shared" si="146"/>
        <v>64.611111111110887</v>
      </c>
      <c r="X742">
        <f t="shared" si="153"/>
        <v>171.13544999999999</v>
      </c>
      <c r="Y742">
        <f t="shared" si="147"/>
        <v>35.348952502567563</v>
      </c>
      <c r="Z742">
        <f>Table4[[#This Row],[Acell (N)]]+Table4[[#This Row],[Roll (N)]]+Table4[[#This Row],[Aero (N)]]</f>
        <v>271.09551361367846</v>
      </c>
      <c r="AA742">
        <f>Table4[[#This Row],[Total (N)]]*((E741/3.6)/1000)</f>
        <v>3.1778418540270086</v>
      </c>
      <c r="AB742">
        <f>Table4[[#This Row],[Power (kW)]]*1000</f>
        <v>3177.8418540270086</v>
      </c>
      <c r="AC742">
        <f>MAX(0, Table4[[#This Row],[Power (W)]])</f>
        <v>3177.8418540270086</v>
      </c>
      <c r="AD742">
        <f>MIN(0, Table4[[#This Row],[Power (W)]])*-1</f>
        <v>0</v>
      </c>
      <c r="AE742">
        <f>AE741+Table4[[#This Row],[Tractive Energy (J)]]</f>
        <v>528671.97500985535</v>
      </c>
      <c r="AF742">
        <f>AF741+Table4[[#This Row],[Braking Energy (J)]]</f>
        <v>193575.36389611007</v>
      </c>
      <c r="AG742">
        <f t="shared" si="151"/>
        <v>1602590.4350691559</v>
      </c>
      <c r="AH742">
        <f t="shared" si="148"/>
        <v>665268.88881390099</v>
      </c>
      <c r="AI742" s="27">
        <f t="shared" si="152"/>
        <v>665268.88881390099</v>
      </c>
    </row>
    <row r="743" spans="2:35" x14ac:dyDescent="0.3">
      <c r="B743" s="4" t="s">
        <v>52</v>
      </c>
      <c r="C743" s="4">
        <v>735</v>
      </c>
      <c r="D743" s="4">
        <v>146</v>
      </c>
      <c r="E743" s="11">
        <v>42.7</v>
      </c>
      <c r="F743" s="17">
        <f t="shared" si="149"/>
        <v>9.7222222222222612E-2</v>
      </c>
      <c r="G743" s="17">
        <f t="shared" si="150"/>
        <v>0.35000000000000142</v>
      </c>
      <c r="S743">
        <f t="shared" si="143"/>
        <v>0</v>
      </c>
      <c r="T743">
        <f t="shared" si="144"/>
        <v>42.7</v>
      </c>
      <c r="U743">
        <f t="shared" si="145"/>
        <v>11.861111111111112</v>
      </c>
      <c r="W743">
        <f t="shared" si="146"/>
        <v>80.763888888888886</v>
      </c>
      <c r="X743">
        <f t="shared" si="153"/>
        <v>171.13544999999999</v>
      </c>
      <c r="Y743">
        <f t="shared" si="147"/>
        <v>35.684807647523549</v>
      </c>
      <c r="Z743">
        <f>Table4[[#This Row],[Acell (N)]]+Table4[[#This Row],[Roll (N)]]+Table4[[#This Row],[Aero (N)]]</f>
        <v>287.58414653641245</v>
      </c>
      <c r="AA743">
        <f>Table4[[#This Row],[Total (N)]]*((E742/3.6)/1000)</f>
        <v>3.3871021703177466</v>
      </c>
      <c r="AB743">
        <f>Table4[[#This Row],[Power (kW)]]*1000</f>
        <v>3387.1021703177466</v>
      </c>
      <c r="AC743">
        <f>MAX(0, Table4[[#This Row],[Power (W)]])</f>
        <v>3387.1021703177466</v>
      </c>
      <c r="AD743">
        <f>MIN(0, Table4[[#This Row],[Power (W)]])*-1</f>
        <v>0</v>
      </c>
      <c r="AE743">
        <f>AE742+Table4[[#This Row],[Tractive Energy (J)]]</f>
        <v>532059.07718017313</v>
      </c>
      <c r="AF743">
        <f>AF742+Table4[[#This Row],[Braking Energy (J)]]</f>
        <v>193575.36389611007</v>
      </c>
      <c r="AG743">
        <f t="shared" si="151"/>
        <v>1605977.5372394735</v>
      </c>
      <c r="AH743">
        <f t="shared" si="148"/>
        <v>665268.88881390099</v>
      </c>
      <c r="AI743" s="27">
        <f t="shared" si="152"/>
        <v>665268.88881390099</v>
      </c>
    </row>
    <row r="744" spans="2:35" x14ac:dyDescent="0.3">
      <c r="B744" s="4" t="s">
        <v>52</v>
      </c>
      <c r="C744" s="4">
        <v>736</v>
      </c>
      <c r="D744" s="4">
        <v>147</v>
      </c>
      <c r="E744" s="11">
        <v>43.1</v>
      </c>
      <c r="F744" s="17">
        <f t="shared" si="149"/>
        <v>0.1388888888888889</v>
      </c>
      <c r="G744" s="17">
        <f t="shared" si="150"/>
        <v>0.5</v>
      </c>
      <c r="S744">
        <f t="shared" si="143"/>
        <v>0</v>
      </c>
      <c r="T744">
        <f t="shared" si="144"/>
        <v>43.1</v>
      </c>
      <c r="U744">
        <f t="shared" si="145"/>
        <v>11.972222222222223</v>
      </c>
      <c r="W744">
        <f t="shared" si="146"/>
        <v>113.0694444444449</v>
      </c>
      <c r="X744">
        <f t="shared" si="153"/>
        <v>171.13544999999999</v>
      </c>
      <c r="Y744">
        <f t="shared" si="147"/>
        <v>36.191567804185901</v>
      </c>
      <c r="Z744">
        <f>Table4[[#This Row],[Acell (N)]]+Table4[[#This Row],[Roll (N)]]+Table4[[#This Row],[Aero (N)]]</f>
        <v>320.39646224863083</v>
      </c>
      <c r="AA744">
        <f>Table4[[#This Row],[Total (N)]]*((E743/3.6)/1000)</f>
        <v>3.800258038337927</v>
      </c>
      <c r="AB744">
        <f>Table4[[#This Row],[Power (kW)]]*1000</f>
        <v>3800.2580383379268</v>
      </c>
      <c r="AC744">
        <f>MAX(0, Table4[[#This Row],[Power (W)]])</f>
        <v>3800.2580383379268</v>
      </c>
      <c r="AD744">
        <f>MIN(0, Table4[[#This Row],[Power (W)]])*-1</f>
        <v>0</v>
      </c>
      <c r="AE744">
        <f>AE743+Table4[[#This Row],[Tractive Energy (J)]]</f>
        <v>535859.33521851106</v>
      </c>
      <c r="AF744">
        <f>AF743+Table4[[#This Row],[Braking Energy (J)]]</f>
        <v>193575.36389611007</v>
      </c>
      <c r="AG744">
        <f t="shared" si="151"/>
        <v>1609777.7952778116</v>
      </c>
      <c r="AH744">
        <f t="shared" si="148"/>
        <v>665268.88881390099</v>
      </c>
      <c r="AI744" s="27">
        <f t="shared" si="152"/>
        <v>665268.88881390099</v>
      </c>
    </row>
    <row r="745" spans="2:35" x14ac:dyDescent="0.3">
      <c r="B745" s="4" t="s">
        <v>52</v>
      </c>
      <c r="C745" s="4">
        <v>737</v>
      </c>
      <c r="D745" s="4">
        <v>148</v>
      </c>
      <c r="E745" s="11">
        <v>43.7</v>
      </c>
      <c r="F745" s="17">
        <f t="shared" si="149"/>
        <v>0.12499999999999981</v>
      </c>
      <c r="G745" s="17">
        <f t="shared" si="150"/>
        <v>0.44999999999999929</v>
      </c>
      <c r="S745">
        <f t="shared" si="143"/>
        <v>0</v>
      </c>
      <c r="T745">
        <f t="shared" si="144"/>
        <v>43.7</v>
      </c>
      <c r="U745">
        <f t="shared" si="145"/>
        <v>12.138888888888889</v>
      </c>
      <c r="W745">
        <f t="shared" si="146"/>
        <v>161.52777777777777</v>
      </c>
      <c r="X745">
        <f t="shared" si="153"/>
        <v>171.13544999999999</v>
      </c>
      <c r="Y745">
        <f t="shared" si="147"/>
        <v>36.87280589962856</v>
      </c>
      <c r="Z745">
        <f>Table4[[#This Row],[Acell (N)]]+Table4[[#This Row],[Roll (N)]]+Table4[[#This Row],[Aero (N)]]</f>
        <v>369.53603367740629</v>
      </c>
      <c r="AA745">
        <f>Table4[[#This Row],[Total (N)]]*((E744/3.6)/1000)</f>
        <v>4.4241675143045036</v>
      </c>
      <c r="AB745">
        <f>Table4[[#This Row],[Power (kW)]]*1000</f>
        <v>4424.167514304504</v>
      </c>
      <c r="AC745">
        <f>MAX(0, Table4[[#This Row],[Power (W)]])</f>
        <v>4424.167514304504</v>
      </c>
      <c r="AD745">
        <f>MIN(0, Table4[[#This Row],[Power (W)]])*-1</f>
        <v>0</v>
      </c>
      <c r="AE745">
        <f>AE744+Table4[[#This Row],[Tractive Energy (J)]]</f>
        <v>540283.50273281557</v>
      </c>
      <c r="AF745">
        <f>AF744+Table4[[#This Row],[Braking Energy (J)]]</f>
        <v>193575.36389611007</v>
      </c>
      <c r="AG745">
        <f t="shared" si="151"/>
        <v>1614201.962792116</v>
      </c>
      <c r="AH745">
        <f t="shared" si="148"/>
        <v>665268.88881390099</v>
      </c>
      <c r="AI745" s="27">
        <f t="shared" si="152"/>
        <v>665268.88881390099</v>
      </c>
    </row>
    <row r="746" spans="2:35" x14ac:dyDescent="0.3">
      <c r="B746" s="4" t="s">
        <v>52</v>
      </c>
      <c r="C746" s="4">
        <v>738</v>
      </c>
      <c r="D746" s="4">
        <v>149</v>
      </c>
      <c r="E746" s="11">
        <v>44</v>
      </c>
      <c r="F746" s="17">
        <f t="shared" si="149"/>
        <v>5.5555555555555358E-2</v>
      </c>
      <c r="G746" s="17">
        <f t="shared" si="150"/>
        <v>0.19999999999999929</v>
      </c>
      <c r="S746">
        <f t="shared" si="143"/>
        <v>0</v>
      </c>
      <c r="T746">
        <f t="shared" si="144"/>
        <v>44</v>
      </c>
      <c r="U746">
        <f t="shared" si="145"/>
        <v>12.222222222222221</v>
      </c>
      <c r="W746">
        <f t="shared" si="146"/>
        <v>145.37499999999977</v>
      </c>
      <c r="X746">
        <f t="shared" si="153"/>
        <v>171.13544999999999</v>
      </c>
      <c r="Y746">
        <f t="shared" si="147"/>
        <v>37.906572799705891</v>
      </c>
      <c r="Z746">
        <f>Table4[[#This Row],[Acell (N)]]+Table4[[#This Row],[Roll (N)]]+Table4[[#This Row],[Aero (N)]]</f>
        <v>354.41702279970565</v>
      </c>
      <c r="AA746">
        <f>Table4[[#This Row],[Total (N)]]*((E745/3.6)/1000)</f>
        <v>4.3022288600964274</v>
      </c>
      <c r="AB746">
        <f>Table4[[#This Row],[Power (kW)]]*1000</f>
        <v>4302.2288600964275</v>
      </c>
      <c r="AC746">
        <f>MAX(0, Table4[[#This Row],[Power (W)]])</f>
        <v>4302.2288600964275</v>
      </c>
      <c r="AD746">
        <f>MIN(0, Table4[[#This Row],[Power (W)]])*-1</f>
        <v>0</v>
      </c>
      <c r="AE746">
        <f>AE745+Table4[[#This Row],[Tractive Energy (J)]]</f>
        <v>544585.73159291199</v>
      </c>
      <c r="AF746">
        <f>AF745+Table4[[#This Row],[Braking Energy (J)]]</f>
        <v>193575.36389611007</v>
      </c>
      <c r="AG746">
        <f t="shared" si="151"/>
        <v>1618504.1916522125</v>
      </c>
      <c r="AH746">
        <f t="shared" si="148"/>
        <v>665268.88881390099</v>
      </c>
      <c r="AI746" s="27">
        <f t="shared" si="152"/>
        <v>665268.88881390099</v>
      </c>
    </row>
    <row r="747" spans="2:35" x14ac:dyDescent="0.3">
      <c r="B747" s="4" t="s">
        <v>52</v>
      </c>
      <c r="C747" s="4">
        <v>739</v>
      </c>
      <c r="D747" s="4">
        <v>150</v>
      </c>
      <c r="E747" s="11">
        <v>44.1</v>
      </c>
      <c r="F747" s="17">
        <f t="shared" si="149"/>
        <v>0.18055555555555516</v>
      </c>
      <c r="G747" s="17">
        <f t="shared" si="150"/>
        <v>0.64999999999999858</v>
      </c>
      <c r="S747">
        <f t="shared" si="143"/>
        <v>0</v>
      </c>
      <c r="T747">
        <f t="shared" si="144"/>
        <v>44.1</v>
      </c>
      <c r="U747">
        <f t="shared" si="145"/>
        <v>12.25</v>
      </c>
      <c r="W747">
        <f t="shared" si="146"/>
        <v>64.611111111110887</v>
      </c>
      <c r="X747">
        <f t="shared" si="153"/>
        <v>171.13544999999999</v>
      </c>
      <c r="Y747">
        <f t="shared" si="147"/>
        <v>38.428815640355559</v>
      </c>
      <c r="Z747">
        <f>Table4[[#This Row],[Acell (N)]]+Table4[[#This Row],[Roll (N)]]+Table4[[#This Row],[Aero (N)]]</f>
        <v>274.17537675146644</v>
      </c>
      <c r="AA747">
        <f>Table4[[#This Row],[Total (N)]]*((E746/3.6)/1000)</f>
        <v>3.3510323825179231</v>
      </c>
      <c r="AB747">
        <f>Table4[[#This Row],[Power (kW)]]*1000</f>
        <v>3351.032382517923</v>
      </c>
      <c r="AC747">
        <f>MAX(0, Table4[[#This Row],[Power (W)]])</f>
        <v>3351.032382517923</v>
      </c>
      <c r="AD747">
        <f>MIN(0, Table4[[#This Row],[Power (W)]])*-1</f>
        <v>0</v>
      </c>
      <c r="AE747">
        <f>AE746+Table4[[#This Row],[Tractive Energy (J)]]</f>
        <v>547936.76397542993</v>
      </c>
      <c r="AF747">
        <f>AF746+Table4[[#This Row],[Braking Energy (J)]]</f>
        <v>193575.36389611007</v>
      </c>
      <c r="AG747">
        <f t="shared" si="151"/>
        <v>1621855.2240347303</v>
      </c>
      <c r="AH747">
        <f t="shared" si="148"/>
        <v>665268.88881390099</v>
      </c>
      <c r="AI747" s="27">
        <f t="shared" si="152"/>
        <v>665268.88881390099</v>
      </c>
    </row>
    <row r="748" spans="2:35" x14ac:dyDescent="0.3">
      <c r="B748" s="4" t="s">
        <v>52</v>
      </c>
      <c r="C748" s="4">
        <v>740</v>
      </c>
      <c r="D748" s="4">
        <v>151</v>
      </c>
      <c r="E748" s="11">
        <v>45.3</v>
      </c>
      <c r="F748" s="17">
        <f t="shared" si="149"/>
        <v>0.31944444444444403</v>
      </c>
      <c r="G748" s="17">
        <f t="shared" si="150"/>
        <v>1.1499999999999986</v>
      </c>
      <c r="S748">
        <f t="shared" si="143"/>
        <v>0</v>
      </c>
      <c r="T748">
        <f t="shared" si="144"/>
        <v>45.3</v>
      </c>
      <c r="U748">
        <f t="shared" si="145"/>
        <v>12.583333333333332</v>
      </c>
      <c r="W748">
        <f t="shared" si="146"/>
        <v>209.98611111111066</v>
      </c>
      <c r="X748">
        <f t="shared" si="153"/>
        <v>171.13544999999999</v>
      </c>
      <c r="Y748">
        <f t="shared" si="147"/>
        <v>38.603690571033006</v>
      </c>
      <c r="Z748">
        <f>Table4[[#This Row],[Acell (N)]]+Table4[[#This Row],[Roll (N)]]+Table4[[#This Row],[Aero (N)]]</f>
        <v>419.72525168214361</v>
      </c>
      <c r="AA748">
        <f>Table4[[#This Row],[Total (N)]]*((E747/3.6)/1000)</f>
        <v>5.1416343331062597</v>
      </c>
      <c r="AB748">
        <f>Table4[[#This Row],[Power (kW)]]*1000</f>
        <v>5141.6343331062599</v>
      </c>
      <c r="AC748">
        <f>MAX(0, Table4[[#This Row],[Power (W)]])</f>
        <v>5141.6343331062599</v>
      </c>
      <c r="AD748">
        <f>MIN(0, Table4[[#This Row],[Power (W)]])*-1</f>
        <v>0</v>
      </c>
      <c r="AE748">
        <f>AE747+Table4[[#This Row],[Tractive Energy (J)]]</f>
        <v>553078.39830853615</v>
      </c>
      <c r="AF748">
        <f>AF747+Table4[[#This Row],[Braking Energy (J)]]</f>
        <v>193575.36389611007</v>
      </c>
      <c r="AG748">
        <f t="shared" si="151"/>
        <v>1626996.8583678366</v>
      </c>
      <c r="AH748">
        <f t="shared" si="148"/>
        <v>665268.88881390099</v>
      </c>
      <c r="AI748" s="27">
        <f t="shared" si="152"/>
        <v>665268.88881390099</v>
      </c>
    </row>
    <row r="749" spans="2:35" x14ac:dyDescent="0.3">
      <c r="B749" s="4" t="s">
        <v>52</v>
      </c>
      <c r="C749" s="4">
        <v>741</v>
      </c>
      <c r="D749" s="4">
        <v>152</v>
      </c>
      <c r="E749" s="11">
        <v>46.4</v>
      </c>
      <c r="F749" s="17">
        <f t="shared" si="149"/>
        <v>0.26388888888888967</v>
      </c>
      <c r="G749" s="17">
        <f t="shared" si="150"/>
        <v>0.95000000000000284</v>
      </c>
      <c r="S749">
        <f t="shared" si="143"/>
        <v>0</v>
      </c>
      <c r="T749">
        <f t="shared" si="144"/>
        <v>46.4</v>
      </c>
      <c r="U749">
        <f t="shared" si="145"/>
        <v>12.888888888888888</v>
      </c>
      <c r="W749">
        <f t="shared" si="146"/>
        <v>371.5138888888884</v>
      </c>
      <c r="X749">
        <f t="shared" si="153"/>
        <v>171.13544999999999</v>
      </c>
      <c r="Y749">
        <f t="shared" si="147"/>
        <v>40.733155107136994</v>
      </c>
      <c r="Z749">
        <f>Table4[[#This Row],[Acell (N)]]+Table4[[#This Row],[Roll (N)]]+Table4[[#This Row],[Aero (N)]]</f>
        <v>583.38249399602546</v>
      </c>
      <c r="AA749">
        <f>Table4[[#This Row],[Total (N)]]*((E748/3.6)/1000)</f>
        <v>7.3408963827833196</v>
      </c>
      <c r="AB749">
        <f>Table4[[#This Row],[Power (kW)]]*1000</f>
        <v>7340.8963827833195</v>
      </c>
      <c r="AC749">
        <f>MAX(0, Table4[[#This Row],[Power (W)]])</f>
        <v>7340.8963827833195</v>
      </c>
      <c r="AD749">
        <f>MIN(0, Table4[[#This Row],[Power (W)]])*-1</f>
        <v>0</v>
      </c>
      <c r="AE749">
        <f>AE748+Table4[[#This Row],[Tractive Energy (J)]]</f>
        <v>560419.29469131946</v>
      </c>
      <c r="AF749">
        <f>AF748+Table4[[#This Row],[Braking Energy (J)]]</f>
        <v>193575.36389611007</v>
      </c>
      <c r="AG749">
        <f t="shared" si="151"/>
        <v>1634337.7547506199</v>
      </c>
      <c r="AH749">
        <f t="shared" si="148"/>
        <v>665268.88881390099</v>
      </c>
      <c r="AI749" s="27">
        <f t="shared" si="152"/>
        <v>665268.88881390099</v>
      </c>
    </row>
    <row r="750" spans="2:35" x14ac:dyDescent="0.3">
      <c r="B750" s="4" t="s">
        <v>52</v>
      </c>
      <c r="C750" s="4">
        <v>742</v>
      </c>
      <c r="D750" s="4">
        <v>153</v>
      </c>
      <c r="E750" s="11">
        <v>47.2</v>
      </c>
      <c r="F750" s="17">
        <f t="shared" si="149"/>
        <v>0.12499999999999981</v>
      </c>
      <c r="G750" s="17">
        <f t="shared" si="150"/>
        <v>0.44999999999999929</v>
      </c>
      <c r="S750">
        <f t="shared" si="143"/>
        <v>0</v>
      </c>
      <c r="T750">
        <f t="shared" si="144"/>
        <v>47.2</v>
      </c>
      <c r="U750">
        <f t="shared" si="145"/>
        <v>13.111111111111111</v>
      </c>
      <c r="W750">
        <f t="shared" si="146"/>
        <v>306.90277777777868</v>
      </c>
      <c r="X750">
        <f t="shared" si="153"/>
        <v>171.13544999999999</v>
      </c>
      <c r="Y750">
        <f t="shared" si="147"/>
        <v>42.735383740216882</v>
      </c>
      <c r="Z750">
        <f>Table4[[#This Row],[Acell (N)]]+Table4[[#This Row],[Roll (N)]]+Table4[[#This Row],[Aero (N)]]</f>
        <v>520.7736115179955</v>
      </c>
      <c r="AA750">
        <f>Table4[[#This Row],[Total (N)]]*((E749/3.6)/1000)</f>
        <v>6.7121932151208297</v>
      </c>
      <c r="AB750">
        <f>Table4[[#This Row],[Power (kW)]]*1000</f>
        <v>6712.1932151208293</v>
      </c>
      <c r="AC750">
        <f>MAX(0, Table4[[#This Row],[Power (W)]])</f>
        <v>6712.1932151208293</v>
      </c>
      <c r="AD750">
        <f>MIN(0, Table4[[#This Row],[Power (W)]])*-1</f>
        <v>0</v>
      </c>
      <c r="AE750">
        <f>AE749+Table4[[#This Row],[Tractive Energy (J)]]</f>
        <v>567131.48790644028</v>
      </c>
      <c r="AF750">
        <f>AF749+Table4[[#This Row],[Braking Energy (J)]]</f>
        <v>193575.36389611007</v>
      </c>
      <c r="AG750">
        <f t="shared" si="151"/>
        <v>1641049.9479657407</v>
      </c>
      <c r="AH750">
        <f t="shared" si="148"/>
        <v>665268.88881390099</v>
      </c>
      <c r="AI750" s="27">
        <f t="shared" si="152"/>
        <v>665268.88881390099</v>
      </c>
    </row>
    <row r="751" spans="2:35" x14ac:dyDescent="0.3">
      <c r="B751" s="4" t="s">
        <v>52</v>
      </c>
      <c r="C751" s="4">
        <v>743</v>
      </c>
      <c r="D751" s="4">
        <v>154</v>
      </c>
      <c r="E751" s="11">
        <v>47.3</v>
      </c>
      <c r="F751" s="17">
        <f t="shared" si="149"/>
        <v>2.7777777777777186E-2</v>
      </c>
      <c r="G751" s="17">
        <f t="shared" si="150"/>
        <v>9.9999999999997868E-2</v>
      </c>
      <c r="S751">
        <f t="shared" si="143"/>
        <v>0</v>
      </c>
      <c r="T751">
        <f t="shared" si="144"/>
        <v>47.3</v>
      </c>
      <c r="U751">
        <f t="shared" si="145"/>
        <v>13.138888888888888</v>
      </c>
      <c r="W751">
        <f t="shared" si="146"/>
        <v>145.37499999999977</v>
      </c>
      <c r="X751">
        <f t="shared" si="153"/>
        <v>171.13544999999999</v>
      </c>
      <c r="Y751">
        <f t="shared" si="147"/>
        <v>44.221721403000885</v>
      </c>
      <c r="Z751">
        <f>Table4[[#This Row],[Acell (N)]]+Table4[[#This Row],[Roll (N)]]+Table4[[#This Row],[Aero (N)]]</f>
        <v>360.73217140300062</v>
      </c>
      <c r="AA751">
        <f>Table4[[#This Row],[Total (N)]]*((E750/3.6)/1000)</f>
        <v>4.7295995806171192</v>
      </c>
      <c r="AB751">
        <f>Table4[[#This Row],[Power (kW)]]*1000</f>
        <v>4729.5995806171195</v>
      </c>
      <c r="AC751">
        <f>MAX(0, Table4[[#This Row],[Power (W)]])</f>
        <v>4729.5995806171195</v>
      </c>
      <c r="AD751">
        <f>MIN(0, Table4[[#This Row],[Power (W)]])*-1</f>
        <v>0</v>
      </c>
      <c r="AE751">
        <f>AE750+Table4[[#This Row],[Tractive Energy (J)]]</f>
        <v>571861.08748705743</v>
      </c>
      <c r="AF751">
        <f>AF750+Table4[[#This Row],[Braking Energy (J)]]</f>
        <v>193575.36389611007</v>
      </c>
      <c r="AG751">
        <f t="shared" si="151"/>
        <v>1645779.5475463578</v>
      </c>
      <c r="AH751">
        <f t="shared" si="148"/>
        <v>665268.88881390099</v>
      </c>
      <c r="AI751" s="27">
        <f t="shared" si="152"/>
        <v>665268.88881390099</v>
      </c>
    </row>
    <row r="752" spans="2:35" x14ac:dyDescent="0.3">
      <c r="B752" s="4" t="s">
        <v>52</v>
      </c>
      <c r="C752" s="4">
        <v>744</v>
      </c>
      <c r="D752" s="4">
        <v>155</v>
      </c>
      <c r="E752" s="11">
        <v>47.4</v>
      </c>
      <c r="F752" s="17">
        <f t="shared" si="149"/>
        <v>1.3888888888889086E-2</v>
      </c>
      <c r="G752" s="17">
        <f t="shared" si="150"/>
        <v>5.0000000000000711E-2</v>
      </c>
      <c r="S752">
        <f t="shared" si="143"/>
        <v>0</v>
      </c>
      <c r="T752">
        <f t="shared" si="144"/>
        <v>47.4</v>
      </c>
      <c r="U752">
        <f t="shared" si="145"/>
        <v>13.166666666666666</v>
      </c>
      <c r="W752">
        <f t="shared" si="146"/>
        <v>32.305555555554868</v>
      </c>
      <c r="X752">
        <f t="shared" si="153"/>
        <v>171.13544999999999</v>
      </c>
      <c r="Y752">
        <f t="shared" si="147"/>
        <v>44.409300074385882</v>
      </c>
      <c r="Z752">
        <f>Table4[[#This Row],[Acell (N)]]+Table4[[#This Row],[Roll (N)]]+Table4[[#This Row],[Aero (N)]]</f>
        <v>247.85030562994075</v>
      </c>
      <c r="AA752">
        <f>Table4[[#This Row],[Total (N)]]*((E751/3.6)/1000)</f>
        <v>3.2564776267489433</v>
      </c>
      <c r="AB752">
        <f>Table4[[#This Row],[Power (kW)]]*1000</f>
        <v>3256.4776267489433</v>
      </c>
      <c r="AC752">
        <f>MAX(0, Table4[[#This Row],[Power (W)]])</f>
        <v>3256.4776267489433</v>
      </c>
      <c r="AD752">
        <f>MIN(0, Table4[[#This Row],[Power (W)]])*-1</f>
        <v>0</v>
      </c>
      <c r="AE752">
        <f>AE751+Table4[[#This Row],[Tractive Energy (J)]]</f>
        <v>575117.5651138064</v>
      </c>
      <c r="AF752">
        <f>AF751+Table4[[#This Row],[Braking Energy (J)]]</f>
        <v>193575.36389611007</v>
      </c>
      <c r="AG752">
        <f t="shared" si="151"/>
        <v>1649036.0251731067</v>
      </c>
      <c r="AH752">
        <f t="shared" si="148"/>
        <v>665268.88881390099</v>
      </c>
      <c r="AI752" s="27">
        <f t="shared" si="152"/>
        <v>665268.88881390099</v>
      </c>
    </row>
    <row r="753" spans="2:35" x14ac:dyDescent="0.3">
      <c r="B753" s="4" t="s">
        <v>52</v>
      </c>
      <c r="C753" s="4">
        <v>745</v>
      </c>
      <c r="D753" s="4">
        <v>156</v>
      </c>
      <c r="E753" s="11">
        <v>47.4</v>
      </c>
      <c r="F753" s="17">
        <f t="shared" si="149"/>
        <v>1.3888888888889086E-2</v>
      </c>
      <c r="G753" s="17">
        <f t="shared" si="150"/>
        <v>5.0000000000000711E-2</v>
      </c>
      <c r="S753">
        <f t="shared" si="143"/>
        <v>0</v>
      </c>
      <c r="T753">
        <f t="shared" si="144"/>
        <v>47.4</v>
      </c>
      <c r="U753">
        <f t="shared" si="145"/>
        <v>13.166666666666666</v>
      </c>
      <c r="W753">
        <f t="shared" si="146"/>
        <v>16.152777777778006</v>
      </c>
      <c r="X753">
        <f t="shared" si="153"/>
        <v>171.13544999999999</v>
      </c>
      <c r="Y753">
        <f t="shared" si="147"/>
        <v>44.597275737667999</v>
      </c>
      <c r="Z753">
        <f>Table4[[#This Row],[Acell (N)]]+Table4[[#This Row],[Roll (N)]]+Table4[[#This Row],[Aero (N)]]</f>
        <v>231.88550351544598</v>
      </c>
      <c r="AA753">
        <f>Table4[[#This Row],[Total (N)]]*((E752/3.6)/1000)</f>
        <v>3.0531591296200387</v>
      </c>
      <c r="AB753">
        <f>Table4[[#This Row],[Power (kW)]]*1000</f>
        <v>3053.1591296200386</v>
      </c>
      <c r="AC753">
        <f>MAX(0, Table4[[#This Row],[Power (W)]])</f>
        <v>3053.1591296200386</v>
      </c>
      <c r="AD753">
        <f>MIN(0, Table4[[#This Row],[Power (W)]])*-1</f>
        <v>0</v>
      </c>
      <c r="AE753">
        <f>AE752+Table4[[#This Row],[Tractive Energy (J)]]</f>
        <v>578170.72424342646</v>
      </c>
      <c r="AF753">
        <f>AF752+Table4[[#This Row],[Braking Energy (J)]]</f>
        <v>193575.36389611007</v>
      </c>
      <c r="AG753">
        <f t="shared" si="151"/>
        <v>1652089.1843027268</v>
      </c>
      <c r="AH753">
        <f t="shared" si="148"/>
        <v>665268.88881390099</v>
      </c>
      <c r="AI753" s="27">
        <f t="shared" si="152"/>
        <v>665268.88881390099</v>
      </c>
    </row>
    <row r="754" spans="2:35" x14ac:dyDescent="0.3">
      <c r="B754" s="4" t="s">
        <v>52</v>
      </c>
      <c r="C754" s="4">
        <v>746</v>
      </c>
      <c r="D754" s="4">
        <v>157</v>
      </c>
      <c r="E754" s="11">
        <v>47.5</v>
      </c>
      <c r="F754" s="17">
        <f t="shared" si="149"/>
        <v>6.9444444444444448E-2</v>
      </c>
      <c r="G754" s="17">
        <f t="shared" si="150"/>
        <v>0.25</v>
      </c>
      <c r="S754">
        <f t="shared" si="143"/>
        <v>0</v>
      </c>
      <c r="T754">
        <f t="shared" si="144"/>
        <v>47.5</v>
      </c>
      <c r="U754">
        <f t="shared" si="145"/>
        <v>13.194444444444445</v>
      </c>
      <c r="W754">
        <f t="shared" si="146"/>
        <v>16.152777777778006</v>
      </c>
      <c r="X754">
        <f t="shared" si="153"/>
        <v>171.13544999999999</v>
      </c>
      <c r="Y754">
        <f t="shared" si="147"/>
        <v>44.597275737667999</v>
      </c>
      <c r="Z754">
        <f>Table4[[#This Row],[Acell (N)]]+Table4[[#This Row],[Roll (N)]]+Table4[[#This Row],[Aero (N)]]</f>
        <v>231.88550351544598</v>
      </c>
      <c r="AA754">
        <f>Table4[[#This Row],[Total (N)]]*((E753/3.6)/1000)</f>
        <v>3.0531591296200387</v>
      </c>
      <c r="AB754">
        <f>Table4[[#This Row],[Power (kW)]]*1000</f>
        <v>3053.1591296200386</v>
      </c>
      <c r="AC754">
        <f>MAX(0, Table4[[#This Row],[Power (W)]])</f>
        <v>3053.1591296200386</v>
      </c>
      <c r="AD754">
        <f>MIN(0, Table4[[#This Row],[Power (W)]])*-1</f>
        <v>0</v>
      </c>
      <c r="AE754">
        <f>AE753+Table4[[#This Row],[Tractive Energy (J)]]</f>
        <v>581223.88337304653</v>
      </c>
      <c r="AF754">
        <f>AF753+Table4[[#This Row],[Braking Energy (J)]]</f>
        <v>193575.36389611007</v>
      </c>
      <c r="AG754">
        <f t="shared" si="151"/>
        <v>1655142.3434323468</v>
      </c>
      <c r="AH754">
        <f t="shared" si="148"/>
        <v>665268.88881390099</v>
      </c>
      <c r="AI754" s="27">
        <f t="shared" si="152"/>
        <v>665268.88881390099</v>
      </c>
    </row>
    <row r="755" spans="2:35" x14ac:dyDescent="0.3">
      <c r="B755" s="4" t="s">
        <v>52</v>
      </c>
      <c r="C755" s="4">
        <v>747</v>
      </c>
      <c r="D755" s="4">
        <v>158</v>
      </c>
      <c r="E755" s="11">
        <v>47.9</v>
      </c>
      <c r="F755" s="17">
        <f t="shared" si="149"/>
        <v>0.15277777777777798</v>
      </c>
      <c r="G755" s="17">
        <f t="shared" si="150"/>
        <v>0.55000000000000071</v>
      </c>
      <c r="S755">
        <f t="shared" si="143"/>
        <v>0</v>
      </c>
      <c r="T755">
        <f t="shared" si="144"/>
        <v>47.9</v>
      </c>
      <c r="U755">
        <f t="shared" si="145"/>
        <v>13.305555555555555</v>
      </c>
      <c r="W755">
        <f t="shared" si="146"/>
        <v>80.763888888888886</v>
      </c>
      <c r="X755">
        <f t="shared" si="153"/>
        <v>171.13544999999999</v>
      </c>
      <c r="Y755">
        <f t="shared" si="147"/>
        <v>44.785648392847222</v>
      </c>
      <c r="Z755">
        <f>Table4[[#This Row],[Acell (N)]]+Table4[[#This Row],[Roll (N)]]+Table4[[#This Row],[Aero (N)]]</f>
        <v>296.68498728173608</v>
      </c>
      <c r="AA755">
        <f>Table4[[#This Row],[Total (N)]]*((E754/3.6)/1000)</f>
        <v>3.9145935821895734</v>
      </c>
      <c r="AB755">
        <f>Table4[[#This Row],[Power (kW)]]*1000</f>
        <v>3914.5935821895732</v>
      </c>
      <c r="AC755">
        <f>MAX(0, Table4[[#This Row],[Power (W)]])</f>
        <v>3914.5935821895732</v>
      </c>
      <c r="AD755">
        <f>MIN(0, Table4[[#This Row],[Power (W)]])*-1</f>
        <v>0</v>
      </c>
      <c r="AE755">
        <f>AE754+Table4[[#This Row],[Tractive Energy (J)]]</f>
        <v>585138.47695523605</v>
      </c>
      <c r="AF755">
        <f>AF754+Table4[[#This Row],[Braking Energy (J)]]</f>
        <v>193575.36389611007</v>
      </c>
      <c r="AG755">
        <f t="shared" si="151"/>
        <v>1659056.9370145365</v>
      </c>
      <c r="AH755">
        <f t="shared" si="148"/>
        <v>665268.88881390099</v>
      </c>
      <c r="AI755" s="27">
        <f t="shared" si="152"/>
        <v>665268.88881390099</v>
      </c>
    </row>
    <row r="756" spans="2:35" x14ac:dyDescent="0.3">
      <c r="B756" s="4" t="s">
        <v>52</v>
      </c>
      <c r="C756" s="4">
        <v>748</v>
      </c>
      <c r="D756" s="4">
        <v>159</v>
      </c>
      <c r="E756" s="11">
        <v>48.6</v>
      </c>
      <c r="F756" s="17">
        <f t="shared" si="149"/>
        <v>0.20833333333333331</v>
      </c>
      <c r="G756" s="17">
        <f t="shared" si="150"/>
        <v>0.75</v>
      </c>
      <c r="S756">
        <f t="shared" si="143"/>
        <v>0</v>
      </c>
      <c r="T756">
        <f t="shared" si="144"/>
        <v>48.6</v>
      </c>
      <c r="U756">
        <f t="shared" si="145"/>
        <v>13.5</v>
      </c>
      <c r="W756">
        <f t="shared" si="146"/>
        <v>177.6805555555558</v>
      </c>
      <c r="X756">
        <f t="shared" si="153"/>
        <v>171.13544999999999</v>
      </c>
      <c r="Y756">
        <f t="shared" si="147"/>
        <v>45.543108932535226</v>
      </c>
      <c r="Z756">
        <f>Table4[[#This Row],[Acell (N)]]+Table4[[#This Row],[Roll (N)]]+Table4[[#This Row],[Aero (N)]]</f>
        <v>394.359114488091</v>
      </c>
      <c r="AA756">
        <f>Table4[[#This Row],[Total (N)]]*((E755/3.6)/1000)</f>
        <v>5.2471671066609886</v>
      </c>
      <c r="AB756">
        <f>Table4[[#This Row],[Power (kW)]]*1000</f>
        <v>5247.1671066609888</v>
      </c>
      <c r="AC756">
        <f>MAX(0, Table4[[#This Row],[Power (W)]])</f>
        <v>5247.1671066609888</v>
      </c>
      <c r="AD756">
        <f>MIN(0, Table4[[#This Row],[Power (W)]])*-1</f>
        <v>0</v>
      </c>
      <c r="AE756">
        <f>AE755+Table4[[#This Row],[Tractive Energy (J)]]</f>
        <v>590385.64406189707</v>
      </c>
      <c r="AF756">
        <f>AF755+Table4[[#This Row],[Braking Energy (J)]]</f>
        <v>193575.36389611007</v>
      </c>
      <c r="AG756">
        <f t="shared" si="151"/>
        <v>1664304.1041211975</v>
      </c>
      <c r="AH756">
        <f t="shared" si="148"/>
        <v>665268.88881390099</v>
      </c>
      <c r="AI756" s="27">
        <f t="shared" si="152"/>
        <v>665268.88881390099</v>
      </c>
    </row>
    <row r="757" spans="2:35" x14ac:dyDescent="0.3">
      <c r="B757" s="4" t="s">
        <v>52</v>
      </c>
      <c r="C757" s="4">
        <v>749</v>
      </c>
      <c r="D757" s="4">
        <v>160</v>
      </c>
      <c r="E757" s="11">
        <v>49.4</v>
      </c>
      <c r="F757" s="17">
        <f t="shared" si="149"/>
        <v>0.16666666666666607</v>
      </c>
      <c r="G757" s="17">
        <f t="shared" si="150"/>
        <v>0.59999999999999787</v>
      </c>
      <c r="S757">
        <f t="shared" si="143"/>
        <v>0</v>
      </c>
      <c r="T757">
        <f t="shared" si="144"/>
        <v>49.4</v>
      </c>
      <c r="U757">
        <f t="shared" si="145"/>
        <v>13.722222222222221</v>
      </c>
      <c r="W757">
        <f t="shared" si="146"/>
        <v>242.29166666666666</v>
      </c>
      <c r="X757">
        <f t="shared" si="153"/>
        <v>171.13544999999999</v>
      </c>
      <c r="Y757">
        <f t="shared" si="147"/>
        <v>46.883949065028006</v>
      </c>
      <c r="Z757">
        <f>Table4[[#This Row],[Acell (N)]]+Table4[[#This Row],[Roll (N)]]+Table4[[#This Row],[Aero (N)]]</f>
        <v>460.31106573169461</v>
      </c>
      <c r="AA757">
        <f>Table4[[#This Row],[Total (N)]]*((E756/3.6)/1000)</f>
        <v>6.2141993873778771</v>
      </c>
      <c r="AB757">
        <f>Table4[[#This Row],[Power (kW)]]*1000</f>
        <v>6214.1993873778774</v>
      </c>
      <c r="AC757">
        <f>MAX(0, Table4[[#This Row],[Power (W)]])</f>
        <v>6214.1993873778774</v>
      </c>
      <c r="AD757">
        <f>MIN(0, Table4[[#This Row],[Power (W)]])*-1</f>
        <v>0</v>
      </c>
      <c r="AE757">
        <f>AE756+Table4[[#This Row],[Tractive Energy (J)]]</f>
        <v>596599.84344927489</v>
      </c>
      <c r="AF757">
        <f>AF756+Table4[[#This Row],[Braking Energy (J)]]</f>
        <v>193575.36389611007</v>
      </c>
      <c r="AG757">
        <f t="shared" si="151"/>
        <v>1670518.3035085753</v>
      </c>
      <c r="AH757">
        <f t="shared" si="148"/>
        <v>665268.88881390099</v>
      </c>
      <c r="AI757" s="27">
        <f t="shared" si="152"/>
        <v>665268.88881390099</v>
      </c>
    </row>
    <row r="758" spans="2:35" x14ac:dyDescent="0.3">
      <c r="B758" s="4" t="s">
        <v>52</v>
      </c>
      <c r="C758" s="4">
        <v>750</v>
      </c>
      <c r="D758" s="4">
        <v>161</v>
      </c>
      <c r="E758" s="11">
        <v>49.8</v>
      </c>
      <c r="F758" s="17">
        <f t="shared" si="149"/>
        <v>5.5555555555555358E-2</v>
      </c>
      <c r="G758" s="17">
        <f t="shared" si="150"/>
        <v>0.19999999999999929</v>
      </c>
      <c r="S758">
        <f t="shared" si="143"/>
        <v>0</v>
      </c>
      <c r="T758">
        <f t="shared" si="144"/>
        <v>49.8</v>
      </c>
      <c r="U758">
        <f t="shared" si="145"/>
        <v>13.833333333333332</v>
      </c>
      <c r="W758">
        <f t="shared" si="146"/>
        <v>193.83333333333263</v>
      </c>
      <c r="X758">
        <f t="shared" si="153"/>
        <v>171.13544999999999</v>
      </c>
      <c r="Y758">
        <f t="shared" si="147"/>
        <v>48.440157301703557</v>
      </c>
      <c r="Z758">
        <f>Table4[[#This Row],[Acell (N)]]+Table4[[#This Row],[Roll (N)]]+Table4[[#This Row],[Aero (N)]]</f>
        <v>413.40894063503617</v>
      </c>
      <c r="AA758">
        <f>Table4[[#This Row],[Total (N)]]*((E757/3.6)/1000)</f>
        <v>5.6728893520474406</v>
      </c>
      <c r="AB758">
        <f>Table4[[#This Row],[Power (kW)]]*1000</f>
        <v>5672.8893520474403</v>
      </c>
      <c r="AC758">
        <f>MAX(0, Table4[[#This Row],[Power (W)]])</f>
        <v>5672.8893520474403</v>
      </c>
      <c r="AD758">
        <f>MIN(0, Table4[[#This Row],[Power (W)]])*-1</f>
        <v>0</v>
      </c>
      <c r="AE758">
        <f>AE757+Table4[[#This Row],[Tractive Energy (J)]]</f>
        <v>602272.73280132236</v>
      </c>
      <c r="AF758">
        <f>AF757+Table4[[#This Row],[Braking Energy (J)]]</f>
        <v>193575.36389611007</v>
      </c>
      <c r="AG758">
        <f t="shared" si="151"/>
        <v>1676191.1928606227</v>
      </c>
      <c r="AH758">
        <f t="shared" si="148"/>
        <v>665268.88881390099</v>
      </c>
      <c r="AI758" s="27">
        <f t="shared" si="152"/>
        <v>665268.88881390099</v>
      </c>
    </row>
    <row r="759" spans="2:35" x14ac:dyDescent="0.3">
      <c r="B759" s="4" t="s">
        <v>52</v>
      </c>
      <c r="C759" s="4">
        <v>751</v>
      </c>
      <c r="D759" s="4">
        <v>162</v>
      </c>
      <c r="E759" s="11">
        <v>49.8</v>
      </c>
      <c r="F759" s="17">
        <f t="shared" si="149"/>
        <v>-1.3888888888888099E-2</v>
      </c>
      <c r="G759" s="17">
        <f t="shared" si="150"/>
        <v>-4.9999999999997158E-2</v>
      </c>
      <c r="S759">
        <f t="shared" si="143"/>
        <v>0</v>
      </c>
      <c r="T759">
        <f t="shared" si="144"/>
        <v>49.8</v>
      </c>
      <c r="U759">
        <f t="shared" si="145"/>
        <v>13.833333333333332</v>
      </c>
      <c r="W759">
        <f t="shared" si="146"/>
        <v>64.611111111110887</v>
      </c>
      <c r="X759">
        <f t="shared" si="153"/>
        <v>171.13544999999999</v>
      </c>
      <c r="Y759">
        <f t="shared" si="147"/>
        <v>49.227789225571996</v>
      </c>
      <c r="Z759">
        <f>Table4[[#This Row],[Acell (N)]]+Table4[[#This Row],[Roll (N)]]+Table4[[#This Row],[Aero (N)]]</f>
        <v>284.97435033668285</v>
      </c>
      <c r="AA759">
        <f>Table4[[#This Row],[Total (N)]]*((E758/3.6)/1000)</f>
        <v>3.9421451796574458</v>
      </c>
      <c r="AB759">
        <f>Table4[[#This Row],[Power (kW)]]*1000</f>
        <v>3942.1451796574456</v>
      </c>
      <c r="AC759">
        <f>MAX(0, Table4[[#This Row],[Power (W)]])</f>
        <v>3942.1451796574456</v>
      </c>
      <c r="AD759">
        <f>MIN(0, Table4[[#This Row],[Power (W)]])*-1</f>
        <v>0</v>
      </c>
      <c r="AE759">
        <f>AE758+Table4[[#This Row],[Tractive Energy (J)]]</f>
        <v>606214.87798097986</v>
      </c>
      <c r="AF759">
        <f>AF758+Table4[[#This Row],[Braking Energy (J)]]</f>
        <v>193575.36389611007</v>
      </c>
      <c r="AG759">
        <f t="shared" si="151"/>
        <v>1680133.3380402802</v>
      </c>
      <c r="AH759">
        <f t="shared" si="148"/>
        <v>665268.88881390099</v>
      </c>
      <c r="AI759" s="27">
        <f t="shared" si="152"/>
        <v>665268.88881390099</v>
      </c>
    </row>
    <row r="760" spans="2:35" x14ac:dyDescent="0.3">
      <c r="B760" s="4" t="s">
        <v>52</v>
      </c>
      <c r="C760" s="4">
        <v>752</v>
      </c>
      <c r="D760" s="4">
        <v>163</v>
      </c>
      <c r="E760" s="11">
        <v>49.7</v>
      </c>
      <c r="F760" s="17">
        <f t="shared" si="149"/>
        <v>-6.9444444444444448E-2</v>
      </c>
      <c r="G760" s="17">
        <f t="shared" si="150"/>
        <v>-0.25</v>
      </c>
      <c r="S760">
        <f t="shared" si="143"/>
        <v>0</v>
      </c>
      <c r="T760">
        <f t="shared" si="144"/>
        <v>49.7</v>
      </c>
      <c r="U760">
        <f t="shared" si="145"/>
        <v>13.805555555555555</v>
      </c>
      <c r="W760">
        <f t="shared" si="146"/>
        <v>-16.152777777776858</v>
      </c>
      <c r="X760">
        <f t="shared" si="153"/>
        <v>171.13544999999999</v>
      </c>
      <c r="Y760">
        <f t="shared" si="147"/>
        <v>49.227789225571996</v>
      </c>
      <c r="Z760">
        <f>Table4[[#This Row],[Acell (N)]]+Table4[[#This Row],[Roll (N)]]+Table4[[#This Row],[Aero (N)]]</f>
        <v>204.21046144779513</v>
      </c>
      <c r="AA760">
        <f>Table4[[#This Row],[Total (N)]]*((E759/3.6)/1000)</f>
        <v>2.8249113833611657</v>
      </c>
      <c r="AB760">
        <f>Table4[[#This Row],[Power (kW)]]*1000</f>
        <v>2824.9113833611655</v>
      </c>
      <c r="AC760">
        <f>MAX(0, Table4[[#This Row],[Power (W)]])</f>
        <v>2824.9113833611655</v>
      </c>
      <c r="AD760">
        <f>MIN(0, Table4[[#This Row],[Power (W)]])*-1</f>
        <v>0</v>
      </c>
      <c r="AE760">
        <f>AE759+Table4[[#This Row],[Tractive Energy (J)]]</f>
        <v>609039.78936434106</v>
      </c>
      <c r="AF760">
        <f>AF759+Table4[[#This Row],[Braking Energy (J)]]</f>
        <v>193575.36389611007</v>
      </c>
      <c r="AG760">
        <f t="shared" si="151"/>
        <v>1682958.2494236412</v>
      </c>
      <c r="AH760">
        <f t="shared" si="148"/>
        <v>665268.88881390099</v>
      </c>
      <c r="AI760" s="27">
        <f t="shared" si="152"/>
        <v>665268.88881390099</v>
      </c>
    </row>
    <row r="761" spans="2:35" x14ac:dyDescent="0.3">
      <c r="B761" s="4" t="s">
        <v>52</v>
      </c>
      <c r="C761" s="4">
        <v>753</v>
      </c>
      <c r="D761" s="4">
        <v>164</v>
      </c>
      <c r="E761" s="11">
        <v>49.3</v>
      </c>
      <c r="F761" s="17">
        <f t="shared" si="149"/>
        <v>-0.16666666666666705</v>
      </c>
      <c r="G761" s="17">
        <f t="shared" si="150"/>
        <v>-0.60000000000000142</v>
      </c>
      <c r="S761">
        <f t="shared" si="143"/>
        <v>0</v>
      </c>
      <c r="T761">
        <f t="shared" si="144"/>
        <v>49.3</v>
      </c>
      <c r="U761">
        <f t="shared" si="145"/>
        <v>13.694444444444443</v>
      </c>
      <c r="W761">
        <f t="shared" si="146"/>
        <v>-80.763888888888886</v>
      </c>
      <c r="X761">
        <f t="shared" si="153"/>
        <v>171.13544999999999</v>
      </c>
      <c r="Y761">
        <f t="shared" si="147"/>
        <v>49.030285756759227</v>
      </c>
      <c r="Z761">
        <f>Table4[[#This Row],[Acell (N)]]+Table4[[#This Row],[Roll (N)]]+Table4[[#This Row],[Aero (N)]]</f>
        <v>139.40184686787035</v>
      </c>
      <c r="AA761">
        <f>Table4[[#This Row],[Total (N)]]*((E760/3.6)/1000)</f>
        <v>1.9245199414814322</v>
      </c>
      <c r="AB761">
        <f>Table4[[#This Row],[Power (kW)]]*1000</f>
        <v>1924.5199414814322</v>
      </c>
      <c r="AC761">
        <f>MAX(0, Table4[[#This Row],[Power (W)]])</f>
        <v>1924.5199414814322</v>
      </c>
      <c r="AD761">
        <f>MIN(0, Table4[[#This Row],[Power (W)]])*-1</f>
        <v>0</v>
      </c>
      <c r="AE761">
        <f>AE760+Table4[[#This Row],[Tractive Energy (J)]]</f>
        <v>610964.30930582248</v>
      </c>
      <c r="AF761">
        <f>AF760+Table4[[#This Row],[Braking Energy (J)]]</f>
        <v>193575.36389611007</v>
      </c>
      <c r="AG761">
        <f t="shared" si="151"/>
        <v>1684882.7693651228</v>
      </c>
      <c r="AH761">
        <f t="shared" si="148"/>
        <v>665268.88881390099</v>
      </c>
      <c r="AI761" s="27">
        <f t="shared" si="152"/>
        <v>665268.88881390099</v>
      </c>
    </row>
    <row r="762" spans="2:35" x14ac:dyDescent="0.3">
      <c r="B762" s="4" t="s">
        <v>52</v>
      </c>
      <c r="C762" s="4">
        <v>754</v>
      </c>
      <c r="D762" s="4">
        <v>165</v>
      </c>
      <c r="E762" s="11">
        <v>48.5</v>
      </c>
      <c r="F762" s="17">
        <f t="shared" si="149"/>
        <v>-0.23611111111111052</v>
      </c>
      <c r="G762" s="17">
        <f t="shared" si="150"/>
        <v>-0.84999999999999787</v>
      </c>
      <c r="S762">
        <f t="shared" si="143"/>
        <v>0</v>
      </c>
      <c r="T762">
        <f t="shared" si="144"/>
        <v>48.5</v>
      </c>
      <c r="U762">
        <f t="shared" si="145"/>
        <v>13.472222222222221</v>
      </c>
      <c r="W762">
        <f t="shared" si="146"/>
        <v>-193.83333333333377</v>
      </c>
      <c r="X762">
        <f t="shared" si="153"/>
        <v>171.13544999999999</v>
      </c>
      <c r="Y762">
        <f t="shared" si="147"/>
        <v>48.244241800479216</v>
      </c>
      <c r="Z762">
        <f>Table4[[#This Row],[Acell (N)]]+Table4[[#This Row],[Roll (N)]]+Table4[[#This Row],[Aero (N)]]</f>
        <v>25.546358467145438</v>
      </c>
      <c r="AA762">
        <f>Table4[[#This Row],[Total (N)]]*((E761/3.6)/1000)</f>
        <v>0.34984318678618609</v>
      </c>
      <c r="AB762">
        <f>Table4[[#This Row],[Power (kW)]]*1000</f>
        <v>349.8431867861861</v>
      </c>
      <c r="AC762">
        <f>MAX(0, Table4[[#This Row],[Power (W)]])</f>
        <v>349.8431867861861</v>
      </c>
      <c r="AD762">
        <f>MIN(0, Table4[[#This Row],[Power (W)]])*-1</f>
        <v>0</v>
      </c>
      <c r="AE762">
        <f>AE761+Table4[[#This Row],[Tractive Energy (J)]]</f>
        <v>611314.15249260864</v>
      </c>
      <c r="AF762">
        <f>AF761+Table4[[#This Row],[Braking Energy (J)]]</f>
        <v>193575.36389611007</v>
      </c>
      <c r="AG762">
        <f t="shared" si="151"/>
        <v>1685232.6125519089</v>
      </c>
      <c r="AH762">
        <f t="shared" si="148"/>
        <v>665268.88881390099</v>
      </c>
      <c r="AI762" s="27">
        <f t="shared" si="152"/>
        <v>665268.88881390099</v>
      </c>
    </row>
    <row r="763" spans="2:35" x14ac:dyDescent="0.3">
      <c r="B763" s="4" t="s">
        <v>52</v>
      </c>
      <c r="C763" s="4">
        <v>755</v>
      </c>
      <c r="D763" s="4">
        <v>166</v>
      </c>
      <c r="E763" s="11">
        <v>47.6</v>
      </c>
      <c r="F763" s="17">
        <f t="shared" si="149"/>
        <v>-0.30555555555555597</v>
      </c>
      <c r="G763" s="17">
        <f t="shared" si="150"/>
        <v>-1.1000000000000014</v>
      </c>
      <c r="S763">
        <f t="shared" si="143"/>
        <v>0</v>
      </c>
      <c r="T763">
        <f t="shared" si="144"/>
        <v>47.6</v>
      </c>
      <c r="U763">
        <f t="shared" si="145"/>
        <v>13.222222222222221</v>
      </c>
      <c r="W763">
        <f t="shared" si="146"/>
        <v>-274.59722222222155</v>
      </c>
      <c r="X763">
        <f t="shared" si="153"/>
        <v>171.13544999999999</v>
      </c>
      <c r="Y763">
        <f t="shared" si="147"/>
        <v>46.691209498980555</v>
      </c>
      <c r="Z763">
        <f>Table4[[#This Row],[Acell (N)]]+Table4[[#This Row],[Roll (N)]]+Table4[[#This Row],[Aero (N)]]</f>
        <v>-56.770562723241</v>
      </c>
      <c r="AA763">
        <f>Table4[[#This Row],[Total (N)]]*((E762/3.6)/1000)</f>
        <v>-0.76482563668810788</v>
      </c>
      <c r="AB763">
        <f>Table4[[#This Row],[Power (kW)]]*1000</f>
        <v>-764.82563668810792</v>
      </c>
      <c r="AC763">
        <f>MAX(0, Table4[[#This Row],[Power (W)]])</f>
        <v>0</v>
      </c>
      <c r="AD763">
        <f>MIN(0, Table4[[#This Row],[Power (W)]])*-1</f>
        <v>764.82563668810792</v>
      </c>
      <c r="AE763">
        <f>AE762+Table4[[#This Row],[Tractive Energy (J)]]</f>
        <v>611314.15249260864</v>
      </c>
      <c r="AF763">
        <f>AF762+Table4[[#This Row],[Braking Energy (J)]]</f>
        <v>194340.18953279816</v>
      </c>
      <c r="AG763">
        <f t="shared" si="151"/>
        <v>1685232.6125519089</v>
      </c>
      <c r="AH763">
        <f t="shared" si="148"/>
        <v>666033.71445058915</v>
      </c>
      <c r="AI763" s="27">
        <f t="shared" si="152"/>
        <v>665804.26675958268</v>
      </c>
    </row>
    <row r="764" spans="2:35" x14ac:dyDescent="0.3">
      <c r="B764" s="4" t="s">
        <v>52</v>
      </c>
      <c r="C764" s="4">
        <v>756</v>
      </c>
      <c r="D764" s="4">
        <v>167</v>
      </c>
      <c r="E764" s="11">
        <v>46.3</v>
      </c>
      <c r="F764" s="17">
        <f t="shared" si="149"/>
        <v>-0.54166666666666641</v>
      </c>
      <c r="G764" s="17">
        <f t="shared" si="150"/>
        <v>-1.9499999999999993</v>
      </c>
      <c r="S764">
        <f t="shared" si="143"/>
        <v>0</v>
      </c>
      <c r="T764">
        <f t="shared" si="144"/>
        <v>46.3</v>
      </c>
      <c r="U764">
        <f t="shared" si="145"/>
        <v>12.861111111111111</v>
      </c>
      <c r="W764">
        <f t="shared" si="146"/>
        <v>-355.3611111111116</v>
      </c>
      <c r="X764">
        <f t="shared" si="153"/>
        <v>171.13544999999999</v>
      </c>
      <c r="Y764">
        <f t="shared" si="147"/>
        <v>44.974418039923549</v>
      </c>
      <c r="Z764">
        <f>Table4[[#This Row],[Acell (N)]]+Table4[[#This Row],[Roll (N)]]+Table4[[#This Row],[Aero (N)]]</f>
        <v>-139.25124307118807</v>
      </c>
      <c r="AA764">
        <f>Table4[[#This Row],[Total (N)]]*((E763/3.6)/1000)</f>
        <v>-1.841210880607931</v>
      </c>
      <c r="AB764">
        <f>Table4[[#This Row],[Power (kW)]]*1000</f>
        <v>-1841.2108806079311</v>
      </c>
      <c r="AC764">
        <f>MAX(0, Table4[[#This Row],[Power (W)]])</f>
        <v>0</v>
      </c>
      <c r="AD764">
        <f>MIN(0, Table4[[#This Row],[Power (W)]])*-1</f>
        <v>1841.2108806079311</v>
      </c>
      <c r="AE764">
        <f>AE763+Table4[[#This Row],[Tractive Energy (J)]]</f>
        <v>611314.15249260864</v>
      </c>
      <c r="AF764">
        <f>AF763+Table4[[#This Row],[Braking Energy (J)]]</f>
        <v>196181.40041340608</v>
      </c>
      <c r="AG764">
        <f t="shared" si="151"/>
        <v>1685232.6125519089</v>
      </c>
      <c r="AH764">
        <f t="shared" si="148"/>
        <v>667874.9253311971</v>
      </c>
      <c r="AI764" s="27">
        <f t="shared" si="152"/>
        <v>667322.56206701475</v>
      </c>
    </row>
    <row r="765" spans="2:35" x14ac:dyDescent="0.3">
      <c r="B765" s="4" t="s">
        <v>52</v>
      </c>
      <c r="C765" s="4">
        <v>757</v>
      </c>
      <c r="D765" s="4">
        <v>168</v>
      </c>
      <c r="E765" s="11">
        <v>43.7</v>
      </c>
      <c r="F765" s="17">
        <f t="shared" si="149"/>
        <v>-0.97222222222222221</v>
      </c>
      <c r="G765" s="17">
        <f t="shared" si="150"/>
        <v>-3.5</v>
      </c>
      <c r="S765">
        <f t="shared" si="143"/>
        <v>0</v>
      </c>
      <c r="T765">
        <f t="shared" si="144"/>
        <v>43.7</v>
      </c>
      <c r="U765">
        <f t="shared" si="145"/>
        <v>12.138888888888889</v>
      </c>
      <c r="W765">
        <f t="shared" si="146"/>
        <v>-629.95833333333303</v>
      </c>
      <c r="X765">
        <f t="shared" si="153"/>
        <v>171.13544999999999</v>
      </c>
      <c r="Y765">
        <f t="shared" si="147"/>
        <v>42.551377995905888</v>
      </c>
      <c r="Z765">
        <f>Table4[[#This Row],[Acell (N)]]+Table4[[#This Row],[Roll (N)]]+Table4[[#This Row],[Aero (N)]]</f>
        <v>-416.27150533742713</v>
      </c>
      <c r="AA765">
        <f>Table4[[#This Row],[Total (N)]]*((E764/3.6)/1000)</f>
        <v>-5.3537140825341325</v>
      </c>
      <c r="AB765">
        <f>Table4[[#This Row],[Power (kW)]]*1000</f>
        <v>-5353.7140825341321</v>
      </c>
      <c r="AC765">
        <f>MAX(0, Table4[[#This Row],[Power (W)]])</f>
        <v>0</v>
      </c>
      <c r="AD765">
        <f>MIN(0, Table4[[#This Row],[Power (W)]])*-1</f>
        <v>5353.7140825341321</v>
      </c>
      <c r="AE765">
        <f>AE764+Table4[[#This Row],[Tractive Energy (J)]]</f>
        <v>611314.15249260864</v>
      </c>
      <c r="AF765">
        <f>AF764+Table4[[#This Row],[Braking Energy (J)]]</f>
        <v>201535.11449594022</v>
      </c>
      <c r="AG765">
        <f t="shared" si="151"/>
        <v>1685232.6125519089</v>
      </c>
      <c r="AH765">
        <f t="shared" si="148"/>
        <v>673228.63941373117</v>
      </c>
      <c r="AI765" s="27">
        <f t="shared" si="152"/>
        <v>671622.52518897096</v>
      </c>
    </row>
    <row r="766" spans="2:35" x14ac:dyDescent="0.3">
      <c r="B766" s="4" t="s">
        <v>52</v>
      </c>
      <c r="C766" s="4">
        <v>758</v>
      </c>
      <c r="D766" s="4">
        <v>169</v>
      </c>
      <c r="E766" s="11">
        <v>39.299999999999997</v>
      </c>
      <c r="F766" s="17">
        <f t="shared" si="149"/>
        <v>-1.3333333333333335</v>
      </c>
      <c r="G766" s="17">
        <f t="shared" si="150"/>
        <v>-4.8000000000000007</v>
      </c>
      <c r="S766">
        <f t="shared" si="143"/>
        <v>0</v>
      </c>
      <c r="T766">
        <f t="shared" si="144"/>
        <v>39.299999999999997</v>
      </c>
      <c r="U766">
        <f t="shared" si="145"/>
        <v>10.916666666666666</v>
      </c>
      <c r="W766">
        <f t="shared" si="146"/>
        <v>-1130.6944444444443</v>
      </c>
      <c r="X766">
        <f t="shared" si="153"/>
        <v>171.13544999999999</v>
      </c>
      <c r="Y766">
        <f t="shared" si="147"/>
        <v>37.906572799705891</v>
      </c>
      <c r="Z766">
        <f>Table4[[#This Row],[Acell (N)]]+Table4[[#This Row],[Roll (N)]]+Table4[[#This Row],[Aero (N)]]</f>
        <v>-921.65242164473841</v>
      </c>
      <c r="AA766">
        <f>Table4[[#This Row],[Total (N)]]*((E765/3.6)/1000)</f>
        <v>-11.187836340520853</v>
      </c>
      <c r="AB766">
        <f>Table4[[#This Row],[Power (kW)]]*1000</f>
        <v>-11187.836340520853</v>
      </c>
      <c r="AC766">
        <f>MAX(0, Table4[[#This Row],[Power (W)]])</f>
        <v>0</v>
      </c>
      <c r="AD766">
        <f>MIN(0, Table4[[#This Row],[Power (W)]])*-1</f>
        <v>11187.836340520853</v>
      </c>
      <c r="AE766">
        <f>AE765+Table4[[#This Row],[Tractive Energy (J)]]</f>
        <v>611314.15249260864</v>
      </c>
      <c r="AF766">
        <f>AF765+Table4[[#This Row],[Braking Energy (J)]]</f>
        <v>212722.95083646107</v>
      </c>
      <c r="AG766">
        <f t="shared" si="151"/>
        <v>1685232.6125519089</v>
      </c>
      <c r="AH766">
        <f t="shared" si="148"/>
        <v>684416.47575425205</v>
      </c>
      <c r="AI766" s="27">
        <f t="shared" si="152"/>
        <v>681060.12485209573</v>
      </c>
    </row>
    <row r="767" spans="2:35" x14ac:dyDescent="0.3">
      <c r="B767" s="4" t="s">
        <v>52</v>
      </c>
      <c r="C767" s="4">
        <v>759</v>
      </c>
      <c r="D767" s="4">
        <v>170</v>
      </c>
      <c r="E767" s="11">
        <v>34.1</v>
      </c>
      <c r="F767" s="17">
        <f t="shared" si="149"/>
        <v>-1.4305555555555551</v>
      </c>
      <c r="G767" s="17">
        <f t="shared" si="150"/>
        <v>-5.1499999999999986</v>
      </c>
      <c r="S767">
        <f t="shared" si="143"/>
        <v>0</v>
      </c>
      <c r="T767">
        <f t="shared" si="144"/>
        <v>34.1</v>
      </c>
      <c r="U767">
        <f t="shared" si="145"/>
        <v>9.4722222222222232</v>
      </c>
      <c r="W767">
        <f t="shared" si="146"/>
        <v>-1550.6666666666667</v>
      </c>
      <c r="X767">
        <f t="shared" si="153"/>
        <v>171.13544999999999</v>
      </c>
      <c r="Y767">
        <f t="shared" si="147"/>
        <v>30.657500758456997</v>
      </c>
      <c r="Z767">
        <f>Table4[[#This Row],[Acell (N)]]+Table4[[#This Row],[Roll (N)]]+Table4[[#This Row],[Aero (N)]]</f>
        <v>-1348.8737159082098</v>
      </c>
      <c r="AA767">
        <f>Table4[[#This Row],[Total (N)]]*((E766/3.6)/1000)</f>
        <v>-14.725204731997957</v>
      </c>
      <c r="AB767">
        <f>Table4[[#This Row],[Power (kW)]]*1000</f>
        <v>-14725.204731997957</v>
      </c>
      <c r="AC767">
        <f>MAX(0, Table4[[#This Row],[Power (W)]])</f>
        <v>0</v>
      </c>
      <c r="AD767">
        <f>MIN(0, Table4[[#This Row],[Power (W)]])*-1</f>
        <v>14725.204731997957</v>
      </c>
      <c r="AE767">
        <f>AE766+Table4[[#This Row],[Tractive Energy (J)]]</f>
        <v>611314.15249260864</v>
      </c>
      <c r="AF767">
        <f>AF766+Table4[[#This Row],[Braking Energy (J)]]</f>
        <v>227448.15556845901</v>
      </c>
      <c r="AG767">
        <f t="shared" si="151"/>
        <v>1685232.6125519089</v>
      </c>
      <c r="AH767">
        <f t="shared" si="148"/>
        <v>699141.68048624997</v>
      </c>
      <c r="AI767" s="27">
        <f t="shared" si="152"/>
        <v>694724.11906665063</v>
      </c>
    </row>
    <row r="768" spans="2:35" x14ac:dyDescent="0.3">
      <c r="B768" s="4" t="s">
        <v>52</v>
      </c>
      <c r="C768" s="4">
        <v>760</v>
      </c>
      <c r="D768" s="4">
        <v>171</v>
      </c>
      <c r="E768" s="11">
        <v>29</v>
      </c>
      <c r="F768" s="17">
        <f t="shared" si="149"/>
        <v>-1.4444444444444446</v>
      </c>
      <c r="G768" s="17">
        <f t="shared" si="150"/>
        <v>-5.2000000000000011</v>
      </c>
      <c r="S768">
        <f t="shared" si="143"/>
        <v>0</v>
      </c>
      <c r="T768">
        <f t="shared" si="144"/>
        <v>29</v>
      </c>
      <c r="U768">
        <f t="shared" si="145"/>
        <v>8.0555555555555554</v>
      </c>
      <c r="W768">
        <f t="shared" si="146"/>
        <v>-1663.7361111111106</v>
      </c>
      <c r="X768">
        <f t="shared" si="153"/>
        <v>171.13544999999999</v>
      </c>
      <c r="Y768">
        <f t="shared" si="147"/>
        <v>23.08130739398856</v>
      </c>
      <c r="Z768">
        <f>Table4[[#This Row],[Acell (N)]]+Table4[[#This Row],[Roll (N)]]+Table4[[#This Row],[Aero (N)]]</f>
        <v>-1469.5193537171222</v>
      </c>
      <c r="AA768">
        <f>Table4[[#This Row],[Total (N)]]*((E767/3.6)/1000)</f>
        <v>-13.919613878264965</v>
      </c>
      <c r="AB768">
        <f>Table4[[#This Row],[Power (kW)]]*1000</f>
        <v>-13919.613878264965</v>
      </c>
      <c r="AC768">
        <f>MAX(0, Table4[[#This Row],[Power (W)]])</f>
        <v>0</v>
      </c>
      <c r="AD768">
        <f>MIN(0, Table4[[#This Row],[Power (W)]])*-1</f>
        <v>13919.613878264965</v>
      </c>
      <c r="AE768">
        <f>AE767+Table4[[#This Row],[Tractive Energy (J)]]</f>
        <v>611314.15249260864</v>
      </c>
      <c r="AF768">
        <f>AF767+Table4[[#This Row],[Braking Energy (J)]]</f>
        <v>241367.76944672398</v>
      </c>
      <c r="AG768">
        <f t="shared" si="151"/>
        <v>1685232.6125519089</v>
      </c>
      <c r="AH768">
        <f t="shared" si="148"/>
        <v>713061.29436451499</v>
      </c>
      <c r="AI768" s="27">
        <f t="shared" si="152"/>
        <v>708885.41020103544</v>
      </c>
    </row>
    <row r="769" spans="2:35" x14ac:dyDescent="0.3">
      <c r="B769" s="4" t="s">
        <v>52</v>
      </c>
      <c r="C769" s="4">
        <v>761</v>
      </c>
      <c r="D769" s="4">
        <v>172</v>
      </c>
      <c r="E769" s="11">
        <v>23.7</v>
      </c>
      <c r="F769" s="17">
        <f t="shared" si="149"/>
        <v>-1.4722222222222223</v>
      </c>
      <c r="G769" s="17">
        <f t="shared" si="150"/>
        <v>-5.3000000000000007</v>
      </c>
      <c r="S769">
        <f t="shared" si="143"/>
        <v>0</v>
      </c>
      <c r="T769">
        <f t="shared" si="144"/>
        <v>23.7</v>
      </c>
      <c r="U769">
        <f t="shared" si="145"/>
        <v>6.583333333333333</v>
      </c>
      <c r="W769">
        <f t="shared" si="146"/>
        <v>-1679.8888888888891</v>
      </c>
      <c r="X769">
        <f t="shared" si="153"/>
        <v>171.13544999999999</v>
      </c>
      <c r="Y769">
        <f t="shared" si="147"/>
        <v>16.693509273522224</v>
      </c>
      <c r="Z769">
        <f>Table4[[#This Row],[Acell (N)]]+Table4[[#This Row],[Roll (N)]]+Table4[[#This Row],[Aero (N)]]</f>
        <v>-1492.0599296153669</v>
      </c>
      <c r="AA769">
        <f>Table4[[#This Row],[Total (N)]]*((E768/3.6)/1000)</f>
        <v>-12.019371655234899</v>
      </c>
      <c r="AB769">
        <f>Table4[[#This Row],[Power (kW)]]*1000</f>
        <v>-12019.3716552349</v>
      </c>
      <c r="AC769">
        <f>MAX(0, Table4[[#This Row],[Power (W)]])</f>
        <v>0</v>
      </c>
      <c r="AD769">
        <f>MIN(0, Table4[[#This Row],[Power (W)]])*-1</f>
        <v>12019.3716552349</v>
      </c>
      <c r="AE769">
        <f>AE768+Table4[[#This Row],[Tractive Energy (J)]]</f>
        <v>611314.15249260864</v>
      </c>
      <c r="AF769">
        <f>AF768+Table4[[#This Row],[Braking Energy (J)]]</f>
        <v>253387.14110195887</v>
      </c>
      <c r="AG769">
        <f t="shared" si="151"/>
        <v>1685232.6125519089</v>
      </c>
      <c r="AH769">
        <f t="shared" si="148"/>
        <v>725080.66601974994</v>
      </c>
      <c r="AI769" s="27">
        <f t="shared" si="152"/>
        <v>721474.85452317947</v>
      </c>
    </row>
    <row r="770" spans="2:35" x14ac:dyDescent="0.3">
      <c r="B770" s="4" t="s">
        <v>52</v>
      </c>
      <c r="C770" s="4">
        <v>762</v>
      </c>
      <c r="D770" s="4">
        <v>173</v>
      </c>
      <c r="E770" s="11">
        <v>18.399999999999999</v>
      </c>
      <c r="F770" s="17">
        <f t="shared" si="149"/>
        <v>-1.3055555555555554</v>
      </c>
      <c r="G770" s="17">
        <f t="shared" si="150"/>
        <v>-4.6999999999999993</v>
      </c>
      <c r="S770">
        <f t="shared" si="143"/>
        <v>0</v>
      </c>
      <c r="T770">
        <f t="shared" si="144"/>
        <v>18.399999999999999</v>
      </c>
      <c r="U770">
        <f t="shared" si="145"/>
        <v>5.1111111111111107</v>
      </c>
      <c r="W770">
        <f t="shared" si="146"/>
        <v>-1712.1944444444446</v>
      </c>
      <c r="X770">
        <f t="shared" si="153"/>
        <v>171.13544999999999</v>
      </c>
      <c r="Y770">
        <f t="shared" si="147"/>
        <v>11.149318934417</v>
      </c>
      <c r="Z770">
        <f>Table4[[#This Row],[Acell (N)]]+Table4[[#This Row],[Roll (N)]]+Table4[[#This Row],[Aero (N)]]</f>
        <v>-1529.9096755100277</v>
      </c>
      <c r="AA770">
        <f>Table4[[#This Row],[Total (N)]]*((E769/3.6)/1000)</f>
        <v>-10.071905363774349</v>
      </c>
      <c r="AB770">
        <f>Table4[[#This Row],[Power (kW)]]*1000</f>
        <v>-10071.905363774349</v>
      </c>
      <c r="AC770">
        <f>MAX(0, Table4[[#This Row],[Power (W)]])</f>
        <v>0</v>
      </c>
      <c r="AD770">
        <f>MIN(0, Table4[[#This Row],[Power (W)]])*-1</f>
        <v>10071.905363774349</v>
      </c>
      <c r="AE770">
        <f>AE769+Table4[[#This Row],[Tractive Energy (J)]]</f>
        <v>611314.15249260864</v>
      </c>
      <c r="AF770">
        <f>AF769+Table4[[#This Row],[Braking Energy (J)]]</f>
        <v>263459.0464657332</v>
      </c>
      <c r="AG770">
        <f t="shared" si="151"/>
        <v>1685232.6125519089</v>
      </c>
      <c r="AH770">
        <f t="shared" si="148"/>
        <v>735152.57138352434</v>
      </c>
      <c r="AI770" s="27">
        <f t="shared" si="152"/>
        <v>732130.999774392</v>
      </c>
    </row>
    <row r="771" spans="2:35" x14ac:dyDescent="0.3">
      <c r="B771" s="4" t="s">
        <v>52</v>
      </c>
      <c r="C771" s="4">
        <v>763</v>
      </c>
      <c r="D771" s="4">
        <v>174</v>
      </c>
      <c r="E771" s="11">
        <v>14.3</v>
      </c>
      <c r="F771" s="17">
        <f t="shared" si="149"/>
        <v>-0.88888888888888862</v>
      </c>
      <c r="G771" s="17">
        <f t="shared" si="150"/>
        <v>-3.1999999999999993</v>
      </c>
      <c r="S771">
        <f t="shared" si="143"/>
        <v>0</v>
      </c>
      <c r="T771">
        <f t="shared" si="144"/>
        <v>14.3</v>
      </c>
      <c r="U771">
        <f t="shared" si="145"/>
        <v>3.9722222222222223</v>
      </c>
      <c r="W771">
        <f t="shared" si="146"/>
        <v>-1518.3611111111109</v>
      </c>
      <c r="X771">
        <f t="shared" si="153"/>
        <v>171.13544999999999</v>
      </c>
      <c r="Y771">
        <f t="shared" si="147"/>
        <v>6.720278834296888</v>
      </c>
      <c r="Z771">
        <f>Table4[[#This Row],[Acell (N)]]+Table4[[#This Row],[Roll (N)]]+Table4[[#This Row],[Aero (N)]]</f>
        <v>-1340.5053822768141</v>
      </c>
      <c r="AA771">
        <f>Table4[[#This Row],[Total (N)]]*((E770/3.6)/1000)</f>
        <v>-6.8514719538592717</v>
      </c>
      <c r="AB771">
        <f>Table4[[#This Row],[Power (kW)]]*1000</f>
        <v>-6851.4719538592717</v>
      </c>
      <c r="AC771">
        <f>MAX(0, Table4[[#This Row],[Power (W)]])</f>
        <v>0</v>
      </c>
      <c r="AD771">
        <f>MIN(0, Table4[[#This Row],[Power (W)]])*-1</f>
        <v>6851.4719538592717</v>
      </c>
      <c r="AE771">
        <f>AE770+Table4[[#This Row],[Tractive Energy (J)]]</f>
        <v>611314.15249260864</v>
      </c>
      <c r="AF771">
        <f>AF770+Table4[[#This Row],[Braking Energy (J)]]</f>
        <v>270310.51841959247</v>
      </c>
      <c r="AG771">
        <f t="shared" si="151"/>
        <v>1685232.6125519089</v>
      </c>
      <c r="AH771">
        <f t="shared" si="148"/>
        <v>742004.04333738366</v>
      </c>
      <c r="AI771" s="27">
        <f t="shared" si="152"/>
        <v>739948.60175122588</v>
      </c>
    </row>
    <row r="772" spans="2:35" x14ac:dyDescent="0.3">
      <c r="B772" s="4" t="s">
        <v>52</v>
      </c>
      <c r="C772" s="4">
        <v>764</v>
      </c>
      <c r="D772" s="4">
        <v>175</v>
      </c>
      <c r="E772" s="11">
        <v>12</v>
      </c>
      <c r="F772" s="17">
        <f t="shared" si="149"/>
        <v>-0.20833333333333331</v>
      </c>
      <c r="G772" s="17">
        <f t="shared" si="150"/>
        <v>-0.75</v>
      </c>
      <c r="S772">
        <f t="shared" si="143"/>
        <v>0</v>
      </c>
      <c r="T772">
        <f t="shared" si="144"/>
        <v>12</v>
      </c>
      <c r="U772">
        <f t="shared" si="145"/>
        <v>3.333333333333333</v>
      </c>
      <c r="W772">
        <f t="shared" si="146"/>
        <v>-1033.7777777777774</v>
      </c>
      <c r="X772">
        <f t="shared" si="153"/>
        <v>171.13544999999999</v>
      </c>
      <c r="Y772">
        <f t="shared" si="147"/>
        <v>4.0590436520125559</v>
      </c>
      <c r="Z772">
        <f>Table4[[#This Row],[Acell (N)]]+Table4[[#This Row],[Roll (N)]]+Table4[[#This Row],[Aero (N)]]</f>
        <v>-858.58328412576486</v>
      </c>
      <c r="AA772">
        <f>Table4[[#This Row],[Total (N)]]*((E771/3.6)/1000)</f>
        <v>-3.4104836008328996</v>
      </c>
      <c r="AB772">
        <f>Table4[[#This Row],[Power (kW)]]*1000</f>
        <v>-3410.4836008328998</v>
      </c>
      <c r="AC772">
        <f>MAX(0, Table4[[#This Row],[Power (W)]])</f>
        <v>0</v>
      </c>
      <c r="AD772">
        <f>MIN(0, Table4[[#This Row],[Power (W)]])*-1</f>
        <v>3410.4836008328998</v>
      </c>
      <c r="AE772">
        <f>AE771+Table4[[#This Row],[Tractive Energy (J)]]</f>
        <v>611314.15249260864</v>
      </c>
      <c r="AF772">
        <f>AF771+Table4[[#This Row],[Braking Energy (J)]]</f>
        <v>273721.00202042534</v>
      </c>
      <c r="AG772">
        <f t="shared" si="151"/>
        <v>1685232.6125519089</v>
      </c>
      <c r="AH772">
        <f t="shared" si="148"/>
        <v>745414.52693821653</v>
      </c>
      <c r="AI772" s="27">
        <f t="shared" si="152"/>
        <v>744391.38185796665</v>
      </c>
    </row>
    <row r="773" spans="2:35" x14ac:dyDescent="0.3">
      <c r="B773" s="4" t="s">
        <v>52</v>
      </c>
      <c r="C773" s="4">
        <v>765</v>
      </c>
      <c r="D773" s="4">
        <v>176</v>
      </c>
      <c r="E773" s="11">
        <v>12.8</v>
      </c>
      <c r="F773" s="17">
        <f t="shared" si="149"/>
        <v>0.55555555555555558</v>
      </c>
      <c r="G773" s="17">
        <f t="shared" si="150"/>
        <v>2</v>
      </c>
      <c r="S773">
        <f t="shared" si="143"/>
        <v>0</v>
      </c>
      <c r="T773">
        <f t="shared" si="144"/>
        <v>12.8</v>
      </c>
      <c r="U773">
        <f t="shared" si="145"/>
        <v>3.5555555555555558</v>
      </c>
      <c r="W773">
        <f t="shared" si="146"/>
        <v>-242.29166666666666</v>
      </c>
      <c r="X773">
        <f t="shared" si="153"/>
        <v>171.13544999999999</v>
      </c>
      <c r="Y773">
        <f t="shared" si="147"/>
        <v>2.8583416591999997</v>
      </c>
      <c r="Z773">
        <f>Table4[[#This Row],[Acell (N)]]+Table4[[#This Row],[Roll (N)]]+Table4[[#This Row],[Aero (N)]]</f>
        <v>-68.297875007466672</v>
      </c>
      <c r="AA773">
        <f>Table4[[#This Row],[Total (N)]]*((E772/3.6)/1000)</f>
        <v>-0.22765958335822223</v>
      </c>
      <c r="AB773">
        <f>Table4[[#This Row],[Power (kW)]]*1000</f>
        <v>-227.65958335822222</v>
      </c>
      <c r="AC773">
        <f>MAX(0, Table4[[#This Row],[Power (W)]])</f>
        <v>0</v>
      </c>
      <c r="AD773">
        <f>MIN(0, Table4[[#This Row],[Power (W)]])*-1</f>
        <v>227.65958335822222</v>
      </c>
      <c r="AE773">
        <f>AE772+Table4[[#This Row],[Tractive Energy (J)]]</f>
        <v>611314.15249260864</v>
      </c>
      <c r="AF773">
        <f>AF772+Table4[[#This Row],[Braking Energy (J)]]</f>
        <v>273948.66160378355</v>
      </c>
      <c r="AG773">
        <f t="shared" si="151"/>
        <v>1685232.6125519089</v>
      </c>
      <c r="AH773">
        <f t="shared" si="148"/>
        <v>745642.18652157474</v>
      </c>
      <c r="AI773" s="27">
        <f t="shared" si="152"/>
        <v>745573.88864656724</v>
      </c>
    </row>
    <row r="774" spans="2:35" x14ac:dyDescent="0.3">
      <c r="B774" s="4" t="s">
        <v>52</v>
      </c>
      <c r="C774" s="4">
        <v>766</v>
      </c>
      <c r="D774" s="4">
        <v>177</v>
      </c>
      <c r="E774" s="11">
        <v>16</v>
      </c>
      <c r="F774" s="17">
        <f t="shared" si="149"/>
        <v>0.87500000000000011</v>
      </c>
      <c r="G774" s="17">
        <f t="shared" si="150"/>
        <v>3.1500000000000004</v>
      </c>
      <c r="S774">
        <f t="shared" si="143"/>
        <v>0</v>
      </c>
      <c r="T774">
        <f t="shared" si="144"/>
        <v>16</v>
      </c>
      <c r="U774">
        <f t="shared" si="145"/>
        <v>4.4444444444444446</v>
      </c>
      <c r="W774">
        <f t="shared" si="146"/>
        <v>646.11111111111109</v>
      </c>
      <c r="X774">
        <f t="shared" si="153"/>
        <v>171.13544999999999</v>
      </c>
      <c r="Y774">
        <f t="shared" si="147"/>
        <v>3.2521576211342227</v>
      </c>
      <c r="Z774">
        <f>Table4[[#This Row],[Acell (N)]]+Table4[[#This Row],[Roll (N)]]+Table4[[#This Row],[Aero (N)]]</f>
        <v>820.49871873224527</v>
      </c>
      <c r="AA774">
        <f>Table4[[#This Row],[Total (N)]]*((E773/3.6)/1000)</f>
        <v>2.9173287777146499</v>
      </c>
      <c r="AB774">
        <f>Table4[[#This Row],[Power (kW)]]*1000</f>
        <v>2917.3287777146497</v>
      </c>
      <c r="AC774">
        <f>MAX(0, Table4[[#This Row],[Power (W)]])</f>
        <v>2917.3287777146497</v>
      </c>
      <c r="AD774">
        <f>MIN(0, Table4[[#This Row],[Power (W)]])*-1</f>
        <v>0</v>
      </c>
      <c r="AE774">
        <f>AE773+Table4[[#This Row],[Tractive Energy (J)]]</f>
        <v>614231.48127032327</v>
      </c>
      <c r="AF774">
        <f>AF773+Table4[[#This Row],[Braking Energy (J)]]</f>
        <v>273948.66160378355</v>
      </c>
      <c r="AG774">
        <f t="shared" si="151"/>
        <v>1688149.9413296236</v>
      </c>
      <c r="AH774">
        <f t="shared" si="148"/>
        <v>745642.18652157474</v>
      </c>
      <c r="AI774" s="27">
        <f t="shared" si="152"/>
        <v>745642.18652157474</v>
      </c>
    </row>
    <row r="775" spans="2:35" x14ac:dyDescent="0.3">
      <c r="B775" s="4" t="s">
        <v>52</v>
      </c>
      <c r="C775" s="4">
        <v>767</v>
      </c>
      <c r="D775" s="4">
        <v>178</v>
      </c>
      <c r="E775" s="11">
        <v>19.100000000000001</v>
      </c>
      <c r="F775" s="17">
        <f t="shared" si="149"/>
        <v>0.88888888888888862</v>
      </c>
      <c r="G775" s="17">
        <f t="shared" si="150"/>
        <v>3.1999999999999993</v>
      </c>
      <c r="S775">
        <f t="shared" si="143"/>
        <v>0</v>
      </c>
      <c r="T775">
        <f t="shared" si="144"/>
        <v>19.100000000000001</v>
      </c>
      <c r="U775">
        <f t="shared" si="145"/>
        <v>5.3055555555555562</v>
      </c>
      <c r="W775">
        <f t="shared" si="146"/>
        <v>1017.6250000000001</v>
      </c>
      <c r="X775">
        <f t="shared" si="153"/>
        <v>171.13544999999999</v>
      </c>
      <c r="Y775">
        <f t="shared" si="147"/>
        <v>5.081496283022223</v>
      </c>
      <c r="Z775">
        <f>Table4[[#This Row],[Acell (N)]]+Table4[[#This Row],[Roll (N)]]+Table4[[#This Row],[Aero (N)]]</f>
        <v>1193.8419462830225</v>
      </c>
      <c r="AA775">
        <f>Table4[[#This Row],[Total (N)]]*((E774/3.6)/1000)</f>
        <v>5.3059642057023222</v>
      </c>
      <c r="AB775">
        <f>Table4[[#This Row],[Power (kW)]]*1000</f>
        <v>5305.964205702322</v>
      </c>
      <c r="AC775">
        <f>MAX(0, Table4[[#This Row],[Power (W)]])</f>
        <v>5305.964205702322</v>
      </c>
      <c r="AD775">
        <f>MIN(0, Table4[[#This Row],[Power (W)]])*-1</f>
        <v>0</v>
      </c>
      <c r="AE775">
        <f>AE774+Table4[[#This Row],[Tractive Energy (J)]]</f>
        <v>619537.44547602558</v>
      </c>
      <c r="AF775">
        <f>AF774+Table4[[#This Row],[Braking Energy (J)]]</f>
        <v>273948.66160378355</v>
      </c>
      <c r="AG775">
        <f t="shared" si="151"/>
        <v>1693455.9055353259</v>
      </c>
      <c r="AH775">
        <f t="shared" si="148"/>
        <v>745642.18652157474</v>
      </c>
      <c r="AI775" s="27">
        <f t="shared" si="152"/>
        <v>745642.18652157474</v>
      </c>
    </row>
    <row r="776" spans="2:35" x14ac:dyDescent="0.3">
      <c r="B776" s="4" t="s">
        <v>52</v>
      </c>
      <c r="C776" s="4">
        <v>768</v>
      </c>
      <c r="D776" s="4">
        <v>179</v>
      </c>
      <c r="E776" s="11">
        <v>22.4</v>
      </c>
      <c r="F776" s="17">
        <f t="shared" si="149"/>
        <v>0.90277777777777779</v>
      </c>
      <c r="G776" s="17">
        <f t="shared" si="150"/>
        <v>3.25</v>
      </c>
      <c r="S776">
        <f t="shared" ref="S776:S839" si="154">IF(E776&lt;1,1,0)</f>
        <v>0</v>
      </c>
      <c r="T776">
        <f t="shared" ref="T776:T839" si="155">IF(S776=1,"",E776)</f>
        <v>22.4</v>
      </c>
      <c r="U776">
        <f t="shared" ref="U776:U839" si="156">E776/3.6</f>
        <v>6.2222222222222214</v>
      </c>
      <c r="W776">
        <f t="shared" si="146"/>
        <v>1033.7777777777774</v>
      </c>
      <c r="X776">
        <f t="shared" si="153"/>
        <v>171.13544999999999</v>
      </c>
      <c r="Y776">
        <f t="shared" si="147"/>
        <v>7.2413306992552249</v>
      </c>
      <c r="Z776">
        <f>Table4[[#This Row],[Acell (N)]]+Table4[[#This Row],[Roll (N)]]+Table4[[#This Row],[Aero (N)]]</f>
        <v>1212.1545584770327</v>
      </c>
      <c r="AA776">
        <f>Table4[[#This Row],[Total (N)]]*((E775/3.6)/1000)</f>
        <v>6.4311533519198134</v>
      </c>
      <c r="AB776">
        <f>Table4[[#This Row],[Power (kW)]]*1000</f>
        <v>6431.1533519198138</v>
      </c>
      <c r="AC776">
        <f>MAX(0, Table4[[#This Row],[Power (W)]])</f>
        <v>6431.1533519198138</v>
      </c>
      <c r="AD776">
        <f>MIN(0, Table4[[#This Row],[Power (W)]])*-1</f>
        <v>0</v>
      </c>
      <c r="AE776">
        <f>AE775+Table4[[#This Row],[Tractive Energy (J)]]</f>
        <v>625968.59882794542</v>
      </c>
      <c r="AF776">
        <f>AF775+Table4[[#This Row],[Braking Energy (J)]]</f>
        <v>273948.66160378355</v>
      </c>
      <c r="AG776">
        <f t="shared" si="151"/>
        <v>1699887.0588872456</v>
      </c>
      <c r="AH776">
        <f t="shared" si="148"/>
        <v>745642.18652157474</v>
      </c>
      <c r="AI776" s="27">
        <f t="shared" si="152"/>
        <v>745642.18652157474</v>
      </c>
    </row>
    <row r="777" spans="2:35" x14ac:dyDescent="0.3">
      <c r="B777" s="4" t="s">
        <v>52</v>
      </c>
      <c r="C777" s="4">
        <v>769</v>
      </c>
      <c r="D777" s="4">
        <v>180</v>
      </c>
      <c r="E777" s="11">
        <v>25.6</v>
      </c>
      <c r="F777" s="17">
        <f t="shared" si="149"/>
        <v>1.0694444444444449</v>
      </c>
      <c r="G777" s="17">
        <f t="shared" si="150"/>
        <v>3.8500000000000014</v>
      </c>
      <c r="S777">
        <f t="shared" si="154"/>
        <v>0</v>
      </c>
      <c r="T777">
        <f t="shared" si="155"/>
        <v>25.6</v>
      </c>
      <c r="U777">
        <f t="shared" si="156"/>
        <v>7.1111111111111116</v>
      </c>
      <c r="W777">
        <f t="shared" ref="W777:W840" si="157">$J$16*F776</f>
        <v>1049.9305555555557</v>
      </c>
      <c r="X777">
        <f t="shared" si="153"/>
        <v>171.13544999999999</v>
      </c>
      <c r="Y777">
        <f t="shared" ref="Y777:Y840" si="158">0.5*0.9617*$J$20*1.293^2*(E776/3.6)^2</f>
        <v>9.9597327147235521</v>
      </c>
      <c r="Z777">
        <f>Table4[[#This Row],[Acell (N)]]+Table4[[#This Row],[Roll (N)]]+Table4[[#This Row],[Aero (N)]]</f>
        <v>1231.0257382702791</v>
      </c>
      <c r="AA777">
        <f>Table4[[#This Row],[Total (N)]]*((E776/3.6)/1000)</f>
        <v>7.6597157047928466</v>
      </c>
      <c r="AB777">
        <f>Table4[[#This Row],[Power (kW)]]*1000</f>
        <v>7659.7157047928467</v>
      </c>
      <c r="AC777">
        <f>MAX(0, Table4[[#This Row],[Power (W)]])</f>
        <v>7659.7157047928467</v>
      </c>
      <c r="AD777">
        <f>MIN(0, Table4[[#This Row],[Power (W)]])*-1</f>
        <v>0</v>
      </c>
      <c r="AE777">
        <f>AE776+Table4[[#This Row],[Tractive Energy (J)]]</f>
        <v>633628.3145327383</v>
      </c>
      <c r="AF777">
        <f>AF776+Table4[[#This Row],[Braking Energy (J)]]</f>
        <v>273948.66160378355</v>
      </c>
      <c r="AG777">
        <f t="shared" si="151"/>
        <v>1707546.7745920385</v>
      </c>
      <c r="AH777">
        <f t="shared" ref="AH777:AH840" si="159">AH776+AD777</f>
        <v>745642.18652157474</v>
      </c>
      <c r="AI777" s="27">
        <f t="shared" si="152"/>
        <v>745642.18652157474</v>
      </c>
    </row>
    <row r="778" spans="2:35" x14ac:dyDescent="0.3">
      <c r="B778" s="4" t="s">
        <v>52</v>
      </c>
      <c r="C778" s="4">
        <v>770</v>
      </c>
      <c r="D778" s="4">
        <v>181</v>
      </c>
      <c r="E778" s="11">
        <v>30.1</v>
      </c>
      <c r="F778" s="17">
        <f t="shared" ref="F778:F841" si="160">($E779-$E777)/2/3.6</f>
        <v>1.3472222222222217</v>
      </c>
      <c r="G778" s="17">
        <f t="shared" ref="G778:G841" si="161">($E779-$E777)/2</f>
        <v>4.8499999999999979</v>
      </c>
      <c r="S778">
        <f t="shared" si="154"/>
        <v>0</v>
      </c>
      <c r="T778">
        <f t="shared" si="155"/>
        <v>30.1</v>
      </c>
      <c r="U778">
        <f t="shared" si="156"/>
        <v>8.3611111111111107</v>
      </c>
      <c r="W778">
        <f t="shared" si="157"/>
        <v>1243.7638888888894</v>
      </c>
      <c r="X778">
        <f t="shared" si="153"/>
        <v>171.13544999999999</v>
      </c>
      <c r="Y778">
        <f t="shared" si="158"/>
        <v>13.008630484536891</v>
      </c>
      <c r="Z778">
        <f>Table4[[#This Row],[Acell (N)]]+Table4[[#This Row],[Roll (N)]]+Table4[[#This Row],[Aero (N)]]</f>
        <v>1427.9079693734263</v>
      </c>
      <c r="AA778">
        <f>Table4[[#This Row],[Total (N)]]*((E777/3.6)/1000)</f>
        <v>10.154012226655476</v>
      </c>
      <c r="AB778">
        <f>Table4[[#This Row],[Power (kW)]]*1000</f>
        <v>10154.012226655477</v>
      </c>
      <c r="AC778">
        <f>MAX(0, Table4[[#This Row],[Power (W)]])</f>
        <v>10154.012226655477</v>
      </c>
      <c r="AD778">
        <f>MIN(0, Table4[[#This Row],[Power (W)]])*-1</f>
        <v>0</v>
      </c>
      <c r="AE778">
        <f>AE777+Table4[[#This Row],[Tractive Energy (J)]]</f>
        <v>643782.32675939379</v>
      </c>
      <c r="AF778">
        <f>AF777+Table4[[#This Row],[Braking Energy (J)]]</f>
        <v>273948.66160378355</v>
      </c>
      <c r="AG778">
        <f t="shared" si="151"/>
        <v>1717700.7868186939</v>
      </c>
      <c r="AH778">
        <f t="shared" si="159"/>
        <v>745642.18652157474</v>
      </c>
      <c r="AI778" s="27">
        <f t="shared" si="152"/>
        <v>745642.18652157474</v>
      </c>
    </row>
    <row r="779" spans="2:35" x14ac:dyDescent="0.3">
      <c r="B779" s="4" t="s">
        <v>52</v>
      </c>
      <c r="C779" s="4">
        <v>771</v>
      </c>
      <c r="D779" s="4">
        <v>182</v>
      </c>
      <c r="E779" s="11">
        <v>35.299999999999997</v>
      </c>
      <c r="F779" s="17">
        <f t="shared" si="160"/>
        <v>1.3611111111111107</v>
      </c>
      <c r="G779" s="17">
        <f t="shared" si="161"/>
        <v>4.8999999999999986</v>
      </c>
      <c r="S779">
        <f t="shared" si="154"/>
        <v>0</v>
      </c>
      <c r="T779">
        <f t="shared" si="155"/>
        <v>35.299999999999997</v>
      </c>
      <c r="U779">
        <f t="shared" si="156"/>
        <v>9.8055555555555554</v>
      </c>
      <c r="W779">
        <f t="shared" si="157"/>
        <v>1566.8194444444439</v>
      </c>
      <c r="X779">
        <f t="shared" si="153"/>
        <v>171.13544999999999</v>
      </c>
      <c r="Y779">
        <f t="shared" si="158"/>
        <v>17.983931435081889</v>
      </c>
      <c r="Z779">
        <f>Table4[[#This Row],[Acell (N)]]+Table4[[#This Row],[Roll (N)]]+Table4[[#This Row],[Aero (N)]]</f>
        <v>1755.9388258795257</v>
      </c>
      <c r="AA779">
        <f>Table4[[#This Row],[Total (N)]]*((E778/3.6)/1000)</f>
        <v>14.6815996274927</v>
      </c>
      <c r="AB779">
        <f>Table4[[#This Row],[Power (kW)]]*1000</f>
        <v>14681.5996274927</v>
      </c>
      <c r="AC779">
        <f>MAX(0, Table4[[#This Row],[Power (W)]])</f>
        <v>14681.5996274927</v>
      </c>
      <c r="AD779">
        <f>MIN(0, Table4[[#This Row],[Power (W)]])*-1</f>
        <v>0</v>
      </c>
      <c r="AE779">
        <f>AE778+Table4[[#This Row],[Tractive Energy (J)]]</f>
        <v>658463.92638688651</v>
      </c>
      <c r="AF779">
        <f>AF778+Table4[[#This Row],[Braking Energy (J)]]</f>
        <v>273948.66160378355</v>
      </c>
      <c r="AG779">
        <f t="shared" ref="AG779:AG842" si="162">AG778 + AC779</f>
        <v>1732382.3864461866</v>
      </c>
      <c r="AH779">
        <f t="shared" si="159"/>
        <v>745642.18652157474</v>
      </c>
      <c r="AI779" s="27">
        <f t="shared" ref="AI779:AI842" si="163">AH778+AD779 *0.7</f>
        <v>745642.18652157474</v>
      </c>
    </row>
    <row r="780" spans="2:35" x14ac:dyDescent="0.3">
      <c r="B780" s="4" t="s">
        <v>52</v>
      </c>
      <c r="C780" s="4">
        <v>772</v>
      </c>
      <c r="D780" s="4">
        <v>183</v>
      </c>
      <c r="E780" s="11">
        <v>39.9</v>
      </c>
      <c r="F780" s="17">
        <f t="shared" si="160"/>
        <v>1.2777777777777781</v>
      </c>
      <c r="G780" s="17">
        <f t="shared" si="161"/>
        <v>4.6000000000000014</v>
      </c>
      <c r="S780">
        <f t="shared" si="154"/>
        <v>0</v>
      </c>
      <c r="T780">
        <f t="shared" si="155"/>
        <v>39.9</v>
      </c>
      <c r="U780">
        <f t="shared" si="156"/>
        <v>11.083333333333332</v>
      </c>
      <c r="W780">
        <f t="shared" si="157"/>
        <v>1582.9722222222217</v>
      </c>
      <c r="X780">
        <f t="shared" si="153"/>
        <v>171.13544999999999</v>
      </c>
      <c r="Y780">
        <f t="shared" si="158"/>
        <v>24.734381653559222</v>
      </c>
      <c r="Z780">
        <f>Table4[[#This Row],[Acell (N)]]+Table4[[#This Row],[Roll (N)]]+Table4[[#This Row],[Aero (N)]]</f>
        <v>1778.8420538757809</v>
      </c>
      <c r="AA780">
        <f>Table4[[#This Row],[Total (N)]]*((E779/3.6)/1000)</f>
        <v>17.442534583837517</v>
      </c>
      <c r="AB780">
        <f>Table4[[#This Row],[Power (kW)]]*1000</f>
        <v>17442.534583837518</v>
      </c>
      <c r="AC780">
        <f>MAX(0, Table4[[#This Row],[Power (W)]])</f>
        <v>17442.534583837518</v>
      </c>
      <c r="AD780">
        <f>MIN(0, Table4[[#This Row],[Power (W)]])*-1</f>
        <v>0</v>
      </c>
      <c r="AE780">
        <f>AE779+Table4[[#This Row],[Tractive Energy (J)]]</f>
        <v>675906.460970724</v>
      </c>
      <c r="AF780">
        <f>AF779+Table4[[#This Row],[Braking Energy (J)]]</f>
        <v>273948.66160378355</v>
      </c>
      <c r="AG780">
        <f t="shared" si="162"/>
        <v>1749824.9210300241</v>
      </c>
      <c r="AH780">
        <f t="shared" si="159"/>
        <v>745642.18652157474</v>
      </c>
      <c r="AI780" s="27">
        <f t="shared" si="163"/>
        <v>745642.18652157474</v>
      </c>
    </row>
    <row r="781" spans="2:35" x14ac:dyDescent="0.3">
      <c r="B781" s="4" t="s">
        <v>52</v>
      </c>
      <c r="C781" s="4">
        <v>773</v>
      </c>
      <c r="D781" s="4">
        <v>184</v>
      </c>
      <c r="E781" s="11">
        <v>44.5</v>
      </c>
      <c r="F781" s="17">
        <f t="shared" si="160"/>
        <v>1.0555555555555558</v>
      </c>
      <c r="G781" s="17">
        <f t="shared" si="161"/>
        <v>3.8000000000000007</v>
      </c>
      <c r="S781">
        <f t="shared" si="154"/>
        <v>0</v>
      </c>
      <c r="T781">
        <f t="shared" si="155"/>
        <v>44.5</v>
      </c>
      <c r="U781">
        <f t="shared" si="156"/>
        <v>12.361111111111111</v>
      </c>
      <c r="W781">
        <f t="shared" si="157"/>
        <v>1486.0555555555559</v>
      </c>
      <c r="X781">
        <f t="shared" si="153"/>
        <v>171.13544999999999</v>
      </c>
      <c r="Y781">
        <f t="shared" si="158"/>
        <v>31.600753505992998</v>
      </c>
      <c r="Z781">
        <f>Table4[[#This Row],[Acell (N)]]+Table4[[#This Row],[Roll (N)]]+Table4[[#This Row],[Aero (N)]]</f>
        <v>1688.7917590615489</v>
      </c>
      <c r="AA781">
        <f>Table4[[#This Row],[Total (N)]]*((E780/3.6)/1000)</f>
        <v>18.717441996265499</v>
      </c>
      <c r="AB781">
        <f>Table4[[#This Row],[Power (kW)]]*1000</f>
        <v>18717.441996265501</v>
      </c>
      <c r="AC781">
        <f>MAX(0, Table4[[#This Row],[Power (W)]])</f>
        <v>18717.441996265501</v>
      </c>
      <c r="AD781">
        <f>MIN(0, Table4[[#This Row],[Power (W)]])*-1</f>
        <v>0</v>
      </c>
      <c r="AE781">
        <f>AE780+Table4[[#This Row],[Tractive Energy (J)]]</f>
        <v>694623.90296698955</v>
      </c>
      <c r="AF781">
        <f>AF780+Table4[[#This Row],[Braking Energy (J)]]</f>
        <v>273948.66160378355</v>
      </c>
      <c r="AG781">
        <f t="shared" si="162"/>
        <v>1768542.3630262895</v>
      </c>
      <c r="AH781">
        <f t="shared" si="159"/>
        <v>745642.18652157474</v>
      </c>
      <c r="AI781" s="27">
        <f t="shared" si="163"/>
        <v>745642.18652157474</v>
      </c>
    </row>
    <row r="782" spans="2:35" x14ac:dyDescent="0.3">
      <c r="B782" s="4" t="s">
        <v>52</v>
      </c>
      <c r="C782" s="4">
        <v>774</v>
      </c>
      <c r="D782" s="4">
        <v>185</v>
      </c>
      <c r="E782" s="11">
        <v>47.5</v>
      </c>
      <c r="F782" s="17">
        <f t="shared" si="160"/>
        <v>0.88888888888888862</v>
      </c>
      <c r="G782" s="17">
        <f t="shared" si="161"/>
        <v>3.1999999999999993</v>
      </c>
      <c r="S782">
        <f t="shared" si="154"/>
        <v>0</v>
      </c>
      <c r="T782">
        <f t="shared" si="155"/>
        <v>47.5</v>
      </c>
      <c r="U782">
        <f t="shared" si="156"/>
        <v>13.194444444444445</v>
      </c>
      <c r="W782">
        <f t="shared" si="157"/>
        <v>1227.6111111111113</v>
      </c>
      <c r="X782">
        <f t="shared" si="153"/>
        <v>171.13544999999999</v>
      </c>
      <c r="Y782">
        <f t="shared" si="158"/>
        <v>39.307160212713889</v>
      </c>
      <c r="Z782">
        <f>Table4[[#This Row],[Acell (N)]]+Table4[[#This Row],[Roll (N)]]+Table4[[#This Row],[Aero (N)]]</f>
        <v>1438.0537213238251</v>
      </c>
      <c r="AA782">
        <f>Table4[[#This Row],[Total (N)]]*((E781/3.6)/1000)</f>
        <v>17.775941833030615</v>
      </c>
      <c r="AB782">
        <f>Table4[[#This Row],[Power (kW)]]*1000</f>
        <v>17775.941833030614</v>
      </c>
      <c r="AC782">
        <f>MAX(0, Table4[[#This Row],[Power (W)]])</f>
        <v>17775.941833030614</v>
      </c>
      <c r="AD782">
        <f>MIN(0, Table4[[#This Row],[Power (W)]])*-1</f>
        <v>0</v>
      </c>
      <c r="AE782">
        <f>AE781+Table4[[#This Row],[Tractive Energy (J)]]</f>
        <v>712399.84480002022</v>
      </c>
      <c r="AF782">
        <f>AF781+Table4[[#This Row],[Braking Energy (J)]]</f>
        <v>273948.66160378355</v>
      </c>
      <c r="AG782">
        <f t="shared" si="162"/>
        <v>1786318.3048593202</v>
      </c>
      <c r="AH782">
        <f t="shared" si="159"/>
        <v>745642.18652157474</v>
      </c>
      <c r="AI782" s="27">
        <f t="shared" si="163"/>
        <v>745642.18652157474</v>
      </c>
    </row>
    <row r="783" spans="2:35" x14ac:dyDescent="0.3">
      <c r="B783" s="4" t="s">
        <v>52</v>
      </c>
      <c r="C783" s="4">
        <v>775</v>
      </c>
      <c r="D783" s="4">
        <v>186</v>
      </c>
      <c r="E783" s="11">
        <v>50.9</v>
      </c>
      <c r="F783" s="17">
        <f t="shared" si="160"/>
        <v>0.91666666666666685</v>
      </c>
      <c r="G783" s="17">
        <f t="shared" si="161"/>
        <v>3.3000000000000007</v>
      </c>
      <c r="S783">
        <f t="shared" si="154"/>
        <v>0</v>
      </c>
      <c r="T783">
        <f t="shared" si="155"/>
        <v>50.9</v>
      </c>
      <c r="U783">
        <f t="shared" si="156"/>
        <v>14.138888888888888</v>
      </c>
      <c r="W783">
        <f t="shared" si="157"/>
        <v>1033.7777777777774</v>
      </c>
      <c r="X783">
        <f t="shared" si="153"/>
        <v>171.13544999999999</v>
      </c>
      <c r="Y783">
        <f t="shared" si="158"/>
        <v>44.785648392847222</v>
      </c>
      <c r="Z783">
        <f>Table4[[#This Row],[Acell (N)]]+Table4[[#This Row],[Roll (N)]]+Table4[[#This Row],[Aero (N)]]</f>
        <v>1249.6988761706245</v>
      </c>
      <c r="AA783">
        <f>Table4[[#This Row],[Total (N)]]*((E782/3.6)/1000)</f>
        <v>16.489082393917961</v>
      </c>
      <c r="AB783">
        <f>Table4[[#This Row],[Power (kW)]]*1000</f>
        <v>16489.082393917961</v>
      </c>
      <c r="AC783">
        <f>MAX(0, Table4[[#This Row],[Power (W)]])</f>
        <v>16489.082393917961</v>
      </c>
      <c r="AD783">
        <f>MIN(0, Table4[[#This Row],[Power (W)]])*-1</f>
        <v>0</v>
      </c>
      <c r="AE783">
        <f>AE782+Table4[[#This Row],[Tractive Energy (J)]]</f>
        <v>728888.92719393817</v>
      </c>
      <c r="AF783">
        <f>AF782+Table4[[#This Row],[Braking Energy (J)]]</f>
        <v>273948.66160378355</v>
      </c>
      <c r="AG783">
        <f t="shared" si="162"/>
        <v>1802807.3872532381</v>
      </c>
      <c r="AH783">
        <f t="shared" si="159"/>
        <v>745642.18652157474</v>
      </c>
      <c r="AI783" s="27">
        <f t="shared" si="163"/>
        <v>745642.18652157474</v>
      </c>
    </row>
    <row r="784" spans="2:35" x14ac:dyDescent="0.3">
      <c r="B784" s="4" t="s">
        <v>52</v>
      </c>
      <c r="C784" s="4">
        <v>776</v>
      </c>
      <c r="D784" s="4">
        <v>187</v>
      </c>
      <c r="E784" s="11">
        <v>54.1</v>
      </c>
      <c r="F784" s="17">
        <f t="shared" si="160"/>
        <v>0.74999999999999978</v>
      </c>
      <c r="G784" s="17">
        <f t="shared" si="161"/>
        <v>2.6999999999999993</v>
      </c>
      <c r="S784">
        <f t="shared" si="154"/>
        <v>0</v>
      </c>
      <c r="T784">
        <f t="shared" si="155"/>
        <v>54.1</v>
      </c>
      <c r="U784">
        <f t="shared" si="156"/>
        <v>15.027777777777779</v>
      </c>
      <c r="W784">
        <f t="shared" si="157"/>
        <v>1066.0833333333335</v>
      </c>
      <c r="X784">
        <f t="shared" si="153"/>
        <v>171.13544999999999</v>
      </c>
      <c r="Y784">
        <f t="shared" si="158"/>
        <v>51.426528847721883</v>
      </c>
      <c r="Z784">
        <f>Table4[[#This Row],[Acell (N)]]+Table4[[#This Row],[Roll (N)]]+Table4[[#This Row],[Aero (N)]]</f>
        <v>1288.6453121810553</v>
      </c>
      <c r="AA784">
        <f>Table4[[#This Row],[Total (N)]]*((E783/3.6)/1000)</f>
        <v>18.220012886115477</v>
      </c>
      <c r="AB784">
        <f>Table4[[#This Row],[Power (kW)]]*1000</f>
        <v>18220.012886115477</v>
      </c>
      <c r="AC784">
        <f>MAX(0, Table4[[#This Row],[Power (W)]])</f>
        <v>18220.012886115477</v>
      </c>
      <c r="AD784">
        <f>MIN(0, Table4[[#This Row],[Power (W)]])*-1</f>
        <v>0</v>
      </c>
      <c r="AE784">
        <f>AE783+Table4[[#This Row],[Tractive Energy (J)]]</f>
        <v>747108.94008005364</v>
      </c>
      <c r="AF784">
        <f>AF783+Table4[[#This Row],[Braking Energy (J)]]</f>
        <v>273948.66160378355</v>
      </c>
      <c r="AG784">
        <f t="shared" si="162"/>
        <v>1821027.4001393537</v>
      </c>
      <c r="AH784">
        <f t="shared" si="159"/>
        <v>745642.18652157474</v>
      </c>
      <c r="AI784" s="27">
        <f t="shared" si="163"/>
        <v>745642.18652157474</v>
      </c>
    </row>
    <row r="785" spans="2:35" x14ac:dyDescent="0.3">
      <c r="B785" s="4" t="s">
        <v>52</v>
      </c>
      <c r="C785" s="4">
        <v>777</v>
      </c>
      <c r="D785" s="4">
        <v>188</v>
      </c>
      <c r="E785" s="11">
        <v>56.3</v>
      </c>
      <c r="F785" s="17">
        <f t="shared" si="160"/>
        <v>0.55555555555555558</v>
      </c>
      <c r="G785" s="17">
        <f t="shared" si="161"/>
        <v>2</v>
      </c>
      <c r="S785">
        <f t="shared" si="154"/>
        <v>0</v>
      </c>
      <c r="T785">
        <f t="shared" si="155"/>
        <v>56.3</v>
      </c>
      <c r="U785">
        <f t="shared" si="156"/>
        <v>15.638888888888888</v>
      </c>
      <c r="W785">
        <f t="shared" si="157"/>
        <v>872.24999999999977</v>
      </c>
      <c r="X785">
        <f t="shared" si="153"/>
        <v>171.13544999999999</v>
      </c>
      <c r="Y785">
        <f t="shared" si="158"/>
        <v>58.095992719188565</v>
      </c>
      <c r="Z785">
        <f>Table4[[#This Row],[Acell (N)]]+Table4[[#This Row],[Roll (N)]]+Table4[[#This Row],[Aero (N)]]</f>
        <v>1101.4814427191884</v>
      </c>
      <c r="AA785">
        <f>Table4[[#This Row],[Total (N)]]*((E784/3.6)/1000)</f>
        <v>16.552818347530028</v>
      </c>
      <c r="AB785">
        <f>Table4[[#This Row],[Power (kW)]]*1000</f>
        <v>16552.818347530028</v>
      </c>
      <c r="AC785">
        <f>MAX(0, Table4[[#This Row],[Power (W)]])</f>
        <v>16552.818347530028</v>
      </c>
      <c r="AD785">
        <f>MIN(0, Table4[[#This Row],[Power (W)]])*-1</f>
        <v>0</v>
      </c>
      <c r="AE785">
        <f>AE784+Table4[[#This Row],[Tractive Energy (J)]]</f>
        <v>763661.75842758361</v>
      </c>
      <c r="AF785">
        <f>AF784+Table4[[#This Row],[Braking Energy (J)]]</f>
        <v>273948.66160378355</v>
      </c>
      <c r="AG785">
        <f t="shared" si="162"/>
        <v>1837580.2184868837</v>
      </c>
      <c r="AH785">
        <f t="shared" si="159"/>
        <v>745642.18652157474</v>
      </c>
      <c r="AI785" s="27">
        <f t="shared" si="163"/>
        <v>745642.18652157474</v>
      </c>
    </row>
    <row r="786" spans="2:35" x14ac:dyDescent="0.3">
      <c r="B786" s="4" t="s">
        <v>52</v>
      </c>
      <c r="C786" s="4">
        <v>778</v>
      </c>
      <c r="D786" s="4">
        <v>189</v>
      </c>
      <c r="E786" s="11">
        <v>58.1</v>
      </c>
      <c r="F786" s="17">
        <f t="shared" si="160"/>
        <v>0.4861111111111111</v>
      </c>
      <c r="G786" s="17">
        <f t="shared" si="161"/>
        <v>1.75</v>
      </c>
      <c r="S786">
        <f t="shared" si="154"/>
        <v>0</v>
      </c>
      <c r="T786">
        <f t="shared" si="155"/>
        <v>58.1</v>
      </c>
      <c r="U786">
        <f t="shared" si="156"/>
        <v>16.138888888888889</v>
      </c>
      <c r="W786">
        <f t="shared" si="157"/>
        <v>646.11111111111109</v>
      </c>
      <c r="X786">
        <f t="shared" si="153"/>
        <v>171.13544999999999</v>
      </c>
      <c r="Y786">
        <f t="shared" si="158"/>
        <v>62.917062317705884</v>
      </c>
      <c r="Z786">
        <f>Table4[[#This Row],[Acell (N)]]+Table4[[#This Row],[Roll (N)]]+Table4[[#This Row],[Aero (N)]]</f>
        <v>880.163623428817</v>
      </c>
      <c r="AA786">
        <f>Table4[[#This Row],[Total (N)]]*((E785/3.6)/1000)</f>
        <v>13.764781110845108</v>
      </c>
      <c r="AB786">
        <f>Table4[[#This Row],[Power (kW)]]*1000</f>
        <v>13764.781110845108</v>
      </c>
      <c r="AC786">
        <f>MAX(0, Table4[[#This Row],[Power (W)]])</f>
        <v>13764.781110845108</v>
      </c>
      <c r="AD786">
        <f>MIN(0, Table4[[#This Row],[Power (W)]])*-1</f>
        <v>0</v>
      </c>
      <c r="AE786">
        <f>AE785+Table4[[#This Row],[Tractive Energy (J)]]</f>
        <v>777426.53953842877</v>
      </c>
      <c r="AF786">
        <f>AF785+Table4[[#This Row],[Braking Energy (J)]]</f>
        <v>273948.66160378355</v>
      </c>
      <c r="AG786">
        <f t="shared" si="162"/>
        <v>1851344.9995977287</v>
      </c>
      <c r="AH786">
        <f t="shared" si="159"/>
        <v>745642.18652157474</v>
      </c>
      <c r="AI786" s="27">
        <f t="shared" si="163"/>
        <v>745642.18652157474</v>
      </c>
    </row>
    <row r="787" spans="2:35" x14ac:dyDescent="0.3">
      <c r="B787" s="4" t="s">
        <v>52</v>
      </c>
      <c r="C787" s="4">
        <v>779</v>
      </c>
      <c r="D787" s="4">
        <v>190</v>
      </c>
      <c r="E787" s="11">
        <v>59.8</v>
      </c>
      <c r="F787" s="17">
        <f t="shared" si="160"/>
        <v>0.41666666666666663</v>
      </c>
      <c r="G787" s="17">
        <f t="shared" si="161"/>
        <v>1.5</v>
      </c>
      <c r="S787">
        <f t="shared" si="154"/>
        <v>0</v>
      </c>
      <c r="T787">
        <f t="shared" si="155"/>
        <v>59.8</v>
      </c>
      <c r="U787">
        <f t="shared" si="156"/>
        <v>16.611111111111111</v>
      </c>
      <c r="W787">
        <f t="shared" si="157"/>
        <v>565.34722222222217</v>
      </c>
      <c r="X787">
        <f t="shared" si="153"/>
        <v>171.13544999999999</v>
      </c>
      <c r="Y787">
        <f t="shared" si="158"/>
        <v>67.004490890361907</v>
      </c>
      <c r="Z787">
        <f>Table4[[#This Row],[Acell (N)]]+Table4[[#This Row],[Roll (N)]]+Table4[[#This Row],[Aero (N)]]</f>
        <v>803.48716311258408</v>
      </c>
      <c r="AA787">
        <f>Table4[[#This Row],[Total (N)]]*((E786/3.6)/1000)</f>
        <v>12.967390049122539</v>
      </c>
      <c r="AB787">
        <f>Table4[[#This Row],[Power (kW)]]*1000</f>
        <v>12967.390049122539</v>
      </c>
      <c r="AC787">
        <f>MAX(0, Table4[[#This Row],[Power (W)]])</f>
        <v>12967.390049122539</v>
      </c>
      <c r="AD787">
        <f>MIN(0, Table4[[#This Row],[Power (W)]])*-1</f>
        <v>0</v>
      </c>
      <c r="AE787">
        <f>AE786+Table4[[#This Row],[Tractive Energy (J)]]</f>
        <v>790393.92958755128</v>
      </c>
      <c r="AF787">
        <f>AF786+Table4[[#This Row],[Braking Energy (J)]]</f>
        <v>273948.66160378355</v>
      </c>
      <c r="AG787">
        <f t="shared" si="162"/>
        <v>1864312.3896468512</v>
      </c>
      <c r="AH787">
        <f t="shared" si="159"/>
        <v>745642.18652157474</v>
      </c>
      <c r="AI787" s="27">
        <f t="shared" si="163"/>
        <v>745642.18652157474</v>
      </c>
    </row>
    <row r="788" spans="2:35" x14ac:dyDescent="0.3">
      <c r="B788" s="4" t="s">
        <v>52</v>
      </c>
      <c r="C788" s="4">
        <v>780</v>
      </c>
      <c r="D788" s="4">
        <v>191</v>
      </c>
      <c r="E788" s="11">
        <v>61.1</v>
      </c>
      <c r="F788" s="17">
        <f t="shared" si="160"/>
        <v>0.31944444444444503</v>
      </c>
      <c r="G788" s="17">
        <f t="shared" si="161"/>
        <v>1.1500000000000021</v>
      </c>
      <c r="S788">
        <f t="shared" si="154"/>
        <v>0</v>
      </c>
      <c r="T788">
        <f t="shared" si="155"/>
        <v>61.1</v>
      </c>
      <c r="U788">
        <f t="shared" si="156"/>
        <v>16.972222222222221</v>
      </c>
      <c r="W788">
        <f t="shared" si="157"/>
        <v>484.58333333333331</v>
      </c>
      <c r="X788">
        <f t="shared" si="153"/>
        <v>171.13544999999999</v>
      </c>
      <c r="Y788">
        <f t="shared" si="158"/>
        <v>70.982945187260881</v>
      </c>
      <c r="Z788">
        <f>Table4[[#This Row],[Acell (N)]]+Table4[[#This Row],[Roll (N)]]+Table4[[#This Row],[Aero (N)]]</f>
        <v>726.70172852059409</v>
      </c>
      <c r="AA788">
        <f>Table4[[#This Row],[Total (N)]]*((E787/3.6)/1000)</f>
        <v>12.07132315709209</v>
      </c>
      <c r="AB788">
        <f>Table4[[#This Row],[Power (kW)]]*1000</f>
        <v>12071.323157092091</v>
      </c>
      <c r="AC788">
        <f>MAX(0, Table4[[#This Row],[Power (W)]])</f>
        <v>12071.323157092091</v>
      </c>
      <c r="AD788">
        <f>MIN(0, Table4[[#This Row],[Power (W)]])*-1</f>
        <v>0</v>
      </c>
      <c r="AE788">
        <f>AE787+Table4[[#This Row],[Tractive Energy (J)]]</f>
        <v>802465.25274464337</v>
      </c>
      <c r="AF788">
        <f>AF787+Table4[[#This Row],[Braking Energy (J)]]</f>
        <v>273948.66160378355</v>
      </c>
      <c r="AG788">
        <f t="shared" si="162"/>
        <v>1876383.7128039433</v>
      </c>
      <c r="AH788">
        <f t="shared" si="159"/>
        <v>745642.18652157474</v>
      </c>
      <c r="AI788" s="27">
        <f t="shared" si="163"/>
        <v>745642.18652157474</v>
      </c>
    </row>
    <row r="789" spans="2:35" x14ac:dyDescent="0.3">
      <c r="B789" s="4" t="s">
        <v>52</v>
      </c>
      <c r="C789" s="4">
        <v>781</v>
      </c>
      <c r="D789" s="4">
        <v>192</v>
      </c>
      <c r="E789" s="11">
        <v>62.1</v>
      </c>
      <c r="F789" s="17">
        <f t="shared" si="160"/>
        <v>0.23611111111111052</v>
      </c>
      <c r="G789" s="17">
        <f t="shared" si="161"/>
        <v>0.84999999999999787</v>
      </c>
      <c r="S789">
        <f t="shared" si="154"/>
        <v>0</v>
      </c>
      <c r="T789">
        <f t="shared" si="155"/>
        <v>62.1</v>
      </c>
      <c r="U789">
        <f t="shared" si="156"/>
        <v>17.25</v>
      </c>
      <c r="W789">
        <f t="shared" si="157"/>
        <v>371.5138888888896</v>
      </c>
      <c r="X789">
        <f t="shared" si="153"/>
        <v>171.13544999999999</v>
      </c>
      <c r="Y789">
        <f t="shared" si="158"/>
        <v>74.102706010708559</v>
      </c>
      <c r="Z789">
        <f>Table4[[#This Row],[Acell (N)]]+Table4[[#This Row],[Roll (N)]]+Table4[[#This Row],[Aero (N)]]</f>
        <v>616.7520448995981</v>
      </c>
      <c r="AA789">
        <f>Table4[[#This Row],[Total (N)]]*((E788/3.6)/1000)</f>
        <v>10.467652762045956</v>
      </c>
      <c r="AB789">
        <f>Table4[[#This Row],[Power (kW)]]*1000</f>
        <v>10467.652762045956</v>
      </c>
      <c r="AC789">
        <f>MAX(0, Table4[[#This Row],[Power (W)]])</f>
        <v>10467.652762045956</v>
      </c>
      <c r="AD789">
        <f>MIN(0, Table4[[#This Row],[Power (W)]])*-1</f>
        <v>0</v>
      </c>
      <c r="AE789">
        <f>AE788+Table4[[#This Row],[Tractive Energy (J)]]</f>
        <v>812932.90550668933</v>
      </c>
      <c r="AF789">
        <f>AF788+Table4[[#This Row],[Braking Energy (J)]]</f>
        <v>273948.66160378355</v>
      </c>
      <c r="AG789">
        <f t="shared" si="162"/>
        <v>1886851.3655659892</v>
      </c>
      <c r="AH789">
        <f t="shared" si="159"/>
        <v>745642.18652157474</v>
      </c>
      <c r="AI789" s="27">
        <f t="shared" si="163"/>
        <v>745642.18652157474</v>
      </c>
    </row>
    <row r="790" spans="2:35" x14ac:dyDescent="0.3">
      <c r="B790" s="4" t="s">
        <v>52</v>
      </c>
      <c r="C790" s="4">
        <v>782</v>
      </c>
      <c r="D790" s="4">
        <v>193</v>
      </c>
      <c r="E790" s="11">
        <v>62.8</v>
      </c>
      <c r="F790" s="17">
        <f t="shared" si="160"/>
        <v>0.16666666666666607</v>
      </c>
      <c r="G790" s="17">
        <f t="shared" si="161"/>
        <v>0.59999999999999787</v>
      </c>
      <c r="S790">
        <f t="shared" si="154"/>
        <v>0</v>
      </c>
      <c r="T790">
        <f t="shared" si="155"/>
        <v>62.8</v>
      </c>
      <c r="U790">
        <f t="shared" si="156"/>
        <v>17.444444444444443</v>
      </c>
      <c r="W790">
        <f t="shared" si="157"/>
        <v>274.59722222222155</v>
      </c>
      <c r="X790">
        <f t="shared" si="153"/>
        <v>171.13544999999999</v>
      </c>
      <c r="Y790">
        <f t="shared" si="158"/>
        <v>76.548176096913011</v>
      </c>
      <c r="Z790">
        <f>Table4[[#This Row],[Acell (N)]]+Table4[[#This Row],[Roll (N)]]+Table4[[#This Row],[Aero (N)]]</f>
        <v>522.28084831913452</v>
      </c>
      <c r="AA790">
        <f>Table4[[#This Row],[Total (N)]]*((E789/3.6)/1000)</f>
        <v>9.0093446335050711</v>
      </c>
      <c r="AB790">
        <f>Table4[[#This Row],[Power (kW)]]*1000</f>
        <v>9009.3446335050703</v>
      </c>
      <c r="AC790">
        <f>MAX(0, Table4[[#This Row],[Power (W)]])</f>
        <v>9009.3446335050703</v>
      </c>
      <c r="AD790">
        <f>MIN(0, Table4[[#This Row],[Power (W)]])*-1</f>
        <v>0</v>
      </c>
      <c r="AE790">
        <f>AE789+Table4[[#This Row],[Tractive Energy (J)]]</f>
        <v>821942.25014019443</v>
      </c>
      <c r="AF790">
        <f>AF789+Table4[[#This Row],[Braking Energy (J)]]</f>
        <v>273948.66160378355</v>
      </c>
      <c r="AG790">
        <f t="shared" si="162"/>
        <v>1895860.7101994941</v>
      </c>
      <c r="AH790">
        <f t="shared" si="159"/>
        <v>745642.18652157474</v>
      </c>
      <c r="AI790" s="27">
        <f t="shared" si="163"/>
        <v>745642.18652157474</v>
      </c>
    </row>
    <row r="791" spans="2:35" x14ac:dyDescent="0.3">
      <c r="B791" s="4" t="s">
        <v>52</v>
      </c>
      <c r="C791" s="4">
        <v>783</v>
      </c>
      <c r="D791" s="4">
        <v>194</v>
      </c>
      <c r="E791" s="11">
        <v>63.3</v>
      </c>
      <c r="F791" s="17">
        <f t="shared" si="160"/>
        <v>0.1111111111111117</v>
      </c>
      <c r="G791" s="17">
        <f t="shared" si="161"/>
        <v>0.40000000000000213</v>
      </c>
      <c r="S791">
        <f t="shared" si="154"/>
        <v>0</v>
      </c>
      <c r="T791">
        <f t="shared" si="155"/>
        <v>63.3</v>
      </c>
      <c r="U791">
        <f t="shared" si="156"/>
        <v>17.583333333333332</v>
      </c>
      <c r="W791">
        <f t="shared" si="157"/>
        <v>193.83333333333263</v>
      </c>
      <c r="X791">
        <f t="shared" si="153"/>
        <v>171.13544999999999</v>
      </c>
      <c r="Y791">
        <f t="shared" si="158"/>
        <v>78.283626175134216</v>
      </c>
      <c r="Z791">
        <f>Table4[[#This Row],[Acell (N)]]+Table4[[#This Row],[Roll (N)]]+Table4[[#This Row],[Aero (N)]]</f>
        <v>443.25240950846683</v>
      </c>
      <c r="AA791">
        <f>Table4[[#This Row],[Total (N)]]*((E790/3.6)/1000)</f>
        <v>7.7322920325365869</v>
      </c>
      <c r="AB791">
        <f>Table4[[#This Row],[Power (kW)]]*1000</f>
        <v>7732.2920325365867</v>
      </c>
      <c r="AC791">
        <f>MAX(0, Table4[[#This Row],[Power (W)]])</f>
        <v>7732.2920325365867</v>
      </c>
      <c r="AD791">
        <f>MIN(0, Table4[[#This Row],[Power (W)]])*-1</f>
        <v>0</v>
      </c>
      <c r="AE791">
        <f>AE790+Table4[[#This Row],[Tractive Energy (J)]]</f>
        <v>829674.54217273102</v>
      </c>
      <c r="AF791">
        <f>AF790+Table4[[#This Row],[Braking Energy (J)]]</f>
        <v>273948.66160378355</v>
      </c>
      <c r="AG791">
        <f t="shared" si="162"/>
        <v>1903593.0022320307</v>
      </c>
      <c r="AH791">
        <f t="shared" si="159"/>
        <v>745642.18652157474</v>
      </c>
      <c r="AI791" s="27">
        <f t="shared" si="163"/>
        <v>745642.18652157474</v>
      </c>
    </row>
    <row r="792" spans="2:35" x14ac:dyDescent="0.3">
      <c r="B792" s="4" t="s">
        <v>52</v>
      </c>
      <c r="C792" s="4">
        <v>784</v>
      </c>
      <c r="D792" s="4">
        <v>195</v>
      </c>
      <c r="E792" s="11">
        <v>63.6</v>
      </c>
      <c r="F792" s="17">
        <f t="shared" si="160"/>
        <v>9.7222222222222612E-2</v>
      </c>
      <c r="G792" s="17">
        <f t="shared" si="161"/>
        <v>0.35000000000000142</v>
      </c>
      <c r="S792">
        <f t="shared" si="154"/>
        <v>0</v>
      </c>
      <c r="T792">
        <f t="shared" si="155"/>
        <v>63.6</v>
      </c>
      <c r="U792">
        <f t="shared" si="156"/>
        <v>17.666666666666668</v>
      </c>
      <c r="W792">
        <f t="shared" si="157"/>
        <v>129.22222222222291</v>
      </c>
      <c r="X792">
        <f t="shared" si="153"/>
        <v>171.13544999999999</v>
      </c>
      <c r="Y792">
        <f t="shared" si="158"/>
        <v>79.535143130777001</v>
      </c>
      <c r="Z792">
        <f>Table4[[#This Row],[Acell (N)]]+Table4[[#This Row],[Roll (N)]]+Table4[[#This Row],[Aero (N)]]</f>
        <v>379.89281535299989</v>
      </c>
      <c r="AA792">
        <f>Table4[[#This Row],[Total (N)]]*((E791/3.6)/1000)</f>
        <v>6.6797820032902475</v>
      </c>
      <c r="AB792">
        <f>Table4[[#This Row],[Power (kW)]]*1000</f>
        <v>6679.7820032902473</v>
      </c>
      <c r="AC792">
        <f>MAX(0, Table4[[#This Row],[Power (W)]])</f>
        <v>6679.7820032902473</v>
      </c>
      <c r="AD792">
        <f>MIN(0, Table4[[#This Row],[Power (W)]])*-1</f>
        <v>0</v>
      </c>
      <c r="AE792">
        <f>AE791+Table4[[#This Row],[Tractive Energy (J)]]</f>
        <v>836354.32417602127</v>
      </c>
      <c r="AF792">
        <f>AF791+Table4[[#This Row],[Braking Energy (J)]]</f>
        <v>273948.66160378355</v>
      </c>
      <c r="AG792">
        <f t="shared" si="162"/>
        <v>1910272.784235321</v>
      </c>
      <c r="AH792">
        <f t="shared" si="159"/>
        <v>745642.18652157474</v>
      </c>
      <c r="AI792" s="27">
        <f t="shared" si="163"/>
        <v>745642.18652157474</v>
      </c>
    </row>
    <row r="793" spans="2:35" x14ac:dyDescent="0.3">
      <c r="B793" s="4" t="s">
        <v>52</v>
      </c>
      <c r="C793" s="4">
        <v>785</v>
      </c>
      <c r="D793" s="4">
        <v>196</v>
      </c>
      <c r="E793" s="11">
        <v>64</v>
      </c>
      <c r="F793" s="17">
        <f t="shared" si="160"/>
        <v>0.15277777777777798</v>
      </c>
      <c r="G793" s="17">
        <f t="shared" si="161"/>
        <v>0.55000000000000071</v>
      </c>
      <c r="S793">
        <f t="shared" si="154"/>
        <v>0</v>
      </c>
      <c r="T793">
        <f t="shared" si="155"/>
        <v>64</v>
      </c>
      <c r="U793">
        <f t="shared" si="156"/>
        <v>17.777777777777779</v>
      </c>
      <c r="W793">
        <f t="shared" si="157"/>
        <v>113.0694444444449</v>
      </c>
      <c r="X793">
        <f t="shared" si="153"/>
        <v>171.13544999999999</v>
      </c>
      <c r="Y793">
        <f t="shared" si="158"/>
        <v>80.290817206928011</v>
      </c>
      <c r="Z793">
        <f>Table4[[#This Row],[Acell (N)]]+Table4[[#This Row],[Roll (N)]]+Table4[[#This Row],[Aero (N)]]</f>
        <v>364.49571165137291</v>
      </c>
      <c r="AA793">
        <f>Table4[[#This Row],[Total (N)]]*((E792/3.6)/1000)</f>
        <v>6.4394242391742553</v>
      </c>
      <c r="AB793">
        <f>Table4[[#This Row],[Power (kW)]]*1000</f>
        <v>6439.4242391742555</v>
      </c>
      <c r="AC793">
        <f>MAX(0, Table4[[#This Row],[Power (W)]])</f>
        <v>6439.4242391742555</v>
      </c>
      <c r="AD793">
        <f>MIN(0, Table4[[#This Row],[Power (W)]])*-1</f>
        <v>0</v>
      </c>
      <c r="AE793">
        <f>AE792+Table4[[#This Row],[Tractive Energy (J)]]</f>
        <v>842793.7484151955</v>
      </c>
      <c r="AF793">
        <f>AF792+Table4[[#This Row],[Braking Energy (J)]]</f>
        <v>273948.66160378355</v>
      </c>
      <c r="AG793">
        <f t="shared" si="162"/>
        <v>1916712.2084744952</v>
      </c>
      <c r="AH793">
        <f t="shared" si="159"/>
        <v>745642.18652157474</v>
      </c>
      <c r="AI793" s="27">
        <f t="shared" si="163"/>
        <v>745642.18652157474</v>
      </c>
    </row>
    <row r="794" spans="2:35" x14ac:dyDescent="0.3">
      <c r="B794" s="4" t="s">
        <v>52</v>
      </c>
      <c r="C794" s="4">
        <v>786</v>
      </c>
      <c r="D794" s="4">
        <v>197</v>
      </c>
      <c r="E794" s="11">
        <v>64.7</v>
      </c>
      <c r="F794" s="17">
        <f t="shared" si="160"/>
        <v>0.16666666666666705</v>
      </c>
      <c r="G794" s="17">
        <f t="shared" si="161"/>
        <v>0.60000000000000142</v>
      </c>
      <c r="S794">
        <f t="shared" si="154"/>
        <v>0</v>
      </c>
      <c r="T794">
        <f t="shared" si="155"/>
        <v>64.7</v>
      </c>
      <c r="U794">
        <f t="shared" si="156"/>
        <v>17.972222222222221</v>
      </c>
      <c r="W794">
        <f t="shared" si="157"/>
        <v>177.6805555555558</v>
      </c>
      <c r="X794">
        <f t="shared" si="153"/>
        <v>171.13544999999999</v>
      </c>
      <c r="Y794">
        <f t="shared" si="158"/>
        <v>81.303940528355568</v>
      </c>
      <c r="Z794">
        <f>Table4[[#This Row],[Acell (N)]]+Table4[[#This Row],[Roll (N)]]+Table4[[#This Row],[Aero (N)]]</f>
        <v>430.11994608391132</v>
      </c>
      <c r="AA794">
        <f>Table4[[#This Row],[Total (N)]]*((E793/3.6)/1000)</f>
        <v>7.6465768192695345</v>
      </c>
      <c r="AB794">
        <f>Table4[[#This Row],[Power (kW)]]*1000</f>
        <v>7646.5768192695341</v>
      </c>
      <c r="AC794">
        <f>MAX(0, Table4[[#This Row],[Power (W)]])</f>
        <v>7646.5768192695341</v>
      </c>
      <c r="AD794">
        <f>MIN(0, Table4[[#This Row],[Power (W)]])*-1</f>
        <v>0</v>
      </c>
      <c r="AE794">
        <f>AE793+Table4[[#This Row],[Tractive Energy (J)]]</f>
        <v>850440.32523446507</v>
      </c>
      <c r="AF794">
        <f>AF793+Table4[[#This Row],[Braking Energy (J)]]</f>
        <v>273948.66160378355</v>
      </c>
      <c r="AG794">
        <f t="shared" si="162"/>
        <v>1924358.7852937647</v>
      </c>
      <c r="AH794">
        <f t="shared" si="159"/>
        <v>745642.18652157474</v>
      </c>
      <c r="AI794" s="27">
        <f t="shared" si="163"/>
        <v>745642.18652157474</v>
      </c>
    </row>
    <row r="795" spans="2:35" x14ac:dyDescent="0.3">
      <c r="B795" s="4" t="s">
        <v>52</v>
      </c>
      <c r="C795" s="4">
        <v>787</v>
      </c>
      <c r="D795" s="4">
        <v>198</v>
      </c>
      <c r="E795" s="11">
        <v>65.2</v>
      </c>
      <c r="F795" s="17">
        <f t="shared" si="160"/>
        <v>8.3333333333332538E-2</v>
      </c>
      <c r="G795" s="17">
        <f t="shared" si="161"/>
        <v>0.29999999999999716</v>
      </c>
      <c r="S795">
        <f t="shared" si="154"/>
        <v>0</v>
      </c>
      <c r="T795">
        <f t="shared" si="155"/>
        <v>65.2</v>
      </c>
      <c r="U795">
        <f t="shared" si="156"/>
        <v>18.111111111111111</v>
      </c>
      <c r="W795">
        <f t="shared" si="157"/>
        <v>193.83333333333377</v>
      </c>
      <c r="X795">
        <f t="shared" si="153"/>
        <v>171.13544999999999</v>
      </c>
      <c r="Y795">
        <f t="shared" si="158"/>
        <v>83.092190528892544</v>
      </c>
      <c r="Z795">
        <f>Table4[[#This Row],[Acell (N)]]+Table4[[#This Row],[Roll (N)]]+Table4[[#This Row],[Aero (N)]]</f>
        <v>448.06097386222632</v>
      </c>
      <c r="AA795">
        <f>Table4[[#This Row],[Total (N)]]*((E794/3.6)/1000)</f>
        <v>8.0526513913572337</v>
      </c>
      <c r="AB795">
        <f>Table4[[#This Row],[Power (kW)]]*1000</f>
        <v>8052.6513913572335</v>
      </c>
      <c r="AC795">
        <f>MAX(0, Table4[[#This Row],[Power (W)]])</f>
        <v>8052.6513913572335</v>
      </c>
      <c r="AD795">
        <f>MIN(0, Table4[[#This Row],[Power (W)]])*-1</f>
        <v>0</v>
      </c>
      <c r="AE795">
        <f>AE794+Table4[[#This Row],[Tractive Energy (J)]]</f>
        <v>858492.97662582225</v>
      </c>
      <c r="AF795">
        <f>AF794+Table4[[#This Row],[Braking Energy (J)]]</f>
        <v>273948.66160378355</v>
      </c>
      <c r="AG795">
        <f t="shared" si="162"/>
        <v>1932411.4366851219</v>
      </c>
      <c r="AH795">
        <f t="shared" si="159"/>
        <v>745642.18652157474</v>
      </c>
      <c r="AI795" s="27">
        <f t="shared" si="163"/>
        <v>745642.18652157474</v>
      </c>
    </row>
    <row r="796" spans="2:35" x14ac:dyDescent="0.3">
      <c r="B796" s="4" t="s">
        <v>52</v>
      </c>
      <c r="C796" s="4">
        <v>788</v>
      </c>
      <c r="D796" s="4">
        <v>199</v>
      </c>
      <c r="E796" s="11">
        <v>65.3</v>
      </c>
      <c r="F796" s="17">
        <f t="shared" si="160"/>
        <v>1.3888888888888099E-2</v>
      </c>
      <c r="G796" s="17">
        <f t="shared" si="161"/>
        <v>4.9999999999997158E-2</v>
      </c>
      <c r="S796">
        <f t="shared" si="154"/>
        <v>0</v>
      </c>
      <c r="T796">
        <f t="shared" si="155"/>
        <v>65.3</v>
      </c>
      <c r="U796">
        <f t="shared" si="156"/>
        <v>18.138888888888889</v>
      </c>
      <c r="W796">
        <f t="shared" si="157"/>
        <v>96.916666666665748</v>
      </c>
      <c r="X796">
        <f t="shared" si="153"/>
        <v>171.13544999999999</v>
      </c>
      <c r="Y796">
        <f t="shared" si="158"/>
        <v>84.38142171476089</v>
      </c>
      <c r="Z796">
        <f>Table4[[#This Row],[Acell (N)]]+Table4[[#This Row],[Roll (N)]]+Table4[[#This Row],[Aero (N)]]</f>
        <v>352.43353838142662</v>
      </c>
      <c r="AA796">
        <f>Table4[[#This Row],[Total (N)]]*((E795/3.6)/1000)</f>
        <v>6.382962972908059</v>
      </c>
      <c r="AB796">
        <f>Table4[[#This Row],[Power (kW)]]*1000</f>
        <v>6382.9629729080589</v>
      </c>
      <c r="AC796">
        <f>MAX(0, Table4[[#This Row],[Power (W)]])</f>
        <v>6382.9629729080589</v>
      </c>
      <c r="AD796">
        <f>MIN(0, Table4[[#This Row],[Power (W)]])*-1</f>
        <v>0</v>
      </c>
      <c r="AE796">
        <f>AE795+Table4[[#This Row],[Tractive Energy (J)]]</f>
        <v>864875.9395987303</v>
      </c>
      <c r="AF796">
        <f>AF795+Table4[[#This Row],[Braking Energy (J)]]</f>
        <v>273948.66160378355</v>
      </c>
      <c r="AG796">
        <f t="shared" si="162"/>
        <v>1938794.3996580299</v>
      </c>
      <c r="AH796">
        <f t="shared" si="159"/>
        <v>745642.18652157474</v>
      </c>
      <c r="AI796" s="27">
        <f t="shared" si="163"/>
        <v>745642.18652157474</v>
      </c>
    </row>
    <row r="797" spans="2:35" x14ac:dyDescent="0.3">
      <c r="B797" s="4" t="s">
        <v>52</v>
      </c>
      <c r="C797" s="4">
        <v>789</v>
      </c>
      <c r="D797" s="4">
        <v>200</v>
      </c>
      <c r="E797" s="11">
        <v>65.3</v>
      </c>
      <c r="F797" s="17">
        <f t="shared" si="160"/>
        <v>1.3888888888890073E-2</v>
      </c>
      <c r="G797" s="17">
        <f t="shared" si="161"/>
        <v>5.0000000000004263E-2</v>
      </c>
      <c r="S797">
        <f t="shared" si="154"/>
        <v>0</v>
      </c>
      <c r="T797">
        <f t="shared" si="155"/>
        <v>65.3</v>
      </c>
      <c r="U797">
        <f t="shared" si="156"/>
        <v>18.138888888888889</v>
      </c>
      <c r="W797">
        <f t="shared" si="157"/>
        <v>16.152777777776858</v>
      </c>
      <c r="X797">
        <f t="shared" si="153"/>
        <v>171.13544999999999</v>
      </c>
      <c r="Y797">
        <f t="shared" si="158"/>
        <v>84.6404589276259</v>
      </c>
      <c r="Z797">
        <f>Table4[[#This Row],[Acell (N)]]+Table4[[#This Row],[Roll (N)]]+Table4[[#This Row],[Aero (N)]]</f>
        <v>271.92868670540275</v>
      </c>
      <c r="AA797">
        <f>Table4[[#This Row],[Total (N)]]*((E796/3.6)/1000)</f>
        <v>4.9324842338507775</v>
      </c>
      <c r="AB797">
        <f>Table4[[#This Row],[Power (kW)]]*1000</f>
        <v>4932.4842338507779</v>
      </c>
      <c r="AC797">
        <f>MAX(0, Table4[[#This Row],[Power (W)]])</f>
        <v>4932.4842338507779</v>
      </c>
      <c r="AD797">
        <f>MIN(0, Table4[[#This Row],[Power (W)]])*-1</f>
        <v>0</v>
      </c>
      <c r="AE797">
        <f>AE796+Table4[[#This Row],[Tractive Energy (J)]]</f>
        <v>869808.42383258103</v>
      </c>
      <c r="AF797">
        <f>AF796+Table4[[#This Row],[Braking Energy (J)]]</f>
        <v>273948.66160378355</v>
      </c>
      <c r="AG797">
        <f t="shared" si="162"/>
        <v>1943726.8838918807</v>
      </c>
      <c r="AH797">
        <f t="shared" si="159"/>
        <v>745642.18652157474</v>
      </c>
      <c r="AI797" s="27">
        <f t="shared" si="163"/>
        <v>745642.18652157474</v>
      </c>
    </row>
    <row r="798" spans="2:35" x14ac:dyDescent="0.3">
      <c r="B798" s="4" t="s">
        <v>52</v>
      </c>
      <c r="C798" s="4">
        <v>790</v>
      </c>
      <c r="D798" s="4">
        <v>201</v>
      </c>
      <c r="E798" s="11">
        <v>65.400000000000006</v>
      </c>
      <c r="F798" s="17">
        <f t="shared" si="160"/>
        <v>5.5555555555556344E-2</v>
      </c>
      <c r="G798" s="17">
        <f t="shared" si="161"/>
        <v>0.20000000000000284</v>
      </c>
      <c r="S798">
        <f t="shared" si="154"/>
        <v>0</v>
      </c>
      <c r="T798">
        <f t="shared" si="155"/>
        <v>65.400000000000006</v>
      </c>
      <c r="U798">
        <f t="shared" si="156"/>
        <v>18.166666666666668</v>
      </c>
      <c r="W798">
        <f t="shared" si="157"/>
        <v>16.152777777779153</v>
      </c>
      <c r="X798">
        <f t="shared" si="153"/>
        <v>171.13544999999999</v>
      </c>
      <c r="Y798">
        <f t="shared" si="158"/>
        <v>84.6404589276259</v>
      </c>
      <c r="Z798">
        <f>Table4[[#This Row],[Acell (N)]]+Table4[[#This Row],[Roll (N)]]+Table4[[#This Row],[Aero (N)]]</f>
        <v>271.92868670540508</v>
      </c>
      <c r="AA798">
        <f>Table4[[#This Row],[Total (N)]]*((E797/3.6)/1000)</f>
        <v>4.9324842338508201</v>
      </c>
      <c r="AB798">
        <f>Table4[[#This Row],[Power (kW)]]*1000</f>
        <v>4932.4842338508197</v>
      </c>
      <c r="AC798">
        <f>MAX(0, Table4[[#This Row],[Power (W)]])</f>
        <v>4932.4842338508197</v>
      </c>
      <c r="AD798">
        <f>MIN(0, Table4[[#This Row],[Power (W)]])*-1</f>
        <v>0</v>
      </c>
      <c r="AE798">
        <f>AE797+Table4[[#This Row],[Tractive Energy (J)]]</f>
        <v>874740.90806643188</v>
      </c>
      <c r="AF798">
        <f>AF797+Table4[[#This Row],[Braking Energy (J)]]</f>
        <v>273948.66160378355</v>
      </c>
      <c r="AG798">
        <f t="shared" si="162"/>
        <v>1948659.3681257316</v>
      </c>
      <c r="AH798">
        <f t="shared" si="159"/>
        <v>745642.18652157474</v>
      </c>
      <c r="AI798" s="27">
        <f t="shared" si="163"/>
        <v>745642.18652157474</v>
      </c>
    </row>
    <row r="799" spans="2:35" x14ac:dyDescent="0.3">
      <c r="B799" s="4" t="s">
        <v>52</v>
      </c>
      <c r="C799" s="4">
        <v>791</v>
      </c>
      <c r="D799" s="4">
        <v>202</v>
      </c>
      <c r="E799" s="11">
        <v>65.7</v>
      </c>
      <c r="F799" s="17">
        <f t="shared" si="160"/>
        <v>8.3333333333332538E-2</v>
      </c>
      <c r="G799" s="17">
        <f t="shared" si="161"/>
        <v>0.29999999999999716</v>
      </c>
      <c r="S799">
        <f t="shared" si="154"/>
        <v>0</v>
      </c>
      <c r="T799">
        <f t="shared" si="155"/>
        <v>65.7</v>
      </c>
      <c r="U799">
        <f t="shared" si="156"/>
        <v>18.25</v>
      </c>
      <c r="W799">
        <f t="shared" si="157"/>
        <v>64.611111111112024</v>
      </c>
      <c r="X799">
        <f t="shared" si="153"/>
        <v>171.13544999999999</v>
      </c>
      <c r="Y799">
        <f t="shared" si="158"/>
        <v>84.899893132388016</v>
      </c>
      <c r="Z799">
        <f>Table4[[#This Row],[Acell (N)]]+Table4[[#This Row],[Roll (N)]]+Table4[[#This Row],[Aero (N)]]</f>
        <v>320.64645424350005</v>
      </c>
      <c r="AA799">
        <f>Table4[[#This Row],[Total (N)]]*((E798/3.6)/1000)</f>
        <v>5.8250772520902512</v>
      </c>
      <c r="AB799">
        <f>Table4[[#This Row],[Power (kW)]]*1000</f>
        <v>5825.077252090251</v>
      </c>
      <c r="AC799">
        <f>MAX(0, Table4[[#This Row],[Power (W)]])</f>
        <v>5825.077252090251</v>
      </c>
      <c r="AD799">
        <f>MIN(0, Table4[[#This Row],[Power (W)]])*-1</f>
        <v>0</v>
      </c>
      <c r="AE799">
        <f>AE798+Table4[[#This Row],[Tractive Energy (J)]]</f>
        <v>880565.98531852209</v>
      </c>
      <c r="AF799">
        <f>AF798+Table4[[#This Row],[Braking Energy (J)]]</f>
        <v>273948.66160378355</v>
      </c>
      <c r="AG799">
        <f t="shared" si="162"/>
        <v>1954484.4453778218</v>
      </c>
      <c r="AH799">
        <f t="shared" si="159"/>
        <v>745642.18652157474</v>
      </c>
      <c r="AI799" s="27">
        <f t="shared" si="163"/>
        <v>745642.18652157474</v>
      </c>
    </row>
    <row r="800" spans="2:35" x14ac:dyDescent="0.3">
      <c r="B800" s="4" t="s">
        <v>52</v>
      </c>
      <c r="C800" s="4">
        <v>792</v>
      </c>
      <c r="D800" s="4">
        <v>203</v>
      </c>
      <c r="E800" s="11">
        <v>66</v>
      </c>
      <c r="F800" s="17">
        <f t="shared" si="160"/>
        <v>-1.3888888888890073E-2</v>
      </c>
      <c r="G800" s="17">
        <f t="shared" si="161"/>
        <v>-5.0000000000004263E-2</v>
      </c>
      <c r="S800">
        <f t="shared" si="154"/>
        <v>0</v>
      </c>
      <c r="T800">
        <f t="shared" si="155"/>
        <v>66</v>
      </c>
      <c r="U800">
        <f t="shared" si="156"/>
        <v>18.333333333333332</v>
      </c>
      <c r="W800">
        <f t="shared" si="157"/>
        <v>96.916666666665748</v>
      </c>
      <c r="X800">
        <f t="shared" ref="X800:X863" si="164">$J$16*9.81*$J$17</f>
        <v>171.13544999999999</v>
      </c>
      <c r="Y800">
        <f t="shared" si="158"/>
        <v>85.680577698057007</v>
      </c>
      <c r="Z800">
        <f>Table4[[#This Row],[Acell (N)]]+Table4[[#This Row],[Roll (N)]]+Table4[[#This Row],[Aero (N)]]</f>
        <v>353.7326943647227</v>
      </c>
      <c r="AA800">
        <f>Table4[[#This Row],[Total (N)]]*((E799/3.6)/1000)</f>
        <v>6.4556216721561892</v>
      </c>
      <c r="AB800">
        <f>Table4[[#This Row],[Power (kW)]]*1000</f>
        <v>6455.6216721561896</v>
      </c>
      <c r="AC800">
        <f>MAX(0, Table4[[#This Row],[Power (W)]])</f>
        <v>6455.6216721561896</v>
      </c>
      <c r="AD800">
        <f>MIN(0, Table4[[#This Row],[Power (W)]])*-1</f>
        <v>0</v>
      </c>
      <c r="AE800">
        <f>AE799+Table4[[#This Row],[Tractive Energy (J)]]</f>
        <v>887021.60699067824</v>
      </c>
      <c r="AF800">
        <f>AF799+Table4[[#This Row],[Braking Energy (J)]]</f>
        <v>273948.66160378355</v>
      </c>
      <c r="AG800">
        <f t="shared" si="162"/>
        <v>1960940.0670499781</v>
      </c>
      <c r="AH800">
        <f t="shared" si="159"/>
        <v>745642.18652157474</v>
      </c>
      <c r="AI800" s="27">
        <f t="shared" si="163"/>
        <v>745642.18652157474</v>
      </c>
    </row>
    <row r="801" spans="2:35" x14ac:dyDescent="0.3">
      <c r="B801" s="4" t="s">
        <v>52</v>
      </c>
      <c r="C801" s="4">
        <v>793</v>
      </c>
      <c r="D801" s="4">
        <v>204</v>
      </c>
      <c r="E801" s="11">
        <v>65.599999999999994</v>
      </c>
      <c r="F801" s="17">
        <f t="shared" si="160"/>
        <v>-0.34722222222222221</v>
      </c>
      <c r="G801" s="17">
        <f t="shared" si="161"/>
        <v>-1.25</v>
      </c>
      <c r="S801">
        <f t="shared" si="154"/>
        <v>0</v>
      </c>
      <c r="T801">
        <f t="shared" si="155"/>
        <v>65.599999999999994</v>
      </c>
      <c r="U801">
        <f t="shared" si="156"/>
        <v>18.222222222222221</v>
      </c>
      <c r="W801">
        <f t="shared" si="157"/>
        <v>-16.152777777779153</v>
      </c>
      <c r="X801">
        <f t="shared" si="164"/>
        <v>171.13544999999999</v>
      </c>
      <c r="Y801">
        <f t="shared" si="158"/>
        <v>86.464835190800002</v>
      </c>
      <c r="Z801">
        <f>Table4[[#This Row],[Acell (N)]]+Table4[[#This Row],[Roll (N)]]+Table4[[#This Row],[Aero (N)]]</f>
        <v>241.44750741302084</v>
      </c>
      <c r="AA801">
        <f>Table4[[#This Row],[Total (N)]]*((E800/3.6)/1000)</f>
        <v>4.4265376359053823</v>
      </c>
      <c r="AB801">
        <f>Table4[[#This Row],[Power (kW)]]*1000</f>
        <v>4426.5376359053826</v>
      </c>
      <c r="AC801">
        <f>MAX(0, Table4[[#This Row],[Power (W)]])</f>
        <v>4426.5376359053826</v>
      </c>
      <c r="AD801">
        <f>MIN(0, Table4[[#This Row],[Power (W)]])*-1</f>
        <v>0</v>
      </c>
      <c r="AE801">
        <f>AE800+Table4[[#This Row],[Tractive Energy (J)]]</f>
        <v>891448.14462658367</v>
      </c>
      <c r="AF801">
        <f>AF800+Table4[[#This Row],[Braking Energy (J)]]</f>
        <v>273948.66160378355</v>
      </c>
      <c r="AG801">
        <f t="shared" si="162"/>
        <v>1965366.6046858835</v>
      </c>
      <c r="AH801">
        <f t="shared" si="159"/>
        <v>745642.18652157474</v>
      </c>
      <c r="AI801" s="27">
        <f t="shared" si="163"/>
        <v>745642.18652157474</v>
      </c>
    </row>
    <row r="802" spans="2:35" x14ac:dyDescent="0.3">
      <c r="B802" s="4" t="s">
        <v>52</v>
      </c>
      <c r="C802" s="4">
        <v>794</v>
      </c>
      <c r="D802" s="4">
        <v>205</v>
      </c>
      <c r="E802" s="11">
        <v>63.5</v>
      </c>
      <c r="F802" s="17">
        <f t="shared" si="160"/>
        <v>-0.8194444444444432</v>
      </c>
      <c r="G802" s="17">
        <f t="shared" si="161"/>
        <v>-2.9499999999999957</v>
      </c>
      <c r="S802">
        <f t="shared" si="154"/>
        <v>0</v>
      </c>
      <c r="T802">
        <f t="shared" si="155"/>
        <v>63.5</v>
      </c>
      <c r="U802">
        <f t="shared" si="156"/>
        <v>17.638888888888889</v>
      </c>
      <c r="W802">
        <f t="shared" si="157"/>
        <v>-403.81944444444446</v>
      </c>
      <c r="X802">
        <f t="shared" si="164"/>
        <v>171.13544999999999</v>
      </c>
      <c r="Y802">
        <f t="shared" si="158"/>
        <v>85.419952517603562</v>
      </c>
      <c r="Z802">
        <f>Table4[[#This Row],[Acell (N)]]+Table4[[#This Row],[Roll (N)]]+Table4[[#This Row],[Aero (N)]]</f>
        <v>-147.26404192684089</v>
      </c>
      <c r="AA802">
        <f>Table4[[#This Row],[Total (N)]]*((E801/3.6)/1000)</f>
        <v>-2.6834780973335453</v>
      </c>
      <c r="AB802">
        <f>Table4[[#This Row],[Power (kW)]]*1000</f>
        <v>-2683.4780973335451</v>
      </c>
      <c r="AC802">
        <f>MAX(0, Table4[[#This Row],[Power (W)]])</f>
        <v>0</v>
      </c>
      <c r="AD802">
        <f>MIN(0, Table4[[#This Row],[Power (W)]])*-1</f>
        <v>2683.4780973335451</v>
      </c>
      <c r="AE802">
        <f>AE801+Table4[[#This Row],[Tractive Energy (J)]]</f>
        <v>891448.14462658367</v>
      </c>
      <c r="AF802">
        <f>AF801+Table4[[#This Row],[Braking Energy (J)]]</f>
        <v>276632.13970111712</v>
      </c>
      <c r="AG802">
        <f t="shared" si="162"/>
        <v>1965366.6046858835</v>
      </c>
      <c r="AH802">
        <f t="shared" si="159"/>
        <v>748325.66461890831</v>
      </c>
      <c r="AI802" s="27">
        <f t="shared" si="163"/>
        <v>747520.62118970824</v>
      </c>
    </row>
    <row r="803" spans="2:35" x14ac:dyDescent="0.3">
      <c r="B803" s="4" t="s">
        <v>52</v>
      </c>
      <c r="C803" s="4">
        <v>795</v>
      </c>
      <c r="D803" s="4">
        <v>206</v>
      </c>
      <c r="E803" s="11">
        <v>59.7</v>
      </c>
      <c r="F803" s="17">
        <f t="shared" si="160"/>
        <v>-1.2361111111111109</v>
      </c>
      <c r="G803" s="17">
        <f t="shared" si="161"/>
        <v>-4.4499999999999993</v>
      </c>
      <c r="S803">
        <f t="shared" si="154"/>
        <v>0</v>
      </c>
      <c r="T803">
        <f t="shared" si="155"/>
        <v>59.7</v>
      </c>
      <c r="U803">
        <f t="shared" si="156"/>
        <v>16.583333333333332</v>
      </c>
      <c r="W803">
        <f t="shared" si="157"/>
        <v>-953.01388888888744</v>
      </c>
      <c r="X803">
        <f t="shared" si="164"/>
        <v>171.13544999999999</v>
      </c>
      <c r="Y803">
        <f t="shared" si="158"/>
        <v>80.038528856313889</v>
      </c>
      <c r="Z803">
        <f>Table4[[#This Row],[Acell (N)]]+Table4[[#This Row],[Roll (N)]]+Table4[[#This Row],[Aero (N)]]</f>
        <v>-701.83991003257358</v>
      </c>
      <c r="AA803">
        <f>Table4[[#This Row],[Total (N)]]*((E802/3.6)/1000)</f>
        <v>-12.379676190852338</v>
      </c>
      <c r="AB803">
        <f>Table4[[#This Row],[Power (kW)]]*1000</f>
        <v>-12379.676190852339</v>
      </c>
      <c r="AC803">
        <f>MAX(0, Table4[[#This Row],[Power (W)]])</f>
        <v>0</v>
      </c>
      <c r="AD803">
        <f>MIN(0, Table4[[#This Row],[Power (W)]])*-1</f>
        <v>12379.676190852339</v>
      </c>
      <c r="AE803">
        <f>AE802+Table4[[#This Row],[Tractive Energy (J)]]</f>
        <v>891448.14462658367</v>
      </c>
      <c r="AF803">
        <f>AF802+Table4[[#This Row],[Braking Energy (J)]]</f>
        <v>289011.81589196948</v>
      </c>
      <c r="AG803">
        <f t="shared" si="162"/>
        <v>1965366.6046858835</v>
      </c>
      <c r="AH803">
        <f t="shared" si="159"/>
        <v>760705.34080976062</v>
      </c>
      <c r="AI803" s="27">
        <f t="shared" si="163"/>
        <v>756991.43795250496</v>
      </c>
    </row>
    <row r="804" spans="2:35" x14ac:dyDescent="0.3">
      <c r="B804" s="4" t="s">
        <v>52</v>
      </c>
      <c r="C804" s="4">
        <v>796</v>
      </c>
      <c r="D804" s="4">
        <v>207</v>
      </c>
      <c r="E804" s="11">
        <v>54.6</v>
      </c>
      <c r="F804" s="17">
        <f t="shared" si="160"/>
        <v>-1.4444444444444453</v>
      </c>
      <c r="G804" s="17">
        <f t="shared" si="161"/>
        <v>-5.2000000000000028</v>
      </c>
      <c r="S804">
        <f t="shared" si="154"/>
        <v>0</v>
      </c>
      <c r="T804">
        <f t="shared" si="155"/>
        <v>54.6</v>
      </c>
      <c r="U804">
        <f t="shared" si="156"/>
        <v>15.166666666666666</v>
      </c>
      <c r="W804">
        <f t="shared" si="157"/>
        <v>-1437.5972222222219</v>
      </c>
      <c r="X804">
        <f t="shared" si="164"/>
        <v>171.13544999999999</v>
      </c>
      <c r="Y804">
        <f t="shared" si="158"/>
        <v>70.745742528736997</v>
      </c>
      <c r="Z804">
        <f>Table4[[#This Row],[Acell (N)]]+Table4[[#This Row],[Roll (N)]]+Table4[[#This Row],[Aero (N)]]</f>
        <v>-1195.7160296934849</v>
      </c>
      <c r="AA804">
        <f>Table4[[#This Row],[Total (N)]]*((E803/3.6)/1000)</f>
        <v>-19.828957492416954</v>
      </c>
      <c r="AB804">
        <f>Table4[[#This Row],[Power (kW)]]*1000</f>
        <v>-19828.957492416954</v>
      </c>
      <c r="AC804">
        <f>MAX(0, Table4[[#This Row],[Power (W)]])</f>
        <v>0</v>
      </c>
      <c r="AD804">
        <f>MIN(0, Table4[[#This Row],[Power (W)]])*-1</f>
        <v>19828.957492416954</v>
      </c>
      <c r="AE804">
        <f>AE803+Table4[[#This Row],[Tractive Energy (J)]]</f>
        <v>891448.14462658367</v>
      </c>
      <c r="AF804">
        <f>AF803+Table4[[#This Row],[Braking Energy (J)]]</f>
        <v>308840.77338438644</v>
      </c>
      <c r="AG804">
        <f t="shared" si="162"/>
        <v>1965366.6046858835</v>
      </c>
      <c r="AH804">
        <f t="shared" si="159"/>
        <v>780534.29830217757</v>
      </c>
      <c r="AI804" s="27">
        <f t="shared" si="163"/>
        <v>774585.61105445249</v>
      </c>
    </row>
    <row r="805" spans="2:35" x14ac:dyDescent="0.3">
      <c r="B805" s="4" t="s">
        <v>52</v>
      </c>
      <c r="C805" s="4">
        <v>797</v>
      </c>
      <c r="D805" s="4">
        <v>208</v>
      </c>
      <c r="E805" s="11">
        <v>49.3</v>
      </c>
      <c r="F805" s="17">
        <f t="shared" si="160"/>
        <v>-1.3472222222222225</v>
      </c>
      <c r="G805" s="17">
        <f t="shared" si="161"/>
        <v>-4.8500000000000014</v>
      </c>
      <c r="S805">
        <f t="shared" si="154"/>
        <v>0</v>
      </c>
      <c r="T805">
        <f t="shared" si="155"/>
        <v>49.3</v>
      </c>
      <c r="U805">
        <f t="shared" si="156"/>
        <v>13.694444444444443</v>
      </c>
      <c r="W805">
        <f t="shared" si="157"/>
        <v>-1679.8888888888898</v>
      </c>
      <c r="X805">
        <f t="shared" si="164"/>
        <v>171.13544999999999</v>
      </c>
      <c r="Y805">
        <f t="shared" si="158"/>
        <v>59.174818199588003</v>
      </c>
      <c r="Z805">
        <f>Table4[[#This Row],[Acell (N)]]+Table4[[#This Row],[Roll (N)]]+Table4[[#This Row],[Aero (N)]]</f>
        <v>-1449.5786206893017</v>
      </c>
      <c r="AA805">
        <f>Table4[[#This Row],[Total (N)]]*((E804/3.6)/1000)</f>
        <v>-21.985275747121076</v>
      </c>
      <c r="AB805">
        <f>Table4[[#This Row],[Power (kW)]]*1000</f>
        <v>-21985.275747121075</v>
      </c>
      <c r="AC805">
        <f>MAX(0, Table4[[#This Row],[Power (W)]])</f>
        <v>0</v>
      </c>
      <c r="AD805">
        <f>MIN(0, Table4[[#This Row],[Power (W)]])*-1</f>
        <v>21985.275747121075</v>
      </c>
      <c r="AE805">
        <f>AE804+Table4[[#This Row],[Tractive Energy (J)]]</f>
        <v>891448.14462658367</v>
      </c>
      <c r="AF805">
        <f>AF804+Table4[[#This Row],[Braking Energy (J)]]</f>
        <v>330826.04913150752</v>
      </c>
      <c r="AG805">
        <f t="shared" si="162"/>
        <v>1965366.6046858835</v>
      </c>
      <c r="AH805">
        <f t="shared" si="159"/>
        <v>802519.57404929865</v>
      </c>
      <c r="AI805" s="27">
        <f t="shared" si="163"/>
        <v>795923.99132516235</v>
      </c>
    </row>
    <row r="806" spans="2:35" x14ac:dyDescent="0.3">
      <c r="B806" s="4" t="s">
        <v>52</v>
      </c>
      <c r="C806" s="4">
        <v>798</v>
      </c>
      <c r="D806" s="4">
        <v>209</v>
      </c>
      <c r="E806" s="11">
        <v>44.9</v>
      </c>
      <c r="F806" s="17">
        <f t="shared" si="160"/>
        <v>-0.97222222222222221</v>
      </c>
      <c r="G806" s="17">
        <f t="shared" si="161"/>
        <v>-3.5</v>
      </c>
      <c r="S806">
        <f t="shared" si="154"/>
        <v>0</v>
      </c>
      <c r="T806">
        <f t="shared" si="155"/>
        <v>44.9</v>
      </c>
      <c r="U806">
        <f t="shared" si="156"/>
        <v>12.472222222222221</v>
      </c>
      <c r="W806">
        <f t="shared" si="157"/>
        <v>-1566.8194444444448</v>
      </c>
      <c r="X806">
        <f t="shared" si="164"/>
        <v>171.13544999999999</v>
      </c>
      <c r="Y806">
        <f t="shared" si="158"/>
        <v>48.244241800479216</v>
      </c>
      <c r="Z806">
        <f>Table4[[#This Row],[Acell (N)]]+Table4[[#This Row],[Roll (N)]]+Table4[[#This Row],[Aero (N)]]</f>
        <v>-1347.4397526439657</v>
      </c>
      <c r="AA806">
        <f>Table4[[#This Row],[Total (N)]]*((E805/3.6)/1000)</f>
        <v>-18.45243883481875</v>
      </c>
      <c r="AB806">
        <f>Table4[[#This Row],[Power (kW)]]*1000</f>
        <v>-18452.438834818749</v>
      </c>
      <c r="AC806">
        <f>MAX(0, Table4[[#This Row],[Power (W)]])</f>
        <v>0</v>
      </c>
      <c r="AD806">
        <f>MIN(0, Table4[[#This Row],[Power (W)]])*-1</f>
        <v>18452.438834818749</v>
      </c>
      <c r="AE806">
        <f>AE805+Table4[[#This Row],[Tractive Energy (J)]]</f>
        <v>891448.14462658367</v>
      </c>
      <c r="AF806">
        <f>AF805+Table4[[#This Row],[Braking Energy (J)]]</f>
        <v>349278.4879663263</v>
      </c>
      <c r="AG806">
        <f t="shared" si="162"/>
        <v>1965366.6046858835</v>
      </c>
      <c r="AH806">
        <f t="shared" si="159"/>
        <v>820972.01288411743</v>
      </c>
      <c r="AI806" s="27">
        <f t="shared" si="163"/>
        <v>815436.28123367182</v>
      </c>
    </row>
    <row r="807" spans="2:35" x14ac:dyDescent="0.3">
      <c r="B807" s="4" t="s">
        <v>52</v>
      </c>
      <c r="C807" s="4">
        <v>799</v>
      </c>
      <c r="D807" s="4">
        <v>210</v>
      </c>
      <c r="E807" s="11">
        <v>42.3</v>
      </c>
      <c r="F807" s="17">
        <f t="shared" si="160"/>
        <v>-0.4861111111111111</v>
      </c>
      <c r="G807" s="17">
        <f t="shared" si="161"/>
        <v>-1.75</v>
      </c>
      <c r="S807">
        <f t="shared" si="154"/>
        <v>0</v>
      </c>
      <c r="T807">
        <f t="shared" si="155"/>
        <v>42.3</v>
      </c>
      <c r="U807">
        <f t="shared" si="156"/>
        <v>11.749999999999998</v>
      </c>
      <c r="W807">
        <f t="shared" si="157"/>
        <v>-1130.6944444444443</v>
      </c>
      <c r="X807">
        <f t="shared" si="164"/>
        <v>171.13544999999999</v>
      </c>
      <c r="Y807">
        <f t="shared" si="158"/>
        <v>40.016981724748547</v>
      </c>
      <c r="Z807">
        <f>Table4[[#This Row],[Acell (N)]]+Table4[[#This Row],[Roll (N)]]+Table4[[#This Row],[Aero (N)]]</f>
        <v>-919.54201271969578</v>
      </c>
      <c r="AA807">
        <f>Table4[[#This Row],[Total (N)]]*((E806/3.6)/1000)</f>
        <v>-11.468732325309539</v>
      </c>
      <c r="AB807">
        <f>Table4[[#This Row],[Power (kW)]]*1000</f>
        <v>-11468.732325309538</v>
      </c>
      <c r="AC807">
        <f>MAX(0, Table4[[#This Row],[Power (W)]])</f>
        <v>0</v>
      </c>
      <c r="AD807">
        <f>MIN(0, Table4[[#This Row],[Power (W)]])*-1</f>
        <v>11468.732325309538</v>
      </c>
      <c r="AE807">
        <f>AE806+Table4[[#This Row],[Tractive Energy (J)]]</f>
        <v>891448.14462658367</v>
      </c>
      <c r="AF807">
        <f>AF806+Table4[[#This Row],[Braking Energy (J)]]</f>
        <v>360747.22029163584</v>
      </c>
      <c r="AG807">
        <f t="shared" si="162"/>
        <v>1965366.6046858835</v>
      </c>
      <c r="AH807">
        <f t="shared" si="159"/>
        <v>832440.74520942697</v>
      </c>
      <c r="AI807" s="27">
        <f t="shared" si="163"/>
        <v>829000.12551183405</v>
      </c>
    </row>
    <row r="808" spans="2:35" x14ac:dyDescent="0.3">
      <c r="B808" s="4" t="s">
        <v>52</v>
      </c>
      <c r="C808" s="4">
        <v>800</v>
      </c>
      <c r="D808" s="4">
        <v>211</v>
      </c>
      <c r="E808" s="11">
        <v>41.4</v>
      </c>
      <c r="F808" s="17">
        <f t="shared" si="160"/>
        <v>-0.1388888888888889</v>
      </c>
      <c r="G808" s="17">
        <f t="shared" si="161"/>
        <v>-0.5</v>
      </c>
      <c r="S808">
        <f t="shared" si="154"/>
        <v>0</v>
      </c>
      <c r="T808">
        <f t="shared" si="155"/>
        <v>41.4</v>
      </c>
      <c r="U808">
        <f t="shared" si="156"/>
        <v>11.5</v>
      </c>
      <c r="W808">
        <f t="shared" si="157"/>
        <v>-565.34722222222217</v>
      </c>
      <c r="X808">
        <f t="shared" si="164"/>
        <v>171.13544999999999</v>
      </c>
      <c r="Y808">
        <f t="shared" si="158"/>
        <v>35.516681579096996</v>
      </c>
      <c r="Z808">
        <f>Table4[[#This Row],[Acell (N)]]+Table4[[#This Row],[Roll (N)]]+Table4[[#This Row],[Aero (N)]]</f>
        <v>-358.69509064312518</v>
      </c>
      <c r="AA808">
        <f>Table4[[#This Row],[Total (N)]]*((E807/3.6)/1000)</f>
        <v>-4.2146673150567207</v>
      </c>
      <c r="AB808">
        <f>Table4[[#This Row],[Power (kW)]]*1000</f>
        <v>-4214.6673150567203</v>
      </c>
      <c r="AC808">
        <f>MAX(0, Table4[[#This Row],[Power (W)]])</f>
        <v>0</v>
      </c>
      <c r="AD808">
        <f>MIN(0, Table4[[#This Row],[Power (W)]])*-1</f>
        <v>4214.6673150567203</v>
      </c>
      <c r="AE808">
        <f>AE807+Table4[[#This Row],[Tractive Energy (J)]]</f>
        <v>891448.14462658367</v>
      </c>
      <c r="AF808">
        <f>AF807+Table4[[#This Row],[Braking Energy (J)]]</f>
        <v>364961.88760669256</v>
      </c>
      <c r="AG808">
        <f t="shared" si="162"/>
        <v>1965366.6046858835</v>
      </c>
      <c r="AH808">
        <f t="shared" si="159"/>
        <v>836655.41252448363</v>
      </c>
      <c r="AI808" s="27">
        <f t="shared" si="163"/>
        <v>835391.01232996664</v>
      </c>
    </row>
    <row r="809" spans="2:35" x14ac:dyDescent="0.3">
      <c r="B809" s="4" t="s">
        <v>52</v>
      </c>
      <c r="C809" s="4">
        <v>801</v>
      </c>
      <c r="D809" s="4">
        <v>212</v>
      </c>
      <c r="E809" s="11">
        <v>41.3</v>
      </c>
      <c r="F809" s="17">
        <f t="shared" si="160"/>
        <v>9.7222222222222612E-2</v>
      </c>
      <c r="G809" s="17">
        <f t="shared" si="161"/>
        <v>0.35000000000000142</v>
      </c>
      <c r="S809">
        <f t="shared" si="154"/>
        <v>0</v>
      </c>
      <c r="T809">
        <f t="shared" si="155"/>
        <v>41.3</v>
      </c>
      <c r="U809">
        <f t="shared" si="156"/>
        <v>11.472222222222221</v>
      </c>
      <c r="W809">
        <f t="shared" si="157"/>
        <v>-161.52777777777777</v>
      </c>
      <c r="X809">
        <f t="shared" si="164"/>
        <v>171.13544999999999</v>
      </c>
      <c r="Y809">
        <f t="shared" si="158"/>
        <v>34.021411598627999</v>
      </c>
      <c r="Z809">
        <f>Table4[[#This Row],[Acell (N)]]+Table4[[#This Row],[Roll (N)]]+Table4[[#This Row],[Aero (N)]]</f>
        <v>43.629083820850219</v>
      </c>
      <c r="AA809">
        <f>Table4[[#This Row],[Total (N)]]*((E808/3.6)/1000)</f>
        <v>0.5017344639397775</v>
      </c>
      <c r="AB809">
        <f>Table4[[#This Row],[Power (kW)]]*1000</f>
        <v>501.73446393977747</v>
      </c>
      <c r="AC809">
        <f>MAX(0, Table4[[#This Row],[Power (W)]])</f>
        <v>501.73446393977747</v>
      </c>
      <c r="AD809">
        <f>MIN(0, Table4[[#This Row],[Power (W)]])*-1</f>
        <v>0</v>
      </c>
      <c r="AE809">
        <f>AE808+Table4[[#This Row],[Tractive Energy (J)]]</f>
        <v>891949.87909052346</v>
      </c>
      <c r="AF809">
        <f>AF808+Table4[[#This Row],[Braking Energy (J)]]</f>
        <v>364961.88760669256</v>
      </c>
      <c r="AG809">
        <f t="shared" si="162"/>
        <v>1965868.3391498232</v>
      </c>
      <c r="AH809">
        <f t="shared" si="159"/>
        <v>836655.41252448363</v>
      </c>
      <c r="AI809" s="27">
        <f t="shared" si="163"/>
        <v>836655.41252448363</v>
      </c>
    </row>
    <row r="810" spans="2:35" x14ac:dyDescent="0.3">
      <c r="B810" s="4" t="s">
        <v>52</v>
      </c>
      <c r="C810" s="4">
        <v>802</v>
      </c>
      <c r="D810" s="4">
        <v>213</v>
      </c>
      <c r="E810" s="11">
        <v>42.1</v>
      </c>
      <c r="F810" s="17">
        <f t="shared" si="160"/>
        <v>0.47222222222222299</v>
      </c>
      <c r="G810" s="17">
        <f t="shared" si="161"/>
        <v>1.7000000000000028</v>
      </c>
      <c r="S810">
        <f t="shared" si="154"/>
        <v>0</v>
      </c>
      <c r="T810">
        <f t="shared" si="155"/>
        <v>42.1</v>
      </c>
      <c r="U810">
        <f t="shared" si="156"/>
        <v>11.694444444444445</v>
      </c>
      <c r="W810">
        <f t="shared" si="157"/>
        <v>113.0694444444449</v>
      </c>
      <c r="X810">
        <f t="shared" si="164"/>
        <v>171.13544999999999</v>
      </c>
      <c r="Y810">
        <f t="shared" si="158"/>
        <v>33.857255449172555</v>
      </c>
      <c r="Z810">
        <f>Table4[[#This Row],[Acell (N)]]+Table4[[#This Row],[Roll (N)]]+Table4[[#This Row],[Aero (N)]]</f>
        <v>318.06214989361746</v>
      </c>
      <c r="AA810">
        <f>Table4[[#This Row],[Total (N)]]*((E809/3.6)/1000)</f>
        <v>3.6488796640573335</v>
      </c>
      <c r="AB810">
        <f>Table4[[#This Row],[Power (kW)]]*1000</f>
        <v>3648.8796640573337</v>
      </c>
      <c r="AC810">
        <f>MAX(0, Table4[[#This Row],[Power (W)]])</f>
        <v>3648.8796640573337</v>
      </c>
      <c r="AD810">
        <f>MIN(0, Table4[[#This Row],[Power (W)]])*-1</f>
        <v>0</v>
      </c>
      <c r="AE810">
        <f>AE809+Table4[[#This Row],[Tractive Energy (J)]]</f>
        <v>895598.75875458075</v>
      </c>
      <c r="AF810">
        <f>AF809+Table4[[#This Row],[Braking Energy (J)]]</f>
        <v>364961.88760669256</v>
      </c>
      <c r="AG810">
        <f t="shared" si="162"/>
        <v>1969517.2188138806</v>
      </c>
      <c r="AH810">
        <f t="shared" si="159"/>
        <v>836655.41252448363</v>
      </c>
      <c r="AI810" s="27">
        <f t="shared" si="163"/>
        <v>836655.41252448363</v>
      </c>
    </row>
    <row r="811" spans="2:35" x14ac:dyDescent="0.3">
      <c r="B811" s="4" t="s">
        <v>52</v>
      </c>
      <c r="C811" s="4">
        <v>803</v>
      </c>
      <c r="D811" s="4">
        <v>214</v>
      </c>
      <c r="E811" s="11">
        <v>44.7</v>
      </c>
      <c r="F811" s="17">
        <f t="shared" si="160"/>
        <v>0.87499999999999956</v>
      </c>
      <c r="G811" s="17">
        <f t="shared" si="161"/>
        <v>3.1499999999999986</v>
      </c>
      <c r="S811">
        <f t="shared" si="154"/>
        <v>0</v>
      </c>
      <c r="T811">
        <f t="shared" si="155"/>
        <v>44.7</v>
      </c>
      <c r="U811">
        <f t="shared" si="156"/>
        <v>12.416666666666668</v>
      </c>
      <c r="W811">
        <f t="shared" si="157"/>
        <v>549.19444444444537</v>
      </c>
      <c r="X811">
        <f t="shared" si="164"/>
        <v>171.13544999999999</v>
      </c>
      <c r="Y811">
        <f t="shared" si="158"/>
        <v>35.181620417935228</v>
      </c>
      <c r="Z811">
        <f>Table4[[#This Row],[Acell (N)]]+Table4[[#This Row],[Roll (N)]]+Table4[[#This Row],[Aero (N)]]</f>
        <v>755.51151486238064</v>
      </c>
      <c r="AA811">
        <f>Table4[[#This Row],[Total (N)]]*((E810/3.6)/1000)</f>
        <v>8.8352874376961736</v>
      </c>
      <c r="AB811">
        <f>Table4[[#This Row],[Power (kW)]]*1000</f>
        <v>8835.2874376961736</v>
      </c>
      <c r="AC811">
        <f>MAX(0, Table4[[#This Row],[Power (W)]])</f>
        <v>8835.2874376961736</v>
      </c>
      <c r="AD811">
        <f>MIN(0, Table4[[#This Row],[Power (W)]])*-1</f>
        <v>0</v>
      </c>
      <c r="AE811">
        <f>AE810+Table4[[#This Row],[Tractive Energy (J)]]</f>
        <v>904434.04619227687</v>
      </c>
      <c r="AF811">
        <f>AF810+Table4[[#This Row],[Braking Energy (J)]]</f>
        <v>364961.88760669256</v>
      </c>
      <c r="AG811">
        <f t="shared" si="162"/>
        <v>1978352.5062515768</v>
      </c>
      <c r="AH811">
        <f t="shared" si="159"/>
        <v>836655.41252448363</v>
      </c>
      <c r="AI811" s="27">
        <f t="shared" si="163"/>
        <v>836655.41252448363</v>
      </c>
    </row>
    <row r="812" spans="2:35" x14ac:dyDescent="0.3">
      <c r="B812" s="4" t="s">
        <v>52</v>
      </c>
      <c r="C812" s="4">
        <v>804</v>
      </c>
      <c r="D812" s="4">
        <v>215</v>
      </c>
      <c r="E812" s="11">
        <v>48.4</v>
      </c>
      <c r="F812" s="17">
        <f t="shared" si="160"/>
        <v>0.93055555555555491</v>
      </c>
      <c r="G812" s="17">
        <f t="shared" si="161"/>
        <v>3.3499999999999979</v>
      </c>
      <c r="S812">
        <f t="shared" si="154"/>
        <v>0</v>
      </c>
      <c r="T812">
        <f t="shared" si="155"/>
        <v>48.4</v>
      </c>
      <c r="U812">
        <f t="shared" si="156"/>
        <v>13.444444444444443</v>
      </c>
      <c r="W812">
        <f t="shared" si="157"/>
        <v>1017.6249999999994</v>
      </c>
      <c r="X812">
        <f t="shared" si="164"/>
        <v>171.13544999999999</v>
      </c>
      <c r="Y812">
        <f t="shared" si="158"/>
        <v>39.661276984937011</v>
      </c>
      <c r="Z812">
        <f>Table4[[#This Row],[Acell (N)]]+Table4[[#This Row],[Roll (N)]]+Table4[[#This Row],[Aero (N)]]</f>
        <v>1228.4217269849364</v>
      </c>
      <c r="AA812">
        <f>Table4[[#This Row],[Total (N)]]*((E811/3.6)/1000)</f>
        <v>15.252903110062961</v>
      </c>
      <c r="AB812">
        <f>Table4[[#This Row],[Power (kW)]]*1000</f>
        <v>15252.903110062962</v>
      </c>
      <c r="AC812">
        <f>MAX(0, Table4[[#This Row],[Power (W)]])</f>
        <v>15252.903110062962</v>
      </c>
      <c r="AD812">
        <f>MIN(0, Table4[[#This Row],[Power (W)]])*-1</f>
        <v>0</v>
      </c>
      <c r="AE812">
        <f>AE811+Table4[[#This Row],[Tractive Energy (J)]]</f>
        <v>919686.94930233981</v>
      </c>
      <c r="AF812">
        <f>AF811+Table4[[#This Row],[Braking Energy (J)]]</f>
        <v>364961.88760669256</v>
      </c>
      <c r="AG812">
        <f t="shared" si="162"/>
        <v>1993605.4093616398</v>
      </c>
      <c r="AH812">
        <f t="shared" si="159"/>
        <v>836655.41252448363</v>
      </c>
      <c r="AI812" s="27">
        <f t="shared" si="163"/>
        <v>836655.41252448363</v>
      </c>
    </row>
    <row r="813" spans="2:35" x14ac:dyDescent="0.3">
      <c r="B813" s="4" t="s">
        <v>52</v>
      </c>
      <c r="C813" s="4">
        <v>805</v>
      </c>
      <c r="D813" s="4">
        <v>216</v>
      </c>
      <c r="E813" s="11">
        <v>51.4</v>
      </c>
      <c r="F813" s="17">
        <f t="shared" si="160"/>
        <v>0.59722222222222276</v>
      </c>
      <c r="G813" s="17">
        <f t="shared" si="161"/>
        <v>2.1500000000000021</v>
      </c>
      <c r="S813">
        <f t="shared" si="154"/>
        <v>0</v>
      </c>
      <c r="T813">
        <f t="shared" si="155"/>
        <v>51.4</v>
      </c>
      <c r="U813">
        <f t="shared" si="156"/>
        <v>14.277777777777777</v>
      </c>
      <c r="W813">
        <f t="shared" si="157"/>
        <v>1082.2361111111104</v>
      </c>
      <c r="X813">
        <f t="shared" si="164"/>
        <v>171.13544999999999</v>
      </c>
      <c r="Y813">
        <f t="shared" si="158"/>
        <v>46.49886692483021</v>
      </c>
      <c r="Z813">
        <f>Table4[[#This Row],[Acell (N)]]+Table4[[#This Row],[Roll (N)]]+Table4[[#This Row],[Aero (N)]]</f>
        <v>1299.8704280359407</v>
      </c>
      <c r="AA813">
        <f>Table4[[#This Row],[Total (N)]]*((E812/3.6)/1000)</f>
        <v>17.476035754705421</v>
      </c>
      <c r="AB813">
        <f>Table4[[#This Row],[Power (kW)]]*1000</f>
        <v>17476.035754705423</v>
      </c>
      <c r="AC813">
        <f>MAX(0, Table4[[#This Row],[Power (W)]])</f>
        <v>17476.035754705423</v>
      </c>
      <c r="AD813">
        <f>MIN(0, Table4[[#This Row],[Power (W)]])*-1</f>
        <v>0</v>
      </c>
      <c r="AE813">
        <f>AE812+Table4[[#This Row],[Tractive Energy (J)]]</f>
        <v>937162.98505704524</v>
      </c>
      <c r="AF813">
        <f>AF812+Table4[[#This Row],[Braking Energy (J)]]</f>
        <v>364961.88760669256</v>
      </c>
      <c r="AG813">
        <f t="shared" si="162"/>
        <v>2011081.4451163451</v>
      </c>
      <c r="AH813">
        <f t="shared" si="159"/>
        <v>836655.41252448363</v>
      </c>
      <c r="AI813" s="27">
        <f t="shared" si="163"/>
        <v>836655.41252448363</v>
      </c>
    </row>
    <row r="814" spans="2:35" x14ac:dyDescent="0.3">
      <c r="B814" s="4" t="s">
        <v>52</v>
      </c>
      <c r="C814" s="4">
        <v>806</v>
      </c>
      <c r="D814" s="4">
        <v>217</v>
      </c>
      <c r="E814" s="11">
        <v>52.7</v>
      </c>
      <c r="F814" s="17">
        <f t="shared" si="160"/>
        <v>0.2222222222222224</v>
      </c>
      <c r="G814" s="17">
        <f t="shared" si="161"/>
        <v>0.80000000000000071</v>
      </c>
      <c r="S814">
        <f t="shared" si="154"/>
        <v>0</v>
      </c>
      <c r="T814">
        <f t="shared" si="155"/>
        <v>52.7</v>
      </c>
      <c r="U814">
        <f t="shared" si="156"/>
        <v>14.638888888888889</v>
      </c>
      <c r="W814">
        <f t="shared" si="157"/>
        <v>694.56944444444503</v>
      </c>
      <c r="X814">
        <f t="shared" si="164"/>
        <v>171.13544999999999</v>
      </c>
      <c r="Y814">
        <f t="shared" si="158"/>
        <v>52.441835624583554</v>
      </c>
      <c r="Z814">
        <f>Table4[[#This Row],[Acell (N)]]+Table4[[#This Row],[Roll (N)]]+Table4[[#This Row],[Aero (N)]]</f>
        <v>918.14673006902854</v>
      </c>
      <c r="AA814">
        <f>Table4[[#This Row],[Total (N)]]*((E813/3.6)/1000)</f>
        <v>13.109094979318906</v>
      </c>
      <c r="AB814">
        <f>Table4[[#This Row],[Power (kW)]]*1000</f>
        <v>13109.094979318907</v>
      </c>
      <c r="AC814">
        <f>MAX(0, Table4[[#This Row],[Power (W)]])</f>
        <v>13109.094979318907</v>
      </c>
      <c r="AD814">
        <f>MIN(0, Table4[[#This Row],[Power (W)]])*-1</f>
        <v>0</v>
      </c>
      <c r="AE814">
        <f>AE813+Table4[[#This Row],[Tractive Energy (J)]]</f>
        <v>950272.08003636415</v>
      </c>
      <c r="AF814">
        <f>AF813+Table4[[#This Row],[Braking Energy (J)]]</f>
        <v>364961.88760669256</v>
      </c>
      <c r="AG814">
        <f t="shared" si="162"/>
        <v>2024190.5400956641</v>
      </c>
      <c r="AH814">
        <f t="shared" si="159"/>
        <v>836655.41252448363</v>
      </c>
      <c r="AI814" s="27">
        <f t="shared" si="163"/>
        <v>836655.41252448363</v>
      </c>
    </row>
    <row r="815" spans="2:35" x14ac:dyDescent="0.3">
      <c r="B815" s="4" t="s">
        <v>52</v>
      </c>
      <c r="C815" s="4">
        <v>807</v>
      </c>
      <c r="D815" s="4">
        <v>218</v>
      </c>
      <c r="E815" s="11">
        <v>53</v>
      </c>
      <c r="F815" s="17">
        <f t="shared" si="160"/>
        <v>-2.7777777777778172E-2</v>
      </c>
      <c r="G815" s="17">
        <f t="shared" si="161"/>
        <v>-0.10000000000000142</v>
      </c>
      <c r="S815">
        <f t="shared" si="154"/>
        <v>0</v>
      </c>
      <c r="T815">
        <f t="shared" si="155"/>
        <v>53</v>
      </c>
      <c r="U815">
        <f t="shared" si="156"/>
        <v>14.722222222222221</v>
      </c>
      <c r="W815">
        <f t="shared" si="157"/>
        <v>258.44444444444468</v>
      </c>
      <c r="X815">
        <f t="shared" si="164"/>
        <v>171.13544999999999</v>
      </c>
      <c r="Y815">
        <f t="shared" si="158"/>
        <v>55.128081296385893</v>
      </c>
      <c r="Z815">
        <f>Table4[[#This Row],[Acell (N)]]+Table4[[#This Row],[Roll (N)]]+Table4[[#This Row],[Aero (N)]]</f>
        <v>484.70797574083059</v>
      </c>
      <c r="AA815">
        <f>Table4[[#This Row],[Total (N)]]*((E814/3.6)/1000)</f>
        <v>7.0955862004282704</v>
      </c>
      <c r="AB815">
        <f>Table4[[#This Row],[Power (kW)]]*1000</f>
        <v>7095.5862004282708</v>
      </c>
      <c r="AC815">
        <f>MAX(0, Table4[[#This Row],[Power (W)]])</f>
        <v>7095.5862004282708</v>
      </c>
      <c r="AD815">
        <f>MIN(0, Table4[[#This Row],[Power (W)]])*-1</f>
        <v>0</v>
      </c>
      <c r="AE815">
        <f>AE814+Table4[[#This Row],[Tractive Energy (J)]]</f>
        <v>957367.66623679246</v>
      </c>
      <c r="AF815">
        <f>AF814+Table4[[#This Row],[Braking Energy (J)]]</f>
        <v>364961.88760669256</v>
      </c>
      <c r="AG815">
        <f t="shared" si="162"/>
        <v>2031286.1262960923</v>
      </c>
      <c r="AH815">
        <f t="shared" si="159"/>
        <v>836655.41252448363</v>
      </c>
      <c r="AI815" s="27">
        <f t="shared" si="163"/>
        <v>836655.41252448363</v>
      </c>
    </row>
    <row r="816" spans="2:35" x14ac:dyDescent="0.3">
      <c r="B816" s="4" t="s">
        <v>52</v>
      </c>
      <c r="C816" s="4">
        <v>808</v>
      </c>
      <c r="D816" s="4">
        <v>219</v>
      </c>
      <c r="E816" s="11">
        <v>52.5</v>
      </c>
      <c r="F816" s="17">
        <f t="shared" si="160"/>
        <v>-0.23611111111111149</v>
      </c>
      <c r="G816" s="17">
        <f t="shared" si="161"/>
        <v>-0.85000000000000142</v>
      </c>
      <c r="S816">
        <f t="shared" si="154"/>
        <v>0</v>
      </c>
      <c r="T816">
        <f t="shared" si="155"/>
        <v>52.5</v>
      </c>
      <c r="U816">
        <f t="shared" si="156"/>
        <v>14.583333333333332</v>
      </c>
      <c r="W816">
        <f t="shared" si="157"/>
        <v>-32.305555555556012</v>
      </c>
      <c r="X816">
        <f t="shared" si="164"/>
        <v>171.13544999999999</v>
      </c>
      <c r="Y816">
        <f t="shared" si="158"/>
        <v>55.757511949255552</v>
      </c>
      <c r="Z816">
        <f>Table4[[#This Row],[Acell (N)]]+Table4[[#This Row],[Roll (N)]]+Table4[[#This Row],[Aero (N)]]</f>
        <v>194.58740639369955</v>
      </c>
      <c r="AA816">
        <f>Table4[[#This Row],[Total (N)]]*((E815/3.6)/1000)</f>
        <v>2.8647590385739101</v>
      </c>
      <c r="AB816">
        <f>Table4[[#This Row],[Power (kW)]]*1000</f>
        <v>2864.7590385739099</v>
      </c>
      <c r="AC816">
        <f>MAX(0, Table4[[#This Row],[Power (W)]])</f>
        <v>2864.7590385739099</v>
      </c>
      <c r="AD816">
        <f>MIN(0, Table4[[#This Row],[Power (W)]])*-1</f>
        <v>0</v>
      </c>
      <c r="AE816">
        <f>AE815+Table4[[#This Row],[Tractive Energy (J)]]</f>
        <v>960232.4252753664</v>
      </c>
      <c r="AF816">
        <f>AF815+Table4[[#This Row],[Braking Energy (J)]]</f>
        <v>364961.88760669256</v>
      </c>
      <c r="AG816">
        <f t="shared" si="162"/>
        <v>2034150.8853346661</v>
      </c>
      <c r="AH816">
        <f t="shared" si="159"/>
        <v>836655.41252448363</v>
      </c>
      <c r="AI816" s="27">
        <f t="shared" si="163"/>
        <v>836655.41252448363</v>
      </c>
    </row>
    <row r="817" spans="2:35" x14ac:dyDescent="0.3">
      <c r="B817" s="4" t="s">
        <v>52</v>
      </c>
      <c r="C817" s="4">
        <v>809</v>
      </c>
      <c r="D817" s="4">
        <v>220</v>
      </c>
      <c r="E817" s="11">
        <v>51.3</v>
      </c>
      <c r="F817" s="17">
        <f t="shared" si="160"/>
        <v>-0.38888888888888851</v>
      </c>
      <c r="G817" s="17">
        <f t="shared" si="161"/>
        <v>-1.3999999999999986</v>
      </c>
      <c r="S817">
        <f t="shared" si="154"/>
        <v>0</v>
      </c>
      <c r="T817">
        <f t="shared" si="155"/>
        <v>51.3</v>
      </c>
      <c r="U817">
        <f t="shared" si="156"/>
        <v>14.249999999999998</v>
      </c>
      <c r="W817">
        <f t="shared" si="157"/>
        <v>-274.59722222222268</v>
      </c>
      <c r="X817">
        <f t="shared" si="164"/>
        <v>171.13544999999999</v>
      </c>
      <c r="Y817">
        <f t="shared" si="158"/>
        <v>54.710445820624997</v>
      </c>
      <c r="Z817">
        <f>Table4[[#This Row],[Acell (N)]]+Table4[[#This Row],[Roll (N)]]+Table4[[#This Row],[Aero (N)]]</f>
        <v>-48.751326401597694</v>
      </c>
      <c r="AA817">
        <f>Table4[[#This Row],[Total (N)]]*((E816/3.6)/1000)</f>
        <v>-0.71095684335663301</v>
      </c>
      <c r="AB817">
        <f>Table4[[#This Row],[Power (kW)]]*1000</f>
        <v>-710.95684335663304</v>
      </c>
      <c r="AC817">
        <f>MAX(0, Table4[[#This Row],[Power (W)]])</f>
        <v>0</v>
      </c>
      <c r="AD817">
        <f>MIN(0, Table4[[#This Row],[Power (W)]])*-1</f>
        <v>710.95684335663304</v>
      </c>
      <c r="AE817">
        <f>AE816+Table4[[#This Row],[Tractive Energy (J)]]</f>
        <v>960232.4252753664</v>
      </c>
      <c r="AF817">
        <f>AF816+Table4[[#This Row],[Braking Energy (J)]]</f>
        <v>365672.84445004922</v>
      </c>
      <c r="AG817">
        <f t="shared" si="162"/>
        <v>2034150.8853346661</v>
      </c>
      <c r="AH817">
        <f t="shared" si="159"/>
        <v>837366.36936784023</v>
      </c>
      <c r="AI817" s="27">
        <f t="shared" si="163"/>
        <v>837153.0823148333</v>
      </c>
    </row>
    <row r="818" spans="2:35" x14ac:dyDescent="0.3">
      <c r="B818" s="4" t="s">
        <v>52</v>
      </c>
      <c r="C818" s="4">
        <v>810</v>
      </c>
      <c r="D818" s="4">
        <v>221</v>
      </c>
      <c r="E818" s="11">
        <v>49.7</v>
      </c>
      <c r="F818" s="17">
        <f t="shared" si="160"/>
        <v>-0.54166666666666641</v>
      </c>
      <c r="G818" s="17">
        <f t="shared" si="161"/>
        <v>-1.9499999999999993</v>
      </c>
      <c r="S818">
        <f t="shared" si="154"/>
        <v>0</v>
      </c>
      <c r="T818">
        <f t="shared" si="155"/>
        <v>49.7</v>
      </c>
      <c r="U818">
        <f t="shared" si="156"/>
        <v>13.805555555555555</v>
      </c>
      <c r="W818">
        <f t="shared" si="157"/>
        <v>-452.27777777777732</v>
      </c>
      <c r="X818">
        <f t="shared" si="164"/>
        <v>171.13544999999999</v>
      </c>
      <c r="Y818">
        <f t="shared" si="158"/>
        <v>52.237980285416988</v>
      </c>
      <c r="Z818">
        <f>Table4[[#This Row],[Acell (N)]]+Table4[[#This Row],[Roll (N)]]+Table4[[#This Row],[Aero (N)]]</f>
        <v>-228.90434749236033</v>
      </c>
      <c r="AA818">
        <f>Table4[[#This Row],[Total (N)]]*((E817/3.6)/1000)</f>
        <v>-3.2618869517661344</v>
      </c>
      <c r="AB818">
        <f>Table4[[#This Row],[Power (kW)]]*1000</f>
        <v>-3261.8869517661342</v>
      </c>
      <c r="AC818">
        <f>MAX(0, Table4[[#This Row],[Power (W)]])</f>
        <v>0</v>
      </c>
      <c r="AD818">
        <f>MIN(0, Table4[[#This Row],[Power (W)]])*-1</f>
        <v>3261.8869517661342</v>
      </c>
      <c r="AE818">
        <f>AE817+Table4[[#This Row],[Tractive Energy (J)]]</f>
        <v>960232.4252753664</v>
      </c>
      <c r="AF818">
        <f>AF817+Table4[[#This Row],[Braking Energy (J)]]</f>
        <v>368934.73140181537</v>
      </c>
      <c r="AG818">
        <f t="shared" si="162"/>
        <v>2034150.8853346661</v>
      </c>
      <c r="AH818">
        <f t="shared" si="159"/>
        <v>840628.25631960633</v>
      </c>
      <c r="AI818" s="27">
        <f t="shared" si="163"/>
        <v>839649.69023407658</v>
      </c>
    </row>
    <row r="819" spans="2:35" x14ac:dyDescent="0.3">
      <c r="B819" s="4" t="s">
        <v>52</v>
      </c>
      <c r="C819" s="4">
        <v>811</v>
      </c>
      <c r="D819" s="4">
        <v>222</v>
      </c>
      <c r="E819" s="11">
        <v>47.4</v>
      </c>
      <c r="F819" s="17">
        <f t="shared" si="160"/>
        <v>-0.83333333333333326</v>
      </c>
      <c r="G819" s="17">
        <f t="shared" si="161"/>
        <v>-3</v>
      </c>
      <c r="S819">
        <f t="shared" si="154"/>
        <v>0</v>
      </c>
      <c r="T819">
        <f t="shared" si="155"/>
        <v>47.4</v>
      </c>
      <c r="U819">
        <f t="shared" si="156"/>
        <v>13.166666666666666</v>
      </c>
      <c r="W819">
        <f t="shared" si="157"/>
        <v>-629.95833333333303</v>
      </c>
      <c r="X819">
        <f t="shared" si="164"/>
        <v>171.13544999999999</v>
      </c>
      <c r="Y819">
        <f t="shared" si="158"/>
        <v>49.030285756759227</v>
      </c>
      <c r="Z819">
        <f>Table4[[#This Row],[Acell (N)]]+Table4[[#This Row],[Roll (N)]]+Table4[[#This Row],[Aero (N)]]</f>
        <v>-409.79259757657383</v>
      </c>
      <c r="AA819">
        <f>Table4[[#This Row],[Total (N)]]*((E818/3.6)/1000)</f>
        <v>-5.6574144720988109</v>
      </c>
      <c r="AB819">
        <f>Table4[[#This Row],[Power (kW)]]*1000</f>
        <v>-5657.4144720988106</v>
      </c>
      <c r="AC819">
        <f>MAX(0, Table4[[#This Row],[Power (W)]])</f>
        <v>0</v>
      </c>
      <c r="AD819">
        <f>MIN(0, Table4[[#This Row],[Power (W)]])*-1</f>
        <v>5657.4144720988106</v>
      </c>
      <c r="AE819">
        <f>AE818+Table4[[#This Row],[Tractive Energy (J)]]</f>
        <v>960232.4252753664</v>
      </c>
      <c r="AF819">
        <f>AF818+Table4[[#This Row],[Braking Energy (J)]]</f>
        <v>374592.14587391418</v>
      </c>
      <c r="AG819">
        <f t="shared" si="162"/>
        <v>2034150.8853346661</v>
      </c>
      <c r="AH819">
        <f t="shared" si="159"/>
        <v>846285.67079170514</v>
      </c>
      <c r="AI819" s="27">
        <f t="shared" si="163"/>
        <v>844588.44645007548</v>
      </c>
    </row>
    <row r="820" spans="2:35" x14ac:dyDescent="0.3">
      <c r="B820" s="4" t="s">
        <v>52</v>
      </c>
      <c r="C820" s="4">
        <v>812</v>
      </c>
      <c r="D820" s="4">
        <v>223</v>
      </c>
      <c r="E820" s="11">
        <v>43.7</v>
      </c>
      <c r="F820" s="17">
        <f t="shared" si="160"/>
        <v>-1.0694444444444438</v>
      </c>
      <c r="G820" s="17">
        <f t="shared" si="161"/>
        <v>-3.8499999999999979</v>
      </c>
      <c r="S820">
        <f t="shared" si="154"/>
        <v>0</v>
      </c>
      <c r="T820">
        <f t="shared" si="155"/>
        <v>43.7</v>
      </c>
      <c r="U820">
        <f t="shared" si="156"/>
        <v>12.138888888888889</v>
      </c>
      <c r="W820">
        <f t="shared" si="157"/>
        <v>-969.16666666666663</v>
      </c>
      <c r="X820">
        <f t="shared" si="164"/>
        <v>171.13544999999999</v>
      </c>
      <c r="Y820">
        <f t="shared" si="158"/>
        <v>44.597275737667999</v>
      </c>
      <c r="Z820">
        <f>Table4[[#This Row],[Acell (N)]]+Table4[[#This Row],[Roll (N)]]+Table4[[#This Row],[Aero (N)]]</f>
        <v>-753.4339409289986</v>
      </c>
      <c r="AA820">
        <f>Table4[[#This Row],[Total (N)]]*((E819/3.6)/1000)</f>
        <v>-9.9202135555651481</v>
      </c>
      <c r="AB820">
        <f>Table4[[#This Row],[Power (kW)]]*1000</f>
        <v>-9920.2135555651475</v>
      </c>
      <c r="AC820">
        <f>MAX(0, Table4[[#This Row],[Power (W)]])</f>
        <v>0</v>
      </c>
      <c r="AD820">
        <f>MIN(0, Table4[[#This Row],[Power (W)]])*-1</f>
        <v>9920.2135555651475</v>
      </c>
      <c r="AE820">
        <f>AE819+Table4[[#This Row],[Tractive Energy (J)]]</f>
        <v>960232.4252753664</v>
      </c>
      <c r="AF820">
        <f>AF819+Table4[[#This Row],[Braking Energy (J)]]</f>
        <v>384512.35942947934</v>
      </c>
      <c r="AG820">
        <f t="shared" si="162"/>
        <v>2034150.8853346661</v>
      </c>
      <c r="AH820">
        <f t="shared" si="159"/>
        <v>856205.88434727024</v>
      </c>
      <c r="AI820" s="27">
        <f t="shared" si="163"/>
        <v>853229.82028060069</v>
      </c>
    </row>
    <row r="821" spans="2:35" x14ac:dyDescent="0.3">
      <c r="B821" s="4" t="s">
        <v>52</v>
      </c>
      <c r="C821" s="4">
        <v>813</v>
      </c>
      <c r="D821" s="4">
        <v>224</v>
      </c>
      <c r="E821" s="11">
        <v>39.700000000000003</v>
      </c>
      <c r="F821" s="17">
        <f t="shared" si="160"/>
        <v>-1.1388888888888893</v>
      </c>
      <c r="G821" s="17">
        <f t="shared" si="161"/>
        <v>-4.1000000000000014</v>
      </c>
      <c r="S821">
        <f t="shared" si="154"/>
        <v>0</v>
      </c>
      <c r="T821">
        <f t="shared" si="155"/>
        <v>39.700000000000003</v>
      </c>
      <c r="U821">
        <f t="shared" si="156"/>
        <v>11.027777777777779</v>
      </c>
      <c r="W821">
        <f t="shared" si="157"/>
        <v>-1243.763888888888</v>
      </c>
      <c r="X821">
        <f t="shared" si="164"/>
        <v>171.13544999999999</v>
      </c>
      <c r="Y821">
        <f t="shared" si="158"/>
        <v>37.906572799705891</v>
      </c>
      <c r="Z821">
        <f>Table4[[#This Row],[Acell (N)]]+Table4[[#This Row],[Roll (N)]]+Table4[[#This Row],[Aero (N)]]</f>
        <v>-1034.7218660891822</v>
      </c>
      <c r="AA821">
        <f>Table4[[#This Row],[Total (N)]]*((E820/3.6)/1000)</f>
        <v>-12.560373763360351</v>
      </c>
      <c r="AB821">
        <f>Table4[[#This Row],[Power (kW)]]*1000</f>
        <v>-12560.37376336035</v>
      </c>
      <c r="AC821">
        <f>MAX(0, Table4[[#This Row],[Power (W)]])</f>
        <v>0</v>
      </c>
      <c r="AD821">
        <f>MIN(0, Table4[[#This Row],[Power (W)]])*-1</f>
        <v>12560.37376336035</v>
      </c>
      <c r="AE821">
        <f>AE820+Table4[[#This Row],[Tractive Energy (J)]]</f>
        <v>960232.4252753664</v>
      </c>
      <c r="AF821">
        <f>AF820+Table4[[#This Row],[Braking Energy (J)]]</f>
        <v>397072.73319283972</v>
      </c>
      <c r="AG821">
        <f t="shared" si="162"/>
        <v>2034150.8853346661</v>
      </c>
      <c r="AH821">
        <f t="shared" si="159"/>
        <v>868766.25811063056</v>
      </c>
      <c r="AI821" s="27">
        <f t="shared" si="163"/>
        <v>864998.14598162251</v>
      </c>
    </row>
    <row r="822" spans="2:35" x14ac:dyDescent="0.3">
      <c r="B822" s="4" t="s">
        <v>52</v>
      </c>
      <c r="C822" s="4">
        <v>814</v>
      </c>
      <c r="D822" s="4">
        <v>225</v>
      </c>
      <c r="E822" s="11">
        <v>35.5</v>
      </c>
      <c r="F822" s="17">
        <f t="shared" si="160"/>
        <v>-1.1944444444444446</v>
      </c>
      <c r="G822" s="17">
        <f t="shared" si="161"/>
        <v>-4.3000000000000007</v>
      </c>
      <c r="S822">
        <f t="shared" si="154"/>
        <v>0</v>
      </c>
      <c r="T822">
        <f t="shared" si="155"/>
        <v>35.5</v>
      </c>
      <c r="U822">
        <f t="shared" si="156"/>
        <v>9.8611111111111107</v>
      </c>
      <c r="W822">
        <f t="shared" si="157"/>
        <v>-1324.5277777777783</v>
      </c>
      <c r="X822">
        <f t="shared" si="164"/>
        <v>171.13544999999999</v>
      </c>
      <c r="Y822">
        <f t="shared" si="158"/>
        <v>31.284747955892559</v>
      </c>
      <c r="Z822">
        <f>Table4[[#This Row],[Acell (N)]]+Table4[[#This Row],[Roll (N)]]+Table4[[#This Row],[Aero (N)]]</f>
        <v>-1122.1075798218858</v>
      </c>
      <c r="AA822">
        <f>Table4[[#This Row],[Total (N)]]*((E821/3.6)/1000)</f>
        <v>-12.374353033035797</v>
      </c>
      <c r="AB822">
        <f>Table4[[#This Row],[Power (kW)]]*1000</f>
        <v>-12374.353033035797</v>
      </c>
      <c r="AC822">
        <f>MAX(0, Table4[[#This Row],[Power (W)]])</f>
        <v>0</v>
      </c>
      <c r="AD822">
        <f>MIN(0, Table4[[#This Row],[Power (W)]])*-1</f>
        <v>12374.353033035797</v>
      </c>
      <c r="AE822">
        <f>AE821+Table4[[#This Row],[Tractive Energy (J)]]</f>
        <v>960232.4252753664</v>
      </c>
      <c r="AF822">
        <f>AF821+Table4[[#This Row],[Braking Energy (J)]]</f>
        <v>409447.08622587554</v>
      </c>
      <c r="AG822">
        <f t="shared" si="162"/>
        <v>2034150.8853346661</v>
      </c>
      <c r="AH822">
        <f t="shared" si="159"/>
        <v>881140.61114366632</v>
      </c>
      <c r="AI822" s="27">
        <f t="shared" si="163"/>
        <v>877428.30523375561</v>
      </c>
    </row>
    <row r="823" spans="2:35" x14ac:dyDescent="0.3">
      <c r="B823" s="4" t="s">
        <v>52</v>
      </c>
      <c r="C823" s="4">
        <v>815</v>
      </c>
      <c r="D823" s="4">
        <v>226</v>
      </c>
      <c r="E823" s="11">
        <v>31.1</v>
      </c>
      <c r="F823" s="17">
        <f t="shared" si="160"/>
        <v>-1.2777777777777777</v>
      </c>
      <c r="G823" s="17">
        <f t="shared" si="161"/>
        <v>-4.5999999999999996</v>
      </c>
      <c r="S823">
        <f t="shared" si="154"/>
        <v>0</v>
      </c>
      <c r="T823">
        <f t="shared" si="155"/>
        <v>31.1</v>
      </c>
      <c r="U823">
        <f t="shared" si="156"/>
        <v>8.6388888888888893</v>
      </c>
      <c r="W823">
        <f t="shared" si="157"/>
        <v>-1389.1388888888891</v>
      </c>
      <c r="X823">
        <f t="shared" si="164"/>
        <v>171.13544999999999</v>
      </c>
      <c r="Y823">
        <f t="shared" si="158"/>
        <v>25.015451916713886</v>
      </c>
      <c r="Z823">
        <f>Table4[[#This Row],[Acell (N)]]+Table4[[#This Row],[Roll (N)]]+Table4[[#This Row],[Aero (N)]]</f>
        <v>-1192.9879869721753</v>
      </c>
      <c r="AA823">
        <f>Table4[[#This Row],[Total (N)]]*((E822/3.6)/1000)</f>
        <v>-11.764187093753394</v>
      </c>
      <c r="AB823">
        <f>Table4[[#This Row],[Power (kW)]]*1000</f>
        <v>-11764.187093753395</v>
      </c>
      <c r="AC823">
        <f>MAX(0, Table4[[#This Row],[Power (W)]])</f>
        <v>0</v>
      </c>
      <c r="AD823">
        <f>MIN(0, Table4[[#This Row],[Power (W)]])*-1</f>
        <v>11764.187093753395</v>
      </c>
      <c r="AE823">
        <f>AE822+Table4[[#This Row],[Tractive Energy (J)]]</f>
        <v>960232.4252753664</v>
      </c>
      <c r="AF823">
        <f>AF822+Table4[[#This Row],[Braking Energy (J)]]</f>
        <v>421211.2733196289</v>
      </c>
      <c r="AG823">
        <f t="shared" si="162"/>
        <v>2034150.8853346661</v>
      </c>
      <c r="AH823">
        <f t="shared" si="159"/>
        <v>892904.79823741969</v>
      </c>
      <c r="AI823" s="27">
        <f t="shared" si="163"/>
        <v>889375.54210929375</v>
      </c>
    </row>
    <row r="824" spans="2:35" x14ac:dyDescent="0.3">
      <c r="B824" s="4" t="s">
        <v>52</v>
      </c>
      <c r="C824" s="4">
        <v>816</v>
      </c>
      <c r="D824" s="4">
        <v>227</v>
      </c>
      <c r="E824" s="11">
        <v>26.3</v>
      </c>
      <c r="F824" s="17">
        <f t="shared" si="160"/>
        <v>-1.2777777777777781</v>
      </c>
      <c r="G824" s="17">
        <f t="shared" si="161"/>
        <v>-4.6000000000000014</v>
      </c>
      <c r="S824">
        <f t="shared" si="154"/>
        <v>0</v>
      </c>
      <c r="T824">
        <f t="shared" si="155"/>
        <v>26.3</v>
      </c>
      <c r="U824">
        <f t="shared" si="156"/>
        <v>7.3055555555555554</v>
      </c>
      <c r="W824">
        <f t="shared" si="157"/>
        <v>-1486.0555555555554</v>
      </c>
      <c r="X824">
        <f t="shared" si="164"/>
        <v>171.13544999999999</v>
      </c>
      <c r="Y824">
        <f t="shared" si="158"/>
        <v>19.198726640241894</v>
      </c>
      <c r="Z824">
        <f>Table4[[#This Row],[Acell (N)]]+Table4[[#This Row],[Roll (N)]]+Table4[[#This Row],[Aero (N)]]</f>
        <v>-1295.7213789153136</v>
      </c>
      <c r="AA824">
        <f>Table4[[#This Row],[Total (N)]]*((E823/3.6)/1000)</f>
        <v>-11.193593023407292</v>
      </c>
      <c r="AB824">
        <f>Table4[[#This Row],[Power (kW)]]*1000</f>
        <v>-11193.593023407291</v>
      </c>
      <c r="AC824">
        <f>MAX(0, Table4[[#This Row],[Power (W)]])</f>
        <v>0</v>
      </c>
      <c r="AD824">
        <f>MIN(0, Table4[[#This Row],[Power (W)]])*-1</f>
        <v>11193.593023407291</v>
      </c>
      <c r="AE824">
        <f>AE823+Table4[[#This Row],[Tractive Energy (J)]]</f>
        <v>960232.4252753664</v>
      </c>
      <c r="AF824">
        <f>AF823+Table4[[#This Row],[Braking Energy (J)]]</f>
        <v>432404.86634303618</v>
      </c>
      <c r="AG824">
        <f t="shared" si="162"/>
        <v>2034150.8853346661</v>
      </c>
      <c r="AH824">
        <f t="shared" si="159"/>
        <v>904098.39126082696</v>
      </c>
      <c r="AI824" s="27">
        <f t="shared" si="163"/>
        <v>900740.31335380476</v>
      </c>
    </row>
    <row r="825" spans="2:35" x14ac:dyDescent="0.3">
      <c r="B825" s="4" t="s">
        <v>52</v>
      </c>
      <c r="C825" s="4">
        <v>817</v>
      </c>
      <c r="D825" s="4">
        <v>228</v>
      </c>
      <c r="E825" s="11">
        <v>21.9</v>
      </c>
      <c r="F825" s="17">
        <f t="shared" si="160"/>
        <v>-1.1527777777777779</v>
      </c>
      <c r="G825" s="17">
        <f t="shared" si="161"/>
        <v>-4.1500000000000004</v>
      </c>
      <c r="S825">
        <f t="shared" si="154"/>
        <v>0</v>
      </c>
      <c r="T825">
        <f t="shared" si="155"/>
        <v>21.9</v>
      </c>
      <c r="U825">
        <f t="shared" si="156"/>
        <v>6.083333333333333</v>
      </c>
      <c r="W825">
        <f t="shared" si="157"/>
        <v>-1486.0555555555559</v>
      </c>
      <c r="X825">
        <f t="shared" si="164"/>
        <v>171.13544999999999</v>
      </c>
      <c r="Y825">
        <f t="shared" si="158"/>
        <v>13.729766265639222</v>
      </c>
      <c r="Z825">
        <f>Table4[[#This Row],[Acell (N)]]+Table4[[#This Row],[Roll (N)]]+Table4[[#This Row],[Aero (N)]]</f>
        <v>-1301.1903392899167</v>
      </c>
      <c r="AA825">
        <f>Table4[[#This Row],[Total (N)]]*((E824/3.6)/1000)</f>
        <v>-9.5059183120346695</v>
      </c>
      <c r="AB825">
        <f>Table4[[#This Row],[Power (kW)]]*1000</f>
        <v>-9505.9183120346697</v>
      </c>
      <c r="AC825">
        <f>MAX(0, Table4[[#This Row],[Power (W)]])</f>
        <v>0</v>
      </c>
      <c r="AD825">
        <f>MIN(0, Table4[[#This Row],[Power (W)]])*-1</f>
        <v>9505.9183120346697</v>
      </c>
      <c r="AE825">
        <f>AE824+Table4[[#This Row],[Tractive Energy (J)]]</f>
        <v>960232.4252753664</v>
      </c>
      <c r="AF825">
        <f>AF824+Table4[[#This Row],[Braking Energy (J)]]</f>
        <v>441910.78465507086</v>
      </c>
      <c r="AG825">
        <f t="shared" si="162"/>
        <v>2034150.8853346661</v>
      </c>
      <c r="AH825">
        <f t="shared" si="159"/>
        <v>913604.30957286165</v>
      </c>
      <c r="AI825" s="27">
        <f t="shared" si="163"/>
        <v>910752.53407925123</v>
      </c>
    </row>
    <row r="826" spans="2:35" x14ac:dyDescent="0.3">
      <c r="B826" s="5" t="s">
        <v>52</v>
      </c>
      <c r="C826" s="4">
        <v>818</v>
      </c>
      <c r="D826" s="4">
        <v>229</v>
      </c>
      <c r="E826" s="11">
        <v>18</v>
      </c>
      <c r="F826" s="17">
        <f t="shared" si="160"/>
        <v>-0.68055555555555536</v>
      </c>
      <c r="G826" s="17">
        <f t="shared" si="161"/>
        <v>-2.4499999999999993</v>
      </c>
      <c r="S826">
        <f t="shared" si="154"/>
        <v>0</v>
      </c>
      <c r="T826">
        <f t="shared" si="155"/>
        <v>18</v>
      </c>
      <c r="U826">
        <f t="shared" si="156"/>
        <v>5</v>
      </c>
      <c r="W826">
        <f t="shared" si="157"/>
        <v>-1340.6805555555557</v>
      </c>
      <c r="X826">
        <f t="shared" si="164"/>
        <v>171.13544999999999</v>
      </c>
      <c r="Y826">
        <f t="shared" si="158"/>
        <v>9.5200641886730004</v>
      </c>
      <c r="Z826">
        <f>Table4[[#This Row],[Acell (N)]]+Table4[[#This Row],[Roll (N)]]+Table4[[#This Row],[Aero (N)]]</f>
        <v>-1160.0250413668828</v>
      </c>
      <c r="AA826">
        <f>Table4[[#This Row],[Total (N)]]*((E825/3.6)/1000)</f>
        <v>-7.0568190016485364</v>
      </c>
      <c r="AB826">
        <f>Table4[[#This Row],[Power (kW)]]*1000</f>
        <v>-7056.819001648536</v>
      </c>
      <c r="AC826">
        <f>MAX(0, Table4[[#This Row],[Power (W)]])</f>
        <v>0</v>
      </c>
      <c r="AD826">
        <f>MIN(0, Table4[[#This Row],[Power (W)]])*-1</f>
        <v>7056.819001648536</v>
      </c>
      <c r="AE826">
        <f>AE825+Table4[[#This Row],[Tractive Energy (J)]]</f>
        <v>960232.4252753664</v>
      </c>
      <c r="AF826">
        <f>AF825+Table4[[#This Row],[Braking Energy (J)]]</f>
        <v>448967.60365671938</v>
      </c>
      <c r="AG826">
        <f t="shared" si="162"/>
        <v>2034150.8853346661</v>
      </c>
      <c r="AH826">
        <f t="shared" si="159"/>
        <v>920661.12857451022</v>
      </c>
      <c r="AI826" s="27">
        <f t="shared" si="163"/>
        <v>918544.08287401567</v>
      </c>
    </row>
    <row r="827" spans="2:35" x14ac:dyDescent="0.3">
      <c r="B827" s="4" t="s">
        <v>52</v>
      </c>
      <c r="C827" s="4">
        <v>819</v>
      </c>
      <c r="D827" s="4">
        <v>230</v>
      </c>
      <c r="E827" s="11">
        <v>17</v>
      </c>
      <c r="F827" s="17">
        <f t="shared" si="160"/>
        <v>0</v>
      </c>
      <c r="G827" s="17">
        <f t="shared" si="161"/>
        <v>0</v>
      </c>
      <c r="S827">
        <f t="shared" si="154"/>
        <v>0</v>
      </c>
      <c r="T827">
        <f t="shared" si="155"/>
        <v>17</v>
      </c>
      <c r="U827">
        <f t="shared" si="156"/>
        <v>4.7222222222222223</v>
      </c>
      <c r="W827">
        <f t="shared" si="157"/>
        <v>-791.48611111111086</v>
      </c>
      <c r="X827">
        <f t="shared" si="164"/>
        <v>171.13544999999999</v>
      </c>
      <c r="Y827">
        <f t="shared" si="158"/>
        <v>6.4312687332000005</v>
      </c>
      <c r="Z827">
        <f>Table4[[#This Row],[Acell (N)]]+Table4[[#This Row],[Roll (N)]]+Table4[[#This Row],[Aero (N)]]</f>
        <v>-613.91939237791087</v>
      </c>
      <c r="AA827">
        <f>Table4[[#This Row],[Total (N)]]*((E826/3.6)/1000)</f>
        <v>-3.0695969618895544</v>
      </c>
      <c r="AB827">
        <f>Table4[[#This Row],[Power (kW)]]*1000</f>
        <v>-3069.5969618895542</v>
      </c>
      <c r="AC827">
        <f>MAX(0, Table4[[#This Row],[Power (W)]])</f>
        <v>0</v>
      </c>
      <c r="AD827">
        <f>MIN(0, Table4[[#This Row],[Power (W)]])*-1</f>
        <v>3069.5969618895542</v>
      </c>
      <c r="AE827">
        <f>AE826+Table4[[#This Row],[Tractive Energy (J)]]</f>
        <v>960232.4252753664</v>
      </c>
      <c r="AF827">
        <f>AF826+Table4[[#This Row],[Braking Energy (J)]]</f>
        <v>452037.20061860891</v>
      </c>
      <c r="AG827">
        <f t="shared" si="162"/>
        <v>2034150.8853346661</v>
      </c>
      <c r="AH827">
        <f t="shared" si="159"/>
        <v>923730.72553639975</v>
      </c>
      <c r="AI827" s="27">
        <f t="shared" si="163"/>
        <v>922809.84644783288</v>
      </c>
    </row>
    <row r="828" spans="2:35" x14ac:dyDescent="0.3">
      <c r="B828" s="4" t="s">
        <v>52</v>
      </c>
      <c r="C828" s="4">
        <v>820</v>
      </c>
      <c r="D828" s="4">
        <v>231</v>
      </c>
      <c r="E828" s="11">
        <v>18</v>
      </c>
      <c r="F828" s="17">
        <f t="shared" si="160"/>
        <v>0.61111111111111094</v>
      </c>
      <c r="G828" s="17">
        <f t="shared" si="161"/>
        <v>2.1999999999999993</v>
      </c>
      <c r="S828">
        <f t="shared" si="154"/>
        <v>0</v>
      </c>
      <c r="T828">
        <f t="shared" si="155"/>
        <v>18</v>
      </c>
      <c r="U828">
        <f t="shared" si="156"/>
        <v>5</v>
      </c>
      <c r="W828">
        <f t="shared" si="157"/>
        <v>0</v>
      </c>
      <c r="X828">
        <f t="shared" si="164"/>
        <v>171.13544999999999</v>
      </c>
      <c r="Y828">
        <f t="shared" si="158"/>
        <v>5.736532913255556</v>
      </c>
      <c r="Z828">
        <f>Table4[[#This Row],[Acell (N)]]+Table4[[#This Row],[Roll (N)]]+Table4[[#This Row],[Aero (N)]]</f>
        <v>176.87198291325555</v>
      </c>
      <c r="AA828">
        <f>Table4[[#This Row],[Total (N)]]*((E827/3.6)/1000)</f>
        <v>0.8352288082014846</v>
      </c>
      <c r="AB828">
        <f>Table4[[#This Row],[Power (kW)]]*1000</f>
        <v>835.22880820148464</v>
      </c>
      <c r="AC828">
        <f>MAX(0, Table4[[#This Row],[Power (W)]])</f>
        <v>835.22880820148464</v>
      </c>
      <c r="AD828">
        <f>MIN(0, Table4[[#This Row],[Power (W)]])*-1</f>
        <v>0</v>
      </c>
      <c r="AE828">
        <f>AE827+Table4[[#This Row],[Tractive Energy (J)]]</f>
        <v>961067.6540835679</v>
      </c>
      <c r="AF828">
        <f>AF827+Table4[[#This Row],[Braking Energy (J)]]</f>
        <v>452037.20061860891</v>
      </c>
      <c r="AG828">
        <f t="shared" si="162"/>
        <v>2034986.1141428675</v>
      </c>
      <c r="AH828">
        <f t="shared" si="159"/>
        <v>923730.72553639975</v>
      </c>
      <c r="AI828" s="27">
        <f t="shared" si="163"/>
        <v>923730.72553639975</v>
      </c>
    </row>
    <row r="829" spans="2:35" x14ac:dyDescent="0.3">
      <c r="B829" s="4" t="s">
        <v>52</v>
      </c>
      <c r="C829" s="4">
        <v>821</v>
      </c>
      <c r="D829" s="4">
        <v>232</v>
      </c>
      <c r="E829" s="11">
        <v>21.4</v>
      </c>
      <c r="F829" s="17">
        <f t="shared" si="160"/>
        <v>0.94444444444444453</v>
      </c>
      <c r="G829" s="17">
        <f t="shared" si="161"/>
        <v>3.4000000000000004</v>
      </c>
      <c r="S829">
        <f t="shared" si="154"/>
        <v>0</v>
      </c>
      <c r="T829">
        <f t="shared" si="155"/>
        <v>21.4</v>
      </c>
      <c r="U829">
        <f t="shared" si="156"/>
        <v>5.9444444444444438</v>
      </c>
      <c r="W829">
        <f t="shared" si="157"/>
        <v>710.72222222222206</v>
      </c>
      <c r="X829">
        <f t="shared" si="164"/>
        <v>171.13544999999999</v>
      </c>
      <c r="Y829">
        <f t="shared" si="158"/>
        <v>6.4312687332000005</v>
      </c>
      <c r="Z829">
        <f>Table4[[#This Row],[Acell (N)]]+Table4[[#This Row],[Roll (N)]]+Table4[[#This Row],[Aero (N)]]</f>
        <v>888.28894095542205</v>
      </c>
      <c r="AA829">
        <f>Table4[[#This Row],[Total (N)]]*((E828/3.6)/1000)</f>
        <v>4.4414447047771102</v>
      </c>
      <c r="AB829">
        <f>Table4[[#This Row],[Power (kW)]]*1000</f>
        <v>4441.44470477711</v>
      </c>
      <c r="AC829">
        <f>MAX(0, Table4[[#This Row],[Power (W)]])</f>
        <v>4441.44470477711</v>
      </c>
      <c r="AD829">
        <f>MIN(0, Table4[[#This Row],[Power (W)]])*-1</f>
        <v>0</v>
      </c>
      <c r="AE829">
        <f>AE828+Table4[[#This Row],[Tractive Energy (J)]]</f>
        <v>965509.098788345</v>
      </c>
      <c r="AF829">
        <f>AF828+Table4[[#This Row],[Braking Energy (J)]]</f>
        <v>452037.20061860891</v>
      </c>
      <c r="AG829">
        <f t="shared" si="162"/>
        <v>2039427.5588476446</v>
      </c>
      <c r="AH829">
        <f t="shared" si="159"/>
        <v>923730.72553639975</v>
      </c>
      <c r="AI829" s="27">
        <f t="shared" si="163"/>
        <v>923730.72553639975</v>
      </c>
    </row>
    <row r="830" spans="2:35" x14ac:dyDescent="0.3">
      <c r="B830" s="4" t="s">
        <v>52</v>
      </c>
      <c r="C830" s="4">
        <v>822</v>
      </c>
      <c r="D830" s="4">
        <v>233</v>
      </c>
      <c r="E830" s="11">
        <v>24.8</v>
      </c>
      <c r="F830" s="17">
        <f t="shared" si="160"/>
        <v>0.90277777777777779</v>
      </c>
      <c r="G830" s="17">
        <f t="shared" si="161"/>
        <v>3.25</v>
      </c>
      <c r="S830">
        <f t="shared" si="154"/>
        <v>0</v>
      </c>
      <c r="T830">
        <f t="shared" si="155"/>
        <v>24.8</v>
      </c>
      <c r="U830">
        <f t="shared" si="156"/>
        <v>6.8888888888888893</v>
      </c>
      <c r="W830">
        <f t="shared" si="157"/>
        <v>1098.3888888888889</v>
      </c>
      <c r="X830">
        <f t="shared" si="164"/>
        <v>171.13544999999999</v>
      </c>
      <c r="Y830">
        <f t="shared" si="158"/>
        <v>9.0903204600502203</v>
      </c>
      <c r="Z830">
        <f>Table4[[#This Row],[Acell (N)]]+Table4[[#This Row],[Roll (N)]]+Table4[[#This Row],[Aero (N)]]</f>
        <v>1278.6146593489391</v>
      </c>
      <c r="AA830">
        <f>Table4[[#This Row],[Total (N)]]*((E829/3.6)/1000)</f>
        <v>7.6006538083520265</v>
      </c>
      <c r="AB830">
        <f>Table4[[#This Row],[Power (kW)]]*1000</f>
        <v>7600.6538083520263</v>
      </c>
      <c r="AC830">
        <f>MAX(0, Table4[[#This Row],[Power (W)]])</f>
        <v>7600.6538083520263</v>
      </c>
      <c r="AD830">
        <f>MIN(0, Table4[[#This Row],[Power (W)]])*-1</f>
        <v>0</v>
      </c>
      <c r="AE830">
        <f>AE829+Table4[[#This Row],[Tractive Energy (J)]]</f>
        <v>973109.75259669707</v>
      </c>
      <c r="AF830">
        <f>AF829+Table4[[#This Row],[Braking Energy (J)]]</f>
        <v>452037.20061860891</v>
      </c>
      <c r="AG830">
        <f t="shared" si="162"/>
        <v>2047028.2126559967</v>
      </c>
      <c r="AH830">
        <f t="shared" si="159"/>
        <v>923730.72553639975</v>
      </c>
      <c r="AI830" s="27">
        <f t="shared" si="163"/>
        <v>923730.72553639975</v>
      </c>
    </row>
    <row r="831" spans="2:35" x14ac:dyDescent="0.3">
      <c r="B831" s="4" t="s">
        <v>52</v>
      </c>
      <c r="C831" s="4">
        <v>823</v>
      </c>
      <c r="D831" s="4">
        <v>234</v>
      </c>
      <c r="E831" s="11">
        <v>27.9</v>
      </c>
      <c r="F831" s="17">
        <f t="shared" si="160"/>
        <v>0.83333333333333326</v>
      </c>
      <c r="G831" s="17">
        <f t="shared" si="161"/>
        <v>3</v>
      </c>
      <c r="S831">
        <f t="shared" si="154"/>
        <v>0</v>
      </c>
      <c r="T831">
        <f t="shared" si="155"/>
        <v>27.9</v>
      </c>
      <c r="U831">
        <f t="shared" si="156"/>
        <v>7.7499999999999991</v>
      </c>
      <c r="W831">
        <f t="shared" si="157"/>
        <v>1049.9305555555557</v>
      </c>
      <c r="X831">
        <f t="shared" si="164"/>
        <v>171.13544999999999</v>
      </c>
      <c r="Y831">
        <f t="shared" si="158"/>
        <v>12.208294819960892</v>
      </c>
      <c r="Z831">
        <f>Table4[[#This Row],[Acell (N)]]+Table4[[#This Row],[Roll (N)]]+Table4[[#This Row],[Aero (N)]]</f>
        <v>1233.2743003755165</v>
      </c>
      <c r="AA831">
        <f>Table4[[#This Row],[Total (N)]]*((E830/3.6)/1000)</f>
        <v>8.4958896248091147</v>
      </c>
      <c r="AB831">
        <f>Table4[[#This Row],[Power (kW)]]*1000</f>
        <v>8495.889624809115</v>
      </c>
      <c r="AC831">
        <f>MAX(0, Table4[[#This Row],[Power (W)]])</f>
        <v>8495.889624809115</v>
      </c>
      <c r="AD831">
        <f>MIN(0, Table4[[#This Row],[Power (W)]])*-1</f>
        <v>0</v>
      </c>
      <c r="AE831">
        <f>AE830+Table4[[#This Row],[Tractive Energy (J)]]</f>
        <v>981605.64222150622</v>
      </c>
      <c r="AF831">
        <f>AF830+Table4[[#This Row],[Braking Energy (J)]]</f>
        <v>452037.20061860891</v>
      </c>
      <c r="AG831">
        <f t="shared" si="162"/>
        <v>2055524.1022808058</v>
      </c>
      <c r="AH831">
        <f t="shared" si="159"/>
        <v>923730.72553639975</v>
      </c>
      <c r="AI831" s="27">
        <f t="shared" si="163"/>
        <v>923730.72553639975</v>
      </c>
    </row>
    <row r="832" spans="2:35" x14ac:dyDescent="0.3">
      <c r="B832" s="4" t="s">
        <v>52</v>
      </c>
      <c r="C832" s="4">
        <v>824</v>
      </c>
      <c r="D832" s="4">
        <v>235</v>
      </c>
      <c r="E832" s="11">
        <v>30.8</v>
      </c>
      <c r="F832" s="17">
        <f t="shared" si="160"/>
        <v>0.70833333333333348</v>
      </c>
      <c r="G832" s="17">
        <f t="shared" si="161"/>
        <v>2.5500000000000007</v>
      </c>
      <c r="S832">
        <f t="shared" si="154"/>
        <v>0</v>
      </c>
      <c r="T832">
        <f t="shared" si="155"/>
        <v>30.8</v>
      </c>
      <c r="U832">
        <f t="shared" si="156"/>
        <v>8.5555555555555554</v>
      </c>
      <c r="W832">
        <f t="shared" si="157"/>
        <v>969.16666666666663</v>
      </c>
      <c r="X832">
        <f t="shared" si="164"/>
        <v>171.13544999999999</v>
      </c>
      <c r="Y832">
        <f t="shared" si="158"/>
        <v>15.451123131512997</v>
      </c>
      <c r="Z832">
        <f>Table4[[#This Row],[Acell (N)]]+Table4[[#This Row],[Roll (N)]]+Table4[[#This Row],[Aero (N)]]</f>
        <v>1155.7532397981797</v>
      </c>
      <c r="AA832">
        <f>Table4[[#This Row],[Total (N)]]*((E831/3.6)/1000)</f>
        <v>8.9570876084358915</v>
      </c>
      <c r="AB832">
        <f>Table4[[#This Row],[Power (kW)]]*1000</f>
        <v>8957.0876084358915</v>
      </c>
      <c r="AC832">
        <f>MAX(0, Table4[[#This Row],[Power (W)]])</f>
        <v>8957.0876084358915</v>
      </c>
      <c r="AD832">
        <f>MIN(0, Table4[[#This Row],[Power (W)]])*-1</f>
        <v>0</v>
      </c>
      <c r="AE832">
        <f>AE831+Table4[[#This Row],[Tractive Energy (J)]]</f>
        <v>990562.72982994211</v>
      </c>
      <c r="AF832">
        <f>AF831+Table4[[#This Row],[Braking Energy (J)]]</f>
        <v>452037.20061860891</v>
      </c>
      <c r="AG832">
        <f t="shared" si="162"/>
        <v>2064481.1898892417</v>
      </c>
      <c r="AH832">
        <f t="shared" si="159"/>
        <v>923730.72553639975</v>
      </c>
      <c r="AI832" s="27">
        <f t="shared" si="163"/>
        <v>923730.72553639975</v>
      </c>
    </row>
    <row r="833" spans="2:35" x14ac:dyDescent="0.3">
      <c r="B833" s="4" t="s">
        <v>52</v>
      </c>
      <c r="C833" s="4">
        <v>825</v>
      </c>
      <c r="D833" s="4">
        <v>236</v>
      </c>
      <c r="E833" s="11">
        <v>33</v>
      </c>
      <c r="F833" s="17">
        <f t="shared" si="160"/>
        <v>0.59722222222222232</v>
      </c>
      <c r="G833" s="17">
        <f t="shared" si="161"/>
        <v>2.1500000000000004</v>
      </c>
      <c r="S833">
        <f t="shared" si="154"/>
        <v>0</v>
      </c>
      <c r="T833">
        <f t="shared" si="155"/>
        <v>33</v>
      </c>
      <c r="U833">
        <f t="shared" si="156"/>
        <v>9.1666666666666661</v>
      </c>
      <c r="W833">
        <f t="shared" si="157"/>
        <v>823.79166666666686</v>
      </c>
      <c r="X833">
        <f t="shared" si="164"/>
        <v>171.13544999999999</v>
      </c>
      <c r="Y833">
        <f t="shared" si="158"/>
        <v>18.830119663774223</v>
      </c>
      <c r="Z833">
        <f>Table4[[#This Row],[Acell (N)]]+Table4[[#This Row],[Roll (N)]]+Table4[[#This Row],[Aero (N)]]</f>
        <v>1013.7572363304411</v>
      </c>
      <c r="AA833">
        <f>Table4[[#This Row],[Total (N)]]*((E832/3.6)/1000)</f>
        <v>8.6732563552715511</v>
      </c>
      <c r="AB833">
        <f>Table4[[#This Row],[Power (kW)]]*1000</f>
        <v>8673.256355271551</v>
      </c>
      <c r="AC833">
        <f>MAX(0, Table4[[#This Row],[Power (W)]])</f>
        <v>8673.256355271551</v>
      </c>
      <c r="AD833">
        <f>MIN(0, Table4[[#This Row],[Power (W)]])*-1</f>
        <v>0</v>
      </c>
      <c r="AE833">
        <f>AE832+Table4[[#This Row],[Tractive Energy (J)]]</f>
        <v>999235.98618521367</v>
      </c>
      <c r="AF833">
        <f>AF832+Table4[[#This Row],[Braking Energy (J)]]</f>
        <v>452037.20061860891</v>
      </c>
      <c r="AG833">
        <f t="shared" si="162"/>
        <v>2073154.4462445132</v>
      </c>
      <c r="AH833">
        <f t="shared" si="159"/>
        <v>923730.72553639975</v>
      </c>
      <c r="AI833" s="27">
        <f t="shared" si="163"/>
        <v>923730.72553639975</v>
      </c>
    </row>
    <row r="834" spans="2:35" x14ac:dyDescent="0.3">
      <c r="B834" s="4" t="s">
        <v>52</v>
      </c>
      <c r="C834" s="4">
        <v>826</v>
      </c>
      <c r="D834" s="4">
        <v>237</v>
      </c>
      <c r="E834" s="11">
        <v>35.1</v>
      </c>
      <c r="F834" s="17">
        <f t="shared" si="160"/>
        <v>0.56944444444444464</v>
      </c>
      <c r="G834" s="17">
        <f t="shared" si="161"/>
        <v>2.0500000000000007</v>
      </c>
      <c r="S834">
        <f t="shared" si="154"/>
        <v>0</v>
      </c>
      <c r="T834">
        <f t="shared" si="155"/>
        <v>35.1</v>
      </c>
      <c r="U834">
        <f t="shared" si="156"/>
        <v>9.75</v>
      </c>
      <c r="W834">
        <f t="shared" si="157"/>
        <v>694.56944444444457</v>
      </c>
      <c r="X834">
        <f t="shared" si="164"/>
        <v>171.13544999999999</v>
      </c>
      <c r="Y834">
        <f t="shared" si="158"/>
        <v>21.616208797700001</v>
      </c>
      <c r="Z834">
        <f>Table4[[#This Row],[Acell (N)]]+Table4[[#This Row],[Roll (N)]]+Table4[[#This Row],[Aero (N)]]</f>
        <v>887.32110324214455</v>
      </c>
      <c r="AA834">
        <f>Table4[[#This Row],[Total (N)]]*((E833/3.6)/1000)</f>
        <v>8.1337767797196587</v>
      </c>
      <c r="AB834">
        <f>Table4[[#This Row],[Power (kW)]]*1000</f>
        <v>8133.7767797196584</v>
      </c>
      <c r="AC834">
        <f>MAX(0, Table4[[#This Row],[Power (W)]])</f>
        <v>8133.7767797196584</v>
      </c>
      <c r="AD834">
        <f>MIN(0, Table4[[#This Row],[Power (W)]])*-1</f>
        <v>0</v>
      </c>
      <c r="AE834">
        <f>AE833+Table4[[#This Row],[Tractive Energy (J)]]</f>
        <v>1007369.7629649333</v>
      </c>
      <c r="AF834">
        <f>AF833+Table4[[#This Row],[Braking Energy (J)]]</f>
        <v>452037.20061860891</v>
      </c>
      <c r="AG834">
        <f t="shared" si="162"/>
        <v>2081288.2230242328</v>
      </c>
      <c r="AH834">
        <f t="shared" si="159"/>
        <v>923730.72553639975</v>
      </c>
      <c r="AI834" s="27">
        <f t="shared" si="163"/>
        <v>923730.72553639975</v>
      </c>
    </row>
    <row r="835" spans="2:35" x14ac:dyDescent="0.3">
      <c r="B835" s="4" t="s">
        <v>52</v>
      </c>
      <c r="C835" s="4">
        <v>827</v>
      </c>
      <c r="D835" s="4">
        <v>238</v>
      </c>
      <c r="E835" s="11">
        <v>37.1</v>
      </c>
      <c r="F835" s="17">
        <f t="shared" si="160"/>
        <v>0.52777777777777735</v>
      </c>
      <c r="G835" s="17">
        <f t="shared" si="161"/>
        <v>1.8999999999999986</v>
      </c>
      <c r="S835">
        <f t="shared" si="154"/>
        <v>0</v>
      </c>
      <c r="T835">
        <f t="shared" si="155"/>
        <v>37.1</v>
      </c>
      <c r="U835">
        <f t="shared" si="156"/>
        <v>10.305555555555555</v>
      </c>
      <c r="W835">
        <f t="shared" si="157"/>
        <v>662.26388888888914</v>
      </c>
      <c r="X835">
        <f t="shared" si="164"/>
        <v>171.13544999999999</v>
      </c>
      <c r="Y835">
        <f t="shared" si="158"/>
        <v>24.454899357993</v>
      </c>
      <c r="Z835">
        <f>Table4[[#This Row],[Acell (N)]]+Table4[[#This Row],[Roll (N)]]+Table4[[#This Row],[Aero (N)]]</f>
        <v>857.85423824688212</v>
      </c>
      <c r="AA835">
        <f>Table4[[#This Row],[Total (N)]]*((E834/3.6)/1000)</f>
        <v>8.3640788229070999</v>
      </c>
      <c r="AB835">
        <f>Table4[[#This Row],[Power (kW)]]*1000</f>
        <v>8364.0788229071004</v>
      </c>
      <c r="AC835">
        <f>MAX(0, Table4[[#This Row],[Power (W)]])</f>
        <v>8364.0788229071004</v>
      </c>
      <c r="AD835">
        <f>MIN(0, Table4[[#This Row],[Power (W)]])*-1</f>
        <v>0</v>
      </c>
      <c r="AE835">
        <f>AE834+Table4[[#This Row],[Tractive Energy (J)]]</f>
        <v>1015733.8417878404</v>
      </c>
      <c r="AF835">
        <f>AF834+Table4[[#This Row],[Braking Energy (J)]]</f>
        <v>452037.20061860891</v>
      </c>
      <c r="AG835">
        <f t="shared" si="162"/>
        <v>2089652.3018471398</v>
      </c>
      <c r="AH835">
        <f t="shared" si="159"/>
        <v>923730.72553639975</v>
      </c>
      <c r="AI835" s="27">
        <f t="shared" si="163"/>
        <v>923730.72553639975</v>
      </c>
    </row>
    <row r="836" spans="2:35" x14ac:dyDescent="0.3">
      <c r="B836" s="4" t="s">
        <v>52</v>
      </c>
      <c r="C836" s="4">
        <v>828</v>
      </c>
      <c r="D836" s="4">
        <v>239</v>
      </c>
      <c r="E836" s="11">
        <v>38.9</v>
      </c>
      <c r="F836" s="17">
        <f t="shared" si="160"/>
        <v>0.59722222222222177</v>
      </c>
      <c r="G836" s="17">
        <f t="shared" si="161"/>
        <v>2.1499999999999986</v>
      </c>
      <c r="S836">
        <f t="shared" si="154"/>
        <v>0</v>
      </c>
      <c r="T836">
        <f t="shared" si="155"/>
        <v>38.9</v>
      </c>
      <c r="U836">
        <f t="shared" si="156"/>
        <v>10.805555555555555</v>
      </c>
      <c r="W836">
        <f t="shared" si="157"/>
        <v>613.80555555555509</v>
      </c>
      <c r="X836">
        <f t="shared" si="164"/>
        <v>171.13544999999999</v>
      </c>
      <c r="Y836">
        <f t="shared" si="158"/>
        <v>27.321180855135225</v>
      </c>
      <c r="Z836">
        <f>Table4[[#This Row],[Acell (N)]]+Table4[[#This Row],[Roll (N)]]+Table4[[#This Row],[Aero (N)]]</f>
        <v>812.26218641069033</v>
      </c>
      <c r="AA836">
        <f>Table4[[#This Row],[Total (N)]]*((E835/3.6)/1000)</f>
        <v>8.3708130877323921</v>
      </c>
      <c r="AB836">
        <f>Table4[[#This Row],[Power (kW)]]*1000</f>
        <v>8370.8130877323929</v>
      </c>
      <c r="AC836">
        <f>MAX(0, Table4[[#This Row],[Power (W)]])</f>
        <v>8370.8130877323929</v>
      </c>
      <c r="AD836">
        <f>MIN(0, Table4[[#This Row],[Power (W)]])*-1</f>
        <v>0</v>
      </c>
      <c r="AE836">
        <f>AE835+Table4[[#This Row],[Tractive Energy (J)]]</f>
        <v>1024104.6548755728</v>
      </c>
      <c r="AF836">
        <f>AF835+Table4[[#This Row],[Braking Energy (J)]]</f>
        <v>452037.20061860891</v>
      </c>
      <c r="AG836">
        <f t="shared" si="162"/>
        <v>2098023.1149348724</v>
      </c>
      <c r="AH836">
        <f t="shared" si="159"/>
        <v>923730.72553639975</v>
      </c>
      <c r="AI836" s="27">
        <f t="shared" si="163"/>
        <v>923730.72553639975</v>
      </c>
    </row>
    <row r="837" spans="2:35" x14ac:dyDescent="0.3">
      <c r="B837" s="4" t="s">
        <v>52</v>
      </c>
      <c r="C837" s="4">
        <v>829</v>
      </c>
      <c r="D837" s="4">
        <v>240</v>
      </c>
      <c r="E837" s="11">
        <v>41.4</v>
      </c>
      <c r="F837" s="17">
        <f t="shared" si="160"/>
        <v>0.70833333333333348</v>
      </c>
      <c r="G837" s="17">
        <f t="shared" si="161"/>
        <v>2.5500000000000007</v>
      </c>
      <c r="S837">
        <f t="shared" si="154"/>
        <v>0</v>
      </c>
      <c r="T837">
        <f t="shared" si="155"/>
        <v>41.4</v>
      </c>
      <c r="U837">
        <f t="shared" si="156"/>
        <v>11.5</v>
      </c>
      <c r="W837">
        <f t="shared" si="157"/>
        <v>694.56944444444389</v>
      </c>
      <c r="X837">
        <f t="shared" si="164"/>
        <v>171.13544999999999</v>
      </c>
      <c r="Y837">
        <f t="shared" si="158"/>
        <v>30.036605431375225</v>
      </c>
      <c r="Z837">
        <f>Table4[[#This Row],[Acell (N)]]+Table4[[#This Row],[Roll (N)]]+Table4[[#This Row],[Aero (N)]]</f>
        <v>895.74149987581916</v>
      </c>
      <c r="AA837">
        <f>Table4[[#This Row],[Total (N)]]*((E836/3.6)/1000)</f>
        <v>9.6789845403248247</v>
      </c>
      <c r="AB837">
        <f>Table4[[#This Row],[Power (kW)]]*1000</f>
        <v>9678.9845403248255</v>
      </c>
      <c r="AC837">
        <f>MAX(0, Table4[[#This Row],[Power (W)]])</f>
        <v>9678.9845403248255</v>
      </c>
      <c r="AD837">
        <f>MIN(0, Table4[[#This Row],[Power (W)]])*-1</f>
        <v>0</v>
      </c>
      <c r="AE837">
        <f>AE836+Table4[[#This Row],[Tractive Energy (J)]]</f>
        <v>1033783.6394158975</v>
      </c>
      <c r="AF837">
        <f>AF836+Table4[[#This Row],[Braking Energy (J)]]</f>
        <v>452037.20061860891</v>
      </c>
      <c r="AG837">
        <f t="shared" si="162"/>
        <v>2107702.099475197</v>
      </c>
      <c r="AH837">
        <f t="shared" si="159"/>
        <v>923730.72553639975</v>
      </c>
      <c r="AI837" s="27">
        <f t="shared" si="163"/>
        <v>923730.72553639975</v>
      </c>
    </row>
    <row r="838" spans="2:35" x14ac:dyDescent="0.3">
      <c r="B838" s="4" t="s">
        <v>52</v>
      </c>
      <c r="C838" s="4">
        <v>830</v>
      </c>
      <c r="D838" s="4">
        <v>241</v>
      </c>
      <c r="E838" s="11">
        <v>44</v>
      </c>
      <c r="F838" s="17">
        <f t="shared" si="160"/>
        <v>0.68055555555555536</v>
      </c>
      <c r="G838" s="17">
        <f t="shared" si="161"/>
        <v>2.4499999999999993</v>
      </c>
      <c r="S838">
        <f t="shared" si="154"/>
        <v>0</v>
      </c>
      <c r="T838">
        <f t="shared" si="155"/>
        <v>44</v>
      </c>
      <c r="U838">
        <f t="shared" si="156"/>
        <v>12.222222222222221</v>
      </c>
      <c r="W838">
        <f t="shared" si="157"/>
        <v>823.79166666666686</v>
      </c>
      <c r="X838">
        <f t="shared" si="164"/>
        <v>171.13544999999999</v>
      </c>
      <c r="Y838">
        <f t="shared" si="158"/>
        <v>34.021411598627999</v>
      </c>
      <c r="Z838">
        <f>Table4[[#This Row],[Acell (N)]]+Table4[[#This Row],[Roll (N)]]+Table4[[#This Row],[Aero (N)]]</f>
        <v>1028.948528265295</v>
      </c>
      <c r="AA838">
        <f>Table4[[#This Row],[Total (N)]]*((E837/3.6)/1000)</f>
        <v>11.832908075050891</v>
      </c>
      <c r="AB838">
        <f>Table4[[#This Row],[Power (kW)]]*1000</f>
        <v>11832.908075050891</v>
      </c>
      <c r="AC838">
        <f>MAX(0, Table4[[#This Row],[Power (W)]])</f>
        <v>11832.908075050891</v>
      </c>
      <c r="AD838">
        <f>MIN(0, Table4[[#This Row],[Power (W)]])*-1</f>
        <v>0</v>
      </c>
      <c r="AE838">
        <f>AE837+Table4[[#This Row],[Tractive Energy (J)]]</f>
        <v>1045616.5474909485</v>
      </c>
      <c r="AF838">
        <f>AF837+Table4[[#This Row],[Braking Energy (J)]]</f>
        <v>452037.20061860891</v>
      </c>
      <c r="AG838">
        <f t="shared" si="162"/>
        <v>2119535.0075502479</v>
      </c>
      <c r="AH838">
        <f t="shared" si="159"/>
        <v>923730.72553639975</v>
      </c>
      <c r="AI838" s="27">
        <f t="shared" si="163"/>
        <v>923730.72553639975</v>
      </c>
    </row>
    <row r="839" spans="2:35" x14ac:dyDescent="0.3">
      <c r="B839" s="4" t="s">
        <v>52</v>
      </c>
      <c r="C839" s="4">
        <v>831</v>
      </c>
      <c r="D839" s="4">
        <v>242</v>
      </c>
      <c r="E839" s="11">
        <v>46.3</v>
      </c>
      <c r="F839" s="17">
        <f t="shared" si="160"/>
        <v>0.51388888888888928</v>
      </c>
      <c r="G839" s="17">
        <f t="shared" si="161"/>
        <v>1.8500000000000014</v>
      </c>
      <c r="S839">
        <f t="shared" si="154"/>
        <v>0</v>
      </c>
      <c r="T839">
        <f t="shared" si="155"/>
        <v>46.3</v>
      </c>
      <c r="U839">
        <f t="shared" si="156"/>
        <v>12.861111111111111</v>
      </c>
      <c r="W839">
        <f t="shared" si="157"/>
        <v>791.48611111111086</v>
      </c>
      <c r="X839">
        <f t="shared" si="164"/>
        <v>171.13544999999999</v>
      </c>
      <c r="Y839">
        <f t="shared" si="158"/>
        <v>38.428815640355559</v>
      </c>
      <c r="Z839">
        <f>Table4[[#This Row],[Acell (N)]]+Table4[[#This Row],[Roll (N)]]+Table4[[#This Row],[Aero (N)]]</f>
        <v>1001.0503767514664</v>
      </c>
      <c r="AA839">
        <f>Table4[[#This Row],[Total (N)]]*((E838/3.6)/1000)</f>
        <v>12.235060160295699</v>
      </c>
      <c r="AB839">
        <f>Table4[[#This Row],[Power (kW)]]*1000</f>
        <v>12235.060160295699</v>
      </c>
      <c r="AC839">
        <f>MAX(0, Table4[[#This Row],[Power (W)]])</f>
        <v>12235.060160295699</v>
      </c>
      <c r="AD839">
        <f>MIN(0, Table4[[#This Row],[Power (W)]])*-1</f>
        <v>0</v>
      </c>
      <c r="AE839">
        <f>AE838+Table4[[#This Row],[Tractive Energy (J)]]</f>
        <v>1057851.6076512442</v>
      </c>
      <c r="AF839">
        <f>AF838+Table4[[#This Row],[Braking Energy (J)]]</f>
        <v>452037.20061860891</v>
      </c>
      <c r="AG839">
        <f t="shared" si="162"/>
        <v>2131770.0677105435</v>
      </c>
      <c r="AH839">
        <f t="shared" si="159"/>
        <v>923730.72553639975</v>
      </c>
      <c r="AI839" s="27">
        <f t="shared" si="163"/>
        <v>923730.72553639975</v>
      </c>
    </row>
    <row r="840" spans="2:35" x14ac:dyDescent="0.3">
      <c r="B840" s="4" t="s">
        <v>52</v>
      </c>
      <c r="C840" s="4">
        <v>832</v>
      </c>
      <c r="D840" s="4">
        <v>243</v>
      </c>
      <c r="E840" s="11">
        <v>47.7</v>
      </c>
      <c r="F840" s="17">
        <f t="shared" si="160"/>
        <v>0.26388888888888967</v>
      </c>
      <c r="G840" s="17">
        <f t="shared" si="161"/>
        <v>0.95000000000000284</v>
      </c>
      <c r="S840">
        <f t="shared" ref="S840:S903" si="165">IF(E840&lt;1,1,0)</f>
        <v>0</v>
      </c>
      <c r="T840">
        <f t="shared" ref="T840:T903" si="166">IF(S840=1,"",E840)</f>
        <v>47.7</v>
      </c>
      <c r="U840">
        <f t="shared" ref="U840:U903" si="167">E840/3.6</f>
        <v>13.25</v>
      </c>
      <c r="W840">
        <f t="shared" si="157"/>
        <v>597.65277777777828</v>
      </c>
      <c r="X840">
        <f t="shared" si="164"/>
        <v>171.13544999999999</v>
      </c>
      <c r="Y840">
        <f t="shared" si="158"/>
        <v>42.551377995905888</v>
      </c>
      <c r="Z840">
        <f>Table4[[#This Row],[Acell (N)]]+Table4[[#This Row],[Roll (N)]]+Table4[[#This Row],[Aero (N)]]</f>
        <v>811.33960577368418</v>
      </c>
      <c r="AA840">
        <f>Table4[[#This Row],[Total (N)]]*((E839/3.6)/1000)</f>
        <v>10.434728818700439</v>
      </c>
      <c r="AB840">
        <f>Table4[[#This Row],[Power (kW)]]*1000</f>
        <v>10434.72881870044</v>
      </c>
      <c r="AC840">
        <f>MAX(0, Table4[[#This Row],[Power (W)]])</f>
        <v>10434.72881870044</v>
      </c>
      <c r="AD840">
        <f>MIN(0, Table4[[#This Row],[Power (W)]])*-1</f>
        <v>0</v>
      </c>
      <c r="AE840">
        <f>AE839+Table4[[#This Row],[Tractive Energy (J)]]</f>
        <v>1068286.3364699446</v>
      </c>
      <c r="AF840">
        <f>AF839+Table4[[#This Row],[Braking Energy (J)]]</f>
        <v>452037.20061860891</v>
      </c>
      <c r="AG840">
        <f t="shared" si="162"/>
        <v>2142204.7965292442</v>
      </c>
      <c r="AH840">
        <f t="shared" si="159"/>
        <v>923730.72553639975</v>
      </c>
      <c r="AI840" s="27">
        <f t="shared" si="163"/>
        <v>923730.72553639975</v>
      </c>
    </row>
    <row r="841" spans="2:35" x14ac:dyDescent="0.3">
      <c r="B841" s="4" t="s">
        <v>52</v>
      </c>
      <c r="C841" s="4">
        <v>833</v>
      </c>
      <c r="D841" s="4">
        <v>244</v>
      </c>
      <c r="E841" s="11">
        <v>48.2</v>
      </c>
      <c r="F841" s="17">
        <f t="shared" si="160"/>
        <v>0.1388888888888889</v>
      </c>
      <c r="G841" s="17">
        <f t="shared" si="161"/>
        <v>0.5</v>
      </c>
      <c r="S841">
        <f t="shared" si="165"/>
        <v>0</v>
      </c>
      <c r="T841">
        <f t="shared" si="166"/>
        <v>48.2</v>
      </c>
      <c r="U841">
        <f t="shared" si="167"/>
        <v>13.388888888888889</v>
      </c>
      <c r="W841">
        <f t="shared" ref="W841:W904" si="168">$J$16*F840</f>
        <v>306.90277777777868</v>
      </c>
      <c r="X841">
        <f t="shared" si="164"/>
        <v>171.13544999999999</v>
      </c>
      <c r="Y841">
        <f t="shared" ref="Y841:Y904" si="169">0.5*0.9617*$J$20*1.293^2*(E840/3.6)^2</f>
        <v>45.163584678897003</v>
      </c>
      <c r="Z841">
        <f>Table4[[#This Row],[Acell (N)]]+Table4[[#This Row],[Roll (N)]]+Table4[[#This Row],[Aero (N)]]</f>
        <v>523.20181245667573</v>
      </c>
      <c r="AA841">
        <f>Table4[[#This Row],[Total (N)]]*((E840/3.6)/1000)</f>
        <v>6.9324240150509535</v>
      </c>
      <c r="AB841">
        <f>Table4[[#This Row],[Power (kW)]]*1000</f>
        <v>6932.4240150509531</v>
      </c>
      <c r="AC841">
        <f>MAX(0, Table4[[#This Row],[Power (W)]])</f>
        <v>6932.4240150509531</v>
      </c>
      <c r="AD841">
        <f>MIN(0, Table4[[#This Row],[Power (W)]])*-1</f>
        <v>0</v>
      </c>
      <c r="AE841">
        <f>AE840+Table4[[#This Row],[Tractive Energy (J)]]</f>
        <v>1075218.7604849956</v>
      </c>
      <c r="AF841">
        <f>AF840+Table4[[#This Row],[Braking Energy (J)]]</f>
        <v>452037.20061860891</v>
      </c>
      <c r="AG841">
        <f t="shared" si="162"/>
        <v>2149137.2205442949</v>
      </c>
      <c r="AH841">
        <f t="shared" ref="AH841:AH904" si="170">AH840+AD841</f>
        <v>923730.72553639975</v>
      </c>
      <c r="AI841" s="27">
        <f t="shared" si="163"/>
        <v>923730.72553639975</v>
      </c>
    </row>
    <row r="842" spans="2:35" x14ac:dyDescent="0.3">
      <c r="B842" s="4" t="s">
        <v>52</v>
      </c>
      <c r="C842" s="4">
        <v>834</v>
      </c>
      <c r="D842" s="4">
        <v>245</v>
      </c>
      <c r="E842" s="11">
        <v>48.7</v>
      </c>
      <c r="F842" s="17">
        <f t="shared" ref="F842:F905" si="171">($E843-$E841)/2/3.6</f>
        <v>0.15277777777777699</v>
      </c>
      <c r="G842" s="17">
        <f t="shared" ref="G842:G905" si="172">($E843-$E841)/2</f>
        <v>0.54999999999999716</v>
      </c>
      <c r="S842">
        <f t="shared" si="165"/>
        <v>0</v>
      </c>
      <c r="T842">
        <f t="shared" si="166"/>
        <v>48.7</v>
      </c>
      <c r="U842">
        <f t="shared" si="167"/>
        <v>13.527777777777779</v>
      </c>
      <c r="W842">
        <f t="shared" si="168"/>
        <v>161.52777777777777</v>
      </c>
      <c r="X842">
        <f t="shared" si="164"/>
        <v>171.13544999999999</v>
      </c>
      <c r="Y842">
        <f t="shared" si="169"/>
        <v>46.115372752220892</v>
      </c>
      <c r="Z842">
        <f>Table4[[#This Row],[Acell (N)]]+Table4[[#This Row],[Roll (N)]]+Table4[[#This Row],[Aero (N)]]</f>
        <v>378.77860052999864</v>
      </c>
      <c r="AA842">
        <f>Table4[[#This Row],[Total (N)]]*((E841/3.6)/1000)</f>
        <v>5.0714245959849817</v>
      </c>
      <c r="AB842">
        <f>Table4[[#This Row],[Power (kW)]]*1000</f>
        <v>5071.4245959849814</v>
      </c>
      <c r="AC842">
        <f>MAX(0, Table4[[#This Row],[Power (W)]])</f>
        <v>5071.4245959849814</v>
      </c>
      <c r="AD842">
        <f>MIN(0, Table4[[#This Row],[Power (W)]])*-1</f>
        <v>0</v>
      </c>
      <c r="AE842">
        <f>AE841+Table4[[#This Row],[Tractive Energy (J)]]</f>
        <v>1080290.1850809806</v>
      </c>
      <c r="AF842">
        <f>AF841+Table4[[#This Row],[Braking Energy (J)]]</f>
        <v>452037.20061860891</v>
      </c>
      <c r="AG842">
        <f t="shared" si="162"/>
        <v>2154208.64514028</v>
      </c>
      <c r="AH842">
        <f t="shared" si="170"/>
        <v>923730.72553639975</v>
      </c>
      <c r="AI842" s="27">
        <f t="shared" si="163"/>
        <v>923730.72553639975</v>
      </c>
    </row>
    <row r="843" spans="2:35" x14ac:dyDescent="0.3">
      <c r="B843" s="4" t="s">
        <v>52</v>
      </c>
      <c r="C843" s="4">
        <v>835</v>
      </c>
      <c r="D843" s="4">
        <v>246</v>
      </c>
      <c r="E843" s="11">
        <v>49.3</v>
      </c>
      <c r="F843" s="17">
        <f t="shared" si="171"/>
        <v>0.15277777777777699</v>
      </c>
      <c r="G843" s="17">
        <f t="shared" si="172"/>
        <v>0.54999999999999716</v>
      </c>
      <c r="S843">
        <f t="shared" si="165"/>
        <v>0</v>
      </c>
      <c r="T843">
        <f t="shared" si="166"/>
        <v>49.3</v>
      </c>
      <c r="U843">
        <f t="shared" si="167"/>
        <v>13.694444444444443</v>
      </c>
      <c r="W843">
        <f t="shared" si="168"/>
        <v>177.68055555555463</v>
      </c>
      <c r="X843">
        <f t="shared" si="164"/>
        <v>171.13544999999999</v>
      </c>
      <c r="Y843">
        <f t="shared" si="169"/>
        <v>47.077085622972561</v>
      </c>
      <c r="Z843">
        <f>Table4[[#This Row],[Acell (N)]]+Table4[[#This Row],[Roll (N)]]+Table4[[#This Row],[Aero (N)]]</f>
        <v>395.89309117852719</v>
      </c>
      <c r="AA843">
        <f>Table4[[#This Row],[Total (N)]]*((E842/3.6)/1000)</f>
        <v>5.3555537612206319</v>
      </c>
      <c r="AB843">
        <f>Table4[[#This Row],[Power (kW)]]*1000</f>
        <v>5355.5537612206317</v>
      </c>
      <c r="AC843">
        <f>MAX(0, Table4[[#This Row],[Power (W)]])</f>
        <v>5355.5537612206317</v>
      </c>
      <c r="AD843">
        <f>MIN(0, Table4[[#This Row],[Power (W)]])*-1</f>
        <v>0</v>
      </c>
      <c r="AE843">
        <f>AE842+Table4[[#This Row],[Tractive Energy (J)]]</f>
        <v>1085645.7388422012</v>
      </c>
      <c r="AF843">
        <f>AF842+Table4[[#This Row],[Braking Energy (J)]]</f>
        <v>452037.20061860891</v>
      </c>
      <c r="AG843">
        <f t="shared" ref="AG843:AG906" si="173">AG842 + AC843</f>
        <v>2159564.1989015006</v>
      </c>
      <c r="AH843">
        <f t="shared" si="170"/>
        <v>923730.72553639975</v>
      </c>
      <c r="AI843" s="27">
        <f t="shared" ref="AI843:AI906" si="174">AH842+AD843 *0.7</f>
        <v>923730.72553639975</v>
      </c>
    </row>
    <row r="844" spans="2:35" x14ac:dyDescent="0.3">
      <c r="B844" s="4" t="s">
        <v>52</v>
      </c>
      <c r="C844" s="4">
        <v>836</v>
      </c>
      <c r="D844" s="4">
        <v>247</v>
      </c>
      <c r="E844" s="11">
        <v>49.8</v>
      </c>
      <c r="F844" s="17">
        <f t="shared" si="171"/>
        <v>0.12500000000000078</v>
      </c>
      <c r="G844" s="17">
        <f t="shared" si="172"/>
        <v>0.45000000000000284</v>
      </c>
      <c r="S844">
        <f t="shared" si="165"/>
        <v>0</v>
      </c>
      <c r="T844">
        <f t="shared" si="166"/>
        <v>49.8</v>
      </c>
      <c r="U844">
        <f t="shared" si="167"/>
        <v>13.833333333333332</v>
      </c>
      <c r="W844">
        <f t="shared" si="168"/>
        <v>177.68055555555463</v>
      </c>
      <c r="X844">
        <f t="shared" si="164"/>
        <v>171.13544999999999</v>
      </c>
      <c r="Y844">
        <f t="shared" si="169"/>
        <v>48.244241800479216</v>
      </c>
      <c r="Z844">
        <f>Table4[[#This Row],[Acell (N)]]+Table4[[#This Row],[Roll (N)]]+Table4[[#This Row],[Aero (N)]]</f>
        <v>397.06024735603387</v>
      </c>
      <c r="AA844">
        <f>Table4[[#This Row],[Total (N)]]*((E843/3.6)/1000)</f>
        <v>5.4375194985145745</v>
      </c>
      <c r="AB844">
        <f>Table4[[#This Row],[Power (kW)]]*1000</f>
        <v>5437.5194985145745</v>
      </c>
      <c r="AC844">
        <f>MAX(0, Table4[[#This Row],[Power (W)]])</f>
        <v>5437.5194985145745</v>
      </c>
      <c r="AD844">
        <f>MIN(0, Table4[[#This Row],[Power (W)]])*-1</f>
        <v>0</v>
      </c>
      <c r="AE844">
        <f>AE843+Table4[[#This Row],[Tractive Energy (J)]]</f>
        <v>1091083.2583407157</v>
      </c>
      <c r="AF844">
        <f>AF843+Table4[[#This Row],[Braking Energy (J)]]</f>
        <v>452037.20061860891</v>
      </c>
      <c r="AG844">
        <f t="shared" si="173"/>
        <v>2165001.718400015</v>
      </c>
      <c r="AH844">
        <f t="shared" si="170"/>
        <v>923730.72553639975</v>
      </c>
      <c r="AI844" s="27">
        <f t="shared" si="174"/>
        <v>923730.72553639975</v>
      </c>
    </row>
    <row r="845" spans="2:35" x14ac:dyDescent="0.3">
      <c r="B845" s="4" t="s">
        <v>52</v>
      </c>
      <c r="C845" s="4">
        <v>837</v>
      </c>
      <c r="D845" s="4">
        <v>248</v>
      </c>
      <c r="E845" s="11">
        <v>50.2</v>
      </c>
      <c r="F845" s="17">
        <f t="shared" si="171"/>
        <v>0.15277777777777798</v>
      </c>
      <c r="G845" s="17">
        <f t="shared" si="172"/>
        <v>0.55000000000000071</v>
      </c>
      <c r="S845">
        <f t="shared" si="165"/>
        <v>0</v>
      </c>
      <c r="T845">
        <f t="shared" si="166"/>
        <v>50.2</v>
      </c>
      <c r="U845">
        <f t="shared" si="167"/>
        <v>13.944444444444445</v>
      </c>
      <c r="W845">
        <f t="shared" si="168"/>
        <v>145.37500000000091</v>
      </c>
      <c r="X845">
        <f t="shared" si="164"/>
        <v>171.13544999999999</v>
      </c>
      <c r="Y845">
        <f t="shared" si="169"/>
        <v>49.227789225571996</v>
      </c>
      <c r="Z845">
        <f>Table4[[#This Row],[Acell (N)]]+Table4[[#This Row],[Roll (N)]]+Table4[[#This Row],[Aero (N)]]</f>
        <v>365.7382392255729</v>
      </c>
      <c r="AA845">
        <f>Table4[[#This Row],[Total (N)]]*((E844/3.6)/1000)</f>
        <v>5.0593789759537584</v>
      </c>
      <c r="AB845">
        <f>Table4[[#This Row],[Power (kW)]]*1000</f>
        <v>5059.3789759537585</v>
      </c>
      <c r="AC845">
        <f>MAX(0, Table4[[#This Row],[Power (W)]])</f>
        <v>5059.3789759537585</v>
      </c>
      <c r="AD845">
        <f>MIN(0, Table4[[#This Row],[Power (W)]])*-1</f>
        <v>0</v>
      </c>
      <c r="AE845">
        <f>AE844+Table4[[#This Row],[Tractive Energy (J)]]</f>
        <v>1096142.6373166693</v>
      </c>
      <c r="AF845">
        <f>AF844+Table4[[#This Row],[Braking Energy (J)]]</f>
        <v>452037.20061860891</v>
      </c>
      <c r="AG845">
        <f t="shared" si="173"/>
        <v>2170061.0973759689</v>
      </c>
      <c r="AH845">
        <f t="shared" si="170"/>
        <v>923730.72553639975</v>
      </c>
      <c r="AI845" s="27">
        <f t="shared" si="174"/>
        <v>923730.72553639975</v>
      </c>
    </row>
    <row r="846" spans="2:35" x14ac:dyDescent="0.3">
      <c r="B846" s="4" t="s">
        <v>52</v>
      </c>
      <c r="C846" s="4">
        <v>838</v>
      </c>
      <c r="D846" s="4">
        <v>249</v>
      </c>
      <c r="E846" s="11">
        <v>50.9</v>
      </c>
      <c r="F846" s="17">
        <f t="shared" si="171"/>
        <v>0.22222222222222143</v>
      </c>
      <c r="G846" s="17">
        <f t="shared" si="172"/>
        <v>0.79999999999999716</v>
      </c>
      <c r="S846">
        <f t="shared" si="165"/>
        <v>0</v>
      </c>
      <c r="T846">
        <f t="shared" si="166"/>
        <v>50.9</v>
      </c>
      <c r="U846">
        <f t="shared" si="167"/>
        <v>14.138888888888888</v>
      </c>
      <c r="W846">
        <f t="shared" si="168"/>
        <v>177.6805555555558</v>
      </c>
      <c r="X846">
        <f t="shared" si="164"/>
        <v>171.13544999999999</v>
      </c>
      <c r="Y846">
        <f t="shared" si="169"/>
        <v>50.021773019794232</v>
      </c>
      <c r="Z846">
        <f>Table4[[#This Row],[Acell (N)]]+Table4[[#This Row],[Roll (N)]]+Table4[[#This Row],[Aero (N)]]</f>
        <v>398.83777857535</v>
      </c>
      <c r="AA846">
        <f>Table4[[#This Row],[Total (N)]]*((E845/3.6)/1000)</f>
        <v>5.5615712456896027</v>
      </c>
      <c r="AB846">
        <f>Table4[[#This Row],[Power (kW)]]*1000</f>
        <v>5561.5712456896026</v>
      </c>
      <c r="AC846">
        <f>MAX(0, Table4[[#This Row],[Power (W)]])</f>
        <v>5561.5712456896026</v>
      </c>
      <c r="AD846">
        <f>MIN(0, Table4[[#This Row],[Power (W)]])*-1</f>
        <v>0</v>
      </c>
      <c r="AE846">
        <f>AE845+Table4[[#This Row],[Tractive Energy (J)]]</f>
        <v>1101704.208562359</v>
      </c>
      <c r="AF846">
        <f>AF845+Table4[[#This Row],[Braking Energy (J)]]</f>
        <v>452037.20061860891</v>
      </c>
      <c r="AG846">
        <f t="shared" si="173"/>
        <v>2175622.6686216583</v>
      </c>
      <c r="AH846">
        <f t="shared" si="170"/>
        <v>923730.72553639975</v>
      </c>
      <c r="AI846" s="27">
        <f t="shared" si="174"/>
        <v>923730.72553639975</v>
      </c>
    </row>
    <row r="847" spans="2:35" x14ac:dyDescent="0.3">
      <c r="B847" s="4" t="s">
        <v>52</v>
      </c>
      <c r="C847" s="4">
        <v>839</v>
      </c>
      <c r="D847" s="4">
        <v>250</v>
      </c>
      <c r="E847" s="11">
        <v>51.8</v>
      </c>
      <c r="F847" s="17">
        <f t="shared" si="171"/>
        <v>0.2222222222222224</v>
      </c>
      <c r="G847" s="17">
        <f t="shared" si="172"/>
        <v>0.80000000000000071</v>
      </c>
      <c r="S847">
        <f t="shared" si="165"/>
        <v>0</v>
      </c>
      <c r="T847">
        <f t="shared" si="166"/>
        <v>51.8</v>
      </c>
      <c r="U847">
        <f t="shared" si="167"/>
        <v>14.388888888888888</v>
      </c>
      <c r="W847">
        <f t="shared" si="168"/>
        <v>258.44444444444355</v>
      </c>
      <c r="X847">
        <f t="shared" si="164"/>
        <v>171.13544999999999</v>
      </c>
      <c r="Y847">
        <f t="shared" si="169"/>
        <v>51.426528847721883</v>
      </c>
      <c r="Z847">
        <f>Table4[[#This Row],[Acell (N)]]+Table4[[#This Row],[Roll (N)]]+Table4[[#This Row],[Aero (N)]]</f>
        <v>481.00642329216544</v>
      </c>
      <c r="AA847">
        <f>Table4[[#This Row],[Total (N)]]*((E846/3.6)/1000)</f>
        <v>6.800896373769783</v>
      </c>
      <c r="AB847">
        <f>Table4[[#This Row],[Power (kW)]]*1000</f>
        <v>6800.8963737697832</v>
      </c>
      <c r="AC847">
        <f>MAX(0, Table4[[#This Row],[Power (W)]])</f>
        <v>6800.8963737697832</v>
      </c>
      <c r="AD847">
        <f>MIN(0, Table4[[#This Row],[Power (W)]])*-1</f>
        <v>0</v>
      </c>
      <c r="AE847">
        <f>AE846+Table4[[#This Row],[Tractive Energy (J)]]</f>
        <v>1108505.1049361287</v>
      </c>
      <c r="AF847">
        <f>AF846+Table4[[#This Row],[Braking Energy (J)]]</f>
        <v>452037.20061860891</v>
      </c>
      <c r="AG847">
        <f t="shared" si="173"/>
        <v>2182423.5649954281</v>
      </c>
      <c r="AH847">
        <f t="shared" si="170"/>
        <v>923730.72553639975</v>
      </c>
      <c r="AI847" s="27">
        <f t="shared" si="174"/>
        <v>923730.72553639975</v>
      </c>
    </row>
    <row r="848" spans="2:35" x14ac:dyDescent="0.3">
      <c r="B848" s="4" t="s">
        <v>52</v>
      </c>
      <c r="C848" s="4">
        <v>840</v>
      </c>
      <c r="D848" s="4">
        <v>251</v>
      </c>
      <c r="E848" s="11">
        <v>52.5</v>
      </c>
      <c r="F848" s="17">
        <f t="shared" si="171"/>
        <v>0.20833333333333331</v>
      </c>
      <c r="G848" s="17">
        <f t="shared" si="172"/>
        <v>0.75</v>
      </c>
      <c r="S848">
        <f t="shared" si="165"/>
        <v>0</v>
      </c>
      <c r="T848">
        <f t="shared" si="166"/>
        <v>52.5</v>
      </c>
      <c r="U848">
        <f t="shared" si="167"/>
        <v>14.583333333333332</v>
      </c>
      <c r="W848">
        <f t="shared" si="168"/>
        <v>258.44444444444468</v>
      </c>
      <c r="X848">
        <f t="shared" si="164"/>
        <v>171.13544999999999</v>
      </c>
      <c r="Y848">
        <f t="shared" si="169"/>
        <v>53.261226900220876</v>
      </c>
      <c r="Z848">
        <f>Table4[[#This Row],[Acell (N)]]+Table4[[#This Row],[Roll (N)]]+Table4[[#This Row],[Aero (N)]]</f>
        <v>482.84112134466557</v>
      </c>
      <c r="AA848">
        <f>Table4[[#This Row],[Total (N)]]*((E847/3.6)/1000)</f>
        <v>6.947547246014909</v>
      </c>
      <c r="AB848">
        <f>Table4[[#This Row],[Power (kW)]]*1000</f>
        <v>6947.5472460149094</v>
      </c>
      <c r="AC848">
        <f>MAX(0, Table4[[#This Row],[Power (W)]])</f>
        <v>6947.5472460149094</v>
      </c>
      <c r="AD848">
        <f>MIN(0, Table4[[#This Row],[Power (W)]])*-1</f>
        <v>0</v>
      </c>
      <c r="AE848">
        <f>AE847+Table4[[#This Row],[Tractive Energy (J)]]</f>
        <v>1115452.6521821436</v>
      </c>
      <c r="AF848">
        <f>AF847+Table4[[#This Row],[Braking Energy (J)]]</f>
        <v>452037.20061860891</v>
      </c>
      <c r="AG848">
        <f t="shared" si="173"/>
        <v>2189371.1122414428</v>
      </c>
      <c r="AH848">
        <f t="shared" si="170"/>
        <v>923730.72553639975</v>
      </c>
      <c r="AI848" s="27">
        <f t="shared" si="174"/>
        <v>923730.72553639975</v>
      </c>
    </row>
    <row r="849" spans="2:35" x14ac:dyDescent="0.3">
      <c r="B849" s="4" t="s">
        <v>52</v>
      </c>
      <c r="C849" s="4">
        <v>841</v>
      </c>
      <c r="D849" s="4">
        <v>252</v>
      </c>
      <c r="E849" s="11">
        <v>53.3</v>
      </c>
      <c r="F849" s="17">
        <f t="shared" si="171"/>
        <v>0.27777777777777779</v>
      </c>
      <c r="G849" s="17">
        <f t="shared" si="172"/>
        <v>1</v>
      </c>
      <c r="S849">
        <f t="shared" si="165"/>
        <v>0</v>
      </c>
      <c r="T849">
        <f t="shared" si="166"/>
        <v>53.3</v>
      </c>
      <c r="U849">
        <f t="shared" si="167"/>
        <v>14.805555555555554</v>
      </c>
      <c r="W849">
        <f t="shared" si="168"/>
        <v>242.29166666666666</v>
      </c>
      <c r="X849">
        <f t="shared" si="164"/>
        <v>171.13544999999999</v>
      </c>
      <c r="Y849">
        <f t="shared" si="169"/>
        <v>54.710445820624997</v>
      </c>
      <c r="Z849">
        <f>Table4[[#This Row],[Acell (N)]]+Table4[[#This Row],[Roll (N)]]+Table4[[#This Row],[Aero (N)]]</f>
        <v>468.13756248729163</v>
      </c>
      <c r="AA849">
        <f>Table4[[#This Row],[Total (N)]]*((E848/3.6)/1000)</f>
        <v>6.8270061196063354</v>
      </c>
      <c r="AB849">
        <f>Table4[[#This Row],[Power (kW)]]*1000</f>
        <v>6827.0061196063352</v>
      </c>
      <c r="AC849">
        <f>MAX(0, Table4[[#This Row],[Power (W)]])</f>
        <v>6827.0061196063352</v>
      </c>
      <c r="AD849">
        <f>MIN(0, Table4[[#This Row],[Power (W)]])*-1</f>
        <v>0</v>
      </c>
      <c r="AE849">
        <f>AE848+Table4[[#This Row],[Tractive Energy (J)]]</f>
        <v>1122279.65830175</v>
      </c>
      <c r="AF849">
        <f>AF848+Table4[[#This Row],[Braking Energy (J)]]</f>
        <v>452037.20061860891</v>
      </c>
      <c r="AG849">
        <f t="shared" si="173"/>
        <v>2196198.1183610493</v>
      </c>
      <c r="AH849">
        <f t="shared" si="170"/>
        <v>923730.72553639975</v>
      </c>
      <c r="AI849" s="27">
        <f t="shared" si="174"/>
        <v>923730.72553639975</v>
      </c>
    </row>
    <row r="850" spans="2:35" x14ac:dyDescent="0.3">
      <c r="B850" s="4" t="s">
        <v>52</v>
      </c>
      <c r="C850" s="4">
        <v>842</v>
      </c>
      <c r="D850" s="4">
        <v>253</v>
      </c>
      <c r="E850" s="11">
        <v>54.5</v>
      </c>
      <c r="F850" s="17">
        <f t="shared" si="171"/>
        <v>0.33333333333333409</v>
      </c>
      <c r="G850" s="17">
        <f t="shared" si="172"/>
        <v>1.2000000000000028</v>
      </c>
      <c r="S850">
        <f t="shared" si="165"/>
        <v>0</v>
      </c>
      <c r="T850">
        <f t="shared" si="166"/>
        <v>54.5</v>
      </c>
      <c r="U850">
        <f t="shared" si="167"/>
        <v>15.138888888888889</v>
      </c>
      <c r="W850">
        <f t="shared" si="168"/>
        <v>323.05555555555554</v>
      </c>
      <c r="X850">
        <f t="shared" si="164"/>
        <v>171.13544999999999</v>
      </c>
      <c r="Y850">
        <f t="shared" si="169"/>
        <v>56.390515529199213</v>
      </c>
      <c r="Z850">
        <f>Table4[[#This Row],[Acell (N)]]+Table4[[#This Row],[Roll (N)]]+Table4[[#This Row],[Aero (N)]]</f>
        <v>550.58152108475474</v>
      </c>
      <c r="AA850">
        <f>Table4[[#This Row],[Total (N)]]*((E849/3.6)/1000)</f>
        <v>8.1516652982826177</v>
      </c>
      <c r="AB850">
        <f>Table4[[#This Row],[Power (kW)]]*1000</f>
        <v>8151.6652982826181</v>
      </c>
      <c r="AC850">
        <f>MAX(0, Table4[[#This Row],[Power (W)]])</f>
        <v>8151.6652982826181</v>
      </c>
      <c r="AD850">
        <f>MIN(0, Table4[[#This Row],[Power (W)]])*-1</f>
        <v>0</v>
      </c>
      <c r="AE850">
        <f>AE849+Table4[[#This Row],[Tractive Energy (J)]]</f>
        <v>1130431.3236000326</v>
      </c>
      <c r="AF850">
        <f>AF849+Table4[[#This Row],[Braking Energy (J)]]</f>
        <v>452037.20061860891</v>
      </c>
      <c r="AG850">
        <f t="shared" si="173"/>
        <v>2204349.783659332</v>
      </c>
      <c r="AH850">
        <f t="shared" si="170"/>
        <v>923730.72553639975</v>
      </c>
      <c r="AI850" s="27">
        <f t="shared" si="174"/>
        <v>923730.72553639975</v>
      </c>
    </row>
    <row r="851" spans="2:35" x14ac:dyDescent="0.3">
      <c r="B851" s="4" t="s">
        <v>52</v>
      </c>
      <c r="C851" s="4">
        <v>843</v>
      </c>
      <c r="D851" s="4">
        <v>254</v>
      </c>
      <c r="E851" s="11">
        <v>55.7</v>
      </c>
      <c r="F851" s="17">
        <f t="shared" si="171"/>
        <v>0.27777777777777779</v>
      </c>
      <c r="G851" s="17">
        <f t="shared" si="172"/>
        <v>1</v>
      </c>
      <c r="S851">
        <f t="shared" si="165"/>
        <v>0</v>
      </c>
      <c r="T851">
        <f t="shared" si="166"/>
        <v>55.7</v>
      </c>
      <c r="U851">
        <f t="shared" si="167"/>
        <v>15.472222222222223</v>
      </c>
      <c r="W851">
        <f t="shared" si="168"/>
        <v>387.66666666666754</v>
      </c>
      <c r="X851">
        <f t="shared" si="164"/>
        <v>171.13544999999999</v>
      </c>
      <c r="Y851">
        <f t="shared" si="169"/>
        <v>58.958259119713894</v>
      </c>
      <c r="Z851">
        <f>Table4[[#This Row],[Acell (N)]]+Table4[[#This Row],[Roll (N)]]+Table4[[#This Row],[Aero (N)]]</f>
        <v>617.76037578638147</v>
      </c>
      <c r="AA851">
        <f>Table4[[#This Row],[Total (N)]]*((E850/3.6)/1000)</f>
        <v>9.3522056889882759</v>
      </c>
      <c r="AB851">
        <f>Table4[[#This Row],[Power (kW)]]*1000</f>
        <v>9352.2056889882751</v>
      </c>
      <c r="AC851">
        <f>MAX(0, Table4[[#This Row],[Power (W)]])</f>
        <v>9352.2056889882751</v>
      </c>
      <c r="AD851">
        <f>MIN(0, Table4[[#This Row],[Power (W)]])*-1</f>
        <v>0</v>
      </c>
      <c r="AE851">
        <f>AE850+Table4[[#This Row],[Tractive Energy (J)]]</f>
        <v>1139783.5292890209</v>
      </c>
      <c r="AF851">
        <f>AF850+Table4[[#This Row],[Braking Energy (J)]]</f>
        <v>452037.20061860891</v>
      </c>
      <c r="AG851">
        <f t="shared" si="173"/>
        <v>2213701.9893483203</v>
      </c>
      <c r="AH851">
        <f t="shared" si="170"/>
        <v>923730.72553639975</v>
      </c>
      <c r="AI851" s="27">
        <f t="shared" si="174"/>
        <v>923730.72553639975</v>
      </c>
    </row>
    <row r="852" spans="2:35" x14ac:dyDescent="0.3">
      <c r="B852" s="4" t="s">
        <v>52</v>
      </c>
      <c r="C852" s="4">
        <v>844</v>
      </c>
      <c r="D852" s="4">
        <v>255</v>
      </c>
      <c r="E852" s="11">
        <v>56.5</v>
      </c>
      <c r="F852" s="17">
        <f t="shared" si="171"/>
        <v>0.15277777777777699</v>
      </c>
      <c r="G852" s="17">
        <f t="shared" si="172"/>
        <v>0.54999999999999716</v>
      </c>
      <c r="S852">
        <f t="shared" si="165"/>
        <v>0</v>
      </c>
      <c r="T852">
        <f t="shared" si="166"/>
        <v>56.5</v>
      </c>
      <c r="U852">
        <f t="shared" si="167"/>
        <v>15.694444444444445</v>
      </c>
      <c r="W852">
        <f t="shared" si="168"/>
        <v>323.05555555555554</v>
      </c>
      <c r="X852">
        <f t="shared" si="164"/>
        <v>171.13544999999999</v>
      </c>
      <c r="Y852">
        <f t="shared" si="169"/>
        <v>61.583169543412566</v>
      </c>
      <c r="Z852">
        <f>Table4[[#This Row],[Acell (N)]]+Table4[[#This Row],[Roll (N)]]+Table4[[#This Row],[Aero (N)]]</f>
        <v>555.77417509896804</v>
      </c>
      <c r="AA852">
        <f>Table4[[#This Row],[Total (N)]]*((E851/3.6)/1000)</f>
        <v>8.5990615425034793</v>
      </c>
      <c r="AB852">
        <f>Table4[[#This Row],[Power (kW)]]*1000</f>
        <v>8599.0615425034794</v>
      </c>
      <c r="AC852">
        <f>MAX(0, Table4[[#This Row],[Power (W)]])</f>
        <v>8599.0615425034794</v>
      </c>
      <c r="AD852">
        <f>MIN(0, Table4[[#This Row],[Power (W)]])*-1</f>
        <v>0</v>
      </c>
      <c r="AE852">
        <f>AE851+Table4[[#This Row],[Tractive Energy (J)]]</f>
        <v>1148382.5908315245</v>
      </c>
      <c r="AF852">
        <f>AF851+Table4[[#This Row],[Braking Energy (J)]]</f>
        <v>452037.20061860891</v>
      </c>
      <c r="AG852">
        <f t="shared" si="173"/>
        <v>2222301.0508908238</v>
      </c>
      <c r="AH852">
        <f t="shared" si="170"/>
        <v>923730.72553639975</v>
      </c>
      <c r="AI852" s="27">
        <f t="shared" si="174"/>
        <v>923730.72553639975</v>
      </c>
    </row>
    <row r="853" spans="2:35" x14ac:dyDescent="0.3">
      <c r="B853" s="4" t="s">
        <v>52</v>
      </c>
      <c r="C853" s="4">
        <v>845</v>
      </c>
      <c r="D853" s="4">
        <v>256</v>
      </c>
      <c r="E853" s="11">
        <v>56.8</v>
      </c>
      <c r="F853" s="17">
        <f t="shared" si="171"/>
        <v>6.9444444444444448E-2</v>
      </c>
      <c r="G853" s="17">
        <f t="shared" si="172"/>
        <v>0.25</v>
      </c>
      <c r="S853">
        <f t="shared" si="165"/>
        <v>0</v>
      </c>
      <c r="T853">
        <f t="shared" si="166"/>
        <v>56.8</v>
      </c>
      <c r="U853">
        <f t="shared" si="167"/>
        <v>15.777777777777777</v>
      </c>
      <c r="W853">
        <f t="shared" si="168"/>
        <v>177.68055555555463</v>
      </c>
      <c r="X853">
        <f t="shared" si="164"/>
        <v>171.13544999999999</v>
      </c>
      <c r="Y853">
        <f t="shared" si="169"/>
        <v>63.364869177647229</v>
      </c>
      <c r="Z853">
        <f>Table4[[#This Row],[Acell (N)]]+Table4[[#This Row],[Roll (N)]]+Table4[[#This Row],[Aero (N)]]</f>
        <v>412.18087473320185</v>
      </c>
      <c r="AA853">
        <f>Table4[[#This Row],[Total (N)]]*((E852/3.6)/1000)</f>
        <v>6.4689498395627512</v>
      </c>
      <c r="AB853">
        <f>Table4[[#This Row],[Power (kW)]]*1000</f>
        <v>6468.9498395627515</v>
      </c>
      <c r="AC853">
        <f>MAX(0, Table4[[#This Row],[Power (W)]])</f>
        <v>6468.9498395627515</v>
      </c>
      <c r="AD853">
        <f>MIN(0, Table4[[#This Row],[Power (W)]])*-1</f>
        <v>0</v>
      </c>
      <c r="AE853">
        <f>AE852+Table4[[#This Row],[Tractive Energy (J)]]</f>
        <v>1154851.5406710871</v>
      </c>
      <c r="AF853">
        <f>AF852+Table4[[#This Row],[Braking Energy (J)]]</f>
        <v>452037.20061860891</v>
      </c>
      <c r="AG853">
        <f t="shared" si="173"/>
        <v>2228770.0007303865</v>
      </c>
      <c r="AH853">
        <f t="shared" si="170"/>
        <v>923730.72553639975</v>
      </c>
      <c r="AI853" s="27">
        <f t="shared" si="174"/>
        <v>923730.72553639975</v>
      </c>
    </row>
    <row r="854" spans="2:35" x14ac:dyDescent="0.3">
      <c r="B854" s="4" t="s">
        <v>52</v>
      </c>
      <c r="C854" s="4">
        <v>846</v>
      </c>
      <c r="D854" s="4">
        <v>257</v>
      </c>
      <c r="E854" s="11">
        <v>57</v>
      </c>
      <c r="F854" s="17">
        <f t="shared" si="171"/>
        <v>5.5555555555556344E-2</v>
      </c>
      <c r="G854" s="17">
        <f t="shared" si="172"/>
        <v>0.20000000000000284</v>
      </c>
      <c r="S854">
        <f t="shared" si="165"/>
        <v>0</v>
      </c>
      <c r="T854">
        <f t="shared" si="166"/>
        <v>57</v>
      </c>
      <c r="U854">
        <f t="shared" si="167"/>
        <v>15.833333333333332</v>
      </c>
      <c r="W854">
        <f t="shared" si="168"/>
        <v>80.763888888888886</v>
      </c>
      <c r="X854">
        <f t="shared" si="164"/>
        <v>171.13544999999999</v>
      </c>
      <c r="Y854">
        <f t="shared" si="169"/>
        <v>64.039556906787553</v>
      </c>
      <c r="Z854">
        <f>Table4[[#This Row],[Acell (N)]]+Table4[[#This Row],[Roll (N)]]+Table4[[#This Row],[Aero (N)]]</f>
        <v>315.93889579567644</v>
      </c>
      <c r="AA854">
        <f>Table4[[#This Row],[Total (N)]]*((E853/3.6)/1000)</f>
        <v>4.9848136892206725</v>
      </c>
      <c r="AB854">
        <f>Table4[[#This Row],[Power (kW)]]*1000</f>
        <v>4984.8136892206721</v>
      </c>
      <c r="AC854">
        <f>MAX(0, Table4[[#This Row],[Power (W)]])</f>
        <v>4984.8136892206721</v>
      </c>
      <c r="AD854">
        <f>MIN(0, Table4[[#This Row],[Power (W)]])*-1</f>
        <v>0</v>
      </c>
      <c r="AE854">
        <f>AE853+Table4[[#This Row],[Tractive Energy (J)]]</f>
        <v>1159836.3543603078</v>
      </c>
      <c r="AF854">
        <f>AF853+Table4[[#This Row],[Braking Energy (J)]]</f>
        <v>452037.20061860891</v>
      </c>
      <c r="AG854">
        <f t="shared" si="173"/>
        <v>2233754.8144196072</v>
      </c>
      <c r="AH854">
        <f t="shared" si="170"/>
        <v>923730.72553639975</v>
      </c>
      <c r="AI854" s="27">
        <f t="shared" si="174"/>
        <v>923730.72553639975</v>
      </c>
    </row>
    <row r="855" spans="2:35" x14ac:dyDescent="0.3">
      <c r="B855" s="4" t="s">
        <v>52</v>
      </c>
      <c r="C855" s="4">
        <v>847</v>
      </c>
      <c r="D855" s="4">
        <v>258</v>
      </c>
      <c r="E855" s="11">
        <v>57.2</v>
      </c>
      <c r="F855" s="17">
        <f t="shared" si="171"/>
        <v>9.7222222222222612E-2</v>
      </c>
      <c r="G855" s="17">
        <f t="shared" si="172"/>
        <v>0.35000000000000142</v>
      </c>
      <c r="S855">
        <f t="shared" si="165"/>
        <v>0</v>
      </c>
      <c r="T855">
        <f t="shared" si="166"/>
        <v>57.2</v>
      </c>
      <c r="U855">
        <f t="shared" si="167"/>
        <v>15.888888888888889</v>
      </c>
      <c r="W855">
        <f t="shared" si="168"/>
        <v>64.611111111112024</v>
      </c>
      <c r="X855">
        <f t="shared" si="164"/>
        <v>171.13544999999999</v>
      </c>
      <c r="Y855">
        <f t="shared" si="169"/>
        <v>64.491333685699999</v>
      </c>
      <c r="Z855">
        <f>Table4[[#This Row],[Acell (N)]]+Table4[[#This Row],[Roll (N)]]+Table4[[#This Row],[Aero (N)]]</f>
        <v>300.23789479681204</v>
      </c>
      <c r="AA855">
        <f>Table4[[#This Row],[Total (N)]]*((E854/3.6)/1000)</f>
        <v>4.7537666676161896</v>
      </c>
      <c r="AB855">
        <f>Table4[[#This Row],[Power (kW)]]*1000</f>
        <v>4753.7666676161898</v>
      </c>
      <c r="AC855">
        <f>MAX(0, Table4[[#This Row],[Power (W)]])</f>
        <v>4753.7666676161898</v>
      </c>
      <c r="AD855">
        <f>MIN(0, Table4[[#This Row],[Power (W)]])*-1</f>
        <v>0</v>
      </c>
      <c r="AE855">
        <f>AE854+Table4[[#This Row],[Tractive Energy (J)]]</f>
        <v>1164590.1210279239</v>
      </c>
      <c r="AF855">
        <f>AF854+Table4[[#This Row],[Braking Energy (J)]]</f>
        <v>452037.20061860891</v>
      </c>
      <c r="AG855">
        <f t="shared" si="173"/>
        <v>2238508.5810872233</v>
      </c>
      <c r="AH855">
        <f t="shared" si="170"/>
        <v>923730.72553639975</v>
      </c>
      <c r="AI855" s="27">
        <f t="shared" si="174"/>
        <v>923730.72553639975</v>
      </c>
    </row>
    <row r="856" spans="2:35" x14ac:dyDescent="0.3">
      <c r="B856" s="4" t="s">
        <v>52</v>
      </c>
      <c r="C856" s="4">
        <v>848</v>
      </c>
      <c r="D856" s="4">
        <v>259</v>
      </c>
      <c r="E856" s="11">
        <v>57.7</v>
      </c>
      <c r="F856" s="17">
        <f t="shared" si="171"/>
        <v>0.20833333333333331</v>
      </c>
      <c r="G856" s="17">
        <f t="shared" si="172"/>
        <v>0.75</v>
      </c>
      <c r="S856">
        <f t="shared" si="165"/>
        <v>0</v>
      </c>
      <c r="T856">
        <f t="shared" si="166"/>
        <v>57.7</v>
      </c>
      <c r="U856">
        <f t="shared" si="167"/>
        <v>16.027777777777779</v>
      </c>
      <c r="W856">
        <f t="shared" si="168"/>
        <v>113.0694444444449</v>
      </c>
      <c r="X856">
        <f t="shared" si="164"/>
        <v>171.13544999999999</v>
      </c>
      <c r="Y856">
        <f t="shared" si="169"/>
        <v>64.944698432200894</v>
      </c>
      <c r="Z856">
        <f>Table4[[#This Row],[Acell (N)]]+Table4[[#This Row],[Roll (N)]]+Table4[[#This Row],[Aero (N)]]</f>
        <v>349.14959287664578</v>
      </c>
      <c r="AA856">
        <f>Table4[[#This Row],[Total (N)]]*((E855/3.6)/1000)</f>
        <v>5.5475990868178169</v>
      </c>
      <c r="AB856">
        <f>Table4[[#This Row],[Power (kW)]]*1000</f>
        <v>5547.5990868178169</v>
      </c>
      <c r="AC856">
        <f>MAX(0, Table4[[#This Row],[Power (W)]])</f>
        <v>5547.5990868178169</v>
      </c>
      <c r="AD856">
        <f>MIN(0, Table4[[#This Row],[Power (W)]])*-1</f>
        <v>0</v>
      </c>
      <c r="AE856">
        <f>AE855+Table4[[#This Row],[Tractive Energy (J)]]</f>
        <v>1170137.7201147417</v>
      </c>
      <c r="AF856">
        <f>AF855+Table4[[#This Row],[Braking Energy (J)]]</f>
        <v>452037.20061860891</v>
      </c>
      <c r="AG856">
        <f t="shared" si="173"/>
        <v>2244056.1801740411</v>
      </c>
      <c r="AH856">
        <f t="shared" si="170"/>
        <v>923730.72553639975</v>
      </c>
      <c r="AI856" s="27">
        <f t="shared" si="174"/>
        <v>923730.72553639975</v>
      </c>
    </row>
    <row r="857" spans="2:35" x14ac:dyDescent="0.3">
      <c r="B857" s="4" t="s">
        <v>52</v>
      </c>
      <c r="C857" s="4">
        <v>849</v>
      </c>
      <c r="D857" s="4">
        <v>260</v>
      </c>
      <c r="E857" s="11">
        <v>58.7</v>
      </c>
      <c r="F857" s="17">
        <f t="shared" si="171"/>
        <v>0.33333333333333315</v>
      </c>
      <c r="G857" s="17">
        <f t="shared" si="172"/>
        <v>1.1999999999999993</v>
      </c>
      <c r="S857">
        <f t="shared" si="165"/>
        <v>0</v>
      </c>
      <c r="T857">
        <f t="shared" si="166"/>
        <v>58.7</v>
      </c>
      <c r="U857">
        <f t="shared" si="167"/>
        <v>16.305555555555557</v>
      </c>
      <c r="W857">
        <f t="shared" si="168"/>
        <v>242.29166666666666</v>
      </c>
      <c r="X857">
        <f t="shared" si="164"/>
        <v>171.13544999999999</v>
      </c>
      <c r="Y857">
        <f t="shared" si="169"/>
        <v>66.085057656652566</v>
      </c>
      <c r="Z857">
        <f>Table4[[#This Row],[Acell (N)]]+Table4[[#This Row],[Roll (N)]]+Table4[[#This Row],[Aero (N)]]</f>
        <v>479.51217432331919</v>
      </c>
      <c r="AA857">
        <f>Table4[[#This Row],[Total (N)]]*((E856/3.6)/1000)</f>
        <v>7.6855145717931999</v>
      </c>
      <c r="AB857">
        <f>Table4[[#This Row],[Power (kW)]]*1000</f>
        <v>7685.5145717932</v>
      </c>
      <c r="AC857">
        <f>MAX(0, Table4[[#This Row],[Power (W)]])</f>
        <v>7685.5145717932</v>
      </c>
      <c r="AD857">
        <f>MIN(0, Table4[[#This Row],[Power (W)]])*-1</f>
        <v>0</v>
      </c>
      <c r="AE857">
        <f>AE856+Table4[[#This Row],[Tractive Energy (J)]]</f>
        <v>1177823.2346865349</v>
      </c>
      <c r="AF857">
        <f>AF856+Table4[[#This Row],[Braking Energy (J)]]</f>
        <v>452037.20061860891</v>
      </c>
      <c r="AG857">
        <f t="shared" si="173"/>
        <v>2251741.6947458345</v>
      </c>
      <c r="AH857">
        <f t="shared" si="170"/>
        <v>923730.72553639975</v>
      </c>
      <c r="AI857" s="27">
        <f t="shared" si="174"/>
        <v>923730.72553639975</v>
      </c>
    </row>
    <row r="858" spans="2:35" x14ac:dyDescent="0.3">
      <c r="B858" s="4" t="s">
        <v>52</v>
      </c>
      <c r="C858" s="4">
        <v>850</v>
      </c>
      <c r="D858" s="4">
        <v>261</v>
      </c>
      <c r="E858" s="11">
        <v>60.1</v>
      </c>
      <c r="F858" s="17">
        <f t="shared" si="171"/>
        <v>0.33333333333333315</v>
      </c>
      <c r="G858" s="17">
        <f t="shared" si="172"/>
        <v>1.1999999999999993</v>
      </c>
      <c r="S858">
        <f t="shared" si="165"/>
        <v>0</v>
      </c>
      <c r="T858">
        <f t="shared" si="166"/>
        <v>60.1</v>
      </c>
      <c r="U858">
        <f t="shared" si="167"/>
        <v>16.694444444444443</v>
      </c>
      <c r="W858">
        <f t="shared" si="168"/>
        <v>387.66666666666646</v>
      </c>
      <c r="X858">
        <f t="shared" si="164"/>
        <v>171.13544999999999</v>
      </c>
      <c r="Y858">
        <f t="shared" si="169"/>
        <v>68.395550497839253</v>
      </c>
      <c r="Z858">
        <f>Table4[[#This Row],[Acell (N)]]+Table4[[#This Row],[Roll (N)]]+Table4[[#This Row],[Aero (N)]]</f>
        <v>627.19766716450579</v>
      </c>
      <c r="AA858">
        <f>Table4[[#This Row],[Total (N)]]*((E857/3.6)/1000)</f>
        <v>10.226806406265691</v>
      </c>
      <c r="AB858">
        <f>Table4[[#This Row],[Power (kW)]]*1000</f>
        <v>10226.80640626569</v>
      </c>
      <c r="AC858">
        <f>MAX(0, Table4[[#This Row],[Power (W)]])</f>
        <v>10226.80640626569</v>
      </c>
      <c r="AD858">
        <f>MIN(0, Table4[[#This Row],[Power (W)]])*-1</f>
        <v>0</v>
      </c>
      <c r="AE858">
        <f>AE857+Table4[[#This Row],[Tractive Energy (J)]]</f>
        <v>1188050.0410928004</v>
      </c>
      <c r="AF858">
        <f>AF857+Table4[[#This Row],[Braking Energy (J)]]</f>
        <v>452037.20061860891</v>
      </c>
      <c r="AG858">
        <f t="shared" si="173"/>
        <v>2261968.5011521</v>
      </c>
      <c r="AH858">
        <f t="shared" si="170"/>
        <v>923730.72553639975</v>
      </c>
      <c r="AI858" s="27">
        <f t="shared" si="174"/>
        <v>923730.72553639975</v>
      </c>
    </row>
    <row r="859" spans="2:35" x14ac:dyDescent="0.3">
      <c r="B859" s="4" t="s">
        <v>52</v>
      </c>
      <c r="C859" s="4">
        <v>851</v>
      </c>
      <c r="D859" s="4">
        <v>262</v>
      </c>
      <c r="E859" s="11">
        <v>61.1</v>
      </c>
      <c r="F859" s="17">
        <f t="shared" si="171"/>
        <v>0.2222222222222224</v>
      </c>
      <c r="G859" s="17">
        <f t="shared" si="172"/>
        <v>0.80000000000000071</v>
      </c>
      <c r="S859">
        <f t="shared" si="165"/>
        <v>0</v>
      </c>
      <c r="T859">
        <f t="shared" si="166"/>
        <v>61.1</v>
      </c>
      <c r="U859">
        <f t="shared" si="167"/>
        <v>16.972222222222221</v>
      </c>
      <c r="W859">
        <f t="shared" si="168"/>
        <v>387.66666666666646</v>
      </c>
      <c r="X859">
        <f t="shared" si="164"/>
        <v>171.13544999999999</v>
      </c>
      <c r="Y859">
        <f t="shared" si="169"/>
        <v>71.696935114215208</v>
      </c>
      <c r="Z859">
        <f>Table4[[#This Row],[Acell (N)]]+Table4[[#This Row],[Roll (N)]]+Table4[[#This Row],[Aero (N)]]</f>
        <v>630.4990517808817</v>
      </c>
      <c r="AA859">
        <f>Table4[[#This Row],[Total (N)]]*((E858/3.6)/1000)</f>
        <v>10.525831392230829</v>
      </c>
      <c r="AB859">
        <f>Table4[[#This Row],[Power (kW)]]*1000</f>
        <v>10525.83139223083</v>
      </c>
      <c r="AC859">
        <f>MAX(0, Table4[[#This Row],[Power (W)]])</f>
        <v>10525.83139223083</v>
      </c>
      <c r="AD859">
        <f>MIN(0, Table4[[#This Row],[Power (W)]])*-1</f>
        <v>0</v>
      </c>
      <c r="AE859">
        <f>AE858+Table4[[#This Row],[Tractive Energy (J)]]</f>
        <v>1198575.8724850314</v>
      </c>
      <c r="AF859">
        <f>AF858+Table4[[#This Row],[Braking Energy (J)]]</f>
        <v>452037.20061860891</v>
      </c>
      <c r="AG859">
        <f t="shared" si="173"/>
        <v>2272494.332544331</v>
      </c>
      <c r="AH859">
        <f t="shared" si="170"/>
        <v>923730.72553639975</v>
      </c>
      <c r="AI859" s="27">
        <f t="shared" si="174"/>
        <v>923730.72553639975</v>
      </c>
    </row>
    <row r="860" spans="2:35" x14ac:dyDescent="0.3">
      <c r="B860" s="4" t="s">
        <v>52</v>
      </c>
      <c r="C860" s="4">
        <v>852</v>
      </c>
      <c r="D860" s="4">
        <v>263</v>
      </c>
      <c r="E860" s="11">
        <v>61.7</v>
      </c>
      <c r="F860" s="17">
        <f t="shared" si="171"/>
        <v>0.16666666666666607</v>
      </c>
      <c r="G860" s="17">
        <f t="shared" si="172"/>
        <v>0.59999999999999787</v>
      </c>
      <c r="S860">
        <f t="shared" si="165"/>
        <v>0</v>
      </c>
      <c r="T860">
        <f t="shared" si="166"/>
        <v>61.7</v>
      </c>
      <c r="U860">
        <f t="shared" si="167"/>
        <v>17.138888888888889</v>
      </c>
      <c r="W860">
        <f t="shared" si="168"/>
        <v>258.44444444444468</v>
      </c>
      <c r="X860">
        <f t="shared" si="164"/>
        <v>171.13544999999999</v>
      </c>
      <c r="Y860">
        <f t="shared" si="169"/>
        <v>74.102706010708559</v>
      </c>
      <c r="Z860">
        <f>Table4[[#This Row],[Acell (N)]]+Table4[[#This Row],[Roll (N)]]+Table4[[#This Row],[Aero (N)]]</f>
        <v>503.68260045515325</v>
      </c>
      <c r="AA860">
        <f>Table4[[#This Row],[Total (N)]]*((E859/3.6)/1000)</f>
        <v>8.5486130243916278</v>
      </c>
      <c r="AB860">
        <f>Table4[[#This Row],[Power (kW)]]*1000</f>
        <v>8548.6130243916286</v>
      </c>
      <c r="AC860">
        <f>MAX(0, Table4[[#This Row],[Power (W)]])</f>
        <v>8548.6130243916286</v>
      </c>
      <c r="AD860">
        <f>MIN(0, Table4[[#This Row],[Power (W)]])*-1</f>
        <v>0</v>
      </c>
      <c r="AE860">
        <f>AE859+Table4[[#This Row],[Tractive Energy (J)]]</f>
        <v>1207124.4855094231</v>
      </c>
      <c r="AF860">
        <f>AF859+Table4[[#This Row],[Braking Energy (J)]]</f>
        <v>452037.20061860891</v>
      </c>
      <c r="AG860">
        <f t="shared" si="173"/>
        <v>2281042.9455687227</v>
      </c>
      <c r="AH860">
        <f t="shared" si="170"/>
        <v>923730.72553639975</v>
      </c>
      <c r="AI860" s="27">
        <f t="shared" si="174"/>
        <v>923730.72553639975</v>
      </c>
    </row>
    <row r="861" spans="2:35" x14ac:dyDescent="0.3">
      <c r="B861" s="4" t="s">
        <v>52</v>
      </c>
      <c r="C861" s="4">
        <v>853</v>
      </c>
      <c r="D861" s="4">
        <v>264</v>
      </c>
      <c r="E861" s="11">
        <v>62.3</v>
      </c>
      <c r="F861" s="17">
        <f t="shared" si="171"/>
        <v>0.16666666666666607</v>
      </c>
      <c r="G861" s="17">
        <f t="shared" si="172"/>
        <v>0.59999999999999787</v>
      </c>
      <c r="S861">
        <f t="shared" si="165"/>
        <v>0</v>
      </c>
      <c r="T861">
        <f t="shared" si="166"/>
        <v>62.3</v>
      </c>
      <c r="U861">
        <f t="shared" si="167"/>
        <v>17.305555555555554</v>
      </c>
      <c r="W861">
        <f t="shared" si="168"/>
        <v>193.83333333333263</v>
      </c>
      <c r="X861">
        <f t="shared" si="164"/>
        <v>171.13544999999999</v>
      </c>
      <c r="Y861">
        <f t="shared" si="169"/>
        <v>75.565224159665902</v>
      </c>
      <c r="Z861">
        <f>Table4[[#This Row],[Acell (N)]]+Table4[[#This Row],[Roll (N)]]+Table4[[#This Row],[Aero (N)]]</f>
        <v>440.53400749299851</v>
      </c>
      <c r="AA861">
        <f>Table4[[#This Row],[Total (N)]]*((E860/3.6)/1000)</f>
        <v>7.5502634061994476</v>
      </c>
      <c r="AB861">
        <f>Table4[[#This Row],[Power (kW)]]*1000</f>
        <v>7550.2634061994477</v>
      </c>
      <c r="AC861">
        <f>MAX(0, Table4[[#This Row],[Power (W)]])</f>
        <v>7550.2634061994477</v>
      </c>
      <c r="AD861">
        <f>MIN(0, Table4[[#This Row],[Power (W)]])*-1</f>
        <v>0</v>
      </c>
      <c r="AE861">
        <f>AE860+Table4[[#This Row],[Tractive Energy (J)]]</f>
        <v>1214674.7489156225</v>
      </c>
      <c r="AF861">
        <f>AF860+Table4[[#This Row],[Braking Energy (J)]]</f>
        <v>452037.20061860891</v>
      </c>
      <c r="AG861">
        <f t="shared" si="173"/>
        <v>2288593.2089749221</v>
      </c>
      <c r="AH861">
        <f t="shared" si="170"/>
        <v>923730.72553639975</v>
      </c>
      <c r="AI861" s="27">
        <f t="shared" si="174"/>
        <v>923730.72553639975</v>
      </c>
    </row>
    <row r="862" spans="2:35" x14ac:dyDescent="0.3">
      <c r="B862" s="4" t="s">
        <v>52</v>
      </c>
      <c r="C862" s="4">
        <v>854</v>
      </c>
      <c r="D862" s="4">
        <v>265</v>
      </c>
      <c r="E862" s="11">
        <v>62.9</v>
      </c>
      <c r="F862" s="17">
        <f t="shared" si="171"/>
        <v>0.1388888888888889</v>
      </c>
      <c r="G862" s="17">
        <f t="shared" si="172"/>
        <v>0.5</v>
      </c>
      <c r="S862">
        <f t="shared" si="165"/>
        <v>0</v>
      </c>
      <c r="T862">
        <f t="shared" si="166"/>
        <v>62.9</v>
      </c>
      <c r="U862">
        <f t="shared" si="167"/>
        <v>17.472222222222221</v>
      </c>
      <c r="W862">
        <f t="shared" si="168"/>
        <v>193.83333333333263</v>
      </c>
      <c r="X862">
        <f t="shared" si="164"/>
        <v>171.13544999999999</v>
      </c>
      <c r="Y862">
        <f t="shared" si="169"/>
        <v>77.042034016919217</v>
      </c>
      <c r="Z862">
        <f>Table4[[#This Row],[Acell (N)]]+Table4[[#This Row],[Roll (N)]]+Table4[[#This Row],[Aero (N)]]</f>
        <v>442.01081735025184</v>
      </c>
      <c r="AA862">
        <f>Table4[[#This Row],[Total (N)]]*((E861/3.6)/1000)</f>
        <v>7.6492427558113016</v>
      </c>
      <c r="AB862">
        <f>Table4[[#This Row],[Power (kW)]]*1000</f>
        <v>7649.2427558113013</v>
      </c>
      <c r="AC862">
        <f>MAX(0, Table4[[#This Row],[Power (W)]])</f>
        <v>7649.2427558113013</v>
      </c>
      <c r="AD862">
        <f>MIN(0, Table4[[#This Row],[Power (W)]])*-1</f>
        <v>0</v>
      </c>
      <c r="AE862">
        <f>AE861+Table4[[#This Row],[Tractive Energy (J)]]</f>
        <v>1222323.9916714337</v>
      </c>
      <c r="AF862">
        <f>AF861+Table4[[#This Row],[Braking Energy (J)]]</f>
        <v>452037.20061860891</v>
      </c>
      <c r="AG862">
        <f t="shared" si="173"/>
        <v>2296242.4517307333</v>
      </c>
      <c r="AH862">
        <f t="shared" si="170"/>
        <v>923730.72553639975</v>
      </c>
      <c r="AI862" s="27">
        <f t="shared" si="174"/>
        <v>923730.72553639975</v>
      </c>
    </row>
    <row r="863" spans="2:35" x14ac:dyDescent="0.3">
      <c r="B863" s="4" t="s">
        <v>52</v>
      </c>
      <c r="C863" s="4">
        <v>855</v>
      </c>
      <c r="D863" s="4">
        <v>266</v>
      </c>
      <c r="E863" s="11">
        <v>63.3</v>
      </c>
      <c r="F863" s="17">
        <f t="shared" si="171"/>
        <v>6.9444444444444448E-2</v>
      </c>
      <c r="G863" s="17">
        <f t="shared" si="172"/>
        <v>0.25</v>
      </c>
      <c r="S863">
        <f t="shared" si="165"/>
        <v>0</v>
      </c>
      <c r="T863">
        <f t="shared" si="166"/>
        <v>63.3</v>
      </c>
      <c r="U863">
        <f t="shared" si="167"/>
        <v>17.583333333333332</v>
      </c>
      <c r="W863">
        <f t="shared" si="168"/>
        <v>161.52777777777777</v>
      </c>
      <c r="X863">
        <f t="shared" si="164"/>
        <v>171.13544999999999</v>
      </c>
      <c r="Y863">
        <f t="shared" si="169"/>
        <v>78.533135582468546</v>
      </c>
      <c r="Z863">
        <f>Table4[[#This Row],[Acell (N)]]+Table4[[#This Row],[Roll (N)]]+Table4[[#This Row],[Aero (N)]]</f>
        <v>411.19636336024632</v>
      </c>
      <c r="AA863">
        <f>Table4[[#This Row],[Total (N)]]*((E862/3.6)/1000)</f>
        <v>7.1845142375998599</v>
      </c>
      <c r="AB863">
        <f>Table4[[#This Row],[Power (kW)]]*1000</f>
        <v>7184.5142375998603</v>
      </c>
      <c r="AC863">
        <f>MAX(0, Table4[[#This Row],[Power (W)]])</f>
        <v>7184.5142375998603</v>
      </c>
      <c r="AD863">
        <f>MIN(0, Table4[[#This Row],[Power (W)]])*-1</f>
        <v>0</v>
      </c>
      <c r="AE863">
        <f>AE862+Table4[[#This Row],[Tractive Energy (J)]]</f>
        <v>1229508.5059090336</v>
      </c>
      <c r="AF863">
        <f>AF862+Table4[[#This Row],[Braking Energy (J)]]</f>
        <v>452037.20061860891</v>
      </c>
      <c r="AG863">
        <f t="shared" si="173"/>
        <v>2303426.9659683332</v>
      </c>
      <c r="AH863">
        <f t="shared" si="170"/>
        <v>923730.72553639975</v>
      </c>
      <c r="AI863" s="27">
        <f t="shared" si="174"/>
        <v>923730.72553639975</v>
      </c>
    </row>
    <row r="864" spans="2:35" x14ac:dyDescent="0.3">
      <c r="B864" s="4" t="s">
        <v>52</v>
      </c>
      <c r="C864" s="4">
        <v>856</v>
      </c>
      <c r="D864" s="4">
        <v>267</v>
      </c>
      <c r="E864" s="11">
        <v>63.4</v>
      </c>
      <c r="F864" s="17">
        <f t="shared" si="171"/>
        <v>2.7777777777778172E-2</v>
      </c>
      <c r="G864" s="17">
        <f t="shared" si="172"/>
        <v>0.10000000000000142</v>
      </c>
      <c r="S864">
        <f t="shared" si="165"/>
        <v>0</v>
      </c>
      <c r="T864">
        <f t="shared" si="166"/>
        <v>63.4</v>
      </c>
      <c r="U864">
        <f t="shared" si="167"/>
        <v>17.611111111111111</v>
      </c>
      <c r="W864">
        <f t="shared" si="168"/>
        <v>80.763888888888886</v>
      </c>
      <c r="X864">
        <f t="shared" ref="X864:X927" si="175">$J$16*9.81*$J$17</f>
        <v>171.13544999999999</v>
      </c>
      <c r="Y864">
        <f t="shared" si="169"/>
        <v>79.535143130777001</v>
      </c>
      <c r="Z864">
        <f>Table4[[#This Row],[Acell (N)]]+Table4[[#This Row],[Roll (N)]]+Table4[[#This Row],[Aero (N)]]</f>
        <v>331.43448201966589</v>
      </c>
      <c r="AA864">
        <f>Table4[[#This Row],[Total (N)]]*((E863/3.6)/1000)</f>
        <v>5.827722975512458</v>
      </c>
      <c r="AB864">
        <f>Table4[[#This Row],[Power (kW)]]*1000</f>
        <v>5827.7229755124581</v>
      </c>
      <c r="AC864">
        <f>MAX(0, Table4[[#This Row],[Power (W)]])</f>
        <v>5827.7229755124581</v>
      </c>
      <c r="AD864">
        <f>MIN(0, Table4[[#This Row],[Power (W)]])*-1</f>
        <v>0</v>
      </c>
      <c r="AE864">
        <f>AE863+Table4[[#This Row],[Tractive Energy (J)]]</f>
        <v>1235336.2288845461</v>
      </c>
      <c r="AF864">
        <f>AF863+Table4[[#This Row],[Braking Energy (J)]]</f>
        <v>452037.20061860891</v>
      </c>
      <c r="AG864">
        <f t="shared" si="173"/>
        <v>2309254.6889438457</v>
      </c>
      <c r="AH864">
        <f t="shared" si="170"/>
        <v>923730.72553639975</v>
      </c>
      <c r="AI864" s="27">
        <f t="shared" si="174"/>
        <v>923730.72553639975</v>
      </c>
    </row>
    <row r="865" spans="2:35" x14ac:dyDescent="0.3">
      <c r="B865" s="4" t="s">
        <v>52</v>
      </c>
      <c r="C865" s="4">
        <v>857</v>
      </c>
      <c r="D865" s="4">
        <v>268</v>
      </c>
      <c r="E865" s="11">
        <v>63.5</v>
      </c>
      <c r="F865" s="17">
        <f t="shared" si="171"/>
        <v>0.15277777777777798</v>
      </c>
      <c r="G865" s="17">
        <f t="shared" si="172"/>
        <v>0.55000000000000071</v>
      </c>
      <c r="S865">
        <f t="shared" si="165"/>
        <v>0</v>
      </c>
      <c r="T865">
        <f t="shared" si="166"/>
        <v>63.5</v>
      </c>
      <c r="U865">
        <f t="shared" si="167"/>
        <v>17.638888888888889</v>
      </c>
      <c r="W865">
        <f t="shared" si="168"/>
        <v>32.305555555556012</v>
      </c>
      <c r="X865">
        <f t="shared" si="175"/>
        <v>171.13544999999999</v>
      </c>
      <c r="Y865">
        <f t="shared" si="169"/>
        <v>79.786637497596885</v>
      </c>
      <c r="Z865">
        <f>Table4[[#This Row],[Acell (N)]]+Table4[[#This Row],[Roll (N)]]+Table4[[#This Row],[Aero (N)]]</f>
        <v>283.22764305315286</v>
      </c>
      <c r="AA865">
        <f>Table4[[#This Row],[Total (N)]]*((E864/3.6)/1000)</f>
        <v>4.9879534915471924</v>
      </c>
      <c r="AB865">
        <f>Table4[[#This Row],[Power (kW)]]*1000</f>
        <v>4987.9534915471922</v>
      </c>
      <c r="AC865">
        <f>MAX(0, Table4[[#This Row],[Power (W)]])</f>
        <v>4987.9534915471922</v>
      </c>
      <c r="AD865">
        <f>MIN(0, Table4[[#This Row],[Power (W)]])*-1</f>
        <v>0</v>
      </c>
      <c r="AE865">
        <f>AE864+Table4[[#This Row],[Tractive Energy (J)]]</f>
        <v>1240324.1823760932</v>
      </c>
      <c r="AF865">
        <f>AF864+Table4[[#This Row],[Braking Energy (J)]]</f>
        <v>452037.20061860891</v>
      </c>
      <c r="AG865">
        <f t="shared" si="173"/>
        <v>2314242.6424353928</v>
      </c>
      <c r="AH865">
        <f t="shared" si="170"/>
        <v>923730.72553639975</v>
      </c>
      <c r="AI865" s="27">
        <f t="shared" si="174"/>
        <v>923730.72553639975</v>
      </c>
    </row>
    <row r="866" spans="2:35" x14ac:dyDescent="0.3">
      <c r="B866" s="4" t="s">
        <v>52</v>
      </c>
      <c r="C866" s="4">
        <v>858</v>
      </c>
      <c r="D866" s="4">
        <v>269</v>
      </c>
      <c r="E866" s="11">
        <v>64.5</v>
      </c>
      <c r="F866" s="17">
        <f t="shared" si="171"/>
        <v>0.31944444444444403</v>
      </c>
      <c r="G866" s="17">
        <f t="shared" si="172"/>
        <v>1.1499999999999986</v>
      </c>
      <c r="S866">
        <f t="shared" si="165"/>
        <v>0</v>
      </c>
      <c r="T866">
        <f t="shared" si="166"/>
        <v>64.5</v>
      </c>
      <c r="U866">
        <f t="shared" si="167"/>
        <v>17.916666666666668</v>
      </c>
      <c r="W866">
        <f t="shared" si="168"/>
        <v>177.6805555555558</v>
      </c>
      <c r="X866">
        <f t="shared" si="175"/>
        <v>171.13544999999999</v>
      </c>
      <c r="Y866">
        <f t="shared" si="169"/>
        <v>80.038528856313889</v>
      </c>
      <c r="Z866">
        <f>Table4[[#This Row],[Acell (N)]]+Table4[[#This Row],[Roll (N)]]+Table4[[#This Row],[Aero (N)]]</f>
        <v>428.85453441186962</v>
      </c>
      <c r="AA866">
        <f>Table4[[#This Row],[Total (N)]]*((E865/3.6)/1000)</f>
        <v>7.5645174819871439</v>
      </c>
      <c r="AB866">
        <f>Table4[[#This Row],[Power (kW)]]*1000</f>
        <v>7564.5174819871436</v>
      </c>
      <c r="AC866">
        <f>MAX(0, Table4[[#This Row],[Power (W)]])</f>
        <v>7564.5174819871436</v>
      </c>
      <c r="AD866">
        <f>MIN(0, Table4[[#This Row],[Power (W)]])*-1</f>
        <v>0</v>
      </c>
      <c r="AE866">
        <f>AE865+Table4[[#This Row],[Tractive Energy (J)]]</f>
        <v>1247888.6998580804</v>
      </c>
      <c r="AF866">
        <f>AF865+Table4[[#This Row],[Braking Energy (J)]]</f>
        <v>452037.20061860891</v>
      </c>
      <c r="AG866">
        <f t="shared" si="173"/>
        <v>2321807.1599173802</v>
      </c>
      <c r="AH866">
        <f t="shared" si="170"/>
        <v>923730.72553639975</v>
      </c>
      <c r="AI866" s="27">
        <f t="shared" si="174"/>
        <v>923730.72553639975</v>
      </c>
    </row>
    <row r="867" spans="2:35" x14ac:dyDescent="0.3">
      <c r="B867" s="4" t="s">
        <v>52</v>
      </c>
      <c r="C867" s="4">
        <v>859</v>
      </c>
      <c r="D867" s="4">
        <v>270</v>
      </c>
      <c r="E867" s="11">
        <v>65.8</v>
      </c>
      <c r="F867" s="17">
        <f t="shared" si="171"/>
        <v>0.31944444444444403</v>
      </c>
      <c r="G867" s="17">
        <f t="shared" si="172"/>
        <v>1.1499999999999986</v>
      </c>
      <c r="S867">
        <f t="shared" si="165"/>
        <v>0</v>
      </c>
      <c r="T867">
        <f t="shared" si="166"/>
        <v>65.8</v>
      </c>
      <c r="U867">
        <f t="shared" si="167"/>
        <v>18.277777777777775</v>
      </c>
      <c r="W867">
        <f t="shared" si="168"/>
        <v>371.5138888888884</v>
      </c>
      <c r="X867">
        <f t="shared" si="175"/>
        <v>171.13544999999999</v>
      </c>
      <c r="Y867">
        <f t="shared" si="169"/>
        <v>82.579276997825019</v>
      </c>
      <c r="Z867">
        <f>Table4[[#This Row],[Acell (N)]]+Table4[[#This Row],[Roll (N)]]+Table4[[#This Row],[Aero (N)]]</f>
        <v>625.22861588671344</v>
      </c>
      <c r="AA867">
        <f>Table4[[#This Row],[Total (N)]]*((E866/3.6)/1000)</f>
        <v>11.202012701303616</v>
      </c>
      <c r="AB867">
        <f>Table4[[#This Row],[Power (kW)]]*1000</f>
        <v>11202.012701303616</v>
      </c>
      <c r="AC867">
        <f>MAX(0, Table4[[#This Row],[Power (W)]])</f>
        <v>11202.012701303616</v>
      </c>
      <c r="AD867">
        <f>MIN(0, Table4[[#This Row],[Power (W)]])*-1</f>
        <v>0</v>
      </c>
      <c r="AE867">
        <f>AE866+Table4[[#This Row],[Tractive Energy (J)]]</f>
        <v>1259090.7125593841</v>
      </c>
      <c r="AF867">
        <f>AF866+Table4[[#This Row],[Braking Energy (J)]]</f>
        <v>452037.20061860891</v>
      </c>
      <c r="AG867">
        <f t="shared" si="173"/>
        <v>2333009.1726186839</v>
      </c>
      <c r="AH867">
        <f t="shared" si="170"/>
        <v>923730.72553639975</v>
      </c>
      <c r="AI867" s="27">
        <f t="shared" si="174"/>
        <v>923730.72553639975</v>
      </c>
    </row>
    <row r="868" spans="2:35" x14ac:dyDescent="0.3">
      <c r="B868" s="4" t="s">
        <v>52</v>
      </c>
      <c r="C868" s="4">
        <v>860</v>
      </c>
      <c r="D868" s="4">
        <v>271</v>
      </c>
      <c r="E868" s="11">
        <v>66.8</v>
      </c>
      <c r="F868" s="17">
        <f t="shared" si="171"/>
        <v>0.2222222222222234</v>
      </c>
      <c r="G868" s="17">
        <f t="shared" si="172"/>
        <v>0.80000000000000426</v>
      </c>
      <c r="S868">
        <f t="shared" si="165"/>
        <v>0</v>
      </c>
      <c r="T868">
        <f t="shared" si="166"/>
        <v>66.8</v>
      </c>
      <c r="U868">
        <f t="shared" si="167"/>
        <v>18.555555555555554</v>
      </c>
      <c r="W868">
        <f t="shared" si="168"/>
        <v>371.5138888888884</v>
      </c>
      <c r="X868">
        <f t="shared" si="175"/>
        <v>171.13544999999999</v>
      </c>
      <c r="Y868">
        <f t="shared" si="169"/>
        <v>85.941599870407543</v>
      </c>
      <c r="Z868">
        <f>Table4[[#This Row],[Acell (N)]]+Table4[[#This Row],[Roll (N)]]+Table4[[#This Row],[Aero (N)]]</f>
        <v>628.59093875929602</v>
      </c>
      <c r="AA868">
        <f>Table4[[#This Row],[Total (N)]]*((E867/3.6)/1000)</f>
        <v>11.489245491767131</v>
      </c>
      <c r="AB868">
        <f>Table4[[#This Row],[Power (kW)]]*1000</f>
        <v>11489.245491767131</v>
      </c>
      <c r="AC868">
        <f>MAX(0, Table4[[#This Row],[Power (W)]])</f>
        <v>11489.245491767131</v>
      </c>
      <c r="AD868">
        <f>MIN(0, Table4[[#This Row],[Power (W)]])*-1</f>
        <v>0</v>
      </c>
      <c r="AE868">
        <f>AE867+Table4[[#This Row],[Tractive Energy (J)]]</f>
        <v>1270579.9580511511</v>
      </c>
      <c r="AF868">
        <f>AF867+Table4[[#This Row],[Braking Energy (J)]]</f>
        <v>452037.20061860891</v>
      </c>
      <c r="AG868">
        <f t="shared" si="173"/>
        <v>2344498.4181104512</v>
      </c>
      <c r="AH868">
        <f t="shared" si="170"/>
        <v>923730.72553639975</v>
      </c>
      <c r="AI868" s="27">
        <f t="shared" si="174"/>
        <v>923730.72553639975</v>
      </c>
    </row>
    <row r="869" spans="2:35" x14ac:dyDescent="0.3">
      <c r="B869" s="4" t="s">
        <v>52</v>
      </c>
      <c r="C869" s="4">
        <v>861</v>
      </c>
      <c r="D869" s="4">
        <v>272</v>
      </c>
      <c r="E869" s="11">
        <v>67.400000000000006</v>
      </c>
      <c r="F869" s="17">
        <f t="shared" si="171"/>
        <v>0.27777777777777779</v>
      </c>
      <c r="G869" s="17">
        <f t="shared" si="172"/>
        <v>1</v>
      </c>
      <c r="S869">
        <f t="shared" si="165"/>
        <v>0</v>
      </c>
      <c r="T869">
        <f t="shared" si="166"/>
        <v>67.400000000000006</v>
      </c>
      <c r="U869">
        <f t="shared" si="167"/>
        <v>18.722222222222225</v>
      </c>
      <c r="W869">
        <f t="shared" si="168"/>
        <v>258.44444444444582</v>
      </c>
      <c r="X869">
        <f t="shared" si="175"/>
        <v>171.13544999999999</v>
      </c>
      <c r="Y869">
        <f t="shared" si="169"/>
        <v>88.573656148254202</v>
      </c>
      <c r="Z869">
        <f>Table4[[#This Row],[Acell (N)]]+Table4[[#This Row],[Roll (N)]]+Table4[[#This Row],[Aero (N)]]</f>
        <v>518.15355059269996</v>
      </c>
      <c r="AA869">
        <f>Table4[[#This Row],[Total (N)]]*((E868/3.6)/1000)</f>
        <v>9.6146269943312088</v>
      </c>
      <c r="AB869">
        <f>Table4[[#This Row],[Power (kW)]]*1000</f>
        <v>9614.6269943312091</v>
      </c>
      <c r="AC869">
        <f>MAX(0, Table4[[#This Row],[Power (W)]])</f>
        <v>9614.6269943312091</v>
      </c>
      <c r="AD869">
        <f>MIN(0, Table4[[#This Row],[Power (W)]])*-1</f>
        <v>0</v>
      </c>
      <c r="AE869">
        <f>AE868+Table4[[#This Row],[Tractive Energy (J)]]</f>
        <v>1280194.5850454823</v>
      </c>
      <c r="AF869">
        <f>AF868+Table4[[#This Row],[Braking Energy (J)]]</f>
        <v>452037.20061860891</v>
      </c>
      <c r="AG869">
        <f t="shared" si="173"/>
        <v>2354113.0451047826</v>
      </c>
      <c r="AH869">
        <f t="shared" si="170"/>
        <v>923730.72553639975</v>
      </c>
      <c r="AI869" s="27">
        <f t="shared" si="174"/>
        <v>923730.72553639975</v>
      </c>
    </row>
    <row r="870" spans="2:35" x14ac:dyDescent="0.3">
      <c r="B870" s="4" t="s">
        <v>52</v>
      </c>
      <c r="C870" s="4">
        <v>862</v>
      </c>
      <c r="D870" s="4">
        <v>273</v>
      </c>
      <c r="E870" s="11">
        <v>68.8</v>
      </c>
      <c r="F870" s="17">
        <f t="shared" si="171"/>
        <v>0.51388888888888729</v>
      </c>
      <c r="G870" s="17">
        <f t="shared" si="172"/>
        <v>1.8499999999999943</v>
      </c>
      <c r="S870">
        <f t="shared" si="165"/>
        <v>0</v>
      </c>
      <c r="T870">
        <f t="shared" si="166"/>
        <v>68.8</v>
      </c>
      <c r="U870">
        <f t="shared" si="167"/>
        <v>19.111111111111111</v>
      </c>
      <c r="W870">
        <f t="shared" si="168"/>
        <v>323.05555555555554</v>
      </c>
      <c r="X870">
        <f t="shared" si="175"/>
        <v>171.13544999999999</v>
      </c>
      <c r="Y870">
        <f t="shared" si="169"/>
        <v>90.171945526023592</v>
      </c>
      <c r="Z870">
        <f>Table4[[#This Row],[Acell (N)]]+Table4[[#This Row],[Roll (N)]]+Table4[[#This Row],[Aero (N)]]</f>
        <v>584.36295108157913</v>
      </c>
      <c r="AA870">
        <f>Table4[[#This Row],[Total (N)]]*((E869/3.6)/1000)</f>
        <v>10.940573028582898</v>
      </c>
      <c r="AB870">
        <f>Table4[[#This Row],[Power (kW)]]*1000</f>
        <v>10940.573028582898</v>
      </c>
      <c r="AC870">
        <f>MAX(0, Table4[[#This Row],[Power (W)]])</f>
        <v>10940.573028582898</v>
      </c>
      <c r="AD870">
        <f>MIN(0, Table4[[#This Row],[Power (W)]])*-1</f>
        <v>0</v>
      </c>
      <c r="AE870">
        <f>AE869+Table4[[#This Row],[Tractive Energy (J)]]</f>
        <v>1291135.1580740651</v>
      </c>
      <c r="AF870">
        <f>AF869+Table4[[#This Row],[Braking Energy (J)]]</f>
        <v>452037.20061860891</v>
      </c>
      <c r="AG870">
        <f t="shared" si="173"/>
        <v>2365053.6181333656</v>
      </c>
      <c r="AH870">
        <f t="shared" si="170"/>
        <v>923730.72553639975</v>
      </c>
      <c r="AI870" s="27">
        <f t="shared" si="174"/>
        <v>923730.72553639975</v>
      </c>
    </row>
    <row r="871" spans="2:35" x14ac:dyDescent="0.3">
      <c r="B871" s="4" t="s">
        <v>52</v>
      </c>
      <c r="C871" s="4">
        <v>863</v>
      </c>
      <c r="D871" s="4">
        <v>274</v>
      </c>
      <c r="E871" s="11">
        <v>71.099999999999994</v>
      </c>
      <c r="F871" s="17">
        <f t="shared" si="171"/>
        <v>0.4861111111111111</v>
      </c>
      <c r="G871" s="17">
        <f t="shared" si="172"/>
        <v>1.75</v>
      </c>
      <c r="S871">
        <f t="shared" si="165"/>
        <v>0</v>
      </c>
      <c r="T871">
        <f t="shared" si="166"/>
        <v>71.099999999999994</v>
      </c>
      <c r="U871">
        <f t="shared" si="167"/>
        <v>19.749999999999996</v>
      </c>
      <c r="W871">
        <f t="shared" si="168"/>
        <v>597.6527777777759</v>
      </c>
      <c r="X871">
        <f t="shared" si="175"/>
        <v>171.13544999999999</v>
      </c>
      <c r="Y871">
        <f t="shared" si="169"/>
        <v>93.956866273080891</v>
      </c>
      <c r="Z871">
        <f>Table4[[#This Row],[Acell (N)]]+Table4[[#This Row],[Roll (N)]]+Table4[[#This Row],[Aero (N)]]</f>
        <v>862.74509405085678</v>
      </c>
      <c r="AA871">
        <f>Table4[[#This Row],[Total (N)]]*((E870/3.6)/1000)</f>
        <v>16.48801735297193</v>
      </c>
      <c r="AB871">
        <f>Table4[[#This Row],[Power (kW)]]*1000</f>
        <v>16488.017352971929</v>
      </c>
      <c r="AC871">
        <f>MAX(0, Table4[[#This Row],[Power (W)]])</f>
        <v>16488.017352971929</v>
      </c>
      <c r="AD871">
        <f>MIN(0, Table4[[#This Row],[Power (W)]])*-1</f>
        <v>0</v>
      </c>
      <c r="AE871">
        <f>AE870+Table4[[#This Row],[Tractive Energy (J)]]</f>
        <v>1307623.1754270371</v>
      </c>
      <c r="AF871">
        <f>AF870+Table4[[#This Row],[Braking Energy (J)]]</f>
        <v>452037.20061860891</v>
      </c>
      <c r="AG871">
        <f t="shared" si="173"/>
        <v>2381541.6354863374</v>
      </c>
      <c r="AH871">
        <f t="shared" si="170"/>
        <v>923730.72553639975</v>
      </c>
      <c r="AI871" s="27">
        <f t="shared" si="174"/>
        <v>923730.72553639975</v>
      </c>
    </row>
    <row r="872" spans="2:35" x14ac:dyDescent="0.3">
      <c r="B872" s="4" t="s">
        <v>52</v>
      </c>
      <c r="C872" s="4">
        <v>864</v>
      </c>
      <c r="D872" s="4">
        <v>275</v>
      </c>
      <c r="E872" s="11">
        <v>72.3</v>
      </c>
      <c r="F872" s="17">
        <f t="shared" si="171"/>
        <v>0.23611111111111149</v>
      </c>
      <c r="G872" s="17">
        <f t="shared" si="172"/>
        <v>0.85000000000000142</v>
      </c>
      <c r="S872">
        <f t="shared" si="165"/>
        <v>0</v>
      </c>
      <c r="T872">
        <f t="shared" si="166"/>
        <v>72.3</v>
      </c>
      <c r="U872">
        <f t="shared" si="167"/>
        <v>20.083333333333332</v>
      </c>
      <c r="W872">
        <f t="shared" si="168"/>
        <v>565.34722222222217</v>
      </c>
      <c r="X872">
        <f t="shared" si="175"/>
        <v>171.13544999999999</v>
      </c>
      <c r="Y872">
        <f t="shared" si="169"/>
        <v>100.34387040975298</v>
      </c>
      <c r="Z872">
        <f>Table4[[#This Row],[Acell (N)]]+Table4[[#This Row],[Roll (N)]]+Table4[[#This Row],[Aero (N)]]</f>
        <v>836.82654263197514</v>
      </c>
      <c r="AA872">
        <f>Table4[[#This Row],[Total (N)]]*((E871/3.6)/1000)</f>
        <v>16.527324216981505</v>
      </c>
      <c r="AB872">
        <f>Table4[[#This Row],[Power (kW)]]*1000</f>
        <v>16527.324216981506</v>
      </c>
      <c r="AC872">
        <f>MAX(0, Table4[[#This Row],[Power (W)]])</f>
        <v>16527.324216981506</v>
      </c>
      <c r="AD872">
        <f>MIN(0, Table4[[#This Row],[Power (W)]])*-1</f>
        <v>0</v>
      </c>
      <c r="AE872">
        <f>AE871+Table4[[#This Row],[Tractive Energy (J)]]</f>
        <v>1324150.4996440185</v>
      </c>
      <c r="AF872">
        <f>AF871+Table4[[#This Row],[Braking Energy (J)]]</f>
        <v>452037.20061860891</v>
      </c>
      <c r="AG872">
        <f t="shared" si="173"/>
        <v>2398068.9597033188</v>
      </c>
      <c r="AH872">
        <f t="shared" si="170"/>
        <v>923730.72553639975</v>
      </c>
      <c r="AI872" s="27">
        <f t="shared" si="174"/>
        <v>923730.72553639975</v>
      </c>
    </row>
    <row r="873" spans="2:35" x14ac:dyDescent="0.3">
      <c r="B873" s="4" t="s">
        <v>52</v>
      </c>
      <c r="C873" s="4">
        <v>865</v>
      </c>
      <c r="D873" s="4">
        <v>276</v>
      </c>
      <c r="E873" s="11">
        <v>72.8</v>
      </c>
      <c r="F873" s="17">
        <f t="shared" si="171"/>
        <v>0.15277777777777896</v>
      </c>
      <c r="G873" s="17">
        <f t="shared" si="172"/>
        <v>0.55000000000000426</v>
      </c>
      <c r="S873">
        <f t="shared" si="165"/>
        <v>0</v>
      </c>
      <c r="T873">
        <f t="shared" si="166"/>
        <v>72.8</v>
      </c>
      <c r="U873">
        <f t="shared" si="167"/>
        <v>20.222222222222221</v>
      </c>
      <c r="W873">
        <f t="shared" si="168"/>
        <v>274.59722222222268</v>
      </c>
      <c r="X873">
        <f t="shared" si="175"/>
        <v>171.13544999999999</v>
      </c>
      <c r="Y873">
        <f t="shared" si="169"/>
        <v>103.75958869249699</v>
      </c>
      <c r="Z873">
        <f>Table4[[#This Row],[Acell (N)]]+Table4[[#This Row],[Roll (N)]]+Table4[[#This Row],[Aero (N)]]</f>
        <v>549.49226091471962</v>
      </c>
      <c r="AA873">
        <f>Table4[[#This Row],[Total (N)]]*((E872/3.6)/1000)</f>
        <v>11.035636240037284</v>
      </c>
      <c r="AB873">
        <f>Table4[[#This Row],[Power (kW)]]*1000</f>
        <v>11035.636240037284</v>
      </c>
      <c r="AC873">
        <f>MAX(0, Table4[[#This Row],[Power (W)]])</f>
        <v>11035.636240037284</v>
      </c>
      <c r="AD873">
        <f>MIN(0, Table4[[#This Row],[Power (W)]])*-1</f>
        <v>0</v>
      </c>
      <c r="AE873">
        <f>AE872+Table4[[#This Row],[Tractive Energy (J)]]</f>
        <v>1335186.1358840559</v>
      </c>
      <c r="AF873">
        <f>AF872+Table4[[#This Row],[Braking Energy (J)]]</f>
        <v>452037.20061860891</v>
      </c>
      <c r="AG873">
        <f t="shared" si="173"/>
        <v>2409104.5959433559</v>
      </c>
      <c r="AH873">
        <f t="shared" si="170"/>
        <v>923730.72553639975</v>
      </c>
      <c r="AI873" s="27">
        <f t="shared" si="174"/>
        <v>923730.72553639975</v>
      </c>
    </row>
    <row r="874" spans="2:35" x14ac:dyDescent="0.3">
      <c r="B874" s="4" t="s">
        <v>52</v>
      </c>
      <c r="C874" s="4">
        <v>866</v>
      </c>
      <c r="D874" s="4">
        <v>277</v>
      </c>
      <c r="E874" s="11">
        <v>73.400000000000006</v>
      </c>
      <c r="F874" s="17">
        <f t="shared" si="171"/>
        <v>0.24999999999999961</v>
      </c>
      <c r="G874" s="17">
        <f t="shared" si="172"/>
        <v>0.89999999999999858</v>
      </c>
      <c r="S874">
        <f t="shared" si="165"/>
        <v>0</v>
      </c>
      <c r="T874">
        <f t="shared" si="166"/>
        <v>73.400000000000006</v>
      </c>
      <c r="U874">
        <f t="shared" si="167"/>
        <v>20.388888888888889</v>
      </c>
      <c r="W874">
        <f t="shared" si="168"/>
        <v>177.68055555555694</v>
      </c>
      <c r="X874">
        <f t="shared" si="175"/>
        <v>171.13544999999999</v>
      </c>
      <c r="Y874">
        <f t="shared" si="169"/>
        <v>105.19967679926755</v>
      </c>
      <c r="Z874">
        <f>Table4[[#This Row],[Acell (N)]]+Table4[[#This Row],[Roll (N)]]+Table4[[#This Row],[Aero (N)]]</f>
        <v>454.01568235482443</v>
      </c>
      <c r="AA874">
        <f>Table4[[#This Row],[Total (N)]]*((E873/3.6)/1000)</f>
        <v>9.1812060209531161</v>
      </c>
      <c r="AB874">
        <f>Table4[[#This Row],[Power (kW)]]*1000</f>
        <v>9181.2060209531155</v>
      </c>
      <c r="AC874">
        <f>MAX(0, Table4[[#This Row],[Power (W)]])</f>
        <v>9181.2060209531155</v>
      </c>
      <c r="AD874">
        <f>MIN(0, Table4[[#This Row],[Power (W)]])*-1</f>
        <v>0</v>
      </c>
      <c r="AE874">
        <f>AE873+Table4[[#This Row],[Tractive Energy (J)]]</f>
        <v>1344367.341905009</v>
      </c>
      <c r="AF874">
        <f>AF873+Table4[[#This Row],[Braking Energy (J)]]</f>
        <v>452037.20061860891</v>
      </c>
      <c r="AG874">
        <f t="shared" si="173"/>
        <v>2418285.8019643091</v>
      </c>
      <c r="AH874">
        <f t="shared" si="170"/>
        <v>923730.72553639975</v>
      </c>
      <c r="AI874" s="27">
        <f t="shared" si="174"/>
        <v>923730.72553639975</v>
      </c>
    </row>
    <row r="875" spans="2:35" x14ac:dyDescent="0.3">
      <c r="B875" s="4" t="s">
        <v>52</v>
      </c>
      <c r="C875" s="4">
        <v>867</v>
      </c>
      <c r="D875" s="4">
        <v>278</v>
      </c>
      <c r="E875" s="11">
        <v>74.599999999999994</v>
      </c>
      <c r="F875" s="17">
        <f t="shared" si="171"/>
        <v>0.36111111111111033</v>
      </c>
      <c r="G875" s="17">
        <f t="shared" si="172"/>
        <v>1.2999999999999972</v>
      </c>
      <c r="S875">
        <f t="shared" si="165"/>
        <v>0</v>
      </c>
      <c r="T875">
        <f t="shared" si="166"/>
        <v>74.599999999999994</v>
      </c>
      <c r="U875">
        <f t="shared" si="167"/>
        <v>20.722222222222221</v>
      </c>
      <c r="W875">
        <f t="shared" si="168"/>
        <v>290.74999999999955</v>
      </c>
      <c r="X875">
        <f t="shared" si="175"/>
        <v>171.13544999999999</v>
      </c>
      <c r="Y875">
        <f t="shared" si="169"/>
        <v>106.94088325999689</v>
      </c>
      <c r="Z875">
        <f>Table4[[#This Row],[Acell (N)]]+Table4[[#This Row],[Roll (N)]]+Table4[[#This Row],[Aero (N)]]</f>
        <v>568.82633325999643</v>
      </c>
      <c r="AA875">
        <f>Table4[[#This Row],[Total (N)]]*((E874/3.6)/1000)</f>
        <v>11.59773690591215</v>
      </c>
      <c r="AB875">
        <f>Table4[[#This Row],[Power (kW)]]*1000</f>
        <v>11597.73690591215</v>
      </c>
      <c r="AC875">
        <f>MAX(0, Table4[[#This Row],[Power (W)]])</f>
        <v>11597.73690591215</v>
      </c>
      <c r="AD875">
        <f>MIN(0, Table4[[#This Row],[Power (W)]])*-1</f>
        <v>0</v>
      </c>
      <c r="AE875">
        <f>AE874+Table4[[#This Row],[Tractive Energy (J)]]</f>
        <v>1355965.0788109212</v>
      </c>
      <c r="AF875">
        <f>AF874+Table4[[#This Row],[Braking Energy (J)]]</f>
        <v>452037.20061860891</v>
      </c>
      <c r="AG875">
        <f t="shared" si="173"/>
        <v>2429883.538870221</v>
      </c>
      <c r="AH875">
        <f t="shared" si="170"/>
        <v>923730.72553639975</v>
      </c>
      <c r="AI875" s="27">
        <f t="shared" si="174"/>
        <v>923730.72553639975</v>
      </c>
    </row>
    <row r="876" spans="2:35" x14ac:dyDescent="0.3">
      <c r="B876" s="4" t="s">
        <v>52</v>
      </c>
      <c r="C876" s="4">
        <v>868</v>
      </c>
      <c r="D876" s="4">
        <v>279</v>
      </c>
      <c r="E876" s="11">
        <v>76</v>
      </c>
      <c r="F876" s="17">
        <f t="shared" si="171"/>
        <v>0.27777777777777779</v>
      </c>
      <c r="G876" s="17">
        <f t="shared" si="172"/>
        <v>1</v>
      </c>
      <c r="S876">
        <f t="shared" si="165"/>
        <v>0</v>
      </c>
      <c r="T876">
        <f t="shared" si="166"/>
        <v>76</v>
      </c>
      <c r="U876">
        <f t="shared" si="167"/>
        <v>21.111111111111111</v>
      </c>
      <c r="W876">
        <f t="shared" si="168"/>
        <v>419.97222222222132</v>
      </c>
      <c r="X876">
        <f t="shared" si="175"/>
        <v>171.13544999999999</v>
      </c>
      <c r="Y876">
        <f t="shared" si="169"/>
        <v>110.46617130634355</v>
      </c>
      <c r="Z876">
        <f>Table4[[#This Row],[Acell (N)]]+Table4[[#This Row],[Roll (N)]]+Table4[[#This Row],[Aero (N)]]</f>
        <v>701.57384352856479</v>
      </c>
      <c r="AA876">
        <f>Table4[[#This Row],[Total (N)]]*((E875/3.6)/1000)</f>
        <v>14.538169090897481</v>
      </c>
      <c r="AB876">
        <f>Table4[[#This Row],[Power (kW)]]*1000</f>
        <v>14538.169090897482</v>
      </c>
      <c r="AC876">
        <f>MAX(0, Table4[[#This Row],[Power (W)]])</f>
        <v>14538.169090897482</v>
      </c>
      <c r="AD876">
        <f>MIN(0, Table4[[#This Row],[Power (W)]])*-1</f>
        <v>0</v>
      </c>
      <c r="AE876">
        <f>AE875+Table4[[#This Row],[Tractive Energy (J)]]</f>
        <v>1370503.2479018187</v>
      </c>
      <c r="AF876">
        <f>AF875+Table4[[#This Row],[Braking Energy (J)]]</f>
        <v>452037.20061860891</v>
      </c>
      <c r="AG876">
        <f t="shared" si="173"/>
        <v>2444421.7079611183</v>
      </c>
      <c r="AH876">
        <f t="shared" si="170"/>
        <v>923730.72553639975</v>
      </c>
      <c r="AI876" s="27">
        <f t="shared" si="174"/>
        <v>923730.72553639975</v>
      </c>
    </row>
    <row r="877" spans="2:35" x14ac:dyDescent="0.3">
      <c r="B877" s="4" t="s">
        <v>52</v>
      </c>
      <c r="C877" s="4">
        <v>869</v>
      </c>
      <c r="D877" s="4">
        <v>280</v>
      </c>
      <c r="E877" s="11">
        <v>76.599999999999994</v>
      </c>
      <c r="F877" s="17">
        <f t="shared" si="171"/>
        <v>6.9444444444444448E-2</v>
      </c>
      <c r="G877" s="17">
        <f t="shared" si="172"/>
        <v>0.25</v>
      </c>
      <c r="S877">
        <f t="shared" si="165"/>
        <v>0</v>
      </c>
      <c r="T877">
        <f t="shared" si="166"/>
        <v>76.599999999999994</v>
      </c>
      <c r="U877">
        <f t="shared" si="167"/>
        <v>21.277777777777775</v>
      </c>
      <c r="W877">
        <f t="shared" si="168"/>
        <v>323.05555555555554</v>
      </c>
      <c r="X877">
        <f t="shared" si="175"/>
        <v>171.13544999999999</v>
      </c>
      <c r="Y877">
        <f t="shared" si="169"/>
        <v>114.65125988568889</v>
      </c>
      <c r="Z877">
        <f>Table4[[#This Row],[Acell (N)]]+Table4[[#This Row],[Roll (N)]]+Table4[[#This Row],[Aero (N)]]</f>
        <v>608.84226544124442</v>
      </c>
      <c r="AA877">
        <f>Table4[[#This Row],[Total (N)]]*((E876/3.6)/1000)</f>
        <v>12.853336714870716</v>
      </c>
      <c r="AB877">
        <f>Table4[[#This Row],[Power (kW)]]*1000</f>
        <v>12853.336714870717</v>
      </c>
      <c r="AC877">
        <f>MAX(0, Table4[[#This Row],[Power (W)]])</f>
        <v>12853.336714870717</v>
      </c>
      <c r="AD877">
        <f>MIN(0, Table4[[#This Row],[Power (W)]])*-1</f>
        <v>0</v>
      </c>
      <c r="AE877">
        <f>AE876+Table4[[#This Row],[Tractive Energy (J)]]</f>
        <v>1383356.5846166895</v>
      </c>
      <c r="AF877">
        <f>AF876+Table4[[#This Row],[Braking Energy (J)]]</f>
        <v>452037.20061860891</v>
      </c>
      <c r="AG877">
        <f t="shared" si="173"/>
        <v>2457275.0446759891</v>
      </c>
      <c r="AH877">
        <f t="shared" si="170"/>
        <v>923730.72553639975</v>
      </c>
      <c r="AI877" s="27">
        <f t="shared" si="174"/>
        <v>923730.72553639975</v>
      </c>
    </row>
    <row r="878" spans="2:35" x14ac:dyDescent="0.3">
      <c r="B878" s="4" t="s">
        <v>52</v>
      </c>
      <c r="C878" s="4">
        <v>870</v>
      </c>
      <c r="D878" s="4">
        <v>281</v>
      </c>
      <c r="E878" s="11">
        <v>76.5</v>
      </c>
      <c r="F878" s="17">
        <f t="shared" si="171"/>
        <v>-5.5555555555554373E-2</v>
      </c>
      <c r="G878" s="17">
        <f t="shared" si="172"/>
        <v>-0.19999999999999574</v>
      </c>
      <c r="S878">
        <f t="shared" si="165"/>
        <v>0</v>
      </c>
      <c r="T878">
        <f t="shared" si="166"/>
        <v>76.5</v>
      </c>
      <c r="U878">
        <f t="shared" si="167"/>
        <v>21.25</v>
      </c>
      <c r="W878">
        <f t="shared" si="168"/>
        <v>80.763888888888886</v>
      </c>
      <c r="X878">
        <f t="shared" si="175"/>
        <v>171.13544999999999</v>
      </c>
      <c r="Y878">
        <f t="shared" si="169"/>
        <v>116.46868879066353</v>
      </c>
      <c r="Z878">
        <f>Table4[[#This Row],[Acell (N)]]+Table4[[#This Row],[Roll (N)]]+Table4[[#This Row],[Aero (N)]]</f>
        <v>368.36802767955243</v>
      </c>
      <c r="AA878">
        <f>Table4[[#This Row],[Total (N)]]*((E877/3.6)/1000)</f>
        <v>7.838053033403809</v>
      </c>
      <c r="AB878">
        <f>Table4[[#This Row],[Power (kW)]]*1000</f>
        <v>7838.0530334038094</v>
      </c>
      <c r="AC878">
        <f>MAX(0, Table4[[#This Row],[Power (W)]])</f>
        <v>7838.0530334038094</v>
      </c>
      <c r="AD878">
        <f>MIN(0, Table4[[#This Row],[Power (W)]])*-1</f>
        <v>0</v>
      </c>
      <c r="AE878">
        <f>AE877+Table4[[#This Row],[Tractive Energy (J)]]</f>
        <v>1391194.6376500933</v>
      </c>
      <c r="AF878">
        <f>AF877+Table4[[#This Row],[Braking Energy (J)]]</f>
        <v>452037.20061860891</v>
      </c>
      <c r="AG878">
        <f t="shared" si="173"/>
        <v>2465113.0977093927</v>
      </c>
      <c r="AH878">
        <f t="shared" si="170"/>
        <v>923730.72553639975</v>
      </c>
      <c r="AI878" s="27">
        <f t="shared" si="174"/>
        <v>923730.72553639975</v>
      </c>
    </row>
    <row r="879" spans="2:35" x14ac:dyDescent="0.3">
      <c r="B879" s="4" t="s">
        <v>52</v>
      </c>
      <c r="C879" s="4">
        <v>871</v>
      </c>
      <c r="D879" s="4">
        <v>282</v>
      </c>
      <c r="E879" s="11">
        <v>76.2</v>
      </c>
      <c r="F879" s="17">
        <f t="shared" si="171"/>
        <v>-9.7222222222222612E-2</v>
      </c>
      <c r="G879" s="17">
        <f t="shared" si="172"/>
        <v>-0.35000000000000142</v>
      </c>
      <c r="S879">
        <f t="shared" si="165"/>
        <v>0</v>
      </c>
      <c r="T879">
        <f t="shared" si="166"/>
        <v>76.2</v>
      </c>
      <c r="U879">
        <f t="shared" si="167"/>
        <v>21.166666666666668</v>
      </c>
      <c r="W879">
        <f t="shared" si="168"/>
        <v>-64.611111111109736</v>
      </c>
      <c r="X879">
        <f t="shared" si="175"/>
        <v>171.13544999999999</v>
      </c>
      <c r="Y879">
        <f t="shared" si="169"/>
        <v>116.16479149342501</v>
      </c>
      <c r="Z879">
        <f>Table4[[#This Row],[Acell (N)]]+Table4[[#This Row],[Roll (N)]]+Table4[[#This Row],[Aero (N)]]</f>
        <v>222.68913038231528</v>
      </c>
      <c r="AA879">
        <f>Table4[[#This Row],[Total (N)]]*((E878/3.6)/1000)</f>
        <v>4.7321440206242</v>
      </c>
      <c r="AB879">
        <f>Table4[[#This Row],[Power (kW)]]*1000</f>
        <v>4732.1440206241996</v>
      </c>
      <c r="AC879">
        <f>MAX(0, Table4[[#This Row],[Power (W)]])</f>
        <v>4732.1440206241996</v>
      </c>
      <c r="AD879">
        <f>MIN(0, Table4[[#This Row],[Power (W)]])*-1</f>
        <v>0</v>
      </c>
      <c r="AE879">
        <f>AE878+Table4[[#This Row],[Tractive Energy (J)]]</f>
        <v>1395926.7816707175</v>
      </c>
      <c r="AF879">
        <f>AF878+Table4[[#This Row],[Braking Energy (J)]]</f>
        <v>452037.20061860891</v>
      </c>
      <c r="AG879">
        <f t="shared" si="173"/>
        <v>2469845.2417300167</v>
      </c>
      <c r="AH879">
        <f t="shared" si="170"/>
        <v>923730.72553639975</v>
      </c>
      <c r="AI879" s="27">
        <f t="shared" si="174"/>
        <v>923730.72553639975</v>
      </c>
    </row>
    <row r="880" spans="2:35" x14ac:dyDescent="0.3">
      <c r="B880" s="4" t="s">
        <v>52</v>
      </c>
      <c r="C880" s="4">
        <v>872</v>
      </c>
      <c r="D880" s="4">
        <v>283</v>
      </c>
      <c r="E880" s="11">
        <v>75.8</v>
      </c>
      <c r="F880" s="17">
        <f t="shared" si="171"/>
        <v>-0.11111111111111072</v>
      </c>
      <c r="G880" s="17">
        <f t="shared" si="172"/>
        <v>-0.39999999999999858</v>
      </c>
      <c r="S880">
        <f t="shared" si="165"/>
        <v>0</v>
      </c>
      <c r="T880">
        <f t="shared" si="166"/>
        <v>75.8</v>
      </c>
      <c r="U880">
        <f t="shared" si="167"/>
        <v>21.055555555555554</v>
      </c>
      <c r="W880">
        <f t="shared" si="168"/>
        <v>-113.0694444444449</v>
      </c>
      <c r="X880">
        <f t="shared" si="175"/>
        <v>171.13544999999999</v>
      </c>
      <c r="Y880">
        <f t="shared" si="169"/>
        <v>115.25548155309203</v>
      </c>
      <c r="Z880">
        <f>Table4[[#This Row],[Acell (N)]]+Table4[[#This Row],[Roll (N)]]+Table4[[#This Row],[Aero (N)]]</f>
        <v>173.32148710864712</v>
      </c>
      <c r="AA880">
        <f>Table4[[#This Row],[Total (N)]]*((E879/3.6)/1000)</f>
        <v>3.6686381437996975</v>
      </c>
      <c r="AB880">
        <f>Table4[[#This Row],[Power (kW)]]*1000</f>
        <v>3668.6381437996974</v>
      </c>
      <c r="AC880">
        <f>MAX(0, Table4[[#This Row],[Power (W)]])</f>
        <v>3668.6381437996974</v>
      </c>
      <c r="AD880">
        <f>MIN(0, Table4[[#This Row],[Power (W)]])*-1</f>
        <v>0</v>
      </c>
      <c r="AE880">
        <f>AE879+Table4[[#This Row],[Tractive Energy (J)]]</f>
        <v>1399595.4198145173</v>
      </c>
      <c r="AF880">
        <f>AF879+Table4[[#This Row],[Braking Energy (J)]]</f>
        <v>452037.20061860891</v>
      </c>
      <c r="AG880">
        <f t="shared" si="173"/>
        <v>2473513.8798738164</v>
      </c>
      <c r="AH880">
        <f t="shared" si="170"/>
        <v>923730.72553639975</v>
      </c>
      <c r="AI880" s="27">
        <f t="shared" si="174"/>
        <v>923730.72553639975</v>
      </c>
    </row>
    <row r="881" spans="2:35" x14ac:dyDescent="0.3">
      <c r="B881" s="4" t="s">
        <v>52</v>
      </c>
      <c r="C881" s="4">
        <v>873</v>
      </c>
      <c r="D881" s="4">
        <v>284</v>
      </c>
      <c r="E881" s="11">
        <v>75.400000000000006</v>
      </c>
      <c r="F881" s="17">
        <f t="shared" si="171"/>
        <v>-0.1388888888888889</v>
      </c>
      <c r="G881" s="17">
        <f t="shared" si="172"/>
        <v>-0.5</v>
      </c>
      <c r="S881">
        <f t="shared" si="165"/>
        <v>0</v>
      </c>
      <c r="T881">
        <f t="shared" si="166"/>
        <v>75.400000000000006</v>
      </c>
      <c r="U881">
        <f t="shared" si="167"/>
        <v>20.944444444444446</v>
      </c>
      <c r="W881">
        <f t="shared" si="168"/>
        <v>-129.22222222222177</v>
      </c>
      <c r="X881">
        <f t="shared" si="175"/>
        <v>171.13544999999999</v>
      </c>
      <c r="Y881">
        <f t="shared" si="169"/>
        <v>114.0486261858742</v>
      </c>
      <c r="Z881">
        <f>Table4[[#This Row],[Acell (N)]]+Table4[[#This Row],[Roll (N)]]+Table4[[#This Row],[Aero (N)]]</f>
        <v>155.9618539636524</v>
      </c>
      <c r="AA881">
        <f>Table4[[#This Row],[Total (N)]]*((E880/3.6)/1000)</f>
        <v>3.2838634806791251</v>
      </c>
      <c r="AB881">
        <f>Table4[[#This Row],[Power (kW)]]*1000</f>
        <v>3283.8634806791251</v>
      </c>
      <c r="AC881">
        <f>MAX(0, Table4[[#This Row],[Power (W)]])</f>
        <v>3283.8634806791251</v>
      </c>
      <c r="AD881">
        <f>MIN(0, Table4[[#This Row],[Power (W)]])*-1</f>
        <v>0</v>
      </c>
      <c r="AE881">
        <f>AE880+Table4[[#This Row],[Tractive Energy (J)]]</f>
        <v>1402879.2832951965</v>
      </c>
      <c r="AF881">
        <f>AF880+Table4[[#This Row],[Braking Energy (J)]]</f>
        <v>452037.20061860891</v>
      </c>
      <c r="AG881">
        <f t="shared" si="173"/>
        <v>2476797.7433544956</v>
      </c>
      <c r="AH881">
        <f t="shared" si="170"/>
        <v>923730.72553639975</v>
      </c>
      <c r="AI881" s="27">
        <f t="shared" si="174"/>
        <v>923730.72553639975</v>
      </c>
    </row>
    <row r="882" spans="2:35" x14ac:dyDescent="0.3">
      <c r="B882" s="4" t="s">
        <v>52</v>
      </c>
      <c r="C882" s="4">
        <v>874</v>
      </c>
      <c r="D882" s="4">
        <v>285</v>
      </c>
      <c r="E882" s="11">
        <v>74.8</v>
      </c>
      <c r="F882" s="17">
        <f t="shared" si="171"/>
        <v>-0.20833333333333331</v>
      </c>
      <c r="G882" s="17">
        <f t="shared" si="172"/>
        <v>-0.75</v>
      </c>
      <c r="S882">
        <f t="shared" si="165"/>
        <v>0</v>
      </c>
      <c r="T882">
        <f t="shared" si="166"/>
        <v>74.8</v>
      </c>
      <c r="U882">
        <f t="shared" si="167"/>
        <v>20.777777777777775</v>
      </c>
      <c r="W882">
        <f t="shared" si="168"/>
        <v>-161.52777777777777</v>
      </c>
      <c r="X882">
        <f t="shared" si="175"/>
        <v>171.13544999999999</v>
      </c>
      <c r="Y882">
        <f t="shared" si="169"/>
        <v>112.84812268901025</v>
      </c>
      <c r="Z882">
        <f>Table4[[#This Row],[Acell (N)]]+Table4[[#This Row],[Roll (N)]]+Table4[[#This Row],[Aero (N)]]</f>
        <v>122.45579491123247</v>
      </c>
      <c r="AA882">
        <f>Table4[[#This Row],[Total (N)]]*((E881/3.6)/1000)</f>
        <v>2.5647685934185915</v>
      </c>
      <c r="AB882">
        <f>Table4[[#This Row],[Power (kW)]]*1000</f>
        <v>2564.7685934185915</v>
      </c>
      <c r="AC882">
        <f>MAX(0, Table4[[#This Row],[Power (W)]])</f>
        <v>2564.7685934185915</v>
      </c>
      <c r="AD882">
        <f>MIN(0, Table4[[#This Row],[Power (W)]])*-1</f>
        <v>0</v>
      </c>
      <c r="AE882">
        <f>AE881+Table4[[#This Row],[Tractive Energy (J)]]</f>
        <v>1405444.0518886151</v>
      </c>
      <c r="AF882">
        <f>AF881+Table4[[#This Row],[Braking Energy (J)]]</f>
        <v>452037.20061860891</v>
      </c>
      <c r="AG882">
        <f t="shared" si="173"/>
        <v>2479362.511947914</v>
      </c>
      <c r="AH882">
        <f t="shared" si="170"/>
        <v>923730.72553639975</v>
      </c>
      <c r="AI882" s="27">
        <f t="shared" si="174"/>
        <v>923730.72553639975</v>
      </c>
    </row>
    <row r="883" spans="2:35" x14ac:dyDescent="0.3">
      <c r="B883" s="4" t="s">
        <v>52</v>
      </c>
      <c r="C883" s="4">
        <v>875</v>
      </c>
      <c r="D883" s="4">
        <v>286</v>
      </c>
      <c r="E883" s="11">
        <v>73.900000000000006</v>
      </c>
      <c r="F883" s="17">
        <f t="shared" si="171"/>
        <v>-0.29166666666666585</v>
      </c>
      <c r="G883" s="17">
        <f t="shared" si="172"/>
        <v>-1.0499999999999972</v>
      </c>
      <c r="S883">
        <f t="shared" si="165"/>
        <v>0</v>
      </c>
      <c r="T883">
        <f t="shared" si="166"/>
        <v>73.900000000000006</v>
      </c>
      <c r="U883">
        <f t="shared" si="167"/>
        <v>20.527777777777779</v>
      </c>
      <c r="W883">
        <f t="shared" si="168"/>
        <v>-242.29166666666666</v>
      </c>
      <c r="X883">
        <f t="shared" si="175"/>
        <v>171.13544999999999</v>
      </c>
      <c r="Y883">
        <f t="shared" si="169"/>
        <v>111.05927720062753</v>
      </c>
      <c r="Z883">
        <f>Table4[[#This Row],[Acell (N)]]+Table4[[#This Row],[Roll (N)]]+Table4[[#This Row],[Aero (N)]]</f>
        <v>39.903060533960868</v>
      </c>
      <c r="AA883">
        <f>Table4[[#This Row],[Total (N)]]*((E882/3.6)/1000)</f>
        <v>0.82909692442785343</v>
      </c>
      <c r="AB883">
        <f>Table4[[#This Row],[Power (kW)]]*1000</f>
        <v>829.09692442785342</v>
      </c>
      <c r="AC883">
        <f>MAX(0, Table4[[#This Row],[Power (W)]])</f>
        <v>829.09692442785342</v>
      </c>
      <c r="AD883">
        <f>MIN(0, Table4[[#This Row],[Power (W)]])*-1</f>
        <v>0</v>
      </c>
      <c r="AE883">
        <f>AE882+Table4[[#This Row],[Tractive Energy (J)]]</f>
        <v>1406273.148813043</v>
      </c>
      <c r="AF883">
        <f>AF882+Table4[[#This Row],[Braking Energy (J)]]</f>
        <v>452037.20061860891</v>
      </c>
      <c r="AG883">
        <f t="shared" si="173"/>
        <v>2480191.6088723419</v>
      </c>
      <c r="AH883">
        <f t="shared" si="170"/>
        <v>923730.72553639975</v>
      </c>
      <c r="AI883" s="27">
        <f t="shared" si="174"/>
        <v>923730.72553639975</v>
      </c>
    </row>
    <row r="884" spans="2:35" x14ac:dyDescent="0.3">
      <c r="B884" s="4" t="s">
        <v>52</v>
      </c>
      <c r="C884" s="4">
        <v>876</v>
      </c>
      <c r="D884" s="4">
        <v>287</v>
      </c>
      <c r="E884" s="11">
        <v>72.7</v>
      </c>
      <c r="F884" s="17">
        <f t="shared" si="171"/>
        <v>-0.36111111111111227</v>
      </c>
      <c r="G884" s="17">
        <f t="shared" si="172"/>
        <v>-1.3000000000000043</v>
      </c>
      <c r="S884">
        <f t="shared" si="165"/>
        <v>0</v>
      </c>
      <c r="T884">
        <f t="shared" si="166"/>
        <v>72.7</v>
      </c>
      <c r="U884">
        <f t="shared" si="167"/>
        <v>20.194444444444446</v>
      </c>
      <c r="W884">
        <f t="shared" si="168"/>
        <v>-339.2083333333324</v>
      </c>
      <c r="X884">
        <f t="shared" si="175"/>
        <v>171.13544999999999</v>
      </c>
      <c r="Y884">
        <f t="shared" si="169"/>
        <v>108.40280592110857</v>
      </c>
      <c r="Z884">
        <f>Table4[[#This Row],[Acell (N)]]+Table4[[#This Row],[Roll (N)]]+Table4[[#This Row],[Aero (N)]]</f>
        <v>-59.670077412223847</v>
      </c>
      <c r="AA884">
        <f>Table4[[#This Row],[Total (N)]]*((E883/3.6)/1000)</f>
        <v>-1.2248940891009286</v>
      </c>
      <c r="AB884">
        <f>Table4[[#This Row],[Power (kW)]]*1000</f>
        <v>-1224.8940891009286</v>
      </c>
      <c r="AC884">
        <f>MAX(0, Table4[[#This Row],[Power (W)]])</f>
        <v>0</v>
      </c>
      <c r="AD884">
        <f>MIN(0, Table4[[#This Row],[Power (W)]])*-1</f>
        <v>1224.8940891009286</v>
      </c>
      <c r="AE884">
        <f>AE883+Table4[[#This Row],[Tractive Energy (J)]]</f>
        <v>1406273.148813043</v>
      </c>
      <c r="AF884">
        <f>AF883+Table4[[#This Row],[Braking Energy (J)]]</f>
        <v>453262.09470770985</v>
      </c>
      <c r="AG884">
        <f t="shared" si="173"/>
        <v>2480191.6088723419</v>
      </c>
      <c r="AH884">
        <f t="shared" si="170"/>
        <v>924955.61962550064</v>
      </c>
      <c r="AI884" s="27">
        <f t="shared" si="174"/>
        <v>924588.15139877039</v>
      </c>
    </row>
    <row r="885" spans="2:35" x14ac:dyDescent="0.3">
      <c r="B885" s="4" t="s">
        <v>52</v>
      </c>
      <c r="C885" s="4">
        <v>877</v>
      </c>
      <c r="D885" s="4">
        <v>288</v>
      </c>
      <c r="E885" s="11">
        <v>71.3</v>
      </c>
      <c r="F885" s="17">
        <f t="shared" si="171"/>
        <v>-0.31944444444444403</v>
      </c>
      <c r="G885" s="17">
        <f t="shared" si="172"/>
        <v>-1.1499999999999986</v>
      </c>
      <c r="S885">
        <f t="shared" si="165"/>
        <v>0</v>
      </c>
      <c r="T885">
        <f t="shared" si="166"/>
        <v>71.3</v>
      </c>
      <c r="U885">
        <f t="shared" si="167"/>
        <v>19.805555555555554</v>
      </c>
      <c r="W885">
        <f t="shared" si="168"/>
        <v>-419.97222222222359</v>
      </c>
      <c r="X885">
        <f t="shared" si="175"/>
        <v>171.13544999999999</v>
      </c>
      <c r="Y885">
        <f t="shared" si="169"/>
        <v>104.91086519411925</v>
      </c>
      <c r="Z885">
        <f>Table4[[#This Row],[Acell (N)]]+Table4[[#This Row],[Roll (N)]]+Table4[[#This Row],[Aero (N)]]</f>
        <v>-143.92590702810435</v>
      </c>
      <c r="AA885">
        <f>Table4[[#This Row],[Total (N)]]*((E884/3.6)/1000)</f>
        <v>-2.9065037335953297</v>
      </c>
      <c r="AB885">
        <f>Table4[[#This Row],[Power (kW)]]*1000</f>
        <v>-2906.5037335953298</v>
      </c>
      <c r="AC885">
        <f>MAX(0, Table4[[#This Row],[Power (W)]])</f>
        <v>0</v>
      </c>
      <c r="AD885">
        <f>MIN(0, Table4[[#This Row],[Power (W)]])*-1</f>
        <v>2906.5037335953298</v>
      </c>
      <c r="AE885">
        <f>AE884+Table4[[#This Row],[Tractive Energy (J)]]</f>
        <v>1406273.148813043</v>
      </c>
      <c r="AF885">
        <f>AF884+Table4[[#This Row],[Braking Energy (J)]]</f>
        <v>456168.59844130516</v>
      </c>
      <c r="AG885">
        <f t="shared" si="173"/>
        <v>2480191.6088723419</v>
      </c>
      <c r="AH885">
        <f t="shared" si="170"/>
        <v>927862.123359096</v>
      </c>
      <c r="AI885" s="27">
        <f t="shared" si="174"/>
        <v>926990.17223901732</v>
      </c>
    </row>
    <row r="886" spans="2:35" x14ac:dyDescent="0.3">
      <c r="B886" s="4" t="s">
        <v>52</v>
      </c>
      <c r="C886" s="4">
        <v>878</v>
      </c>
      <c r="D886" s="4">
        <v>289</v>
      </c>
      <c r="E886" s="11">
        <v>70.400000000000006</v>
      </c>
      <c r="F886" s="17">
        <f t="shared" si="171"/>
        <v>-0.18055555555555516</v>
      </c>
      <c r="G886" s="17">
        <f t="shared" si="172"/>
        <v>-0.64999999999999858</v>
      </c>
      <c r="S886">
        <f t="shared" si="165"/>
        <v>0</v>
      </c>
      <c r="T886">
        <f t="shared" si="166"/>
        <v>70.400000000000006</v>
      </c>
      <c r="U886">
        <f t="shared" si="167"/>
        <v>19.555555555555557</v>
      </c>
      <c r="W886">
        <f t="shared" si="168"/>
        <v>-371.5138888888884</v>
      </c>
      <c r="X886">
        <f t="shared" si="175"/>
        <v>171.13544999999999</v>
      </c>
      <c r="Y886">
        <f t="shared" si="169"/>
        <v>100.90918687123921</v>
      </c>
      <c r="Z886">
        <f>Table4[[#This Row],[Acell (N)]]+Table4[[#This Row],[Roll (N)]]+Table4[[#This Row],[Aero (N)]]</f>
        <v>-99.469252017649197</v>
      </c>
      <c r="AA886">
        <f>Table4[[#This Row],[Total (N)]]*((E885/3.6)/1000)</f>
        <v>-1.9700437969051074</v>
      </c>
      <c r="AB886">
        <f>Table4[[#This Row],[Power (kW)]]*1000</f>
        <v>-1970.0437969051075</v>
      </c>
      <c r="AC886">
        <f>MAX(0, Table4[[#This Row],[Power (W)]])</f>
        <v>0</v>
      </c>
      <c r="AD886">
        <f>MIN(0, Table4[[#This Row],[Power (W)]])*-1</f>
        <v>1970.0437969051075</v>
      </c>
      <c r="AE886">
        <f>AE885+Table4[[#This Row],[Tractive Energy (J)]]</f>
        <v>1406273.148813043</v>
      </c>
      <c r="AF886">
        <f>AF885+Table4[[#This Row],[Braking Energy (J)]]</f>
        <v>458138.64223821025</v>
      </c>
      <c r="AG886">
        <f t="shared" si="173"/>
        <v>2480191.6088723419</v>
      </c>
      <c r="AH886">
        <f t="shared" si="170"/>
        <v>929832.16715600109</v>
      </c>
      <c r="AI886" s="27">
        <f t="shared" si="174"/>
        <v>929241.15401692956</v>
      </c>
    </row>
    <row r="887" spans="2:35" x14ac:dyDescent="0.3">
      <c r="B887" s="4" t="s">
        <v>52</v>
      </c>
      <c r="C887" s="4">
        <v>879</v>
      </c>
      <c r="D887" s="4">
        <v>290</v>
      </c>
      <c r="E887" s="11">
        <v>70</v>
      </c>
      <c r="F887" s="17">
        <f t="shared" si="171"/>
        <v>-5.5555555555556344E-2</v>
      </c>
      <c r="G887" s="17">
        <f t="shared" si="172"/>
        <v>-0.20000000000000284</v>
      </c>
      <c r="S887">
        <f t="shared" si="165"/>
        <v>0</v>
      </c>
      <c r="T887">
        <f t="shared" si="166"/>
        <v>70</v>
      </c>
      <c r="U887">
        <f t="shared" si="167"/>
        <v>19.444444444444443</v>
      </c>
      <c r="W887">
        <f t="shared" si="168"/>
        <v>-209.98611111111066</v>
      </c>
      <c r="X887">
        <f t="shared" si="175"/>
        <v>171.13544999999999</v>
      </c>
      <c r="Y887">
        <f t="shared" si="169"/>
        <v>98.37776803931024</v>
      </c>
      <c r="Z887">
        <f>Table4[[#This Row],[Acell (N)]]+Table4[[#This Row],[Roll (N)]]+Table4[[#This Row],[Aero (N)]]</f>
        <v>59.527106928199572</v>
      </c>
      <c r="AA887">
        <f>Table4[[#This Row],[Total (N)]]*((E886/3.6)/1000)</f>
        <v>1.1640856465959029</v>
      </c>
      <c r="AB887">
        <f>Table4[[#This Row],[Power (kW)]]*1000</f>
        <v>1164.0856465959027</v>
      </c>
      <c r="AC887">
        <f>MAX(0, Table4[[#This Row],[Power (W)]])</f>
        <v>1164.0856465959027</v>
      </c>
      <c r="AD887">
        <f>MIN(0, Table4[[#This Row],[Power (W)]])*-1</f>
        <v>0</v>
      </c>
      <c r="AE887">
        <f>AE886+Table4[[#This Row],[Tractive Energy (J)]]</f>
        <v>1407437.2344596388</v>
      </c>
      <c r="AF887">
        <f>AF886+Table4[[#This Row],[Braking Energy (J)]]</f>
        <v>458138.64223821025</v>
      </c>
      <c r="AG887">
        <f t="shared" si="173"/>
        <v>2481355.6945189377</v>
      </c>
      <c r="AH887">
        <f t="shared" si="170"/>
        <v>929832.16715600109</v>
      </c>
      <c r="AI887" s="27">
        <f t="shared" si="174"/>
        <v>929832.16715600109</v>
      </c>
    </row>
    <row r="888" spans="2:35" x14ac:dyDescent="0.3">
      <c r="B888" s="4" t="s">
        <v>52</v>
      </c>
      <c r="C888" s="4">
        <v>880</v>
      </c>
      <c r="D888" s="4">
        <v>291</v>
      </c>
      <c r="E888" s="11">
        <v>70</v>
      </c>
      <c r="F888" s="17">
        <f t="shared" si="171"/>
        <v>-0.1388888888888889</v>
      </c>
      <c r="G888" s="17">
        <f t="shared" si="172"/>
        <v>-0.5</v>
      </c>
      <c r="S888">
        <f t="shared" si="165"/>
        <v>0</v>
      </c>
      <c r="T888">
        <f t="shared" si="166"/>
        <v>70</v>
      </c>
      <c r="U888">
        <f t="shared" si="167"/>
        <v>19.444444444444443</v>
      </c>
      <c r="W888">
        <f t="shared" si="168"/>
        <v>-64.611111111112024</v>
      </c>
      <c r="X888">
        <f t="shared" si="175"/>
        <v>171.13544999999999</v>
      </c>
      <c r="Y888">
        <f t="shared" si="169"/>
        <v>97.263014792222222</v>
      </c>
      <c r="Z888">
        <f>Table4[[#This Row],[Acell (N)]]+Table4[[#This Row],[Roll (N)]]+Table4[[#This Row],[Aero (N)]]</f>
        <v>203.78735368111018</v>
      </c>
      <c r="AA888">
        <f>Table4[[#This Row],[Total (N)]]*((E887/3.6)/1000)</f>
        <v>3.9625318771326974</v>
      </c>
      <c r="AB888">
        <f>Table4[[#This Row],[Power (kW)]]*1000</f>
        <v>3962.5318771326974</v>
      </c>
      <c r="AC888">
        <f>MAX(0, Table4[[#This Row],[Power (W)]])</f>
        <v>3962.5318771326974</v>
      </c>
      <c r="AD888">
        <f>MIN(0, Table4[[#This Row],[Power (W)]])*-1</f>
        <v>0</v>
      </c>
      <c r="AE888">
        <f>AE887+Table4[[#This Row],[Tractive Energy (J)]]</f>
        <v>1411399.7663367714</v>
      </c>
      <c r="AF888">
        <f>AF887+Table4[[#This Row],[Braking Energy (J)]]</f>
        <v>458138.64223821025</v>
      </c>
      <c r="AG888">
        <f t="shared" si="173"/>
        <v>2485318.2263960703</v>
      </c>
      <c r="AH888">
        <f t="shared" si="170"/>
        <v>929832.16715600109</v>
      </c>
      <c r="AI888" s="27">
        <f t="shared" si="174"/>
        <v>929832.16715600109</v>
      </c>
    </row>
    <row r="889" spans="2:35" x14ac:dyDescent="0.3">
      <c r="B889" s="4" t="s">
        <v>52</v>
      </c>
      <c r="C889" s="4">
        <v>881</v>
      </c>
      <c r="D889" s="4">
        <v>292</v>
      </c>
      <c r="E889" s="11">
        <v>69</v>
      </c>
      <c r="F889" s="17">
        <f t="shared" si="171"/>
        <v>-0.27777777777777779</v>
      </c>
      <c r="G889" s="17">
        <f t="shared" si="172"/>
        <v>-1</v>
      </c>
      <c r="S889">
        <f t="shared" si="165"/>
        <v>0</v>
      </c>
      <c r="T889">
        <f t="shared" si="166"/>
        <v>69</v>
      </c>
      <c r="U889">
        <f t="shared" si="167"/>
        <v>19.166666666666668</v>
      </c>
      <c r="W889">
        <f t="shared" si="168"/>
        <v>-161.52777777777777</v>
      </c>
      <c r="X889">
        <f t="shared" si="175"/>
        <v>171.13544999999999</v>
      </c>
      <c r="Y889">
        <f t="shared" si="169"/>
        <v>97.263014792222222</v>
      </c>
      <c r="Z889">
        <f>Table4[[#This Row],[Acell (N)]]+Table4[[#This Row],[Roll (N)]]+Table4[[#This Row],[Aero (N)]]</f>
        <v>106.87068701444444</v>
      </c>
      <c r="AA889">
        <f>Table4[[#This Row],[Total (N)]]*((E888/3.6)/1000)</f>
        <v>2.0780411363919749</v>
      </c>
      <c r="AB889">
        <f>Table4[[#This Row],[Power (kW)]]*1000</f>
        <v>2078.0411363919748</v>
      </c>
      <c r="AC889">
        <f>MAX(0, Table4[[#This Row],[Power (W)]])</f>
        <v>2078.0411363919748</v>
      </c>
      <c r="AD889">
        <f>MIN(0, Table4[[#This Row],[Power (W)]])*-1</f>
        <v>0</v>
      </c>
      <c r="AE889">
        <f>AE888+Table4[[#This Row],[Tractive Energy (J)]]</f>
        <v>1413477.8074731634</v>
      </c>
      <c r="AF889">
        <f>AF888+Table4[[#This Row],[Braking Energy (J)]]</f>
        <v>458138.64223821025</v>
      </c>
      <c r="AG889">
        <f t="shared" si="173"/>
        <v>2487396.2675324623</v>
      </c>
      <c r="AH889">
        <f t="shared" si="170"/>
        <v>929832.16715600109</v>
      </c>
      <c r="AI889" s="27">
        <f t="shared" si="174"/>
        <v>929832.16715600109</v>
      </c>
    </row>
    <row r="890" spans="2:35" x14ac:dyDescent="0.3">
      <c r="B890" s="4" t="s">
        <v>52</v>
      </c>
      <c r="C890" s="4">
        <v>882</v>
      </c>
      <c r="D890" s="4">
        <v>293</v>
      </c>
      <c r="E890" s="11">
        <v>68</v>
      </c>
      <c r="F890" s="17">
        <f t="shared" si="171"/>
        <v>-0.1388888888888889</v>
      </c>
      <c r="G890" s="17">
        <f t="shared" si="172"/>
        <v>-0.5</v>
      </c>
      <c r="S890">
        <f t="shared" si="165"/>
        <v>0</v>
      </c>
      <c r="T890">
        <f t="shared" si="166"/>
        <v>68</v>
      </c>
      <c r="U890">
        <f t="shared" si="167"/>
        <v>18.888888888888889</v>
      </c>
      <c r="W890">
        <f t="shared" si="168"/>
        <v>-323.05555555555554</v>
      </c>
      <c r="X890">
        <f t="shared" si="175"/>
        <v>171.13544999999999</v>
      </c>
      <c r="Y890">
        <f t="shared" si="169"/>
        <v>94.503921107300016</v>
      </c>
      <c r="Z890">
        <f>Table4[[#This Row],[Acell (N)]]+Table4[[#This Row],[Roll (N)]]+Table4[[#This Row],[Aero (N)]]</f>
        <v>-57.416184448255535</v>
      </c>
      <c r="AA890">
        <f>Table4[[#This Row],[Total (N)]]*((E889/3.6)/1000)</f>
        <v>-1.1004768685915645</v>
      </c>
      <c r="AB890">
        <f>Table4[[#This Row],[Power (kW)]]*1000</f>
        <v>-1100.4768685915644</v>
      </c>
      <c r="AC890">
        <f>MAX(0, Table4[[#This Row],[Power (W)]])</f>
        <v>0</v>
      </c>
      <c r="AD890">
        <f>MIN(0, Table4[[#This Row],[Power (W)]])*-1</f>
        <v>1100.4768685915644</v>
      </c>
      <c r="AE890">
        <f>AE889+Table4[[#This Row],[Tractive Energy (J)]]</f>
        <v>1413477.8074731634</v>
      </c>
      <c r="AF890">
        <f>AF889+Table4[[#This Row],[Braking Energy (J)]]</f>
        <v>459239.11910680181</v>
      </c>
      <c r="AG890">
        <f t="shared" si="173"/>
        <v>2487396.2675324623</v>
      </c>
      <c r="AH890">
        <f t="shared" si="170"/>
        <v>930932.64402459271</v>
      </c>
      <c r="AI890" s="27">
        <f t="shared" si="174"/>
        <v>930602.50096401514</v>
      </c>
    </row>
    <row r="891" spans="2:35" x14ac:dyDescent="0.3">
      <c r="B891" s="4" t="s">
        <v>52</v>
      </c>
      <c r="C891" s="4">
        <v>883</v>
      </c>
      <c r="D891" s="4">
        <v>294</v>
      </c>
      <c r="E891" s="11">
        <v>68</v>
      </c>
      <c r="F891" s="17">
        <f t="shared" si="171"/>
        <v>0</v>
      </c>
      <c r="G891" s="17">
        <f t="shared" si="172"/>
        <v>0</v>
      </c>
      <c r="S891">
        <f t="shared" si="165"/>
        <v>0</v>
      </c>
      <c r="T891">
        <f t="shared" si="166"/>
        <v>68</v>
      </c>
      <c r="U891">
        <f t="shared" si="167"/>
        <v>18.888888888888889</v>
      </c>
      <c r="W891">
        <f t="shared" si="168"/>
        <v>-161.52777777777777</v>
      </c>
      <c r="X891">
        <f t="shared" si="175"/>
        <v>171.13544999999999</v>
      </c>
      <c r="Y891">
        <f t="shared" si="169"/>
        <v>91.784526612088897</v>
      </c>
      <c r="Z891">
        <f>Table4[[#This Row],[Acell (N)]]+Table4[[#This Row],[Roll (N)]]+Table4[[#This Row],[Aero (N)]]</f>
        <v>101.39219883431112</v>
      </c>
      <c r="AA891">
        <f>Table4[[#This Row],[Total (N)]]*((E890/3.6)/1000)</f>
        <v>1.9151859779814322</v>
      </c>
      <c r="AB891">
        <f>Table4[[#This Row],[Power (kW)]]*1000</f>
        <v>1915.1859779814322</v>
      </c>
      <c r="AC891">
        <f>MAX(0, Table4[[#This Row],[Power (W)]])</f>
        <v>1915.1859779814322</v>
      </c>
      <c r="AD891">
        <f>MIN(0, Table4[[#This Row],[Power (W)]])*-1</f>
        <v>0</v>
      </c>
      <c r="AE891">
        <f>AE890+Table4[[#This Row],[Tractive Energy (J)]]</f>
        <v>1415392.9934511448</v>
      </c>
      <c r="AF891">
        <f>AF890+Table4[[#This Row],[Braking Energy (J)]]</f>
        <v>459239.11910680181</v>
      </c>
      <c r="AG891">
        <f t="shared" si="173"/>
        <v>2489311.4535104437</v>
      </c>
      <c r="AH891">
        <f t="shared" si="170"/>
        <v>930932.64402459271</v>
      </c>
      <c r="AI891" s="27">
        <f t="shared" si="174"/>
        <v>930932.64402459271</v>
      </c>
    </row>
    <row r="892" spans="2:35" x14ac:dyDescent="0.3">
      <c r="B892" s="4" t="s">
        <v>52</v>
      </c>
      <c r="C892" s="4">
        <v>884</v>
      </c>
      <c r="D892" s="4">
        <v>295</v>
      </c>
      <c r="E892" s="11">
        <v>68</v>
      </c>
      <c r="F892" s="17">
        <f t="shared" si="171"/>
        <v>1.3888888888888099E-2</v>
      </c>
      <c r="G892" s="17">
        <f t="shared" si="172"/>
        <v>4.9999999999997158E-2</v>
      </c>
      <c r="S892">
        <f t="shared" si="165"/>
        <v>0</v>
      </c>
      <c r="T892">
        <f t="shared" si="166"/>
        <v>68</v>
      </c>
      <c r="U892">
        <f t="shared" si="167"/>
        <v>18.888888888888889</v>
      </c>
      <c r="W892">
        <f t="shared" si="168"/>
        <v>0</v>
      </c>
      <c r="X892">
        <f t="shared" si="175"/>
        <v>171.13544999999999</v>
      </c>
      <c r="Y892">
        <f t="shared" si="169"/>
        <v>91.784526612088897</v>
      </c>
      <c r="Z892">
        <f>Table4[[#This Row],[Acell (N)]]+Table4[[#This Row],[Roll (N)]]+Table4[[#This Row],[Aero (N)]]</f>
        <v>262.91997661208887</v>
      </c>
      <c r="AA892">
        <f>Table4[[#This Row],[Total (N)]]*((E891/3.6)/1000)</f>
        <v>4.966266224895012</v>
      </c>
      <c r="AB892">
        <f>Table4[[#This Row],[Power (kW)]]*1000</f>
        <v>4966.2662248950119</v>
      </c>
      <c r="AC892">
        <f>MAX(0, Table4[[#This Row],[Power (W)]])</f>
        <v>4966.2662248950119</v>
      </c>
      <c r="AD892">
        <f>MIN(0, Table4[[#This Row],[Power (W)]])*-1</f>
        <v>0</v>
      </c>
      <c r="AE892">
        <f>AE891+Table4[[#This Row],[Tractive Energy (J)]]</f>
        <v>1420359.2596760397</v>
      </c>
      <c r="AF892">
        <f>AF891+Table4[[#This Row],[Braking Energy (J)]]</f>
        <v>459239.11910680181</v>
      </c>
      <c r="AG892">
        <f t="shared" si="173"/>
        <v>2494277.7197353388</v>
      </c>
      <c r="AH892">
        <f t="shared" si="170"/>
        <v>930932.64402459271</v>
      </c>
      <c r="AI892" s="27">
        <f t="shared" si="174"/>
        <v>930932.64402459271</v>
      </c>
    </row>
    <row r="893" spans="2:35" x14ac:dyDescent="0.3">
      <c r="B893" s="4" t="s">
        <v>52</v>
      </c>
      <c r="C893" s="4">
        <v>885</v>
      </c>
      <c r="D893" s="4">
        <v>296</v>
      </c>
      <c r="E893" s="11">
        <v>68.099999999999994</v>
      </c>
      <c r="F893" s="17">
        <f t="shared" si="171"/>
        <v>5.5555555555556344E-2</v>
      </c>
      <c r="G893" s="17">
        <f t="shared" si="172"/>
        <v>0.20000000000000284</v>
      </c>
      <c r="S893">
        <f t="shared" si="165"/>
        <v>0</v>
      </c>
      <c r="T893">
        <f t="shared" si="166"/>
        <v>68.099999999999994</v>
      </c>
      <c r="U893">
        <f t="shared" si="167"/>
        <v>18.916666666666664</v>
      </c>
      <c r="W893">
        <f t="shared" si="168"/>
        <v>16.152777777776858</v>
      </c>
      <c r="X893">
        <f t="shared" si="175"/>
        <v>171.13544999999999</v>
      </c>
      <c r="Y893">
        <f t="shared" si="169"/>
        <v>91.784526612088897</v>
      </c>
      <c r="Z893">
        <f>Table4[[#This Row],[Acell (N)]]+Table4[[#This Row],[Roll (N)]]+Table4[[#This Row],[Aero (N)]]</f>
        <v>279.07275438986574</v>
      </c>
      <c r="AA893">
        <f>Table4[[#This Row],[Total (N)]]*((E892/3.6)/1000)</f>
        <v>5.2713742495863531</v>
      </c>
      <c r="AB893">
        <f>Table4[[#This Row],[Power (kW)]]*1000</f>
        <v>5271.3742495863535</v>
      </c>
      <c r="AC893">
        <f>MAX(0, Table4[[#This Row],[Power (W)]])</f>
        <v>5271.3742495863535</v>
      </c>
      <c r="AD893">
        <f>MIN(0, Table4[[#This Row],[Power (W)]])*-1</f>
        <v>0</v>
      </c>
      <c r="AE893">
        <f>AE892+Table4[[#This Row],[Tractive Energy (J)]]</f>
        <v>1425630.6339256261</v>
      </c>
      <c r="AF893">
        <f>AF892+Table4[[#This Row],[Braking Energy (J)]]</f>
        <v>459239.11910680181</v>
      </c>
      <c r="AG893">
        <f t="shared" si="173"/>
        <v>2499549.0939849252</v>
      </c>
      <c r="AH893">
        <f t="shared" si="170"/>
        <v>930932.64402459271</v>
      </c>
      <c r="AI893" s="27">
        <f t="shared" si="174"/>
        <v>930932.64402459271</v>
      </c>
    </row>
    <row r="894" spans="2:35" x14ac:dyDescent="0.3">
      <c r="B894" s="4" t="s">
        <v>52</v>
      </c>
      <c r="C894" s="4">
        <v>886</v>
      </c>
      <c r="D894" s="4">
        <v>297</v>
      </c>
      <c r="E894" s="11">
        <v>68.400000000000006</v>
      </c>
      <c r="F894" s="17">
        <f t="shared" si="171"/>
        <v>6.9444444444444448E-2</v>
      </c>
      <c r="G894" s="17">
        <f t="shared" si="172"/>
        <v>0.25</v>
      </c>
      <c r="S894">
        <f t="shared" si="165"/>
        <v>0</v>
      </c>
      <c r="T894">
        <f t="shared" si="166"/>
        <v>68.400000000000006</v>
      </c>
      <c r="U894">
        <f t="shared" si="167"/>
        <v>19</v>
      </c>
      <c r="W894">
        <f t="shared" si="168"/>
        <v>64.611111111112024</v>
      </c>
      <c r="X894">
        <f t="shared" si="175"/>
        <v>171.13544999999999</v>
      </c>
      <c r="Y894">
        <f t="shared" si="169"/>
        <v>92.054679598072994</v>
      </c>
      <c r="Z894">
        <f>Table4[[#This Row],[Acell (N)]]+Table4[[#This Row],[Roll (N)]]+Table4[[#This Row],[Aero (N)]]</f>
        <v>327.80124070918498</v>
      </c>
      <c r="AA894">
        <f>Table4[[#This Row],[Total (N)]]*((E893/3.6)/1000)</f>
        <v>6.2009068034154149</v>
      </c>
      <c r="AB894">
        <f>Table4[[#This Row],[Power (kW)]]*1000</f>
        <v>6200.9068034154152</v>
      </c>
      <c r="AC894">
        <f>MAX(0, Table4[[#This Row],[Power (W)]])</f>
        <v>6200.9068034154152</v>
      </c>
      <c r="AD894">
        <f>MIN(0, Table4[[#This Row],[Power (W)]])*-1</f>
        <v>0</v>
      </c>
      <c r="AE894">
        <f>AE893+Table4[[#This Row],[Tractive Energy (J)]]</f>
        <v>1431831.5407290414</v>
      </c>
      <c r="AF894">
        <f>AF893+Table4[[#This Row],[Braking Energy (J)]]</f>
        <v>459239.11910680181</v>
      </c>
      <c r="AG894">
        <f t="shared" si="173"/>
        <v>2505750.0007883408</v>
      </c>
      <c r="AH894">
        <f t="shared" si="170"/>
        <v>930932.64402459271</v>
      </c>
      <c r="AI894" s="27">
        <f t="shared" si="174"/>
        <v>930932.64402459271</v>
      </c>
    </row>
    <row r="895" spans="2:35" x14ac:dyDescent="0.3">
      <c r="B895" s="4" t="s">
        <v>52</v>
      </c>
      <c r="C895" s="4">
        <v>887</v>
      </c>
      <c r="D895" s="4">
        <v>298</v>
      </c>
      <c r="E895" s="11">
        <v>68.599999999999994</v>
      </c>
      <c r="F895" s="17">
        <f t="shared" si="171"/>
        <v>4.1666666666666269E-2</v>
      </c>
      <c r="G895" s="17">
        <f t="shared" si="172"/>
        <v>0.14999999999999858</v>
      </c>
      <c r="S895">
        <f t="shared" si="165"/>
        <v>0</v>
      </c>
      <c r="T895">
        <f t="shared" si="166"/>
        <v>68.599999999999994</v>
      </c>
      <c r="U895">
        <f t="shared" si="167"/>
        <v>19.055555555555554</v>
      </c>
      <c r="W895">
        <f t="shared" si="168"/>
        <v>80.763888888888886</v>
      </c>
      <c r="X895">
        <f t="shared" si="175"/>
        <v>171.13544999999999</v>
      </c>
      <c r="Y895">
        <f t="shared" si="169"/>
        <v>92.867520507408003</v>
      </c>
      <c r="Z895">
        <f>Table4[[#This Row],[Acell (N)]]+Table4[[#This Row],[Roll (N)]]+Table4[[#This Row],[Aero (N)]]</f>
        <v>344.76685939629687</v>
      </c>
      <c r="AA895">
        <f>Table4[[#This Row],[Total (N)]]*((E894/3.6)/1000)</f>
        <v>6.5505703285296404</v>
      </c>
      <c r="AB895">
        <f>Table4[[#This Row],[Power (kW)]]*1000</f>
        <v>6550.5703285296404</v>
      </c>
      <c r="AC895">
        <f>MAX(0, Table4[[#This Row],[Power (W)]])</f>
        <v>6550.5703285296404</v>
      </c>
      <c r="AD895">
        <f>MIN(0, Table4[[#This Row],[Power (W)]])*-1</f>
        <v>0</v>
      </c>
      <c r="AE895">
        <f>AE894+Table4[[#This Row],[Tractive Energy (J)]]</f>
        <v>1438382.1110575711</v>
      </c>
      <c r="AF895">
        <f>AF894+Table4[[#This Row],[Braking Energy (J)]]</f>
        <v>459239.11910680181</v>
      </c>
      <c r="AG895">
        <f t="shared" si="173"/>
        <v>2512300.5711168703</v>
      </c>
      <c r="AH895">
        <f t="shared" si="170"/>
        <v>930932.64402459271</v>
      </c>
      <c r="AI895" s="27">
        <f t="shared" si="174"/>
        <v>930932.64402459271</v>
      </c>
    </row>
    <row r="896" spans="2:35" x14ac:dyDescent="0.3">
      <c r="B896" s="4" t="s">
        <v>52</v>
      </c>
      <c r="C896" s="4">
        <v>888</v>
      </c>
      <c r="D896" s="4">
        <v>299</v>
      </c>
      <c r="E896" s="11">
        <v>68.7</v>
      </c>
      <c r="F896" s="17">
        <f t="shared" si="171"/>
        <v>-1.3888888888888099E-2</v>
      </c>
      <c r="G896" s="17">
        <f t="shared" si="172"/>
        <v>-4.9999999999997158E-2</v>
      </c>
      <c r="S896">
        <f t="shared" si="165"/>
        <v>0</v>
      </c>
      <c r="T896">
        <f t="shared" si="166"/>
        <v>68.7</v>
      </c>
      <c r="U896">
        <f t="shared" si="167"/>
        <v>19.083333333333332</v>
      </c>
      <c r="W896">
        <f t="shared" si="168"/>
        <v>48.458333333332874</v>
      </c>
      <c r="X896">
        <f t="shared" si="175"/>
        <v>171.13544999999999</v>
      </c>
      <c r="Y896">
        <f t="shared" si="169"/>
        <v>93.411399406450215</v>
      </c>
      <c r="Z896">
        <f>Table4[[#This Row],[Acell (N)]]+Table4[[#This Row],[Roll (N)]]+Table4[[#This Row],[Aero (N)]]</f>
        <v>313.00518273978309</v>
      </c>
      <c r="AA896">
        <f>Table4[[#This Row],[Total (N)]]*((E895/3.6)/1000)</f>
        <v>5.9644876488747558</v>
      </c>
      <c r="AB896">
        <f>Table4[[#This Row],[Power (kW)]]*1000</f>
        <v>5964.4876488747559</v>
      </c>
      <c r="AC896">
        <f>MAX(0, Table4[[#This Row],[Power (W)]])</f>
        <v>5964.4876488747559</v>
      </c>
      <c r="AD896">
        <f>MIN(0, Table4[[#This Row],[Power (W)]])*-1</f>
        <v>0</v>
      </c>
      <c r="AE896">
        <f>AE895+Table4[[#This Row],[Tractive Energy (J)]]</f>
        <v>1444346.5987064459</v>
      </c>
      <c r="AF896">
        <f>AF895+Table4[[#This Row],[Braking Energy (J)]]</f>
        <v>459239.11910680181</v>
      </c>
      <c r="AG896">
        <f t="shared" si="173"/>
        <v>2518265.0587657453</v>
      </c>
      <c r="AH896">
        <f t="shared" si="170"/>
        <v>930932.64402459271</v>
      </c>
      <c r="AI896" s="27">
        <f t="shared" si="174"/>
        <v>930932.64402459271</v>
      </c>
    </row>
    <row r="897" spans="2:35" x14ac:dyDescent="0.3">
      <c r="B897" s="4" t="s">
        <v>52</v>
      </c>
      <c r="C897" s="4">
        <v>889</v>
      </c>
      <c r="D897" s="4">
        <v>300</v>
      </c>
      <c r="E897" s="11">
        <v>68.5</v>
      </c>
      <c r="F897" s="17">
        <f t="shared" si="171"/>
        <v>-8.3333333333334522E-2</v>
      </c>
      <c r="G897" s="17">
        <f t="shared" si="172"/>
        <v>-0.30000000000000426</v>
      </c>
      <c r="S897">
        <f t="shared" si="165"/>
        <v>0</v>
      </c>
      <c r="T897">
        <f t="shared" si="166"/>
        <v>68.5</v>
      </c>
      <c r="U897">
        <f t="shared" si="167"/>
        <v>19.027777777777779</v>
      </c>
      <c r="W897">
        <f t="shared" si="168"/>
        <v>-16.152777777776858</v>
      </c>
      <c r="X897">
        <f t="shared" si="175"/>
        <v>171.13544999999999</v>
      </c>
      <c r="Y897">
        <f t="shared" si="169"/>
        <v>93.683934343817</v>
      </c>
      <c r="Z897">
        <f>Table4[[#This Row],[Acell (N)]]+Table4[[#This Row],[Roll (N)]]+Table4[[#This Row],[Aero (N)]]</f>
        <v>248.66660656604012</v>
      </c>
      <c r="AA897">
        <f>Table4[[#This Row],[Total (N)]]*((E896/3.6)/1000)</f>
        <v>4.7453877419685986</v>
      </c>
      <c r="AB897">
        <f>Table4[[#This Row],[Power (kW)]]*1000</f>
        <v>4745.3877419685987</v>
      </c>
      <c r="AC897">
        <f>MAX(0, Table4[[#This Row],[Power (W)]])</f>
        <v>4745.3877419685987</v>
      </c>
      <c r="AD897">
        <f>MIN(0, Table4[[#This Row],[Power (W)]])*-1</f>
        <v>0</v>
      </c>
      <c r="AE897">
        <f>AE896+Table4[[#This Row],[Tractive Energy (J)]]</f>
        <v>1449091.9864484144</v>
      </c>
      <c r="AF897">
        <f>AF896+Table4[[#This Row],[Braking Energy (J)]]</f>
        <v>459239.11910680181</v>
      </c>
      <c r="AG897">
        <f t="shared" si="173"/>
        <v>2523010.4465077138</v>
      </c>
      <c r="AH897">
        <f t="shared" si="170"/>
        <v>930932.64402459271</v>
      </c>
      <c r="AI897" s="27">
        <f t="shared" si="174"/>
        <v>930932.64402459271</v>
      </c>
    </row>
    <row r="898" spans="2:35" x14ac:dyDescent="0.3">
      <c r="B898" s="4" t="s">
        <v>52</v>
      </c>
      <c r="C898" s="4">
        <v>890</v>
      </c>
      <c r="D898" s="4">
        <v>301</v>
      </c>
      <c r="E898" s="11">
        <v>68.099999999999994</v>
      </c>
      <c r="F898" s="17">
        <f t="shared" si="171"/>
        <v>-0.16666666666666705</v>
      </c>
      <c r="G898" s="17">
        <f t="shared" si="172"/>
        <v>-0.60000000000000142</v>
      </c>
      <c r="S898">
        <f t="shared" si="165"/>
        <v>0</v>
      </c>
      <c r="T898">
        <f t="shared" si="166"/>
        <v>68.099999999999994</v>
      </c>
      <c r="U898">
        <f t="shared" si="167"/>
        <v>18.916666666666664</v>
      </c>
      <c r="W898">
        <f t="shared" si="168"/>
        <v>-96.91666666666805</v>
      </c>
      <c r="X898">
        <f t="shared" si="175"/>
        <v>171.13544999999999</v>
      </c>
      <c r="Y898">
        <f t="shared" si="169"/>
        <v>93.139261460980578</v>
      </c>
      <c r="Z898">
        <f>Table4[[#This Row],[Acell (N)]]+Table4[[#This Row],[Roll (N)]]+Table4[[#This Row],[Aero (N)]]</f>
        <v>167.35804479431252</v>
      </c>
      <c r="AA898">
        <f>Table4[[#This Row],[Total (N)]]*((E897/3.6)/1000)</f>
        <v>3.1844516856695577</v>
      </c>
      <c r="AB898">
        <f>Table4[[#This Row],[Power (kW)]]*1000</f>
        <v>3184.4516856695577</v>
      </c>
      <c r="AC898">
        <f>MAX(0, Table4[[#This Row],[Power (W)]])</f>
        <v>3184.4516856695577</v>
      </c>
      <c r="AD898">
        <f>MIN(0, Table4[[#This Row],[Power (W)]])*-1</f>
        <v>0</v>
      </c>
      <c r="AE898">
        <f>AE897+Table4[[#This Row],[Tractive Energy (J)]]</f>
        <v>1452276.438134084</v>
      </c>
      <c r="AF898">
        <f>AF897+Table4[[#This Row],[Braking Energy (J)]]</f>
        <v>459239.11910680181</v>
      </c>
      <c r="AG898">
        <f t="shared" si="173"/>
        <v>2526194.8981933831</v>
      </c>
      <c r="AH898">
        <f t="shared" si="170"/>
        <v>930932.64402459271</v>
      </c>
      <c r="AI898" s="27">
        <f t="shared" si="174"/>
        <v>930932.64402459271</v>
      </c>
    </row>
    <row r="899" spans="2:35" x14ac:dyDescent="0.3">
      <c r="B899" s="4" t="s">
        <v>52</v>
      </c>
      <c r="C899" s="4">
        <v>891</v>
      </c>
      <c r="D899" s="4">
        <v>302</v>
      </c>
      <c r="E899" s="11">
        <v>67.3</v>
      </c>
      <c r="F899" s="17">
        <f t="shared" si="171"/>
        <v>-0.26388888888888767</v>
      </c>
      <c r="G899" s="17">
        <f t="shared" si="172"/>
        <v>-0.94999999999999574</v>
      </c>
      <c r="S899">
        <f t="shared" si="165"/>
        <v>0</v>
      </c>
      <c r="T899">
        <f t="shared" si="166"/>
        <v>67.3</v>
      </c>
      <c r="U899">
        <f t="shared" si="167"/>
        <v>18.694444444444443</v>
      </c>
      <c r="W899">
        <f t="shared" si="168"/>
        <v>-193.83333333333377</v>
      </c>
      <c r="X899">
        <f t="shared" si="175"/>
        <v>171.13544999999999</v>
      </c>
      <c r="Y899">
        <f t="shared" si="169"/>
        <v>92.054679598072994</v>
      </c>
      <c r="Z899">
        <f>Table4[[#This Row],[Acell (N)]]+Table4[[#This Row],[Roll (N)]]+Table4[[#This Row],[Aero (N)]]</f>
        <v>69.356796264739216</v>
      </c>
      <c r="AA899">
        <f>Table4[[#This Row],[Total (N)]]*((E898/3.6)/1000)</f>
        <v>1.3119993960079834</v>
      </c>
      <c r="AB899">
        <f>Table4[[#This Row],[Power (kW)]]*1000</f>
        <v>1311.9993960079835</v>
      </c>
      <c r="AC899">
        <f>MAX(0, Table4[[#This Row],[Power (W)]])</f>
        <v>1311.9993960079835</v>
      </c>
      <c r="AD899">
        <f>MIN(0, Table4[[#This Row],[Power (W)]])*-1</f>
        <v>0</v>
      </c>
      <c r="AE899">
        <f>AE898+Table4[[#This Row],[Tractive Energy (J)]]</f>
        <v>1453588.437530092</v>
      </c>
      <c r="AF899">
        <f>AF898+Table4[[#This Row],[Braking Energy (J)]]</f>
        <v>459239.11910680181</v>
      </c>
      <c r="AG899">
        <f t="shared" si="173"/>
        <v>2527506.8975893911</v>
      </c>
      <c r="AH899">
        <f t="shared" si="170"/>
        <v>930932.64402459271</v>
      </c>
      <c r="AI899" s="27">
        <f t="shared" si="174"/>
        <v>930932.64402459271</v>
      </c>
    </row>
    <row r="900" spans="2:35" x14ac:dyDescent="0.3">
      <c r="B900" s="4" t="s">
        <v>52</v>
      </c>
      <c r="C900" s="4">
        <v>892</v>
      </c>
      <c r="D900" s="4">
        <v>303</v>
      </c>
      <c r="E900" s="11">
        <v>66.2</v>
      </c>
      <c r="F900" s="17">
        <f t="shared" si="171"/>
        <v>-0.34722222222222221</v>
      </c>
      <c r="G900" s="17">
        <f t="shared" si="172"/>
        <v>-1.25</v>
      </c>
      <c r="S900">
        <f t="shared" si="165"/>
        <v>0</v>
      </c>
      <c r="T900">
        <f t="shared" si="166"/>
        <v>66.2</v>
      </c>
      <c r="U900">
        <f t="shared" si="167"/>
        <v>18.388888888888889</v>
      </c>
      <c r="W900">
        <f t="shared" si="168"/>
        <v>-306.90277777777635</v>
      </c>
      <c r="X900">
        <f t="shared" si="175"/>
        <v>171.13544999999999</v>
      </c>
      <c r="Y900">
        <f t="shared" si="169"/>
        <v>89.904571483319216</v>
      </c>
      <c r="Z900">
        <f>Table4[[#This Row],[Acell (N)]]+Table4[[#This Row],[Roll (N)]]+Table4[[#This Row],[Aero (N)]]</f>
        <v>-45.862756294457142</v>
      </c>
      <c r="AA900">
        <f>Table4[[#This Row],[Total (N)]]*((E899/3.6)/1000)</f>
        <v>-0.85737874961582383</v>
      </c>
      <c r="AB900">
        <f>Table4[[#This Row],[Power (kW)]]*1000</f>
        <v>-857.37874961582384</v>
      </c>
      <c r="AC900">
        <f>MAX(0, Table4[[#This Row],[Power (W)]])</f>
        <v>0</v>
      </c>
      <c r="AD900">
        <f>MIN(0, Table4[[#This Row],[Power (W)]])*-1</f>
        <v>857.37874961582384</v>
      </c>
      <c r="AE900">
        <f>AE899+Table4[[#This Row],[Tractive Energy (J)]]</f>
        <v>1453588.437530092</v>
      </c>
      <c r="AF900">
        <f>AF899+Table4[[#This Row],[Braking Energy (J)]]</f>
        <v>460096.49785641761</v>
      </c>
      <c r="AG900">
        <f t="shared" si="173"/>
        <v>2527506.8975893911</v>
      </c>
      <c r="AH900">
        <f t="shared" si="170"/>
        <v>931790.02277420857</v>
      </c>
      <c r="AI900" s="27">
        <f t="shared" si="174"/>
        <v>931532.80914932373</v>
      </c>
    </row>
    <row r="901" spans="2:35" x14ac:dyDescent="0.3">
      <c r="B901" s="4" t="s">
        <v>52</v>
      </c>
      <c r="C901" s="4">
        <v>893</v>
      </c>
      <c r="D901" s="4">
        <v>304</v>
      </c>
      <c r="E901" s="11">
        <v>64.8</v>
      </c>
      <c r="F901" s="17">
        <f t="shared" si="171"/>
        <v>-0.36111111111111133</v>
      </c>
      <c r="G901" s="17">
        <f t="shared" si="172"/>
        <v>-1.3000000000000007</v>
      </c>
      <c r="S901">
        <f t="shared" si="165"/>
        <v>0</v>
      </c>
      <c r="T901">
        <f t="shared" si="166"/>
        <v>64.8</v>
      </c>
      <c r="U901">
        <f t="shared" si="167"/>
        <v>18</v>
      </c>
      <c r="W901">
        <f t="shared" si="168"/>
        <v>-403.81944444444446</v>
      </c>
      <c r="X901">
        <f t="shared" si="175"/>
        <v>171.13544999999999</v>
      </c>
      <c r="Y901">
        <f t="shared" si="169"/>
        <v>86.98965847878091</v>
      </c>
      <c r="Z901">
        <f>Table4[[#This Row],[Acell (N)]]+Table4[[#This Row],[Roll (N)]]+Table4[[#This Row],[Aero (N)]]</f>
        <v>-145.69433596566356</v>
      </c>
      <c r="AA901">
        <f>Table4[[#This Row],[Total (N)]]*((E900/3.6)/1000)</f>
        <v>-2.6791569558130353</v>
      </c>
      <c r="AB901">
        <f>Table4[[#This Row],[Power (kW)]]*1000</f>
        <v>-2679.1569558130354</v>
      </c>
      <c r="AC901">
        <f>MAX(0, Table4[[#This Row],[Power (W)]])</f>
        <v>0</v>
      </c>
      <c r="AD901">
        <f>MIN(0, Table4[[#This Row],[Power (W)]])*-1</f>
        <v>2679.1569558130354</v>
      </c>
      <c r="AE901">
        <f>AE900+Table4[[#This Row],[Tractive Energy (J)]]</f>
        <v>1453588.437530092</v>
      </c>
      <c r="AF901">
        <f>AF900+Table4[[#This Row],[Braking Energy (J)]]</f>
        <v>462775.65481223067</v>
      </c>
      <c r="AG901">
        <f t="shared" si="173"/>
        <v>2527506.8975893911</v>
      </c>
      <c r="AH901">
        <f t="shared" si="170"/>
        <v>934469.17973002163</v>
      </c>
      <c r="AI901" s="27">
        <f t="shared" si="174"/>
        <v>933665.43264327769</v>
      </c>
    </row>
    <row r="902" spans="2:35" x14ac:dyDescent="0.3">
      <c r="B902" s="4" t="s">
        <v>52</v>
      </c>
      <c r="C902" s="4">
        <v>894</v>
      </c>
      <c r="D902" s="4">
        <v>305</v>
      </c>
      <c r="E902" s="11">
        <v>63.6</v>
      </c>
      <c r="F902" s="17">
        <f t="shared" si="171"/>
        <v>-0.30555555555555497</v>
      </c>
      <c r="G902" s="17">
        <f t="shared" si="172"/>
        <v>-1.0999999999999979</v>
      </c>
      <c r="S902">
        <f t="shared" si="165"/>
        <v>0</v>
      </c>
      <c r="T902">
        <f t="shared" si="166"/>
        <v>63.6</v>
      </c>
      <c r="U902">
        <f t="shared" si="167"/>
        <v>17.666666666666668</v>
      </c>
      <c r="W902">
        <f t="shared" si="168"/>
        <v>-419.97222222222246</v>
      </c>
      <c r="X902">
        <f t="shared" si="175"/>
        <v>171.13544999999999</v>
      </c>
      <c r="Y902">
        <f t="shared" si="169"/>
        <v>83.349242782272</v>
      </c>
      <c r="Z902">
        <f>Table4[[#This Row],[Acell (N)]]+Table4[[#This Row],[Roll (N)]]+Table4[[#This Row],[Aero (N)]]</f>
        <v>-165.48752943995046</v>
      </c>
      <c r="AA902">
        <f>Table4[[#This Row],[Total (N)]]*((E901/3.6)/1000)</f>
        <v>-2.9787755299191083</v>
      </c>
      <c r="AB902">
        <f>Table4[[#This Row],[Power (kW)]]*1000</f>
        <v>-2978.7755299191085</v>
      </c>
      <c r="AC902">
        <f>MAX(0, Table4[[#This Row],[Power (W)]])</f>
        <v>0</v>
      </c>
      <c r="AD902">
        <f>MIN(0, Table4[[#This Row],[Power (W)]])*-1</f>
        <v>2978.7755299191085</v>
      </c>
      <c r="AE902">
        <f>AE901+Table4[[#This Row],[Tractive Energy (J)]]</f>
        <v>1453588.437530092</v>
      </c>
      <c r="AF902">
        <f>AF901+Table4[[#This Row],[Braking Energy (J)]]</f>
        <v>465754.4303421498</v>
      </c>
      <c r="AG902">
        <f t="shared" si="173"/>
        <v>2527506.8975893911</v>
      </c>
      <c r="AH902">
        <f t="shared" si="170"/>
        <v>937447.9552599407</v>
      </c>
      <c r="AI902" s="27">
        <f t="shared" si="174"/>
        <v>936554.32260096504</v>
      </c>
    </row>
    <row r="903" spans="2:35" x14ac:dyDescent="0.3">
      <c r="B903" s="4" t="s">
        <v>52</v>
      </c>
      <c r="C903" s="4">
        <v>895</v>
      </c>
      <c r="D903" s="4">
        <v>306</v>
      </c>
      <c r="E903" s="11">
        <v>62.6</v>
      </c>
      <c r="F903" s="17">
        <f t="shared" si="171"/>
        <v>-0.20833333333333331</v>
      </c>
      <c r="G903" s="17">
        <f t="shared" si="172"/>
        <v>-0.75</v>
      </c>
      <c r="S903">
        <f t="shared" si="165"/>
        <v>0</v>
      </c>
      <c r="T903">
        <f t="shared" si="166"/>
        <v>62.6</v>
      </c>
      <c r="U903">
        <f t="shared" si="167"/>
        <v>17.388888888888889</v>
      </c>
      <c r="W903">
        <f t="shared" si="168"/>
        <v>-355.3611111111104</v>
      </c>
      <c r="X903">
        <f t="shared" si="175"/>
        <v>171.13544999999999</v>
      </c>
      <c r="Y903">
        <f t="shared" si="169"/>
        <v>80.290817206928011</v>
      </c>
      <c r="Z903">
        <f>Table4[[#This Row],[Acell (N)]]+Table4[[#This Row],[Roll (N)]]+Table4[[#This Row],[Aero (N)]]</f>
        <v>-103.9348439041824</v>
      </c>
      <c r="AA903">
        <f>Table4[[#This Row],[Total (N)]]*((E902/3.6)/1000)</f>
        <v>-1.8361822423072225</v>
      </c>
      <c r="AB903">
        <f>Table4[[#This Row],[Power (kW)]]*1000</f>
        <v>-1836.1822423072224</v>
      </c>
      <c r="AC903">
        <f>MAX(0, Table4[[#This Row],[Power (W)]])</f>
        <v>0</v>
      </c>
      <c r="AD903">
        <f>MIN(0, Table4[[#This Row],[Power (W)]])*-1</f>
        <v>1836.1822423072224</v>
      </c>
      <c r="AE903">
        <f>AE902+Table4[[#This Row],[Tractive Energy (J)]]</f>
        <v>1453588.437530092</v>
      </c>
      <c r="AF903">
        <f>AF902+Table4[[#This Row],[Braking Energy (J)]]</f>
        <v>467590.61258445703</v>
      </c>
      <c r="AG903">
        <f t="shared" si="173"/>
        <v>2527506.8975893911</v>
      </c>
      <c r="AH903">
        <f t="shared" si="170"/>
        <v>939284.13750224793</v>
      </c>
      <c r="AI903" s="27">
        <f t="shared" si="174"/>
        <v>938733.2828295558</v>
      </c>
    </row>
    <row r="904" spans="2:35" x14ac:dyDescent="0.3">
      <c r="B904" s="4" t="s">
        <v>52</v>
      </c>
      <c r="C904" s="4">
        <v>896</v>
      </c>
      <c r="D904" s="4">
        <v>307</v>
      </c>
      <c r="E904" s="11">
        <v>62.1</v>
      </c>
      <c r="F904" s="17">
        <f t="shared" si="171"/>
        <v>-9.7222222222222612E-2</v>
      </c>
      <c r="G904" s="17">
        <f t="shared" si="172"/>
        <v>-0.35000000000000142</v>
      </c>
      <c r="S904">
        <f t="shared" ref="S904:S967" si="176">IF(E904&lt;1,1,0)</f>
        <v>0</v>
      </c>
      <c r="T904">
        <f t="shared" ref="T904:T967" si="177">IF(S904=1,"",E904)</f>
        <v>62.1</v>
      </c>
      <c r="U904">
        <f t="shared" ref="U904:U967" si="178">E904/3.6</f>
        <v>17.25</v>
      </c>
      <c r="W904">
        <f t="shared" si="168"/>
        <v>-242.29166666666666</v>
      </c>
      <c r="X904">
        <f t="shared" si="175"/>
        <v>171.13544999999999</v>
      </c>
      <c r="Y904">
        <f t="shared" si="169"/>
        <v>77.785798336156901</v>
      </c>
      <c r="Z904">
        <f>Table4[[#This Row],[Acell (N)]]+Table4[[#This Row],[Roll (N)]]+Table4[[#This Row],[Aero (N)]]</f>
        <v>6.6295816694902356</v>
      </c>
      <c r="AA904">
        <f>Table4[[#This Row],[Total (N)]]*((E903/3.6)/1000)</f>
        <v>0.1152810590305802</v>
      </c>
      <c r="AB904">
        <f>Table4[[#This Row],[Power (kW)]]*1000</f>
        <v>115.2810590305802</v>
      </c>
      <c r="AC904">
        <f>MAX(0, Table4[[#This Row],[Power (W)]])</f>
        <v>115.2810590305802</v>
      </c>
      <c r="AD904">
        <f>MIN(0, Table4[[#This Row],[Power (W)]])*-1</f>
        <v>0</v>
      </c>
      <c r="AE904">
        <f>AE903+Table4[[#This Row],[Tractive Energy (J)]]</f>
        <v>1453703.7185891226</v>
      </c>
      <c r="AF904">
        <f>AF903+Table4[[#This Row],[Braking Energy (J)]]</f>
        <v>467590.61258445703</v>
      </c>
      <c r="AG904">
        <f t="shared" si="173"/>
        <v>2527622.1786484215</v>
      </c>
      <c r="AH904">
        <f t="shared" si="170"/>
        <v>939284.13750224793</v>
      </c>
      <c r="AI904" s="27">
        <f t="shared" si="174"/>
        <v>939284.13750224793</v>
      </c>
    </row>
    <row r="905" spans="2:35" x14ac:dyDescent="0.3">
      <c r="B905" s="4" t="s">
        <v>52</v>
      </c>
      <c r="C905" s="4">
        <v>897</v>
      </c>
      <c r="D905" s="4">
        <v>308</v>
      </c>
      <c r="E905" s="11">
        <v>61.9</v>
      </c>
      <c r="F905" s="17">
        <f t="shared" si="171"/>
        <v>-2.7777777777778172E-2</v>
      </c>
      <c r="G905" s="17">
        <f t="shared" si="172"/>
        <v>-0.10000000000000142</v>
      </c>
      <c r="S905">
        <f t="shared" si="176"/>
        <v>0</v>
      </c>
      <c r="T905">
        <f t="shared" si="177"/>
        <v>61.9</v>
      </c>
      <c r="U905">
        <f t="shared" si="178"/>
        <v>17.194444444444443</v>
      </c>
      <c r="W905">
        <f t="shared" ref="W905:W968" si="179">$J$16*F904</f>
        <v>-113.0694444444449</v>
      </c>
      <c r="X905">
        <f t="shared" si="175"/>
        <v>171.13544999999999</v>
      </c>
      <c r="Y905">
        <f t="shared" ref="Y905:Y968" si="180">0.5*0.9617*$J$20*1.293^2*(E904/3.6)^2</f>
        <v>76.548176096913011</v>
      </c>
      <c r="Z905">
        <f>Table4[[#This Row],[Acell (N)]]+Table4[[#This Row],[Roll (N)]]+Table4[[#This Row],[Aero (N)]]</f>
        <v>134.61418165246812</v>
      </c>
      <c r="AA905">
        <f>Table4[[#This Row],[Total (N)]]*((E904/3.6)/1000)</f>
        <v>2.3220946335050754</v>
      </c>
      <c r="AB905">
        <f>Table4[[#This Row],[Power (kW)]]*1000</f>
        <v>2322.0946335050753</v>
      </c>
      <c r="AC905">
        <f>MAX(0, Table4[[#This Row],[Power (W)]])</f>
        <v>2322.0946335050753</v>
      </c>
      <c r="AD905">
        <f>MIN(0, Table4[[#This Row],[Power (W)]])*-1</f>
        <v>0</v>
      </c>
      <c r="AE905">
        <f>AE904+Table4[[#This Row],[Tractive Energy (J)]]</f>
        <v>1456025.8132226276</v>
      </c>
      <c r="AF905">
        <f>AF904+Table4[[#This Row],[Braking Energy (J)]]</f>
        <v>467590.61258445703</v>
      </c>
      <c r="AG905">
        <f t="shared" si="173"/>
        <v>2529944.2732819268</v>
      </c>
      <c r="AH905">
        <f t="shared" ref="AH905:AH968" si="181">AH904+AD905</f>
        <v>939284.13750224793</v>
      </c>
      <c r="AI905" s="27">
        <f t="shared" si="174"/>
        <v>939284.13750224793</v>
      </c>
    </row>
    <row r="906" spans="2:35" x14ac:dyDescent="0.3">
      <c r="B906" s="4" t="s">
        <v>52</v>
      </c>
      <c r="C906" s="4">
        <v>898</v>
      </c>
      <c r="D906" s="4">
        <v>309</v>
      </c>
      <c r="E906" s="11">
        <v>61.9</v>
      </c>
      <c r="F906" s="17">
        <f t="shared" ref="F906:F969" si="182">($E907-$E905)/2/3.6</f>
        <v>-1.3888888888889086E-2</v>
      </c>
      <c r="G906" s="17">
        <f t="shared" ref="G906:G969" si="183">($E907-$E905)/2</f>
        <v>-5.0000000000000711E-2</v>
      </c>
      <c r="S906">
        <f t="shared" si="176"/>
        <v>0</v>
      </c>
      <c r="T906">
        <f t="shared" si="177"/>
        <v>61.9</v>
      </c>
      <c r="U906">
        <f t="shared" si="178"/>
        <v>17.194444444444443</v>
      </c>
      <c r="W906">
        <f t="shared" si="179"/>
        <v>-32.305555555556012</v>
      </c>
      <c r="X906">
        <f t="shared" si="175"/>
        <v>171.13544999999999</v>
      </c>
      <c r="Y906">
        <f t="shared" si="180"/>
        <v>76.055906144495211</v>
      </c>
      <c r="Z906">
        <f>Table4[[#This Row],[Acell (N)]]+Table4[[#This Row],[Roll (N)]]+Table4[[#This Row],[Aero (N)]]</f>
        <v>214.88580058893922</v>
      </c>
      <c r="AA906">
        <f>Table4[[#This Row],[Total (N)]]*((E905/3.6)/1000)</f>
        <v>3.6948419601264821</v>
      </c>
      <c r="AB906">
        <f>Table4[[#This Row],[Power (kW)]]*1000</f>
        <v>3694.8419601264823</v>
      </c>
      <c r="AC906">
        <f>MAX(0, Table4[[#This Row],[Power (W)]])</f>
        <v>3694.8419601264823</v>
      </c>
      <c r="AD906">
        <f>MIN(0, Table4[[#This Row],[Power (W)]])*-1</f>
        <v>0</v>
      </c>
      <c r="AE906">
        <f>AE905+Table4[[#This Row],[Tractive Energy (J)]]</f>
        <v>1459720.6551827542</v>
      </c>
      <c r="AF906">
        <f>AF905+Table4[[#This Row],[Braking Energy (J)]]</f>
        <v>467590.61258445703</v>
      </c>
      <c r="AG906">
        <f t="shared" si="173"/>
        <v>2533639.1152420533</v>
      </c>
      <c r="AH906">
        <f t="shared" si="181"/>
        <v>939284.13750224793</v>
      </c>
      <c r="AI906" s="27">
        <f t="shared" si="174"/>
        <v>939284.13750224793</v>
      </c>
    </row>
    <row r="907" spans="2:35" x14ac:dyDescent="0.3">
      <c r="B907" s="4" t="s">
        <v>52</v>
      </c>
      <c r="C907" s="4">
        <v>899</v>
      </c>
      <c r="D907" s="4">
        <v>310</v>
      </c>
      <c r="E907" s="11">
        <v>61.8</v>
      </c>
      <c r="F907" s="17">
        <f t="shared" si="182"/>
        <v>-5.5555555555555358E-2</v>
      </c>
      <c r="G907" s="17">
        <f t="shared" si="183"/>
        <v>-0.19999999999999929</v>
      </c>
      <c r="S907">
        <f t="shared" si="176"/>
        <v>0</v>
      </c>
      <c r="T907">
        <f t="shared" si="177"/>
        <v>61.8</v>
      </c>
      <c r="U907">
        <f t="shared" si="178"/>
        <v>17.166666666666664</v>
      </c>
      <c r="W907">
        <f t="shared" si="179"/>
        <v>-16.152777777778006</v>
      </c>
      <c r="X907">
        <f t="shared" si="175"/>
        <v>171.13544999999999</v>
      </c>
      <c r="Y907">
        <f t="shared" si="180"/>
        <v>76.055906144495211</v>
      </c>
      <c r="Z907">
        <f>Table4[[#This Row],[Acell (N)]]+Table4[[#This Row],[Roll (N)]]+Table4[[#This Row],[Aero (N)]]</f>
        <v>231.03857836671722</v>
      </c>
      <c r="AA907">
        <f>Table4[[#This Row],[Total (N)]]*((E906/3.6)/1000)</f>
        <v>3.972580000249943</v>
      </c>
      <c r="AB907">
        <f>Table4[[#This Row],[Power (kW)]]*1000</f>
        <v>3972.5800002499432</v>
      </c>
      <c r="AC907">
        <f>MAX(0, Table4[[#This Row],[Power (W)]])</f>
        <v>3972.5800002499432</v>
      </c>
      <c r="AD907">
        <f>MIN(0, Table4[[#This Row],[Power (W)]])*-1</f>
        <v>0</v>
      </c>
      <c r="AE907">
        <f>AE906+Table4[[#This Row],[Tractive Energy (J)]]</f>
        <v>1463693.2351830041</v>
      </c>
      <c r="AF907">
        <f>AF906+Table4[[#This Row],[Braking Energy (J)]]</f>
        <v>467590.61258445703</v>
      </c>
      <c r="AG907">
        <f t="shared" ref="AG907:AG970" si="184">AG906 + AC907</f>
        <v>2537611.6952423034</v>
      </c>
      <c r="AH907">
        <f t="shared" si="181"/>
        <v>939284.13750224793</v>
      </c>
      <c r="AI907" s="27">
        <f t="shared" ref="AI907:AI970" si="185">AH906+AD907 *0.7</f>
        <v>939284.13750224793</v>
      </c>
    </row>
    <row r="908" spans="2:35" x14ac:dyDescent="0.3">
      <c r="B908" s="4" t="s">
        <v>52</v>
      </c>
      <c r="C908" s="4">
        <v>900</v>
      </c>
      <c r="D908" s="4">
        <v>311</v>
      </c>
      <c r="E908" s="11">
        <v>61.5</v>
      </c>
      <c r="F908" s="17">
        <f t="shared" si="182"/>
        <v>-0.12499999999999981</v>
      </c>
      <c r="G908" s="17">
        <f t="shared" si="183"/>
        <v>-0.44999999999999929</v>
      </c>
      <c r="S908">
        <f t="shared" si="176"/>
        <v>0</v>
      </c>
      <c r="T908">
        <f t="shared" si="177"/>
        <v>61.5</v>
      </c>
      <c r="U908">
        <f t="shared" si="178"/>
        <v>17.083333333333332</v>
      </c>
      <c r="W908">
        <f t="shared" si="179"/>
        <v>-64.611111111110887</v>
      </c>
      <c r="X908">
        <f t="shared" si="175"/>
        <v>171.13544999999999</v>
      </c>
      <c r="Y908">
        <f t="shared" si="180"/>
        <v>75.810366656131976</v>
      </c>
      <c r="Z908">
        <f>Table4[[#This Row],[Acell (N)]]+Table4[[#This Row],[Roll (N)]]+Table4[[#This Row],[Aero (N)]]</f>
        <v>182.33470554502108</v>
      </c>
      <c r="AA908">
        <f>Table4[[#This Row],[Total (N)]]*((E907/3.6)/1000)</f>
        <v>3.1300791118561948</v>
      </c>
      <c r="AB908">
        <f>Table4[[#This Row],[Power (kW)]]*1000</f>
        <v>3130.0791118561947</v>
      </c>
      <c r="AC908">
        <f>MAX(0, Table4[[#This Row],[Power (W)]])</f>
        <v>3130.0791118561947</v>
      </c>
      <c r="AD908">
        <f>MIN(0, Table4[[#This Row],[Power (W)]])*-1</f>
        <v>0</v>
      </c>
      <c r="AE908">
        <f>AE907+Table4[[#This Row],[Tractive Energy (J)]]</f>
        <v>1466823.3142948602</v>
      </c>
      <c r="AF908">
        <f>AF907+Table4[[#This Row],[Braking Energy (J)]]</f>
        <v>467590.61258445703</v>
      </c>
      <c r="AG908">
        <f t="shared" si="184"/>
        <v>2540741.7743541598</v>
      </c>
      <c r="AH908">
        <f t="shared" si="181"/>
        <v>939284.13750224793</v>
      </c>
      <c r="AI908" s="27">
        <f t="shared" si="185"/>
        <v>939284.13750224793</v>
      </c>
    </row>
    <row r="909" spans="2:35" x14ac:dyDescent="0.3">
      <c r="B909" s="4" t="s">
        <v>52</v>
      </c>
      <c r="C909" s="4">
        <v>901</v>
      </c>
      <c r="D909" s="4">
        <v>312</v>
      </c>
      <c r="E909" s="11">
        <v>60.9</v>
      </c>
      <c r="F909" s="17">
        <f t="shared" si="182"/>
        <v>-0.24999999999999961</v>
      </c>
      <c r="G909" s="17">
        <f t="shared" si="183"/>
        <v>-0.89999999999999858</v>
      </c>
      <c r="S909">
        <f t="shared" si="176"/>
        <v>0</v>
      </c>
      <c r="T909">
        <f t="shared" si="177"/>
        <v>60.9</v>
      </c>
      <c r="U909">
        <f t="shared" si="178"/>
        <v>16.916666666666664</v>
      </c>
      <c r="W909">
        <f t="shared" si="179"/>
        <v>-145.37499999999977</v>
      </c>
      <c r="X909">
        <f t="shared" si="175"/>
        <v>171.13544999999999</v>
      </c>
      <c r="Y909">
        <f t="shared" si="180"/>
        <v>75.076130142424987</v>
      </c>
      <c r="Z909">
        <f>Table4[[#This Row],[Acell (N)]]+Table4[[#This Row],[Roll (N)]]+Table4[[#This Row],[Aero (N)]]</f>
        <v>100.83658014242521</v>
      </c>
      <c r="AA909">
        <f>Table4[[#This Row],[Total (N)]]*((E908/3.6)/1000)</f>
        <v>1.7226249107664304</v>
      </c>
      <c r="AB909">
        <f>Table4[[#This Row],[Power (kW)]]*1000</f>
        <v>1722.6249107664305</v>
      </c>
      <c r="AC909">
        <f>MAX(0, Table4[[#This Row],[Power (W)]])</f>
        <v>1722.6249107664305</v>
      </c>
      <c r="AD909">
        <f>MIN(0, Table4[[#This Row],[Power (W)]])*-1</f>
        <v>0</v>
      </c>
      <c r="AE909">
        <f>AE908+Table4[[#This Row],[Tractive Energy (J)]]</f>
        <v>1468545.9392056267</v>
      </c>
      <c r="AF909">
        <f>AF908+Table4[[#This Row],[Braking Energy (J)]]</f>
        <v>467590.61258445703</v>
      </c>
      <c r="AG909">
        <f t="shared" si="184"/>
        <v>2542464.3992649261</v>
      </c>
      <c r="AH909">
        <f t="shared" si="181"/>
        <v>939284.13750224793</v>
      </c>
      <c r="AI909" s="27">
        <f t="shared" si="185"/>
        <v>939284.13750224793</v>
      </c>
    </row>
    <row r="910" spans="2:35" x14ac:dyDescent="0.3">
      <c r="B910" s="4" t="s">
        <v>52</v>
      </c>
      <c r="C910" s="4">
        <v>902</v>
      </c>
      <c r="D910" s="4">
        <v>313</v>
      </c>
      <c r="E910" s="11">
        <v>59.7</v>
      </c>
      <c r="F910" s="17">
        <f t="shared" si="182"/>
        <v>-0.87499999999999956</v>
      </c>
      <c r="G910" s="17">
        <f t="shared" si="183"/>
        <v>-3.1499999999999986</v>
      </c>
      <c r="S910">
        <f t="shared" si="176"/>
        <v>0</v>
      </c>
      <c r="T910">
        <f t="shared" si="177"/>
        <v>59.7</v>
      </c>
      <c r="U910">
        <f t="shared" si="178"/>
        <v>16.583333333333332</v>
      </c>
      <c r="W910">
        <f t="shared" si="179"/>
        <v>-290.74999999999955</v>
      </c>
      <c r="X910">
        <f t="shared" si="175"/>
        <v>171.13544999999999</v>
      </c>
      <c r="Y910">
        <f t="shared" si="180"/>
        <v>73.61837589623299</v>
      </c>
      <c r="Z910">
        <f>Table4[[#This Row],[Acell (N)]]+Table4[[#This Row],[Roll (N)]]+Table4[[#This Row],[Aero (N)]]</f>
        <v>-45.996174103766563</v>
      </c>
      <c r="AA910">
        <f>Table4[[#This Row],[Total (N)]]*((E909/3.6)/1000)</f>
        <v>-0.77810194525538423</v>
      </c>
      <c r="AB910">
        <f>Table4[[#This Row],[Power (kW)]]*1000</f>
        <v>-778.10194525538418</v>
      </c>
      <c r="AC910">
        <f>MAX(0, Table4[[#This Row],[Power (W)]])</f>
        <v>0</v>
      </c>
      <c r="AD910">
        <f>MIN(0, Table4[[#This Row],[Power (W)]])*-1</f>
        <v>778.10194525538418</v>
      </c>
      <c r="AE910">
        <f>AE909+Table4[[#This Row],[Tractive Energy (J)]]</f>
        <v>1468545.9392056267</v>
      </c>
      <c r="AF910">
        <f>AF909+Table4[[#This Row],[Braking Energy (J)]]</f>
        <v>468368.71452971239</v>
      </c>
      <c r="AG910">
        <f t="shared" si="184"/>
        <v>2542464.3992649261</v>
      </c>
      <c r="AH910">
        <f t="shared" si="181"/>
        <v>940062.23944750335</v>
      </c>
      <c r="AI910" s="27">
        <f t="shared" si="185"/>
        <v>939828.80886392668</v>
      </c>
    </row>
    <row r="911" spans="2:35" x14ac:dyDescent="0.3">
      <c r="B911" s="4" t="s">
        <v>52</v>
      </c>
      <c r="C911" s="4">
        <v>903</v>
      </c>
      <c r="D911" s="4">
        <v>314</v>
      </c>
      <c r="E911" s="11">
        <v>54.6</v>
      </c>
      <c r="F911" s="17">
        <f t="shared" si="182"/>
        <v>-1.4444444444444453</v>
      </c>
      <c r="G911" s="17">
        <f t="shared" si="183"/>
        <v>-5.2000000000000028</v>
      </c>
      <c r="S911">
        <f t="shared" si="176"/>
        <v>0</v>
      </c>
      <c r="T911">
        <f t="shared" si="177"/>
        <v>54.6</v>
      </c>
      <c r="U911">
        <f t="shared" si="178"/>
        <v>15.166666666666666</v>
      </c>
      <c r="W911">
        <f t="shared" si="179"/>
        <v>-1017.6249999999994</v>
      </c>
      <c r="X911">
        <f t="shared" si="175"/>
        <v>171.13544999999999</v>
      </c>
      <c r="Y911">
        <f t="shared" si="180"/>
        <v>70.745742528736997</v>
      </c>
      <c r="Z911">
        <f>Table4[[#This Row],[Acell (N)]]+Table4[[#This Row],[Roll (N)]]+Table4[[#This Row],[Aero (N)]]</f>
        <v>-775.74380747126247</v>
      </c>
      <c r="AA911">
        <f>Table4[[#This Row],[Total (N)]]*((E910/3.6)/1000)</f>
        <v>-12.864418140565101</v>
      </c>
      <c r="AB911">
        <f>Table4[[#This Row],[Power (kW)]]*1000</f>
        <v>-12864.418140565102</v>
      </c>
      <c r="AC911">
        <f>MAX(0, Table4[[#This Row],[Power (W)]])</f>
        <v>0</v>
      </c>
      <c r="AD911">
        <f>MIN(0, Table4[[#This Row],[Power (W)]])*-1</f>
        <v>12864.418140565102</v>
      </c>
      <c r="AE911">
        <f>AE910+Table4[[#This Row],[Tractive Energy (J)]]</f>
        <v>1468545.9392056267</v>
      </c>
      <c r="AF911">
        <f>AF910+Table4[[#This Row],[Braking Energy (J)]]</f>
        <v>481233.1326702775</v>
      </c>
      <c r="AG911">
        <f t="shared" si="184"/>
        <v>2542464.3992649261</v>
      </c>
      <c r="AH911">
        <f t="shared" si="181"/>
        <v>952926.6575880684</v>
      </c>
      <c r="AI911" s="27">
        <f t="shared" si="185"/>
        <v>949067.33214589895</v>
      </c>
    </row>
    <row r="912" spans="2:35" x14ac:dyDescent="0.3">
      <c r="B912" s="4" t="s">
        <v>52</v>
      </c>
      <c r="C912" s="4">
        <v>904</v>
      </c>
      <c r="D912" s="4">
        <v>315</v>
      </c>
      <c r="E912" s="11">
        <v>49.3</v>
      </c>
      <c r="F912" s="17">
        <f t="shared" si="182"/>
        <v>-1.3472222222222225</v>
      </c>
      <c r="G912" s="17">
        <f t="shared" si="183"/>
        <v>-4.8500000000000014</v>
      </c>
      <c r="S912">
        <f t="shared" si="176"/>
        <v>0</v>
      </c>
      <c r="T912">
        <f t="shared" si="177"/>
        <v>49.3</v>
      </c>
      <c r="U912">
        <f t="shared" si="178"/>
        <v>13.694444444444443</v>
      </c>
      <c r="W912">
        <f t="shared" si="179"/>
        <v>-1679.8888888888898</v>
      </c>
      <c r="X912">
        <f t="shared" si="175"/>
        <v>171.13544999999999</v>
      </c>
      <c r="Y912">
        <f t="shared" si="180"/>
        <v>59.174818199588003</v>
      </c>
      <c r="Z912">
        <f>Table4[[#This Row],[Acell (N)]]+Table4[[#This Row],[Roll (N)]]+Table4[[#This Row],[Aero (N)]]</f>
        <v>-1449.5786206893017</v>
      </c>
      <c r="AA912">
        <f>Table4[[#This Row],[Total (N)]]*((E911/3.6)/1000)</f>
        <v>-21.985275747121076</v>
      </c>
      <c r="AB912">
        <f>Table4[[#This Row],[Power (kW)]]*1000</f>
        <v>-21985.275747121075</v>
      </c>
      <c r="AC912">
        <f>MAX(0, Table4[[#This Row],[Power (W)]])</f>
        <v>0</v>
      </c>
      <c r="AD912">
        <f>MIN(0, Table4[[#This Row],[Power (W)]])*-1</f>
        <v>21985.275747121075</v>
      </c>
      <c r="AE912">
        <f>AE911+Table4[[#This Row],[Tractive Energy (J)]]</f>
        <v>1468545.9392056267</v>
      </c>
      <c r="AF912">
        <f>AF911+Table4[[#This Row],[Braking Energy (J)]]</f>
        <v>503218.40841739858</v>
      </c>
      <c r="AG912">
        <f t="shared" si="184"/>
        <v>2542464.3992649261</v>
      </c>
      <c r="AH912">
        <f t="shared" si="181"/>
        <v>974911.93333518947</v>
      </c>
      <c r="AI912" s="27">
        <f t="shared" si="185"/>
        <v>968316.35061105317</v>
      </c>
    </row>
    <row r="913" spans="2:35" x14ac:dyDescent="0.3">
      <c r="B913" s="4" t="s">
        <v>52</v>
      </c>
      <c r="C913" s="4">
        <v>905</v>
      </c>
      <c r="D913" s="4">
        <v>316</v>
      </c>
      <c r="E913" s="11">
        <v>44.9</v>
      </c>
      <c r="F913" s="17">
        <f t="shared" si="182"/>
        <v>-0.97222222222222221</v>
      </c>
      <c r="G913" s="17">
        <f t="shared" si="183"/>
        <v>-3.5</v>
      </c>
      <c r="S913">
        <f t="shared" si="176"/>
        <v>0</v>
      </c>
      <c r="T913">
        <f t="shared" si="177"/>
        <v>44.9</v>
      </c>
      <c r="U913">
        <f t="shared" si="178"/>
        <v>12.472222222222221</v>
      </c>
      <c r="W913">
        <f t="shared" si="179"/>
        <v>-1566.8194444444448</v>
      </c>
      <c r="X913">
        <f t="shared" si="175"/>
        <v>171.13544999999999</v>
      </c>
      <c r="Y913">
        <f t="shared" si="180"/>
        <v>48.244241800479216</v>
      </c>
      <c r="Z913">
        <f>Table4[[#This Row],[Acell (N)]]+Table4[[#This Row],[Roll (N)]]+Table4[[#This Row],[Aero (N)]]</f>
        <v>-1347.4397526439657</v>
      </c>
      <c r="AA913">
        <f>Table4[[#This Row],[Total (N)]]*((E912/3.6)/1000)</f>
        <v>-18.45243883481875</v>
      </c>
      <c r="AB913">
        <f>Table4[[#This Row],[Power (kW)]]*1000</f>
        <v>-18452.438834818749</v>
      </c>
      <c r="AC913">
        <f>MAX(0, Table4[[#This Row],[Power (W)]])</f>
        <v>0</v>
      </c>
      <c r="AD913">
        <f>MIN(0, Table4[[#This Row],[Power (W)]])*-1</f>
        <v>18452.438834818749</v>
      </c>
      <c r="AE913">
        <f>AE912+Table4[[#This Row],[Tractive Energy (J)]]</f>
        <v>1468545.9392056267</v>
      </c>
      <c r="AF913">
        <f>AF912+Table4[[#This Row],[Braking Energy (J)]]</f>
        <v>521670.84725221735</v>
      </c>
      <c r="AG913">
        <f t="shared" si="184"/>
        <v>2542464.3992649261</v>
      </c>
      <c r="AH913">
        <f t="shared" si="181"/>
        <v>993364.37217000825</v>
      </c>
      <c r="AI913" s="27">
        <f t="shared" si="185"/>
        <v>987828.64051956264</v>
      </c>
    </row>
    <row r="914" spans="2:35" x14ac:dyDescent="0.3">
      <c r="B914" s="4" t="s">
        <v>52</v>
      </c>
      <c r="C914" s="4">
        <v>906</v>
      </c>
      <c r="D914" s="4">
        <v>317</v>
      </c>
      <c r="E914" s="11">
        <v>42.3</v>
      </c>
      <c r="F914" s="17">
        <f t="shared" si="182"/>
        <v>-0.4861111111111111</v>
      </c>
      <c r="G914" s="17">
        <f t="shared" si="183"/>
        <v>-1.75</v>
      </c>
      <c r="S914">
        <f t="shared" si="176"/>
        <v>0</v>
      </c>
      <c r="T914">
        <f t="shared" si="177"/>
        <v>42.3</v>
      </c>
      <c r="U914">
        <f t="shared" si="178"/>
        <v>11.749999999999998</v>
      </c>
      <c r="W914">
        <f t="shared" si="179"/>
        <v>-1130.6944444444443</v>
      </c>
      <c r="X914">
        <f t="shared" si="175"/>
        <v>171.13544999999999</v>
      </c>
      <c r="Y914">
        <f t="shared" si="180"/>
        <v>40.016981724748547</v>
      </c>
      <c r="Z914">
        <f>Table4[[#This Row],[Acell (N)]]+Table4[[#This Row],[Roll (N)]]+Table4[[#This Row],[Aero (N)]]</f>
        <v>-919.54201271969578</v>
      </c>
      <c r="AA914">
        <f>Table4[[#This Row],[Total (N)]]*((E913/3.6)/1000)</f>
        <v>-11.468732325309539</v>
      </c>
      <c r="AB914">
        <f>Table4[[#This Row],[Power (kW)]]*1000</f>
        <v>-11468.732325309538</v>
      </c>
      <c r="AC914">
        <f>MAX(0, Table4[[#This Row],[Power (W)]])</f>
        <v>0</v>
      </c>
      <c r="AD914">
        <f>MIN(0, Table4[[#This Row],[Power (W)]])*-1</f>
        <v>11468.732325309538</v>
      </c>
      <c r="AE914">
        <f>AE913+Table4[[#This Row],[Tractive Energy (J)]]</f>
        <v>1468545.9392056267</v>
      </c>
      <c r="AF914">
        <f>AF913+Table4[[#This Row],[Braking Energy (J)]]</f>
        <v>533139.57957752689</v>
      </c>
      <c r="AG914">
        <f t="shared" si="184"/>
        <v>2542464.3992649261</v>
      </c>
      <c r="AH914">
        <f t="shared" si="181"/>
        <v>1004833.1044953178</v>
      </c>
      <c r="AI914" s="27">
        <f t="shared" si="185"/>
        <v>1001392.4847977249</v>
      </c>
    </row>
    <row r="915" spans="2:35" x14ac:dyDescent="0.3">
      <c r="B915" s="4" t="s">
        <v>52</v>
      </c>
      <c r="C915" s="4">
        <v>907</v>
      </c>
      <c r="D915" s="4">
        <v>318</v>
      </c>
      <c r="E915" s="11">
        <v>41.4</v>
      </c>
      <c r="F915" s="17">
        <f t="shared" si="182"/>
        <v>-0.1388888888888889</v>
      </c>
      <c r="G915" s="17">
        <f t="shared" si="183"/>
        <v>-0.5</v>
      </c>
      <c r="S915">
        <f t="shared" si="176"/>
        <v>0</v>
      </c>
      <c r="T915">
        <f t="shared" si="177"/>
        <v>41.4</v>
      </c>
      <c r="U915">
        <f t="shared" si="178"/>
        <v>11.5</v>
      </c>
      <c r="W915">
        <f t="shared" si="179"/>
        <v>-565.34722222222217</v>
      </c>
      <c r="X915">
        <f t="shared" si="175"/>
        <v>171.13544999999999</v>
      </c>
      <c r="Y915">
        <f t="shared" si="180"/>
        <v>35.516681579096996</v>
      </c>
      <c r="Z915">
        <f>Table4[[#This Row],[Acell (N)]]+Table4[[#This Row],[Roll (N)]]+Table4[[#This Row],[Aero (N)]]</f>
        <v>-358.69509064312518</v>
      </c>
      <c r="AA915">
        <f>Table4[[#This Row],[Total (N)]]*((E914/3.6)/1000)</f>
        <v>-4.2146673150567207</v>
      </c>
      <c r="AB915">
        <f>Table4[[#This Row],[Power (kW)]]*1000</f>
        <v>-4214.6673150567203</v>
      </c>
      <c r="AC915">
        <f>MAX(0, Table4[[#This Row],[Power (W)]])</f>
        <v>0</v>
      </c>
      <c r="AD915">
        <f>MIN(0, Table4[[#This Row],[Power (W)]])*-1</f>
        <v>4214.6673150567203</v>
      </c>
      <c r="AE915">
        <f>AE914+Table4[[#This Row],[Tractive Energy (J)]]</f>
        <v>1468545.9392056267</v>
      </c>
      <c r="AF915">
        <f>AF914+Table4[[#This Row],[Braking Energy (J)]]</f>
        <v>537354.24689258356</v>
      </c>
      <c r="AG915">
        <f t="shared" si="184"/>
        <v>2542464.3992649261</v>
      </c>
      <c r="AH915">
        <f t="shared" si="181"/>
        <v>1009047.7718103745</v>
      </c>
      <c r="AI915" s="27">
        <f t="shared" si="185"/>
        <v>1007783.3716158575</v>
      </c>
    </row>
    <row r="916" spans="2:35" x14ac:dyDescent="0.3">
      <c r="B916" s="4" t="s">
        <v>52</v>
      </c>
      <c r="C916" s="4">
        <v>908</v>
      </c>
      <c r="D916" s="4">
        <v>319</v>
      </c>
      <c r="E916" s="11">
        <v>41.3</v>
      </c>
      <c r="F916" s="17">
        <f t="shared" si="182"/>
        <v>9.7222222222222612E-2</v>
      </c>
      <c r="G916" s="17">
        <f t="shared" si="183"/>
        <v>0.35000000000000142</v>
      </c>
      <c r="S916">
        <f t="shared" si="176"/>
        <v>0</v>
      </c>
      <c r="T916">
        <f t="shared" si="177"/>
        <v>41.3</v>
      </c>
      <c r="U916">
        <f t="shared" si="178"/>
        <v>11.472222222222221</v>
      </c>
      <c r="W916">
        <f t="shared" si="179"/>
        <v>-161.52777777777777</v>
      </c>
      <c r="X916">
        <f t="shared" si="175"/>
        <v>171.13544999999999</v>
      </c>
      <c r="Y916">
        <f t="shared" si="180"/>
        <v>34.021411598627999</v>
      </c>
      <c r="Z916">
        <f>Table4[[#This Row],[Acell (N)]]+Table4[[#This Row],[Roll (N)]]+Table4[[#This Row],[Aero (N)]]</f>
        <v>43.629083820850219</v>
      </c>
      <c r="AA916">
        <f>Table4[[#This Row],[Total (N)]]*((E915/3.6)/1000)</f>
        <v>0.5017344639397775</v>
      </c>
      <c r="AB916">
        <f>Table4[[#This Row],[Power (kW)]]*1000</f>
        <v>501.73446393977747</v>
      </c>
      <c r="AC916">
        <f>MAX(0, Table4[[#This Row],[Power (W)]])</f>
        <v>501.73446393977747</v>
      </c>
      <c r="AD916">
        <f>MIN(0, Table4[[#This Row],[Power (W)]])*-1</f>
        <v>0</v>
      </c>
      <c r="AE916">
        <f>AE915+Table4[[#This Row],[Tractive Energy (J)]]</f>
        <v>1469047.6736695664</v>
      </c>
      <c r="AF916">
        <f>AF915+Table4[[#This Row],[Braking Energy (J)]]</f>
        <v>537354.24689258356</v>
      </c>
      <c r="AG916">
        <f t="shared" si="184"/>
        <v>2542966.133728866</v>
      </c>
      <c r="AH916">
        <f t="shared" si="181"/>
        <v>1009047.7718103745</v>
      </c>
      <c r="AI916" s="27">
        <f t="shared" si="185"/>
        <v>1009047.7718103745</v>
      </c>
    </row>
    <row r="917" spans="2:35" x14ac:dyDescent="0.3">
      <c r="B917" s="4" t="s">
        <v>52</v>
      </c>
      <c r="C917" s="4">
        <v>909</v>
      </c>
      <c r="D917" s="4">
        <v>320</v>
      </c>
      <c r="E917" s="11">
        <v>42.1</v>
      </c>
      <c r="F917" s="17">
        <f t="shared" si="182"/>
        <v>0.47222222222222299</v>
      </c>
      <c r="G917" s="17">
        <f t="shared" si="183"/>
        <v>1.7000000000000028</v>
      </c>
      <c r="S917">
        <f t="shared" si="176"/>
        <v>0</v>
      </c>
      <c r="T917">
        <f t="shared" si="177"/>
        <v>42.1</v>
      </c>
      <c r="U917">
        <f t="shared" si="178"/>
        <v>11.694444444444445</v>
      </c>
      <c r="W917">
        <f t="shared" si="179"/>
        <v>113.0694444444449</v>
      </c>
      <c r="X917">
        <f t="shared" si="175"/>
        <v>171.13544999999999</v>
      </c>
      <c r="Y917">
        <f t="shared" si="180"/>
        <v>33.857255449172555</v>
      </c>
      <c r="Z917">
        <f>Table4[[#This Row],[Acell (N)]]+Table4[[#This Row],[Roll (N)]]+Table4[[#This Row],[Aero (N)]]</f>
        <v>318.06214989361746</v>
      </c>
      <c r="AA917">
        <f>Table4[[#This Row],[Total (N)]]*((E916/3.6)/1000)</f>
        <v>3.6488796640573335</v>
      </c>
      <c r="AB917">
        <f>Table4[[#This Row],[Power (kW)]]*1000</f>
        <v>3648.8796640573337</v>
      </c>
      <c r="AC917">
        <f>MAX(0, Table4[[#This Row],[Power (W)]])</f>
        <v>3648.8796640573337</v>
      </c>
      <c r="AD917">
        <f>MIN(0, Table4[[#This Row],[Power (W)]])*-1</f>
        <v>0</v>
      </c>
      <c r="AE917">
        <f>AE916+Table4[[#This Row],[Tractive Energy (J)]]</f>
        <v>1472696.5533336238</v>
      </c>
      <c r="AF917">
        <f>AF916+Table4[[#This Row],[Braking Energy (J)]]</f>
        <v>537354.24689258356</v>
      </c>
      <c r="AG917">
        <f t="shared" si="184"/>
        <v>2546615.0133929234</v>
      </c>
      <c r="AH917">
        <f t="shared" si="181"/>
        <v>1009047.7718103745</v>
      </c>
      <c r="AI917" s="27">
        <f t="shared" si="185"/>
        <v>1009047.7718103745</v>
      </c>
    </row>
    <row r="918" spans="2:35" x14ac:dyDescent="0.3">
      <c r="B918" s="4" t="s">
        <v>52</v>
      </c>
      <c r="C918" s="4">
        <v>910</v>
      </c>
      <c r="D918" s="4">
        <v>321</v>
      </c>
      <c r="E918" s="11">
        <v>44.7</v>
      </c>
      <c r="F918" s="17">
        <f t="shared" si="182"/>
        <v>0.87499999999999956</v>
      </c>
      <c r="G918" s="17">
        <f t="shared" si="183"/>
        <v>3.1499999999999986</v>
      </c>
      <c r="S918">
        <f t="shared" si="176"/>
        <v>0</v>
      </c>
      <c r="T918">
        <f t="shared" si="177"/>
        <v>44.7</v>
      </c>
      <c r="U918">
        <f t="shared" si="178"/>
        <v>12.416666666666668</v>
      </c>
      <c r="W918">
        <f t="shared" si="179"/>
        <v>549.19444444444537</v>
      </c>
      <c r="X918">
        <f t="shared" si="175"/>
        <v>171.13544999999999</v>
      </c>
      <c r="Y918">
        <f t="shared" si="180"/>
        <v>35.181620417935228</v>
      </c>
      <c r="Z918">
        <f>Table4[[#This Row],[Acell (N)]]+Table4[[#This Row],[Roll (N)]]+Table4[[#This Row],[Aero (N)]]</f>
        <v>755.51151486238064</v>
      </c>
      <c r="AA918">
        <f>Table4[[#This Row],[Total (N)]]*((E917/3.6)/1000)</f>
        <v>8.8352874376961736</v>
      </c>
      <c r="AB918">
        <f>Table4[[#This Row],[Power (kW)]]*1000</f>
        <v>8835.2874376961736</v>
      </c>
      <c r="AC918">
        <f>MAX(0, Table4[[#This Row],[Power (W)]])</f>
        <v>8835.2874376961736</v>
      </c>
      <c r="AD918">
        <f>MIN(0, Table4[[#This Row],[Power (W)]])*-1</f>
        <v>0</v>
      </c>
      <c r="AE918">
        <f>AE917+Table4[[#This Row],[Tractive Energy (J)]]</f>
        <v>1481531.84077132</v>
      </c>
      <c r="AF918">
        <f>AF917+Table4[[#This Row],[Braking Energy (J)]]</f>
        <v>537354.24689258356</v>
      </c>
      <c r="AG918">
        <f t="shared" si="184"/>
        <v>2555450.3008306194</v>
      </c>
      <c r="AH918">
        <f t="shared" si="181"/>
        <v>1009047.7718103745</v>
      </c>
      <c r="AI918" s="27">
        <f t="shared" si="185"/>
        <v>1009047.7718103745</v>
      </c>
    </row>
    <row r="919" spans="2:35" x14ac:dyDescent="0.3">
      <c r="B919" s="4" t="s">
        <v>52</v>
      </c>
      <c r="C919" s="4">
        <v>911</v>
      </c>
      <c r="D919" s="4">
        <v>322</v>
      </c>
      <c r="E919" s="11">
        <v>48.4</v>
      </c>
      <c r="F919" s="17">
        <f t="shared" si="182"/>
        <v>0.93055555555555491</v>
      </c>
      <c r="G919" s="17">
        <f t="shared" si="183"/>
        <v>3.3499999999999979</v>
      </c>
      <c r="S919">
        <f t="shared" si="176"/>
        <v>0</v>
      </c>
      <c r="T919">
        <f t="shared" si="177"/>
        <v>48.4</v>
      </c>
      <c r="U919">
        <f t="shared" si="178"/>
        <v>13.444444444444443</v>
      </c>
      <c r="W919">
        <f t="shared" si="179"/>
        <v>1017.6249999999994</v>
      </c>
      <c r="X919">
        <f t="shared" si="175"/>
        <v>171.13544999999999</v>
      </c>
      <c r="Y919">
        <f t="shared" si="180"/>
        <v>39.661276984937011</v>
      </c>
      <c r="Z919">
        <f>Table4[[#This Row],[Acell (N)]]+Table4[[#This Row],[Roll (N)]]+Table4[[#This Row],[Aero (N)]]</f>
        <v>1228.4217269849364</v>
      </c>
      <c r="AA919">
        <f>Table4[[#This Row],[Total (N)]]*((E918/3.6)/1000)</f>
        <v>15.252903110062961</v>
      </c>
      <c r="AB919">
        <f>Table4[[#This Row],[Power (kW)]]*1000</f>
        <v>15252.903110062962</v>
      </c>
      <c r="AC919">
        <f>MAX(0, Table4[[#This Row],[Power (W)]])</f>
        <v>15252.903110062962</v>
      </c>
      <c r="AD919">
        <f>MIN(0, Table4[[#This Row],[Power (W)]])*-1</f>
        <v>0</v>
      </c>
      <c r="AE919">
        <f>AE918+Table4[[#This Row],[Tractive Energy (J)]]</f>
        <v>1496784.743881383</v>
      </c>
      <c r="AF919">
        <f>AF918+Table4[[#This Row],[Braking Energy (J)]]</f>
        <v>537354.24689258356</v>
      </c>
      <c r="AG919">
        <f t="shared" si="184"/>
        <v>2570703.2039406826</v>
      </c>
      <c r="AH919">
        <f t="shared" si="181"/>
        <v>1009047.7718103745</v>
      </c>
      <c r="AI919" s="27">
        <f t="shared" si="185"/>
        <v>1009047.7718103745</v>
      </c>
    </row>
    <row r="920" spans="2:35" x14ac:dyDescent="0.3">
      <c r="B920" s="4" t="s">
        <v>52</v>
      </c>
      <c r="C920" s="4">
        <v>912</v>
      </c>
      <c r="D920" s="4">
        <v>323</v>
      </c>
      <c r="E920" s="11">
        <v>51.4</v>
      </c>
      <c r="F920" s="17">
        <f t="shared" si="182"/>
        <v>0.59722222222222276</v>
      </c>
      <c r="G920" s="17">
        <f t="shared" si="183"/>
        <v>2.1500000000000021</v>
      </c>
      <c r="S920">
        <f t="shared" si="176"/>
        <v>0</v>
      </c>
      <c r="T920">
        <f t="shared" si="177"/>
        <v>51.4</v>
      </c>
      <c r="U920">
        <f t="shared" si="178"/>
        <v>14.277777777777777</v>
      </c>
      <c r="W920">
        <f t="shared" si="179"/>
        <v>1082.2361111111104</v>
      </c>
      <c r="X920">
        <f t="shared" si="175"/>
        <v>171.13544999999999</v>
      </c>
      <c r="Y920">
        <f t="shared" si="180"/>
        <v>46.49886692483021</v>
      </c>
      <c r="Z920">
        <f>Table4[[#This Row],[Acell (N)]]+Table4[[#This Row],[Roll (N)]]+Table4[[#This Row],[Aero (N)]]</f>
        <v>1299.8704280359407</v>
      </c>
      <c r="AA920">
        <f>Table4[[#This Row],[Total (N)]]*((E919/3.6)/1000)</f>
        <v>17.476035754705421</v>
      </c>
      <c r="AB920">
        <f>Table4[[#This Row],[Power (kW)]]*1000</f>
        <v>17476.035754705423</v>
      </c>
      <c r="AC920">
        <f>MAX(0, Table4[[#This Row],[Power (W)]])</f>
        <v>17476.035754705423</v>
      </c>
      <c r="AD920">
        <f>MIN(0, Table4[[#This Row],[Power (W)]])*-1</f>
        <v>0</v>
      </c>
      <c r="AE920">
        <f>AE919+Table4[[#This Row],[Tractive Energy (J)]]</f>
        <v>1514260.7796360883</v>
      </c>
      <c r="AF920">
        <f>AF919+Table4[[#This Row],[Braking Energy (J)]]</f>
        <v>537354.24689258356</v>
      </c>
      <c r="AG920">
        <f t="shared" si="184"/>
        <v>2588179.2396953879</v>
      </c>
      <c r="AH920">
        <f t="shared" si="181"/>
        <v>1009047.7718103745</v>
      </c>
      <c r="AI920" s="27">
        <f t="shared" si="185"/>
        <v>1009047.7718103745</v>
      </c>
    </row>
    <row r="921" spans="2:35" x14ac:dyDescent="0.3">
      <c r="B921" s="4" t="s">
        <v>52</v>
      </c>
      <c r="C921" s="4">
        <v>913</v>
      </c>
      <c r="D921" s="4">
        <v>324</v>
      </c>
      <c r="E921" s="11">
        <v>52.7</v>
      </c>
      <c r="F921" s="17">
        <f t="shared" si="182"/>
        <v>0.36111111111111133</v>
      </c>
      <c r="G921" s="17">
        <f t="shared" si="183"/>
        <v>1.3000000000000007</v>
      </c>
      <c r="S921">
        <f t="shared" si="176"/>
        <v>0</v>
      </c>
      <c r="T921">
        <f t="shared" si="177"/>
        <v>52.7</v>
      </c>
      <c r="U921">
        <f t="shared" si="178"/>
        <v>14.638888888888889</v>
      </c>
      <c r="W921">
        <f t="shared" si="179"/>
        <v>694.56944444444503</v>
      </c>
      <c r="X921">
        <f t="shared" si="175"/>
        <v>171.13544999999999</v>
      </c>
      <c r="Y921">
        <f t="shared" si="180"/>
        <v>52.441835624583554</v>
      </c>
      <c r="Z921">
        <f>Table4[[#This Row],[Acell (N)]]+Table4[[#This Row],[Roll (N)]]+Table4[[#This Row],[Aero (N)]]</f>
        <v>918.14673006902854</v>
      </c>
      <c r="AA921">
        <f>Table4[[#This Row],[Total (N)]]*((E920/3.6)/1000)</f>
        <v>13.109094979318906</v>
      </c>
      <c r="AB921">
        <f>Table4[[#This Row],[Power (kW)]]*1000</f>
        <v>13109.094979318907</v>
      </c>
      <c r="AC921">
        <f>MAX(0, Table4[[#This Row],[Power (W)]])</f>
        <v>13109.094979318907</v>
      </c>
      <c r="AD921">
        <f>MIN(0, Table4[[#This Row],[Power (W)]])*-1</f>
        <v>0</v>
      </c>
      <c r="AE921">
        <f>AE920+Table4[[#This Row],[Tractive Energy (J)]]</f>
        <v>1527369.8746154071</v>
      </c>
      <c r="AF921">
        <f>AF920+Table4[[#This Row],[Braking Energy (J)]]</f>
        <v>537354.24689258356</v>
      </c>
      <c r="AG921">
        <f t="shared" si="184"/>
        <v>2601288.3346747067</v>
      </c>
      <c r="AH921">
        <f t="shared" si="181"/>
        <v>1009047.7718103745</v>
      </c>
      <c r="AI921" s="27">
        <f t="shared" si="185"/>
        <v>1009047.7718103745</v>
      </c>
    </row>
    <row r="922" spans="2:35" x14ac:dyDescent="0.3">
      <c r="B922" s="4" t="s">
        <v>52</v>
      </c>
      <c r="C922" s="4">
        <v>914</v>
      </c>
      <c r="D922" s="4">
        <v>325</v>
      </c>
      <c r="E922" s="11">
        <v>54</v>
      </c>
      <c r="F922" s="17">
        <f t="shared" si="182"/>
        <v>0.59722222222222177</v>
      </c>
      <c r="G922" s="17">
        <f t="shared" si="183"/>
        <v>2.1499999999999986</v>
      </c>
      <c r="S922">
        <f t="shared" si="176"/>
        <v>0</v>
      </c>
      <c r="T922">
        <f t="shared" si="177"/>
        <v>54</v>
      </c>
      <c r="U922">
        <f t="shared" si="178"/>
        <v>15</v>
      </c>
      <c r="W922">
        <f t="shared" si="179"/>
        <v>419.97222222222246</v>
      </c>
      <c r="X922">
        <f t="shared" si="175"/>
        <v>171.13544999999999</v>
      </c>
      <c r="Y922">
        <f t="shared" si="180"/>
        <v>55.128081296385893</v>
      </c>
      <c r="Z922">
        <f>Table4[[#This Row],[Acell (N)]]+Table4[[#This Row],[Roll (N)]]+Table4[[#This Row],[Aero (N)]]</f>
        <v>646.23575351860825</v>
      </c>
      <c r="AA922">
        <f>Table4[[#This Row],[Total (N)]]*((E921/3.6)/1000)</f>
        <v>9.4601733917862934</v>
      </c>
      <c r="AB922">
        <f>Table4[[#This Row],[Power (kW)]]*1000</f>
        <v>9460.173391786293</v>
      </c>
      <c r="AC922">
        <f>MAX(0, Table4[[#This Row],[Power (W)]])</f>
        <v>9460.173391786293</v>
      </c>
      <c r="AD922">
        <f>MIN(0, Table4[[#This Row],[Power (W)]])*-1</f>
        <v>0</v>
      </c>
      <c r="AE922">
        <f>AE921+Table4[[#This Row],[Tractive Energy (J)]]</f>
        <v>1536830.0480071935</v>
      </c>
      <c r="AF922">
        <f>AF921+Table4[[#This Row],[Braking Energy (J)]]</f>
        <v>537354.24689258356</v>
      </c>
      <c r="AG922">
        <f t="shared" si="184"/>
        <v>2610748.5080664931</v>
      </c>
      <c r="AH922">
        <f t="shared" si="181"/>
        <v>1009047.7718103745</v>
      </c>
      <c r="AI922" s="27">
        <f t="shared" si="185"/>
        <v>1009047.7718103745</v>
      </c>
    </row>
    <row r="923" spans="2:35" x14ac:dyDescent="0.3">
      <c r="B923" s="4" t="s">
        <v>52</v>
      </c>
      <c r="C923" s="4">
        <v>915</v>
      </c>
      <c r="D923" s="4">
        <v>326</v>
      </c>
      <c r="E923" s="11">
        <v>57</v>
      </c>
      <c r="F923" s="17">
        <f t="shared" si="182"/>
        <v>0.56944444444444464</v>
      </c>
      <c r="G923" s="17">
        <f t="shared" si="183"/>
        <v>2.0500000000000007</v>
      </c>
      <c r="S923">
        <f t="shared" si="176"/>
        <v>0</v>
      </c>
      <c r="T923">
        <f t="shared" si="177"/>
        <v>57</v>
      </c>
      <c r="U923">
        <f t="shared" si="178"/>
        <v>15.833333333333332</v>
      </c>
      <c r="W923">
        <f t="shared" si="179"/>
        <v>694.56944444444389</v>
      </c>
      <c r="X923">
        <f t="shared" si="175"/>
        <v>171.13544999999999</v>
      </c>
      <c r="Y923">
        <f t="shared" si="180"/>
        <v>57.881418598800003</v>
      </c>
      <c r="Z923">
        <f>Table4[[#This Row],[Acell (N)]]+Table4[[#This Row],[Roll (N)]]+Table4[[#This Row],[Aero (N)]]</f>
        <v>923.58631304324388</v>
      </c>
      <c r="AA923">
        <f>Table4[[#This Row],[Total (N)]]*((E922/3.6)/1000)</f>
        <v>13.853794695648658</v>
      </c>
      <c r="AB923">
        <f>Table4[[#This Row],[Power (kW)]]*1000</f>
        <v>13853.794695648658</v>
      </c>
      <c r="AC923">
        <f>MAX(0, Table4[[#This Row],[Power (W)]])</f>
        <v>13853.794695648658</v>
      </c>
      <c r="AD923">
        <f>MIN(0, Table4[[#This Row],[Power (W)]])*-1</f>
        <v>0</v>
      </c>
      <c r="AE923">
        <f>AE922+Table4[[#This Row],[Tractive Energy (J)]]</f>
        <v>1550683.8427028421</v>
      </c>
      <c r="AF923">
        <f>AF922+Table4[[#This Row],[Braking Energy (J)]]</f>
        <v>537354.24689258356</v>
      </c>
      <c r="AG923">
        <f t="shared" si="184"/>
        <v>2624602.3027621419</v>
      </c>
      <c r="AH923">
        <f t="shared" si="181"/>
        <v>1009047.7718103745</v>
      </c>
      <c r="AI923" s="27">
        <f t="shared" si="185"/>
        <v>1009047.7718103745</v>
      </c>
    </row>
    <row r="924" spans="2:35" x14ac:dyDescent="0.3">
      <c r="B924" s="4" t="s">
        <v>52</v>
      </c>
      <c r="C924" s="4">
        <v>916</v>
      </c>
      <c r="D924" s="4">
        <v>327</v>
      </c>
      <c r="E924" s="11">
        <v>58.1</v>
      </c>
      <c r="F924" s="17">
        <f t="shared" si="182"/>
        <v>0.30555555555555597</v>
      </c>
      <c r="G924" s="17">
        <f t="shared" si="183"/>
        <v>1.1000000000000014</v>
      </c>
      <c r="S924">
        <f t="shared" si="176"/>
        <v>0</v>
      </c>
      <c r="T924">
        <f t="shared" si="177"/>
        <v>58.1</v>
      </c>
      <c r="U924">
        <f t="shared" si="178"/>
        <v>16.138888888888889</v>
      </c>
      <c r="W924">
        <f t="shared" si="179"/>
        <v>662.26388888888914</v>
      </c>
      <c r="X924">
        <f t="shared" si="175"/>
        <v>171.13544999999999</v>
      </c>
      <c r="Y924">
        <f t="shared" si="180"/>
        <v>64.491333685699999</v>
      </c>
      <c r="Z924">
        <f>Table4[[#This Row],[Acell (N)]]+Table4[[#This Row],[Roll (N)]]+Table4[[#This Row],[Aero (N)]]</f>
        <v>897.89067257458919</v>
      </c>
      <c r="AA924">
        <f>Table4[[#This Row],[Total (N)]]*((E923/3.6)/1000)</f>
        <v>14.216602315764327</v>
      </c>
      <c r="AB924">
        <f>Table4[[#This Row],[Power (kW)]]*1000</f>
        <v>14216.602315764327</v>
      </c>
      <c r="AC924">
        <f>MAX(0, Table4[[#This Row],[Power (W)]])</f>
        <v>14216.602315764327</v>
      </c>
      <c r="AD924">
        <f>MIN(0, Table4[[#This Row],[Power (W)]])*-1</f>
        <v>0</v>
      </c>
      <c r="AE924">
        <f>AE923+Table4[[#This Row],[Tractive Energy (J)]]</f>
        <v>1564900.4450186065</v>
      </c>
      <c r="AF924">
        <f>AF923+Table4[[#This Row],[Braking Energy (J)]]</f>
        <v>537354.24689258356</v>
      </c>
      <c r="AG924">
        <f t="shared" si="184"/>
        <v>2638818.9050779063</v>
      </c>
      <c r="AH924">
        <f t="shared" si="181"/>
        <v>1009047.7718103745</v>
      </c>
      <c r="AI924" s="27">
        <f t="shared" si="185"/>
        <v>1009047.7718103745</v>
      </c>
    </row>
    <row r="925" spans="2:35" x14ac:dyDescent="0.3">
      <c r="B925" s="4" t="s">
        <v>52</v>
      </c>
      <c r="C925" s="4">
        <v>917</v>
      </c>
      <c r="D925" s="4">
        <v>328</v>
      </c>
      <c r="E925" s="11">
        <v>59.2</v>
      </c>
      <c r="F925" s="17">
        <f t="shared" si="182"/>
        <v>0.12499999999999981</v>
      </c>
      <c r="G925" s="17">
        <f t="shared" si="183"/>
        <v>0.44999999999999929</v>
      </c>
      <c r="S925">
        <f t="shared" si="176"/>
        <v>0</v>
      </c>
      <c r="T925">
        <f t="shared" si="177"/>
        <v>59.2</v>
      </c>
      <c r="U925">
        <f t="shared" si="178"/>
        <v>16.444444444444446</v>
      </c>
      <c r="W925">
        <f t="shared" si="179"/>
        <v>355.3611111111116</v>
      </c>
      <c r="X925">
        <f t="shared" si="175"/>
        <v>171.13544999999999</v>
      </c>
      <c r="Y925">
        <f t="shared" si="180"/>
        <v>67.004490890361907</v>
      </c>
      <c r="Z925">
        <f>Table4[[#This Row],[Acell (N)]]+Table4[[#This Row],[Roll (N)]]+Table4[[#This Row],[Aero (N)]]</f>
        <v>593.50105200147345</v>
      </c>
      <c r="AA925">
        <f>Table4[[#This Row],[Total (N)]]*((E924/3.6)/1000)</f>
        <v>9.5784475336904471</v>
      </c>
      <c r="AB925">
        <f>Table4[[#This Row],[Power (kW)]]*1000</f>
        <v>9578.447533690447</v>
      </c>
      <c r="AC925">
        <f>MAX(0, Table4[[#This Row],[Power (W)]])</f>
        <v>9578.447533690447</v>
      </c>
      <c r="AD925">
        <f>MIN(0, Table4[[#This Row],[Power (W)]])*-1</f>
        <v>0</v>
      </c>
      <c r="AE925">
        <f>AE924+Table4[[#This Row],[Tractive Energy (J)]]</f>
        <v>1574478.8925522969</v>
      </c>
      <c r="AF925">
        <f>AF924+Table4[[#This Row],[Braking Energy (J)]]</f>
        <v>537354.24689258356</v>
      </c>
      <c r="AG925">
        <f t="shared" si="184"/>
        <v>2648397.3526115967</v>
      </c>
      <c r="AH925">
        <f t="shared" si="181"/>
        <v>1009047.7718103745</v>
      </c>
      <c r="AI925" s="27">
        <f t="shared" si="185"/>
        <v>1009047.7718103745</v>
      </c>
    </row>
    <row r="926" spans="2:35" x14ac:dyDescent="0.3">
      <c r="B926" s="4" t="s">
        <v>52</v>
      </c>
      <c r="C926" s="4">
        <v>918</v>
      </c>
      <c r="D926" s="4">
        <v>329</v>
      </c>
      <c r="E926" s="11">
        <v>59</v>
      </c>
      <c r="F926" s="17">
        <f t="shared" si="182"/>
        <v>-1.3888888888889086E-2</v>
      </c>
      <c r="G926" s="17">
        <f t="shared" si="183"/>
        <v>-5.0000000000000711E-2</v>
      </c>
      <c r="S926">
        <f t="shared" si="176"/>
        <v>0</v>
      </c>
      <c r="T926">
        <f t="shared" si="177"/>
        <v>59</v>
      </c>
      <c r="U926">
        <f t="shared" si="178"/>
        <v>16.388888888888889</v>
      </c>
      <c r="W926">
        <f t="shared" si="179"/>
        <v>145.37499999999977</v>
      </c>
      <c r="X926">
        <f t="shared" si="175"/>
        <v>171.13544999999999</v>
      </c>
      <c r="Y926">
        <f t="shared" si="180"/>
        <v>69.565684114574239</v>
      </c>
      <c r="Z926">
        <f>Table4[[#This Row],[Acell (N)]]+Table4[[#This Row],[Roll (N)]]+Table4[[#This Row],[Aero (N)]]</f>
        <v>386.07613411457402</v>
      </c>
      <c r="AA926">
        <f>Table4[[#This Row],[Total (N)]]*((E925/3.6)/1000)</f>
        <v>6.348807538772995</v>
      </c>
      <c r="AB926">
        <f>Table4[[#This Row],[Power (kW)]]*1000</f>
        <v>6348.807538772995</v>
      </c>
      <c r="AC926">
        <f>MAX(0, Table4[[#This Row],[Power (W)]])</f>
        <v>6348.807538772995</v>
      </c>
      <c r="AD926">
        <f>MIN(0, Table4[[#This Row],[Power (W)]])*-1</f>
        <v>0</v>
      </c>
      <c r="AE926">
        <f>AE925+Table4[[#This Row],[Tractive Energy (J)]]</f>
        <v>1580827.7000910698</v>
      </c>
      <c r="AF926">
        <f>AF925+Table4[[#This Row],[Braking Energy (J)]]</f>
        <v>537354.24689258356</v>
      </c>
      <c r="AG926">
        <f t="shared" si="184"/>
        <v>2654746.1601503696</v>
      </c>
      <c r="AH926">
        <f t="shared" si="181"/>
        <v>1009047.7718103745</v>
      </c>
      <c r="AI926" s="27">
        <f t="shared" si="185"/>
        <v>1009047.7718103745</v>
      </c>
    </row>
    <row r="927" spans="2:35" x14ac:dyDescent="0.3">
      <c r="B927" s="4" t="s">
        <v>52</v>
      </c>
      <c r="C927" s="4">
        <v>919</v>
      </c>
      <c r="D927" s="4">
        <v>330</v>
      </c>
      <c r="E927" s="11">
        <v>59.1</v>
      </c>
      <c r="F927" s="17">
        <f t="shared" si="182"/>
        <v>6.9444444444444448E-2</v>
      </c>
      <c r="G927" s="17">
        <f t="shared" si="183"/>
        <v>0.25</v>
      </c>
      <c r="S927">
        <f t="shared" si="176"/>
        <v>0</v>
      </c>
      <c r="T927">
        <f t="shared" si="177"/>
        <v>59.1</v>
      </c>
      <c r="U927">
        <f t="shared" si="178"/>
        <v>16.416666666666668</v>
      </c>
      <c r="W927">
        <f t="shared" si="179"/>
        <v>-16.152777777778006</v>
      </c>
      <c r="X927">
        <f t="shared" si="175"/>
        <v>171.13544999999999</v>
      </c>
      <c r="Y927">
        <f t="shared" si="180"/>
        <v>69.096439692188895</v>
      </c>
      <c r="Z927">
        <f>Table4[[#This Row],[Acell (N)]]+Table4[[#This Row],[Roll (N)]]+Table4[[#This Row],[Aero (N)]]</f>
        <v>224.07911191441087</v>
      </c>
      <c r="AA927">
        <f>Table4[[#This Row],[Total (N)]]*((E926/3.6)/1000)</f>
        <v>3.6724076674861785</v>
      </c>
      <c r="AB927">
        <f>Table4[[#This Row],[Power (kW)]]*1000</f>
        <v>3672.4076674861785</v>
      </c>
      <c r="AC927">
        <f>MAX(0, Table4[[#This Row],[Power (W)]])</f>
        <v>3672.4076674861785</v>
      </c>
      <c r="AD927">
        <f>MIN(0, Table4[[#This Row],[Power (W)]])*-1</f>
        <v>0</v>
      </c>
      <c r="AE927">
        <f>AE926+Table4[[#This Row],[Tractive Energy (J)]]</f>
        <v>1584500.107758556</v>
      </c>
      <c r="AF927">
        <f>AF926+Table4[[#This Row],[Braking Energy (J)]]</f>
        <v>537354.24689258356</v>
      </c>
      <c r="AG927">
        <f t="shared" si="184"/>
        <v>2658418.5678178556</v>
      </c>
      <c r="AH927">
        <f t="shared" si="181"/>
        <v>1009047.7718103745</v>
      </c>
      <c r="AI927" s="27">
        <f t="shared" si="185"/>
        <v>1009047.7718103745</v>
      </c>
    </row>
    <row r="928" spans="2:35" x14ac:dyDescent="0.3">
      <c r="B928" s="4" t="s">
        <v>52</v>
      </c>
      <c r="C928" s="4">
        <v>920</v>
      </c>
      <c r="D928" s="4">
        <v>331</v>
      </c>
      <c r="E928" s="11">
        <v>59.5</v>
      </c>
      <c r="F928" s="17">
        <f t="shared" si="182"/>
        <v>0.19444444444444425</v>
      </c>
      <c r="G928" s="17">
        <f t="shared" si="183"/>
        <v>0.69999999999999929</v>
      </c>
      <c r="S928">
        <f t="shared" si="176"/>
        <v>0</v>
      </c>
      <c r="T928">
        <f t="shared" si="177"/>
        <v>59.5</v>
      </c>
      <c r="U928">
        <f t="shared" si="178"/>
        <v>16.527777777777779</v>
      </c>
      <c r="W928">
        <f t="shared" si="179"/>
        <v>80.763888888888886</v>
      </c>
      <c r="X928">
        <f t="shared" ref="X928:X991" si="186">$J$16*9.81*$J$17</f>
        <v>171.13544999999999</v>
      </c>
      <c r="Y928">
        <f t="shared" si="180"/>
        <v>69.330863407433014</v>
      </c>
      <c r="Z928">
        <f>Table4[[#This Row],[Acell (N)]]+Table4[[#This Row],[Roll (N)]]+Table4[[#This Row],[Aero (N)]]</f>
        <v>321.23020229632186</v>
      </c>
      <c r="AA928">
        <f>Table4[[#This Row],[Total (N)]]*((E927/3.6)/1000)</f>
        <v>5.273529154364617</v>
      </c>
      <c r="AB928">
        <f>Table4[[#This Row],[Power (kW)]]*1000</f>
        <v>5273.5291543646172</v>
      </c>
      <c r="AC928">
        <f>MAX(0, Table4[[#This Row],[Power (W)]])</f>
        <v>5273.5291543646172</v>
      </c>
      <c r="AD928">
        <f>MIN(0, Table4[[#This Row],[Power (W)]])*-1</f>
        <v>0</v>
      </c>
      <c r="AE928">
        <f>AE927+Table4[[#This Row],[Tractive Energy (J)]]</f>
        <v>1589773.6369129207</v>
      </c>
      <c r="AF928">
        <f>AF927+Table4[[#This Row],[Braking Energy (J)]]</f>
        <v>537354.24689258356</v>
      </c>
      <c r="AG928">
        <f t="shared" si="184"/>
        <v>2663692.0969722201</v>
      </c>
      <c r="AH928">
        <f t="shared" si="181"/>
        <v>1009047.7718103745</v>
      </c>
      <c r="AI928" s="27">
        <f t="shared" si="185"/>
        <v>1009047.7718103745</v>
      </c>
    </row>
    <row r="929" spans="2:35" x14ac:dyDescent="0.3">
      <c r="B929" s="4" t="s">
        <v>52</v>
      </c>
      <c r="C929" s="4">
        <v>921</v>
      </c>
      <c r="D929" s="4">
        <v>332</v>
      </c>
      <c r="E929" s="11">
        <v>60.5</v>
      </c>
      <c r="F929" s="17">
        <f t="shared" si="182"/>
        <v>0.38888888888888851</v>
      </c>
      <c r="G929" s="17">
        <f t="shared" si="183"/>
        <v>1.3999999999999986</v>
      </c>
      <c r="S929">
        <f t="shared" si="176"/>
        <v>0</v>
      </c>
      <c r="T929">
        <f t="shared" si="177"/>
        <v>60.5</v>
      </c>
      <c r="U929">
        <f t="shared" si="178"/>
        <v>16.805555555555554</v>
      </c>
      <c r="W929">
        <f t="shared" si="179"/>
        <v>226.13888888888866</v>
      </c>
      <c r="X929">
        <f t="shared" si="186"/>
        <v>171.13544999999999</v>
      </c>
      <c r="Y929">
        <f t="shared" si="180"/>
        <v>70.272528187380573</v>
      </c>
      <c r="Z929">
        <f>Table4[[#This Row],[Acell (N)]]+Table4[[#This Row],[Roll (N)]]+Table4[[#This Row],[Aero (N)]]</f>
        <v>467.54686707626922</v>
      </c>
      <c r="AA929">
        <f>Table4[[#This Row],[Total (N)]]*((E928/3.6)/1000)</f>
        <v>7.7275107197327841</v>
      </c>
      <c r="AB929">
        <f>Table4[[#This Row],[Power (kW)]]*1000</f>
        <v>7727.5107197327843</v>
      </c>
      <c r="AC929">
        <f>MAX(0, Table4[[#This Row],[Power (W)]])</f>
        <v>7727.5107197327843</v>
      </c>
      <c r="AD929">
        <f>MIN(0, Table4[[#This Row],[Power (W)]])*-1</f>
        <v>0</v>
      </c>
      <c r="AE929">
        <f>AE928+Table4[[#This Row],[Tractive Energy (J)]]</f>
        <v>1597501.1476326536</v>
      </c>
      <c r="AF929">
        <f>AF928+Table4[[#This Row],[Braking Energy (J)]]</f>
        <v>537354.24689258356</v>
      </c>
      <c r="AG929">
        <f t="shared" si="184"/>
        <v>2671419.607691953</v>
      </c>
      <c r="AH929">
        <f t="shared" si="181"/>
        <v>1009047.7718103745</v>
      </c>
      <c r="AI929" s="27">
        <f t="shared" si="185"/>
        <v>1009047.7718103745</v>
      </c>
    </row>
    <row r="930" spans="2:35" x14ac:dyDescent="0.3">
      <c r="B930" s="4" t="s">
        <v>52</v>
      </c>
      <c r="C930" s="4">
        <v>922</v>
      </c>
      <c r="D930" s="4">
        <v>333</v>
      </c>
      <c r="E930" s="11">
        <v>62.3</v>
      </c>
      <c r="F930" s="17">
        <f t="shared" si="182"/>
        <v>0.47222222222222199</v>
      </c>
      <c r="G930" s="17">
        <f t="shared" si="183"/>
        <v>1.6999999999999993</v>
      </c>
      <c r="S930">
        <f t="shared" si="176"/>
        <v>0</v>
      </c>
      <c r="T930">
        <f t="shared" si="177"/>
        <v>62.3</v>
      </c>
      <c r="U930">
        <f t="shared" si="178"/>
        <v>17.305555555555554</v>
      </c>
      <c r="W930">
        <f t="shared" si="179"/>
        <v>452.27777777777732</v>
      </c>
      <c r="X930">
        <f t="shared" si="186"/>
        <v>171.13544999999999</v>
      </c>
      <c r="Y930">
        <f t="shared" si="180"/>
        <v>72.654479570047215</v>
      </c>
      <c r="Z930">
        <f>Table4[[#This Row],[Acell (N)]]+Table4[[#This Row],[Roll (N)]]+Table4[[#This Row],[Aero (N)]]</f>
        <v>696.06770734782458</v>
      </c>
      <c r="AA930">
        <f>Table4[[#This Row],[Total (N)]]*((E929/3.6)/1000)</f>
        <v>11.69780452626205</v>
      </c>
      <c r="AB930">
        <f>Table4[[#This Row],[Power (kW)]]*1000</f>
        <v>11697.804526262051</v>
      </c>
      <c r="AC930">
        <f>MAX(0, Table4[[#This Row],[Power (W)]])</f>
        <v>11697.804526262051</v>
      </c>
      <c r="AD930">
        <f>MIN(0, Table4[[#This Row],[Power (W)]])*-1</f>
        <v>0</v>
      </c>
      <c r="AE930">
        <f>AE929+Table4[[#This Row],[Tractive Energy (J)]]</f>
        <v>1609198.9521589156</v>
      </c>
      <c r="AF930">
        <f>AF929+Table4[[#This Row],[Braking Energy (J)]]</f>
        <v>537354.24689258356</v>
      </c>
      <c r="AG930">
        <f t="shared" si="184"/>
        <v>2683117.4122182149</v>
      </c>
      <c r="AH930">
        <f t="shared" si="181"/>
        <v>1009047.7718103745</v>
      </c>
      <c r="AI930" s="27">
        <f t="shared" si="185"/>
        <v>1009047.7718103745</v>
      </c>
    </row>
    <row r="931" spans="2:35" x14ac:dyDescent="0.3">
      <c r="B931" s="4" t="s">
        <v>52</v>
      </c>
      <c r="C931" s="4">
        <v>923</v>
      </c>
      <c r="D931" s="4">
        <v>334</v>
      </c>
      <c r="E931" s="11">
        <v>63.9</v>
      </c>
      <c r="F931" s="17">
        <f t="shared" si="182"/>
        <v>0.38888888888888851</v>
      </c>
      <c r="G931" s="17">
        <f t="shared" si="183"/>
        <v>1.3999999999999986</v>
      </c>
      <c r="S931">
        <f t="shared" si="176"/>
        <v>0</v>
      </c>
      <c r="T931">
        <f t="shared" si="177"/>
        <v>63.9</v>
      </c>
      <c r="U931">
        <f t="shared" si="178"/>
        <v>17.75</v>
      </c>
      <c r="W931">
        <f t="shared" si="179"/>
        <v>549.19444444444412</v>
      </c>
      <c r="X931">
        <f t="shared" si="186"/>
        <v>171.13544999999999</v>
      </c>
      <c r="Y931">
        <f t="shared" si="180"/>
        <v>77.042034016919217</v>
      </c>
      <c r="Z931">
        <f>Table4[[#This Row],[Acell (N)]]+Table4[[#This Row],[Roll (N)]]+Table4[[#This Row],[Aero (N)]]</f>
        <v>797.37192846136327</v>
      </c>
      <c r="AA931">
        <f>Table4[[#This Row],[Total (N)]]*((E930/3.6)/1000)</f>
        <v>13.79896420642859</v>
      </c>
      <c r="AB931">
        <f>Table4[[#This Row],[Power (kW)]]*1000</f>
        <v>13798.964206428589</v>
      </c>
      <c r="AC931">
        <f>MAX(0, Table4[[#This Row],[Power (W)]])</f>
        <v>13798.964206428589</v>
      </c>
      <c r="AD931">
        <f>MIN(0, Table4[[#This Row],[Power (W)]])*-1</f>
        <v>0</v>
      </c>
      <c r="AE931">
        <f>AE930+Table4[[#This Row],[Tractive Energy (J)]]</f>
        <v>1622997.9163653441</v>
      </c>
      <c r="AF931">
        <f>AF930+Table4[[#This Row],[Braking Energy (J)]]</f>
        <v>537354.24689258356</v>
      </c>
      <c r="AG931">
        <f t="shared" si="184"/>
        <v>2696916.3764246437</v>
      </c>
      <c r="AH931">
        <f t="shared" si="181"/>
        <v>1009047.7718103745</v>
      </c>
      <c r="AI931" s="27">
        <f t="shared" si="185"/>
        <v>1009047.7718103745</v>
      </c>
    </row>
    <row r="932" spans="2:35" x14ac:dyDescent="0.3">
      <c r="B932" s="4" t="s">
        <v>52</v>
      </c>
      <c r="C932" s="4">
        <v>924</v>
      </c>
      <c r="D932" s="4">
        <v>335</v>
      </c>
      <c r="E932" s="11">
        <v>65.099999999999994</v>
      </c>
      <c r="F932" s="17">
        <f t="shared" si="182"/>
        <v>2.7777777777777186E-2</v>
      </c>
      <c r="G932" s="17">
        <f t="shared" si="183"/>
        <v>9.9999999999997868E-2</v>
      </c>
      <c r="S932">
        <f t="shared" si="176"/>
        <v>0</v>
      </c>
      <c r="T932">
        <f t="shared" si="177"/>
        <v>65.099999999999994</v>
      </c>
      <c r="U932">
        <f t="shared" si="178"/>
        <v>18.083333333333332</v>
      </c>
      <c r="W932">
        <f t="shared" si="179"/>
        <v>452.27777777777732</v>
      </c>
      <c r="X932">
        <f t="shared" si="186"/>
        <v>171.13544999999999</v>
      </c>
      <c r="Y932">
        <f t="shared" si="180"/>
        <v>81.05006421015301</v>
      </c>
      <c r="Z932">
        <f>Table4[[#This Row],[Acell (N)]]+Table4[[#This Row],[Roll (N)]]+Table4[[#This Row],[Aero (N)]]</f>
        <v>704.46329198793035</v>
      </c>
      <c r="AA932">
        <f>Table4[[#This Row],[Total (N)]]*((E931/3.6)/1000)</f>
        <v>12.504223432785762</v>
      </c>
      <c r="AB932">
        <f>Table4[[#This Row],[Power (kW)]]*1000</f>
        <v>12504.223432785762</v>
      </c>
      <c r="AC932">
        <f>MAX(0, Table4[[#This Row],[Power (W)]])</f>
        <v>12504.223432785762</v>
      </c>
      <c r="AD932">
        <f>MIN(0, Table4[[#This Row],[Power (W)]])*-1</f>
        <v>0</v>
      </c>
      <c r="AE932">
        <f>AE931+Table4[[#This Row],[Tractive Energy (J)]]</f>
        <v>1635502.1397981299</v>
      </c>
      <c r="AF932">
        <f>AF931+Table4[[#This Row],[Braking Energy (J)]]</f>
        <v>537354.24689258356</v>
      </c>
      <c r="AG932">
        <f t="shared" si="184"/>
        <v>2709420.5998574295</v>
      </c>
      <c r="AH932">
        <f t="shared" si="181"/>
        <v>1009047.7718103745</v>
      </c>
      <c r="AI932" s="27">
        <f t="shared" si="185"/>
        <v>1009047.7718103745</v>
      </c>
    </row>
    <row r="933" spans="2:35" x14ac:dyDescent="0.3">
      <c r="B933" s="4" t="s">
        <v>52</v>
      </c>
      <c r="C933" s="4">
        <v>925</v>
      </c>
      <c r="D933" s="4">
        <v>336</v>
      </c>
      <c r="E933" s="11">
        <v>64.099999999999994</v>
      </c>
      <c r="F933" s="17">
        <f t="shared" si="182"/>
        <v>-0.33333333333333215</v>
      </c>
      <c r="G933" s="17">
        <f t="shared" si="183"/>
        <v>-1.1999999999999957</v>
      </c>
      <c r="S933">
        <f t="shared" si="176"/>
        <v>0</v>
      </c>
      <c r="T933">
        <f t="shared" si="177"/>
        <v>64.099999999999994</v>
      </c>
      <c r="U933">
        <f t="shared" si="178"/>
        <v>17.805555555555554</v>
      </c>
      <c r="W933">
        <f t="shared" si="179"/>
        <v>32.305555555554868</v>
      </c>
      <c r="X933">
        <f t="shared" si="186"/>
        <v>171.13544999999999</v>
      </c>
      <c r="Y933">
        <f t="shared" si="180"/>
        <v>84.122781493792999</v>
      </c>
      <c r="Z933">
        <f>Table4[[#This Row],[Acell (N)]]+Table4[[#This Row],[Roll (N)]]+Table4[[#This Row],[Aero (N)]]</f>
        <v>287.56378704934787</v>
      </c>
      <c r="AA933">
        <f>Table4[[#This Row],[Total (N)]]*((E932/3.6)/1000)</f>
        <v>5.2001118158090405</v>
      </c>
      <c r="AB933">
        <f>Table4[[#This Row],[Power (kW)]]*1000</f>
        <v>5200.1118158090403</v>
      </c>
      <c r="AC933">
        <f>MAX(0, Table4[[#This Row],[Power (W)]])</f>
        <v>5200.1118158090403</v>
      </c>
      <c r="AD933">
        <f>MIN(0, Table4[[#This Row],[Power (W)]])*-1</f>
        <v>0</v>
      </c>
      <c r="AE933">
        <f>AE932+Table4[[#This Row],[Tractive Energy (J)]]</f>
        <v>1640702.2516139389</v>
      </c>
      <c r="AF933">
        <f>AF932+Table4[[#This Row],[Braking Energy (J)]]</f>
        <v>537354.24689258356</v>
      </c>
      <c r="AG933">
        <f t="shared" si="184"/>
        <v>2714620.7116732388</v>
      </c>
      <c r="AH933">
        <f t="shared" si="181"/>
        <v>1009047.7718103745</v>
      </c>
      <c r="AI933" s="27">
        <f t="shared" si="185"/>
        <v>1009047.7718103745</v>
      </c>
    </row>
    <row r="934" spans="2:35" x14ac:dyDescent="0.3">
      <c r="B934" s="4" t="s">
        <v>52</v>
      </c>
      <c r="C934" s="4">
        <v>926</v>
      </c>
      <c r="D934" s="4">
        <v>337</v>
      </c>
      <c r="E934" s="11">
        <v>62.7</v>
      </c>
      <c r="F934" s="17">
        <f t="shared" si="182"/>
        <v>-0.29166666666666585</v>
      </c>
      <c r="G934" s="17">
        <f t="shared" si="183"/>
        <v>-1.0499999999999972</v>
      </c>
      <c r="S934">
        <f t="shared" si="176"/>
        <v>0</v>
      </c>
      <c r="T934">
        <f t="shared" si="177"/>
        <v>62.7</v>
      </c>
      <c r="U934">
        <f t="shared" si="178"/>
        <v>17.416666666666668</v>
      </c>
      <c r="W934">
        <f t="shared" si="179"/>
        <v>-387.66666666666526</v>
      </c>
      <c r="X934">
        <f t="shared" si="186"/>
        <v>171.13544999999999</v>
      </c>
      <c r="Y934">
        <f t="shared" si="180"/>
        <v>81.558213838455202</v>
      </c>
      <c r="Z934">
        <f>Table4[[#This Row],[Acell (N)]]+Table4[[#This Row],[Roll (N)]]+Table4[[#This Row],[Aero (N)]]</f>
        <v>-134.97300282821007</v>
      </c>
      <c r="AA934">
        <f>Table4[[#This Row],[Total (N)]]*((E933/3.6)/1000)</f>
        <v>-2.4032693003578514</v>
      </c>
      <c r="AB934">
        <f>Table4[[#This Row],[Power (kW)]]*1000</f>
        <v>-2403.2693003578515</v>
      </c>
      <c r="AC934">
        <f>MAX(0, Table4[[#This Row],[Power (W)]])</f>
        <v>0</v>
      </c>
      <c r="AD934">
        <f>MIN(0, Table4[[#This Row],[Power (W)]])*-1</f>
        <v>2403.2693003578515</v>
      </c>
      <c r="AE934">
        <f>AE933+Table4[[#This Row],[Tractive Energy (J)]]</f>
        <v>1640702.2516139389</v>
      </c>
      <c r="AF934">
        <f>AF933+Table4[[#This Row],[Braking Energy (J)]]</f>
        <v>539757.51619294146</v>
      </c>
      <c r="AG934">
        <f t="shared" si="184"/>
        <v>2714620.7116732388</v>
      </c>
      <c r="AH934">
        <f t="shared" si="181"/>
        <v>1011451.0411107324</v>
      </c>
      <c r="AI934" s="27">
        <f t="shared" si="185"/>
        <v>1010730.060320625</v>
      </c>
    </row>
    <row r="935" spans="2:35" x14ac:dyDescent="0.3">
      <c r="B935" s="4" t="s">
        <v>52</v>
      </c>
      <c r="C935" s="4">
        <v>927</v>
      </c>
      <c r="D935" s="4">
        <v>338</v>
      </c>
      <c r="E935" s="11">
        <v>62</v>
      </c>
      <c r="F935" s="17">
        <f t="shared" si="182"/>
        <v>-0.19444444444444522</v>
      </c>
      <c r="G935" s="17">
        <f t="shared" si="183"/>
        <v>-0.70000000000000284</v>
      </c>
      <c r="S935">
        <f t="shared" si="176"/>
        <v>0</v>
      </c>
      <c r="T935">
        <f t="shared" si="177"/>
        <v>62</v>
      </c>
      <c r="U935">
        <f t="shared" si="178"/>
        <v>17.222222222222221</v>
      </c>
      <c r="W935">
        <f t="shared" si="179"/>
        <v>-339.2083333333324</v>
      </c>
      <c r="X935">
        <f t="shared" si="186"/>
        <v>171.13544999999999</v>
      </c>
      <c r="Y935">
        <f t="shared" si="180"/>
        <v>78.03451375969702</v>
      </c>
      <c r="Z935">
        <f>Table4[[#This Row],[Acell (N)]]+Table4[[#This Row],[Roll (N)]]+Table4[[#This Row],[Aero (N)]]</f>
        <v>-90.038369573635393</v>
      </c>
      <c r="AA935">
        <f>Table4[[#This Row],[Total (N)]]*((E934/3.6)/1000)</f>
        <v>-1.5681682700741497</v>
      </c>
      <c r="AB935">
        <f>Table4[[#This Row],[Power (kW)]]*1000</f>
        <v>-1568.1682700741496</v>
      </c>
      <c r="AC935">
        <f>MAX(0, Table4[[#This Row],[Power (W)]])</f>
        <v>0</v>
      </c>
      <c r="AD935">
        <f>MIN(0, Table4[[#This Row],[Power (W)]])*-1</f>
        <v>1568.1682700741496</v>
      </c>
      <c r="AE935">
        <f>AE934+Table4[[#This Row],[Tractive Energy (J)]]</f>
        <v>1640702.2516139389</v>
      </c>
      <c r="AF935">
        <f>AF934+Table4[[#This Row],[Braking Energy (J)]]</f>
        <v>541325.68446301564</v>
      </c>
      <c r="AG935">
        <f t="shared" si="184"/>
        <v>2714620.7116732388</v>
      </c>
      <c r="AH935">
        <f t="shared" si="181"/>
        <v>1013019.2093808065</v>
      </c>
      <c r="AI935" s="27">
        <f t="shared" si="185"/>
        <v>1012548.7588997843</v>
      </c>
    </row>
    <row r="936" spans="2:35" x14ac:dyDescent="0.3">
      <c r="B936" s="4" t="s">
        <v>52</v>
      </c>
      <c r="C936" s="4">
        <v>928</v>
      </c>
      <c r="D936" s="4">
        <v>339</v>
      </c>
      <c r="E936" s="11">
        <v>61.3</v>
      </c>
      <c r="F936" s="17">
        <f t="shared" si="182"/>
        <v>-0.15277777777777798</v>
      </c>
      <c r="G936" s="17">
        <f t="shared" si="183"/>
        <v>-0.55000000000000071</v>
      </c>
      <c r="S936">
        <f t="shared" si="176"/>
        <v>0</v>
      </c>
      <c r="T936">
        <f t="shared" si="177"/>
        <v>61.3</v>
      </c>
      <c r="U936">
        <f t="shared" si="178"/>
        <v>17.027777777777775</v>
      </c>
      <c r="W936">
        <f t="shared" si="179"/>
        <v>-226.1388888888898</v>
      </c>
      <c r="X936">
        <f t="shared" si="186"/>
        <v>171.13544999999999</v>
      </c>
      <c r="Y936">
        <f t="shared" si="180"/>
        <v>76.301842624755551</v>
      </c>
      <c r="Z936">
        <f>Table4[[#This Row],[Acell (N)]]+Table4[[#This Row],[Roll (N)]]+Table4[[#This Row],[Aero (N)]]</f>
        <v>21.298403735865747</v>
      </c>
      <c r="AA936">
        <f>Table4[[#This Row],[Total (N)]]*((E935/3.6)/1000)</f>
        <v>0.36680584211768785</v>
      </c>
      <c r="AB936">
        <f>Table4[[#This Row],[Power (kW)]]*1000</f>
        <v>366.80584211768786</v>
      </c>
      <c r="AC936">
        <f>MAX(0, Table4[[#This Row],[Power (W)]])</f>
        <v>366.80584211768786</v>
      </c>
      <c r="AD936">
        <f>MIN(0, Table4[[#This Row],[Power (W)]])*-1</f>
        <v>0</v>
      </c>
      <c r="AE936">
        <f>AE935+Table4[[#This Row],[Tractive Energy (J)]]</f>
        <v>1641069.0574560566</v>
      </c>
      <c r="AF936">
        <f>AF935+Table4[[#This Row],[Braking Energy (J)]]</f>
        <v>541325.68446301564</v>
      </c>
      <c r="AG936">
        <f t="shared" si="184"/>
        <v>2714987.5175153567</v>
      </c>
      <c r="AH936">
        <f t="shared" si="181"/>
        <v>1013019.2093808065</v>
      </c>
      <c r="AI936" s="27">
        <f t="shared" si="185"/>
        <v>1013019.2093808065</v>
      </c>
    </row>
    <row r="937" spans="2:35" x14ac:dyDescent="0.3">
      <c r="B937" s="4" t="s">
        <v>52</v>
      </c>
      <c r="C937" s="4">
        <v>929</v>
      </c>
      <c r="D937" s="4">
        <v>340</v>
      </c>
      <c r="E937" s="11">
        <v>60.9</v>
      </c>
      <c r="F937" s="17">
        <f t="shared" si="182"/>
        <v>-0.11111111111111072</v>
      </c>
      <c r="G937" s="17">
        <f t="shared" si="183"/>
        <v>-0.39999999999999858</v>
      </c>
      <c r="S937">
        <f t="shared" si="176"/>
        <v>0</v>
      </c>
      <c r="T937">
        <f t="shared" si="177"/>
        <v>60.9</v>
      </c>
      <c r="U937">
        <f t="shared" si="178"/>
        <v>16.916666666666664</v>
      </c>
      <c r="W937">
        <f t="shared" si="179"/>
        <v>-177.6805555555558</v>
      </c>
      <c r="X937">
        <f t="shared" si="186"/>
        <v>171.13544999999999</v>
      </c>
      <c r="Y937">
        <f t="shared" si="180"/>
        <v>74.588624092772534</v>
      </c>
      <c r="Z937">
        <f>Table4[[#This Row],[Acell (N)]]+Table4[[#This Row],[Roll (N)]]+Table4[[#This Row],[Aero (N)]]</f>
        <v>68.043518537216727</v>
      </c>
      <c r="AA937">
        <f>Table4[[#This Row],[Total (N)]]*((E936/3.6)/1000)</f>
        <v>1.158629912869829</v>
      </c>
      <c r="AB937">
        <f>Table4[[#This Row],[Power (kW)]]*1000</f>
        <v>1158.629912869829</v>
      </c>
      <c r="AC937">
        <f>MAX(0, Table4[[#This Row],[Power (W)]])</f>
        <v>1158.629912869829</v>
      </c>
      <c r="AD937">
        <f>MIN(0, Table4[[#This Row],[Power (W)]])*-1</f>
        <v>0</v>
      </c>
      <c r="AE937">
        <f>AE936+Table4[[#This Row],[Tractive Energy (J)]]</f>
        <v>1642227.6873689264</v>
      </c>
      <c r="AF937">
        <f>AF936+Table4[[#This Row],[Braking Energy (J)]]</f>
        <v>541325.68446301564</v>
      </c>
      <c r="AG937">
        <f t="shared" si="184"/>
        <v>2716146.1474282267</v>
      </c>
      <c r="AH937">
        <f t="shared" si="181"/>
        <v>1013019.2093808065</v>
      </c>
      <c r="AI937" s="27">
        <f t="shared" si="185"/>
        <v>1013019.2093808065</v>
      </c>
    </row>
    <row r="938" spans="2:35" x14ac:dyDescent="0.3">
      <c r="B938" s="4" t="s">
        <v>52</v>
      </c>
      <c r="C938" s="4">
        <v>930</v>
      </c>
      <c r="D938" s="4">
        <v>341</v>
      </c>
      <c r="E938" s="11">
        <v>60.5</v>
      </c>
      <c r="F938" s="17">
        <f t="shared" si="182"/>
        <v>-9.7222222222221627E-2</v>
      </c>
      <c r="G938" s="17">
        <f t="shared" si="183"/>
        <v>-0.34999999999999787</v>
      </c>
      <c r="S938">
        <f t="shared" si="176"/>
        <v>0</v>
      </c>
      <c r="T938">
        <f t="shared" si="177"/>
        <v>60.5</v>
      </c>
      <c r="U938">
        <f t="shared" si="178"/>
        <v>16.805555555555554</v>
      </c>
      <c r="W938">
        <f t="shared" si="179"/>
        <v>-129.22222222222177</v>
      </c>
      <c r="X938">
        <f t="shared" si="186"/>
        <v>171.13544999999999</v>
      </c>
      <c r="Y938">
        <f t="shared" si="180"/>
        <v>73.61837589623299</v>
      </c>
      <c r="Z938">
        <f>Table4[[#This Row],[Acell (N)]]+Table4[[#This Row],[Roll (N)]]+Table4[[#This Row],[Aero (N)]]</f>
        <v>115.53160367401121</v>
      </c>
      <c r="AA938">
        <f>Table4[[#This Row],[Total (N)]]*((E937/3.6)/1000)</f>
        <v>1.9544096288186892</v>
      </c>
      <c r="AB938">
        <f>Table4[[#This Row],[Power (kW)]]*1000</f>
        <v>1954.4096288186893</v>
      </c>
      <c r="AC938">
        <f>MAX(0, Table4[[#This Row],[Power (W)]])</f>
        <v>1954.4096288186893</v>
      </c>
      <c r="AD938">
        <f>MIN(0, Table4[[#This Row],[Power (W)]])*-1</f>
        <v>0</v>
      </c>
      <c r="AE938">
        <f>AE937+Table4[[#This Row],[Tractive Energy (J)]]</f>
        <v>1644182.0969977451</v>
      </c>
      <c r="AF938">
        <f>AF937+Table4[[#This Row],[Braking Energy (J)]]</f>
        <v>541325.68446301564</v>
      </c>
      <c r="AG938">
        <f t="shared" si="184"/>
        <v>2718100.5570570454</v>
      </c>
      <c r="AH938">
        <f t="shared" si="181"/>
        <v>1013019.2093808065</v>
      </c>
      <c r="AI938" s="27">
        <f t="shared" si="185"/>
        <v>1013019.2093808065</v>
      </c>
    </row>
    <row r="939" spans="2:35" x14ac:dyDescent="0.3">
      <c r="B939" s="4" t="s">
        <v>52</v>
      </c>
      <c r="C939" s="4">
        <v>931</v>
      </c>
      <c r="D939" s="4">
        <v>342</v>
      </c>
      <c r="E939" s="11">
        <v>60.2</v>
      </c>
      <c r="F939" s="17">
        <f t="shared" si="182"/>
        <v>-9.7222222222222612E-2</v>
      </c>
      <c r="G939" s="17">
        <f t="shared" si="183"/>
        <v>-0.35000000000000142</v>
      </c>
      <c r="S939">
        <f t="shared" si="176"/>
        <v>0</v>
      </c>
      <c r="T939">
        <f t="shared" si="177"/>
        <v>60.2</v>
      </c>
      <c r="U939">
        <f t="shared" si="178"/>
        <v>16.722222222222221</v>
      </c>
      <c r="W939">
        <f t="shared" si="179"/>
        <v>-113.06944444444375</v>
      </c>
      <c r="X939">
        <f t="shared" si="186"/>
        <v>171.13544999999999</v>
      </c>
      <c r="Y939">
        <f t="shared" si="180"/>
        <v>72.654479570047215</v>
      </c>
      <c r="Z939">
        <f>Table4[[#This Row],[Acell (N)]]+Table4[[#This Row],[Roll (N)]]+Table4[[#This Row],[Aero (N)]]</f>
        <v>130.72048512560346</v>
      </c>
      <c r="AA939">
        <f>Table4[[#This Row],[Total (N)]]*((E938/3.6)/1000)</f>
        <v>2.1968303750275022</v>
      </c>
      <c r="AB939">
        <f>Table4[[#This Row],[Power (kW)]]*1000</f>
        <v>2196.8303750275022</v>
      </c>
      <c r="AC939">
        <f>MAX(0, Table4[[#This Row],[Power (W)]])</f>
        <v>2196.8303750275022</v>
      </c>
      <c r="AD939">
        <f>MIN(0, Table4[[#This Row],[Power (W)]])*-1</f>
        <v>0</v>
      </c>
      <c r="AE939">
        <f>AE938+Table4[[#This Row],[Tractive Energy (J)]]</f>
        <v>1646378.9273727727</v>
      </c>
      <c r="AF939">
        <f>AF938+Table4[[#This Row],[Braking Energy (J)]]</f>
        <v>541325.68446301564</v>
      </c>
      <c r="AG939">
        <f t="shared" si="184"/>
        <v>2720297.3874320728</v>
      </c>
      <c r="AH939">
        <f t="shared" si="181"/>
        <v>1013019.2093808065</v>
      </c>
      <c r="AI939" s="27">
        <f t="shared" si="185"/>
        <v>1013019.2093808065</v>
      </c>
    </row>
    <row r="940" spans="2:35" x14ac:dyDescent="0.3">
      <c r="B940" s="4" t="s">
        <v>52</v>
      </c>
      <c r="C940" s="4">
        <v>932</v>
      </c>
      <c r="D940" s="4">
        <v>343</v>
      </c>
      <c r="E940" s="11">
        <v>59.8</v>
      </c>
      <c r="F940" s="17">
        <f t="shared" si="182"/>
        <v>-0.1111111111111117</v>
      </c>
      <c r="G940" s="17">
        <f t="shared" si="183"/>
        <v>-0.40000000000000213</v>
      </c>
      <c r="S940">
        <f t="shared" si="176"/>
        <v>0</v>
      </c>
      <c r="T940">
        <f t="shared" si="177"/>
        <v>59.8</v>
      </c>
      <c r="U940">
        <f t="shared" si="178"/>
        <v>16.611111111111111</v>
      </c>
      <c r="W940">
        <f t="shared" si="179"/>
        <v>-113.0694444444449</v>
      </c>
      <c r="X940">
        <f t="shared" si="186"/>
        <v>171.13544999999999</v>
      </c>
      <c r="Y940">
        <f t="shared" si="180"/>
        <v>71.935725740327555</v>
      </c>
      <c r="Z940">
        <f>Table4[[#This Row],[Acell (N)]]+Table4[[#This Row],[Roll (N)]]+Table4[[#This Row],[Aero (N)]]</f>
        <v>130.00173129588265</v>
      </c>
      <c r="AA940">
        <f>Table4[[#This Row],[Total (N)]]*((E939/3.6)/1000)</f>
        <v>2.1739178400033707</v>
      </c>
      <c r="AB940">
        <f>Table4[[#This Row],[Power (kW)]]*1000</f>
        <v>2173.9178400033707</v>
      </c>
      <c r="AC940">
        <f>MAX(0, Table4[[#This Row],[Power (W)]])</f>
        <v>2173.9178400033707</v>
      </c>
      <c r="AD940">
        <f>MIN(0, Table4[[#This Row],[Power (W)]])*-1</f>
        <v>0</v>
      </c>
      <c r="AE940">
        <f>AE939+Table4[[#This Row],[Tractive Energy (J)]]</f>
        <v>1648552.845212776</v>
      </c>
      <c r="AF940">
        <f>AF939+Table4[[#This Row],[Braking Energy (J)]]</f>
        <v>541325.68446301564</v>
      </c>
      <c r="AG940">
        <f t="shared" si="184"/>
        <v>2722471.3052720763</v>
      </c>
      <c r="AH940">
        <f t="shared" si="181"/>
        <v>1013019.2093808065</v>
      </c>
      <c r="AI940" s="27">
        <f t="shared" si="185"/>
        <v>1013019.2093808065</v>
      </c>
    </row>
    <row r="941" spans="2:35" x14ac:dyDescent="0.3">
      <c r="B941" s="4" t="s">
        <v>52</v>
      </c>
      <c r="C941" s="4">
        <v>933</v>
      </c>
      <c r="D941" s="4">
        <v>344</v>
      </c>
      <c r="E941" s="11">
        <v>59.4</v>
      </c>
      <c r="F941" s="17">
        <f t="shared" si="182"/>
        <v>-0.16666666666666607</v>
      </c>
      <c r="G941" s="17">
        <f t="shared" si="183"/>
        <v>-0.59999999999999787</v>
      </c>
      <c r="S941">
        <f t="shared" si="176"/>
        <v>0</v>
      </c>
      <c r="T941">
        <f t="shared" si="177"/>
        <v>59.4</v>
      </c>
      <c r="U941">
        <f t="shared" si="178"/>
        <v>16.5</v>
      </c>
      <c r="W941">
        <f t="shared" si="179"/>
        <v>-129.22222222222291</v>
      </c>
      <c r="X941">
        <f t="shared" si="186"/>
        <v>171.13544999999999</v>
      </c>
      <c r="Y941">
        <f t="shared" si="180"/>
        <v>70.982945187260881</v>
      </c>
      <c r="Z941">
        <f>Table4[[#This Row],[Acell (N)]]+Table4[[#This Row],[Roll (N)]]+Table4[[#This Row],[Aero (N)]]</f>
        <v>112.89617296503796</v>
      </c>
      <c r="AA941">
        <f>Table4[[#This Row],[Total (N)]]*((E940/3.6)/1000)</f>
        <v>1.875330873141464</v>
      </c>
      <c r="AB941">
        <f>Table4[[#This Row],[Power (kW)]]*1000</f>
        <v>1875.3308731414641</v>
      </c>
      <c r="AC941">
        <f>MAX(0, Table4[[#This Row],[Power (W)]])</f>
        <v>1875.3308731414641</v>
      </c>
      <c r="AD941">
        <f>MIN(0, Table4[[#This Row],[Power (W)]])*-1</f>
        <v>0</v>
      </c>
      <c r="AE941">
        <f>AE940+Table4[[#This Row],[Tractive Energy (J)]]</f>
        <v>1650428.1760859175</v>
      </c>
      <c r="AF941">
        <f>AF940+Table4[[#This Row],[Braking Energy (J)]]</f>
        <v>541325.68446301564</v>
      </c>
      <c r="AG941">
        <f t="shared" si="184"/>
        <v>2724346.6361452178</v>
      </c>
      <c r="AH941">
        <f t="shared" si="181"/>
        <v>1013019.2093808065</v>
      </c>
      <c r="AI941" s="27">
        <f t="shared" si="185"/>
        <v>1013019.2093808065</v>
      </c>
    </row>
    <row r="942" spans="2:35" x14ac:dyDescent="0.3">
      <c r="B942" s="4" t="s">
        <v>52</v>
      </c>
      <c r="C942" s="4">
        <v>934</v>
      </c>
      <c r="D942" s="4">
        <v>345</v>
      </c>
      <c r="E942" s="11">
        <v>58.6</v>
      </c>
      <c r="F942" s="17">
        <f t="shared" si="182"/>
        <v>-0.26388888888888867</v>
      </c>
      <c r="G942" s="17">
        <f t="shared" si="183"/>
        <v>-0.94999999999999929</v>
      </c>
      <c r="S942">
        <f t="shared" si="176"/>
        <v>0</v>
      </c>
      <c r="T942">
        <f t="shared" si="177"/>
        <v>58.6</v>
      </c>
      <c r="U942">
        <f t="shared" si="178"/>
        <v>16.277777777777779</v>
      </c>
      <c r="W942">
        <f t="shared" si="179"/>
        <v>-193.83333333333263</v>
      </c>
      <c r="X942">
        <f t="shared" si="186"/>
        <v>171.13544999999999</v>
      </c>
      <c r="Y942">
        <f t="shared" si="180"/>
        <v>70.036516504548004</v>
      </c>
      <c r="Z942">
        <f>Table4[[#This Row],[Acell (N)]]+Table4[[#This Row],[Roll (N)]]+Table4[[#This Row],[Aero (N)]]</f>
        <v>47.338633171215363</v>
      </c>
      <c r="AA942">
        <f>Table4[[#This Row],[Total (N)]]*((E941/3.6)/1000)</f>
        <v>0.78108744732505353</v>
      </c>
      <c r="AB942">
        <f>Table4[[#This Row],[Power (kW)]]*1000</f>
        <v>781.08744732505352</v>
      </c>
      <c r="AC942">
        <f>MAX(0, Table4[[#This Row],[Power (W)]])</f>
        <v>781.08744732505352</v>
      </c>
      <c r="AD942">
        <f>MIN(0, Table4[[#This Row],[Power (W)]])*-1</f>
        <v>0</v>
      </c>
      <c r="AE942">
        <f>AE941+Table4[[#This Row],[Tractive Energy (J)]]</f>
        <v>1651209.2635332425</v>
      </c>
      <c r="AF942">
        <f>AF941+Table4[[#This Row],[Braking Energy (J)]]</f>
        <v>541325.68446301564</v>
      </c>
      <c r="AG942">
        <f t="shared" si="184"/>
        <v>2725127.723592543</v>
      </c>
      <c r="AH942">
        <f t="shared" si="181"/>
        <v>1013019.2093808065</v>
      </c>
      <c r="AI942" s="27">
        <f t="shared" si="185"/>
        <v>1013019.2093808065</v>
      </c>
    </row>
    <row r="943" spans="2:35" x14ac:dyDescent="0.3">
      <c r="B943" s="4" t="s">
        <v>52</v>
      </c>
      <c r="C943" s="4">
        <v>935</v>
      </c>
      <c r="D943" s="4">
        <v>346</v>
      </c>
      <c r="E943" s="11">
        <v>57.5</v>
      </c>
      <c r="F943" s="17">
        <f t="shared" si="182"/>
        <v>-0.27777777777777779</v>
      </c>
      <c r="G943" s="17">
        <f t="shared" si="183"/>
        <v>-1</v>
      </c>
      <c r="S943">
        <f t="shared" si="176"/>
        <v>0</v>
      </c>
      <c r="T943">
        <f t="shared" si="177"/>
        <v>57.5</v>
      </c>
      <c r="U943">
        <f t="shared" si="178"/>
        <v>15.972222222222221</v>
      </c>
      <c r="W943">
        <f t="shared" si="179"/>
        <v>-306.90277777777754</v>
      </c>
      <c r="X943">
        <f t="shared" si="186"/>
        <v>171.13544999999999</v>
      </c>
      <c r="Y943">
        <f t="shared" si="180"/>
        <v>68.162714750183554</v>
      </c>
      <c r="Z943">
        <f>Table4[[#This Row],[Acell (N)]]+Table4[[#This Row],[Roll (N)]]+Table4[[#This Row],[Aero (N)]]</f>
        <v>-67.604613027593999</v>
      </c>
      <c r="AA943">
        <f>Table4[[#This Row],[Total (N)]]*((E942/3.6)/1000)</f>
        <v>-1.1004528676158358</v>
      </c>
      <c r="AB943">
        <f>Table4[[#This Row],[Power (kW)]]*1000</f>
        <v>-1100.4528676158359</v>
      </c>
      <c r="AC943">
        <f>MAX(0, Table4[[#This Row],[Power (W)]])</f>
        <v>0</v>
      </c>
      <c r="AD943">
        <f>MIN(0, Table4[[#This Row],[Power (W)]])*-1</f>
        <v>1100.4528676158359</v>
      </c>
      <c r="AE943">
        <f>AE942+Table4[[#This Row],[Tractive Energy (J)]]</f>
        <v>1651209.2635332425</v>
      </c>
      <c r="AF943">
        <f>AF942+Table4[[#This Row],[Braking Energy (J)]]</f>
        <v>542426.13733063149</v>
      </c>
      <c r="AG943">
        <f t="shared" si="184"/>
        <v>2725127.723592543</v>
      </c>
      <c r="AH943">
        <f t="shared" si="181"/>
        <v>1014119.6622484224</v>
      </c>
      <c r="AI943" s="27">
        <f t="shared" si="185"/>
        <v>1013789.5263881376</v>
      </c>
    </row>
    <row r="944" spans="2:35" x14ac:dyDescent="0.3">
      <c r="B944" s="4" t="s">
        <v>52</v>
      </c>
      <c r="C944" s="4">
        <v>936</v>
      </c>
      <c r="D944" s="4">
        <v>347</v>
      </c>
      <c r="E944" s="11">
        <v>56.6</v>
      </c>
      <c r="F944" s="17">
        <f t="shared" si="182"/>
        <v>-0.20833333333333331</v>
      </c>
      <c r="G944" s="17">
        <f t="shared" si="183"/>
        <v>-0.75</v>
      </c>
      <c r="S944">
        <f t="shared" si="176"/>
        <v>0</v>
      </c>
      <c r="T944">
        <f t="shared" si="177"/>
        <v>56.6</v>
      </c>
      <c r="U944">
        <f t="shared" si="178"/>
        <v>15.722222222222221</v>
      </c>
      <c r="W944">
        <f t="shared" si="179"/>
        <v>-323.05555555555554</v>
      </c>
      <c r="X944">
        <f t="shared" si="186"/>
        <v>171.13544999999999</v>
      </c>
      <c r="Y944">
        <f t="shared" si="180"/>
        <v>65.627722991180562</v>
      </c>
      <c r="Z944">
        <f>Table4[[#This Row],[Acell (N)]]+Table4[[#This Row],[Roll (N)]]+Table4[[#This Row],[Aero (N)]]</f>
        <v>-86.292382564374989</v>
      </c>
      <c r="AA944">
        <f>Table4[[#This Row],[Total (N)]]*((E943/3.6)/1000)</f>
        <v>-1.3782811104032116</v>
      </c>
      <c r="AB944">
        <f>Table4[[#This Row],[Power (kW)]]*1000</f>
        <v>-1378.2811104032116</v>
      </c>
      <c r="AC944">
        <f>MAX(0, Table4[[#This Row],[Power (W)]])</f>
        <v>0</v>
      </c>
      <c r="AD944">
        <f>MIN(0, Table4[[#This Row],[Power (W)]])*-1</f>
        <v>1378.2811104032116</v>
      </c>
      <c r="AE944">
        <f>AE943+Table4[[#This Row],[Tractive Energy (J)]]</f>
        <v>1651209.2635332425</v>
      </c>
      <c r="AF944">
        <f>AF943+Table4[[#This Row],[Braking Energy (J)]]</f>
        <v>543804.41844103474</v>
      </c>
      <c r="AG944">
        <f t="shared" si="184"/>
        <v>2725127.723592543</v>
      </c>
      <c r="AH944">
        <f t="shared" si="181"/>
        <v>1015497.9433588256</v>
      </c>
      <c r="AI944" s="27">
        <f t="shared" si="185"/>
        <v>1015084.4590257047</v>
      </c>
    </row>
    <row r="945" spans="2:35" x14ac:dyDescent="0.3">
      <c r="B945" s="4" t="s">
        <v>52</v>
      </c>
      <c r="C945" s="4">
        <v>937</v>
      </c>
      <c r="D945" s="4">
        <v>348</v>
      </c>
      <c r="E945" s="11">
        <v>56</v>
      </c>
      <c r="F945" s="17">
        <f t="shared" si="182"/>
        <v>-0.15277777777777798</v>
      </c>
      <c r="G945" s="17">
        <f t="shared" si="183"/>
        <v>-0.55000000000000071</v>
      </c>
      <c r="S945">
        <f t="shared" si="176"/>
        <v>0</v>
      </c>
      <c r="T945">
        <f t="shared" si="177"/>
        <v>56</v>
      </c>
      <c r="U945">
        <f t="shared" si="178"/>
        <v>15.555555555555555</v>
      </c>
      <c r="W945">
        <f t="shared" si="179"/>
        <v>-242.29166666666666</v>
      </c>
      <c r="X945">
        <f t="shared" si="186"/>
        <v>171.13544999999999</v>
      </c>
      <c r="Y945">
        <f t="shared" si="180"/>
        <v>63.589368095463556</v>
      </c>
      <c r="Z945">
        <f>Table4[[#This Row],[Acell (N)]]+Table4[[#This Row],[Roll (N)]]+Table4[[#This Row],[Aero (N)]]</f>
        <v>-7.5668485712031099</v>
      </c>
      <c r="AA945">
        <f>Table4[[#This Row],[Total (N)]]*((E944/3.6)/1000)</f>
        <v>-0.11896767475836</v>
      </c>
      <c r="AB945">
        <f>Table4[[#This Row],[Power (kW)]]*1000</f>
        <v>-118.96767475835999</v>
      </c>
      <c r="AC945">
        <f>MAX(0, Table4[[#This Row],[Power (W)]])</f>
        <v>0</v>
      </c>
      <c r="AD945">
        <f>MIN(0, Table4[[#This Row],[Power (W)]])*-1</f>
        <v>118.96767475835999</v>
      </c>
      <c r="AE945">
        <f>AE944+Table4[[#This Row],[Tractive Energy (J)]]</f>
        <v>1651209.2635332425</v>
      </c>
      <c r="AF945">
        <f>AF944+Table4[[#This Row],[Braking Energy (J)]]</f>
        <v>543923.38611579314</v>
      </c>
      <c r="AG945">
        <f t="shared" si="184"/>
        <v>2725127.723592543</v>
      </c>
      <c r="AH945">
        <f t="shared" si="181"/>
        <v>1015616.911033584</v>
      </c>
      <c r="AI945" s="27">
        <f t="shared" si="185"/>
        <v>1015581.2207311565</v>
      </c>
    </row>
    <row r="946" spans="2:35" x14ac:dyDescent="0.3">
      <c r="B946" s="4" t="s">
        <v>52</v>
      </c>
      <c r="C946" s="4">
        <v>938</v>
      </c>
      <c r="D946" s="4">
        <v>349</v>
      </c>
      <c r="E946" s="11">
        <v>55.5</v>
      </c>
      <c r="F946" s="17">
        <f t="shared" si="182"/>
        <v>-0.1388888888888889</v>
      </c>
      <c r="G946" s="17">
        <f t="shared" si="183"/>
        <v>-0.5</v>
      </c>
      <c r="S946">
        <f t="shared" si="176"/>
        <v>0</v>
      </c>
      <c r="T946">
        <f t="shared" si="177"/>
        <v>55.5</v>
      </c>
      <c r="U946">
        <f t="shared" si="178"/>
        <v>15.416666666666666</v>
      </c>
      <c r="W946">
        <f t="shared" si="179"/>
        <v>-177.6805555555558</v>
      </c>
      <c r="X946">
        <f t="shared" si="186"/>
        <v>171.13544999999999</v>
      </c>
      <c r="Y946">
        <f t="shared" si="180"/>
        <v>62.248329467022224</v>
      </c>
      <c r="Z946">
        <f>Table4[[#This Row],[Acell (N)]]+Table4[[#This Row],[Roll (N)]]+Table4[[#This Row],[Aero (N)]]</f>
        <v>55.703223911466416</v>
      </c>
      <c r="AA946">
        <f>Table4[[#This Row],[Total (N)]]*((E945/3.6)/1000)</f>
        <v>0.8664945941783665</v>
      </c>
      <c r="AB946">
        <f>Table4[[#This Row],[Power (kW)]]*1000</f>
        <v>866.49459417836647</v>
      </c>
      <c r="AC946">
        <f>MAX(0, Table4[[#This Row],[Power (W)]])</f>
        <v>866.49459417836647</v>
      </c>
      <c r="AD946">
        <f>MIN(0, Table4[[#This Row],[Power (W)]])*-1</f>
        <v>0</v>
      </c>
      <c r="AE946">
        <f>AE945+Table4[[#This Row],[Tractive Energy (J)]]</f>
        <v>1652075.7581274209</v>
      </c>
      <c r="AF946">
        <f>AF945+Table4[[#This Row],[Braking Energy (J)]]</f>
        <v>543923.38611579314</v>
      </c>
      <c r="AG946">
        <f t="shared" si="184"/>
        <v>2725994.2181867212</v>
      </c>
      <c r="AH946">
        <f t="shared" si="181"/>
        <v>1015616.911033584</v>
      </c>
      <c r="AI946" s="27">
        <f t="shared" si="185"/>
        <v>1015616.911033584</v>
      </c>
    </row>
    <row r="947" spans="2:35" x14ac:dyDescent="0.3">
      <c r="B947" s="4" t="s">
        <v>52</v>
      </c>
      <c r="C947" s="4">
        <v>939</v>
      </c>
      <c r="D947" s="4">
        <v>350</v>
      </c>
      <c r="E947" s="11">
        <v>55</v>
      </c>
      <c r="F947" s="17">
        <f t="shared" si="182"/>
        <v>-0.15277777777777798</v>
      </c>
      <c r="G947" s="17">
        <f t="shared" si="183"/>
        <v>-0.55000000000000071</v>
      </c>
      <c r="S947">
        <f t="shared" si="176"/>
        <v>0</v>
      </c>
      <c r="T947">
        <f t="shared" si="177"/>
        <v>55</v>
      </c>
      <c r="U947">
        <f t="shared" si="178"/>
        <v>15.277777777777777</v>
      </c>
      <c r="W947">
        <f t="shared" si="179"/>
        <v>-161.52777777777777</v>
      </c>
      <c r="X947">
        <f t="shared" si="186"/>
        <v>171.13544999999999</v>
      </c>
      <c r="Y947">
        <f t="shared" si="180"/>
        <v>61.141714553824997</v>
      </c>
      <c r="Z947">
        <f>Table4[[#This Row],[Acell (N)]]+Table4[[#This Row],[Roll (N)]]+Table4[[#This Row],[Aero (N)]]</f>
        <v>70.749386776047217</v>
      </c>
      <c r="AA947">
        <f>Table4[[#This Row],[Total (N)]]*((E946/3.6)/1000)</f>
        <v>1.0907197127973944</v>
      </c>
      <c r="AB947">
        <f>Table4[[#This Row],[Power (kW)]]*1000</f>
        <v>1090.7197127973945</v>
      </c>
      <c r="AC947">
        <f>MAX(0, Table4[[#This Row],[Power (W)]])</f>
        <v>1090.7197127973945</v>
      </c>
      <c r="AD947">
        <f>MIN(0, Table4[[#This Row],[Power (W)]])*-1</f>
        <v>0</v>
      </c>
      <c r="AE947">
        <f>AE946+Table4[[#This Row],[Tractive Energy (J)]]</f>
        <v>1653166.4778402182</v>
      </c>
      <c r="AF947">
        <f>AF946+Table4[[#This Row],[Braking Energy (J)]]</f>
        <v>543923.38611579314</v>
      </c>
      <c r="AG947">
        <f t="shared" si="184"/>
        <v>2727084.9378995188</v>
      </c>
      <c r="AH947">
        <f t="shared" si="181"/>
        <v>1015616.911033584</v>
      </c>
      <c r="AI947" s="27">
        <f t="shared" si="185"/>
        <v>1015616.911033584</v>
      </c>
    </row>
    <row r="948" spans="2:35" x14ac:dyDescent="0.3">
      <c r="B948" s="4" t="s">
        <v>52</v>
      </c>
      <c r="C948" s="4">
        <v>940</v>
      </c>
      <c r="D948" s="4">
        <v>351</v>
      </c>
      <c r="E948" s="11">
        <v>54.4</v>
      </c>
      <c r="F948" s="17">
        <f t="shared" si="182"/>
        <v>-0.12499999999999981</v>
      </c>
      <c r="G948" s="17">
        <f t="shared" si="183"/>
        <v>-0.44999999999999929</v>
      </c>
      <c r="S948">
        <f t="shared" si="176"/>
        <v>0</v>
      </c>
      <c r="T948">
        <f t="shared" si="177"/>
        <v>54.4</v>
      </c>
      <c r="U948">
        <f t="shared" si="178"/>
        <v>15.111111111111111</v>
      </c>
      <c r="W948">
        <f t="shared" si="179"/>
        <v>-177.6805555555558</v>
      </c>
      <c r="X948">
        <f t="shared" si="186"/>
        <v>171.13544999999999</v>
      </c>
      <c r="Y948">
        <f t="shared" si="180"/>
        <v>60.045024438055549</v>
      </c>
      <c r="Z948">
        <f>Table4[[#This Row],[Acell (N)]]+Table4[[#This Row],[Roll (N)]]+Table4[[#This Row],[Aero (N)]]</f>
        <v>53.499918882499742</v>
      </c>
      <c r="AA948">
        <f>Table4[[#This Row],[Total (N)]]*((E947/3.6)/1000)</f>
        <v>0.81735987181596825</v>
      </c>
      <c r="AB948">
        <f>Table4[[#This Row],[Power (kW)]]*1000</f>
        <v>817.35987181596829</v>
      </c>
      <c r="AC948">
        <f>MAX(0, Table4[[#This Row],[Power (W)]])</f>
        <v>817.35987181596829</v>
      </c>
      <c r="AD948">
        <f>MIN(0, Table4[[#This Row],[Power (W)]])*-1</f>
        <v>0</v>
      </c>
      <c r="AE948">
        <f>AE947+Table4[[#This Row],[Tractive Energy (J)]]</f>
        <v>1653983.8377120341</v>
      </c>
      <c r="AF948">
        <f>AF947+Table4[[#This Row],[Braking Energy (J)]]</f>
        <v>543923.38611579314</v>
      </c>
      <c r="AG948">
        <f t="shared" si="184"/>
        <v>2727902.2977713346</v>
      </c>
      <c r="AH948">
        <f t="shared" si="181"/>
        <v>1015616.911033584</v>
      </c>
      <c r="AI948" s="27">
        <f t="shared" si="185"/>
        <v>1015616.911033584</v>
      </c>
    </row>
    <row r="949" spans="2:35" x14ac:dyDescent="0.3">
      <c r="B949" s="4" t="s">
        <v>52</v>
      </c>
      <c r="C949" s="4">
        <v>941</v>
      </c>
      <c r="D949" s="4">
        <v>352</v>
      </c>
      <c r="E949" s="11">
        <v>54.1</v>
      </c>
      <c r="F949" s="17">
        <f t="shared" si="182"/>
        <v>-5.5555555555555358E-2</v>
      </c>
      <c r="G949" s="17">
        <f t="shared" si="183"/>
        <v>-0.19999999999999929</v>
      </c>
      <c r="S949">
        <f t="shared" si="176"/>
        <v>0</v>
      </c>
      <c r="T949">
        <f t="shared" si="177"/>
        <v>54.1</v>
      </c>
      <c r="U949">
        <f t="shared" si="178"/>
        <v>15.027777777777779</v>
      </c>
      <c r="W949">
        <f t="shared" si="179"/>
        <v>-145.37499999999977</v>
      </c>
      <c r="X949">
        <f t="shared" si="186"/>
        <v>171.13544999999999</v>
      </c>
      <c r="Y949">
        <f t="shared" si="180"/>
        <v>58.74209703173689</v>
      </c>
      <c r="Z949">
        <f>Table4[[#This Row],[Acell (N)]]+Table4[[#This Row],[Roll (N)]]+Table4[[#This Row],[Aero (N)]]</f>
        <v>84.502547031737109</v>
      </c>
      <c r="AA949">
        <f>Table4[[#This Row],[Total (N)]]*((E948/3.6)/1000)</f>
        <v>1.2769273773684717</v>
      </c>
      <c r="AB949">
        <f>Table4[[#This Row],[Power (kW)]]*1000</f>
        <v>1276.9273773684718</v>
      </c>
      <c r="AC949">
        <f>MAX(0, Table4[[#This Row],[Power (W)]])</f>
        <v>1276.9273773684718</v>
      </c>
      <c r="AD949">
        <f>MIN(0, Table4[[#This Row],[Power (W)]])*-1</f>
        <v>0</v>
      </c>
      <c r="AE949">
        <f>AE948+Table4[[#This Row],[Tractive Energy (J)]]</f>
        <v>1655260.7650894027</v>
      </c>
      <c r="AF949">
        <f>AF948+Table4[[#This Row],[Braking Energy (J)]]</f>
        <v>543923.38611579314</v>
      </c>
      <c r="AG949">
        <f t="shared" si="184"/>
        <v>2729179.225148703</v>
      </c>
      <c r="AH949">
        <f t="shared" si="181"/>
        <v>1015616.911033584</v>
      </c>
      <c r="AI949" s="27">
        <f t="shared" si="185"/>
        <v>1015616.911033584</v>
      </c>
    </row>
    <row r="950" spans="2:35" x14ac:dyDescent="0.3">
      <c r="B950" s="4" t="s">
        <v>52</v>
      </c>
      <c r="C950" s="4">
        <v>942</v>
      </c>
      <c r="D950" s="4">
        <v>353</v>
      </c>
      <c r="E950" s="11">
        <v>54</v>
      </c>
      <c r="F950" s="17">
        <f t="shared" si="182"/>
        <v>-2.7777777777778172E-2</v>
      </c>
      <c r="G950" s="17">
        <f t="shared" si="183"/>
        <v>-0.10000000000000142</v>
      </c>
      <c r="S950">
        <f t="shared" si="176"/>
        <v>0</v>
      </c>
      <c r="T950">
        <f t="shared" si="177"/>
        <v>54</v>
      </c>
      <c r="U950">
        <f t="shared" si="178"/>
        <v>15</v>
      </c>
      <c r="W950">
        <f t="shared" si="179"/>
        <v>-64.611111111110887</v>
      </c>
      <c r="X950">
        <f t="shared" si="186"/>
        <v>171.13544999999999</v>
      </c>
      <c r="Y950">
        <f t="shared" si="180"/>
        <v>58.095992719188565</v>
      </c>
      <c r="Z950">
        <f>Table4[[#This Row],[Acell (N)]]+Table4[[#This Row],[Roll (N)]]+Table4[[#This Row],[Aero (N)]]</f>
        <v>164.62033160807766</v>
      </c>
      <c r="AA950">
        <f>Table4[[#This Row],[Total (N)]]*((E949/3.6)/1000)</f>
        <v>2.4738777611102782</v>
      </c>
      <c r="AB950">
        <f>Table4[[#This Row],[Power (kW)]]*1000</f>
        <v>2473.8777611102782</v>
      </c>
      <c r="AC950">
        <f>MAX(0, Table4[[#This Row],[Power (W)]])</f>
        <v>2473.8777611102782</v>
      </c>
      <c r="AD950">
        <f>MIN(0, Table4[[#This Row],[Power (W)]])*-1</f>
        <v>0</v>
      </c>
      <c r="AE950">
        <f>AE949+Table4[[#This Row],[Tractive Energy (J)]]</f>
        <v>1657734.6428505129</v>
      </c>
      <c r="AF950">
        <f>AF949+Table4[[#This Row],[Braking Energy (J)]]</f>
        <v>543923.38611579314</v>
      </c>
      <c r="AG950">
        <f t="shared" si="184"/>
        <v>2731653.1029098132</v>
      </c>
      <c r="AH950">
        <f t="shared" si="181"/>
        <v>1015616.911033584</v>
      </c>
      <c r="AI950" s="27">
        <f t="shared" si="185"/>
        <v>1015616.911033584</v>
      </c>
    </row>
    <row r="951" spans="2:35" x14ac:dyDescent="0.3">
      <c r="B951" s="4" t="s">
        <v>52</v>
      </c>
      <c r="C951" s="4">
        <v>943</v>
      </c>
      <c r="D951" s="4">
        <v>354</v>
      </c>
      <c r="E951" s="11">
        <v>53.9</v>
      </c>
      <c r="F951" s="17">
        <f t="shared" si="182"/>
        <v>-1.3888888888889086E-2</v>
      </c>
      <c r="G951" s="17">
        <f t="shared" si="183"/>
        <v>-5.0000000000000711E-2</v>
      </c>
      <c r="S951">
        <f t="shared" si="176"/>
        <v>0</v>
      </c>
      <c r="T951">
        <f t="shared" si="177"/>
        <v>53.9</v>
      </c>
      <c r="U951">
        <f t="shared" si="178"/>
        <v>14.972222222222221</v>
      </c>
      <c r="W951">
        <f t="shared" si="179"/>
        <v>-32.305555555556012</v>
      </c>
      <c r="X951">
        <f t="shared" si="186"/>
        <v>171.13544999999999</v>
      </c>
      <c r="Y951">
        <f t="shared" si="180"/>
        <v>57.881418598800003</v>
      </c>
      <c r="Z951">
        <f>Table4[[#This Row],[Acell (N)]]+Table4[[#This Row],[Roll (N)]]+Table4[[#This Row],[Aero (N)]]</f>
        <v>196.71131304324399</v>
      </c>
      <c r="AA951">
        <f>Table4[[#This Row],[Total (N)]]*((E950/3.6)/1000)</f>
        <v>2.9506696956486596</v>
      </c>
      <c r="AB951">
        <f>Table4[[#This Row],[Power (kW)]]*1000</f>
        <v>2950.6696956486594</v>
      </c>
      <c r="AC951">
        <f>MAX(0, Table4[[#This Row],[Power (W)]])</f>
        <v>2950.6696956486594</v>
      </c>
      <c r="AD951">
        <f>MIN(0, Table4[[#This Row],[Power (W)]])*-1</f>
        <v>0</v>
      </c>
      <c r="AE951">
        <f>AE950+Table4[[#This Row],[Tractive Energy (J)]]</f>
        <v>1660685.3125461615</v>
      </c>
      <c r="AF951">
        <f>AF950+Table4[[#This Row],[Braking Energy (J)]]</f>
        <v>543923.38611579314</v>
      </c>
      <c r="AG951">
        <f t="shared" si="184"/>
        <v>2734603.772605462</v>
      </c>
      <c r="AH951">
        <f t="shared" si="181"/>
        <v>1015616.911033584</v>
      </c>
      <c r="AI951" s="27">
        <f t="shared" si="185"/>
        <v>1015616.911033584</v>
      </c>
    </row>
    <row r="952" spans="2:35" x14ac:dyDescent="0.3">
      <c r="B952" s="4" t="s">
        <v>52</v>
      </c>
      <c r="C952" s="4">
        <v>944</v>
      </c>
      <c r="D952" s="4">
        <v>355</v>
      </c>
      <c r="E952" s="11">
        <v>53.9</v>
      </c>
      <c r="F952" s="17">
        <f t="shared" si="182"/>
        <v>1.3888888888889086E-2</v>
      </c>
      <c r="G952" s="17">
        <f t="shared" si="183"/>
        <v>5.0000000000000711E-2</v>
      </c>
      <c r="S952">
        <f t="shared" si="176"/>
        <v>0</v>
      </c>
      <c r="T952">
        <f t="shared" si="177"/>
        <v>53.9</v>
      </c>
      <c r="U952">
        <f t="shared" si="178"/>
        <v>14.972222222222221</v>
      </c>
      <c r="W952">
        <f t="shared" si="179"/>
        <v>-16.152777777778006</v>
      </c>
      <c r="X952">
        <f t="shared" si="186"/>
        <v>171.13544999999999</v>
      </c>
      <c r="Y952">
        <f t="shared" si="180"/>
        <v>57.667241470308554</v>
      </c>
      <c r="Z952">
        <f>Table4[[#This Row],[Acell (N)]]+Table4[[#This Row],[Roll (N)]]+Table4[[#This Row],[Aero (N)]]</f>
        <v>212.64991369253056</v>
      </c>
      <c r="AA952">
        <f>Table4[[#This Row],[Total (N)]]*((E951/3.6)/1000)</f>
        <v>3.1838417633409435</v>
      </c>
      <c r="AB952">
        <f>Table4[[#This Row],[Power (kW)]]*1000</f>
        <v>3183.8417633409435</v>
      </c>
      <c r="AC952">
        <f>MAX(0, Table4[[#This Row],[Power (W)]])</f>
        <v>3183.8417633409435</v>
      </c>
      <c r="AD952">
        <f>MIN(0, Table4[[#This Row],[Power (W)]])*-1</f>
        <v>0</v>
      </c>
      <c r="AE952">
        <f>AE951+Table4[[#This Row],[Tractive Energy (J)]]</f>
        <v>1663869.1543095023</v>
      </c>
      <c r="AF952">
        <f>AF951+Table4[[#This Row],[Braking Energy (J)]]</f>
        <v>543923.38611579314</v>
      </c>
      <c r="AG952">
        <f t="shared" si="184"/>
        <v>2737787.6143688029</v>
      </c>
      <c r="AH952">
        <f t="shared" si="181"/>
        <v>1015616.911033584</v>
      </c>
      <c r="AI952" s="27">
        <f t="shared" si="185"/>
        <v>1015616.911033584</v>
      </c>
    </row>
    <row r="953" spans="2:35" x14ac:dyDescent="0.3">
      <c r="B953" s="4" t="s">
        <v>52</v>
      </c>
      <c r="C953" s="4">
        <v>945</v>
      </c>
      <c r="D953" s="4">
        <v>356</v>
      </c>
      <c r="E953" s="11">
        <v>54</v>
      </c>
      <c r="F953" s="17">
        <f t="shared" si="182"/>
        <v>4.1666666666667261E-2</v>
      </c>
      <c r="G953" s="17">
        <f t="shared" si="183"/>
        <v>0.15000000000000213</v>
      </c>
      <c r="S953">
        <f t="shared" si="176"/>
        <v>0</v>
      </c>
      <c r="T953">
        <f t="shared" si="177"/>
        <v>54</v>
      </c>
      <c r="U953">
        <f t="shared" si="178"/>
        <v>15</v>
      </c>
      <c r="W953">
        <f t="shared" si="179"/>
        <v>16.152777777778006</v>
      </c>
      <c r="X953">
        <f t="shared" si="186"/>
        <v>171.13544999999999</v>
      </c>
      <c r="Y953">
        <f t="shared" si="180"/>
        <v>57.667241470308554</v>
      </c>
      <c r="Z953">
        <f>Table4[[#This Row],[Acell (N)]]+Table4[[#This Row],[Roll (N)]]+Table4[[#This Row],[Aero (N)]]</f>
        <v>244.95546924808656</v>
      </c>
      <c r="AA953">
        <f>Table4[[#This Row],[Total (N)]]*((E952/3.6)/1000)</f>
        <v>3.6675277201310736</v>
      </c>
      <c r="AB953">
        <f>Table4[[#This Row],[Power (kW)]]*1000</f>
        <v>3667.5277201310737</v>
      </c>
      <c r="AC953">
        <f>MAX(0, Table4[[#This Row],[Power (W)]])</f>
        <v>3667.5277201310737</v>
      </c>
      <c r="AD953">
        <f>MIN(0, Table4[[#This Row],[Power (W)]])*-1</f>
        <v>0</v>
      </c>
      <c r="AE953">
        <f>AE952+Table4[[#This Row],[Tractive Energy (J)]]</f>
        <v>1667536.6820296333</v>
      </c>
      <c r="AF953">
        <f>AF952+Table4[[#This Row],[Braking Energy (J)]]</f>
        <v>543923.38611579314</v>
      </c>
      <c r="AG953">
        <f t="shared" si="184"/>
        <v>2741455.1420889338</v>
      </c>
      <c r="AH953">
        <f t="shared" si="181"/>
        <v>1015616.911033584</v>
      </c>
      <c r="AI953" s="27">
        <f t="shared" si="185"/>
        <v>1015616.911033584</v>
      </c>
    </row>
    <row r="954" spans="2:35" x14ac:dyDescent="0.3">
      <c r="B954" s="4" t="s">
        <v>52</v>
      </c>
      <c r="C954" s="4">
        <v>946</v>
      </c>
      <c r="D954" s="4">
        <v>357</v>
      </c>
      <c r="E954" s="11">
        <v>54.2</v>
      </c>
      <c r="F954" s="17">
        <f t="shared" si="182"/>
        <v>0.1388888888888889</v>
      </c>
      <c r="G954" s="17">
        <f t="shared" si="183"/>
        <v>0.5</v>
      </c>
      <c r="S954">
        <f t="shared" si="176"/>
        <v>0</v>
      </c>
      <c r="T954">
        <f t="shared" si="177"/>
        <v>54.2</v>
      </c>
      <c r="U954">
        <f t="shared" si="178"/>
        <v>15.055555555555555</v>
      </c>
      <c r="W954">
        <f t="shared" si="179"/>
        <v>48.458333333334025</v>
      </c>
      <c r="X954">
        <f t="shared" si="186"/>
        <v>171.13544999999999</v>
      </c>
      <c r="Y954">
        <f t="shared" si="180"/>
        <v>57.881418598800003</v>
      </c>
      <c r="Z954">
        <f>Table4[[#This Row],[Acell (N)]]+Table4[[#This Row],[Roll (N)]]+Table4[[#This Row],[Aero (N)]]</f>
        <v>277.47520193213404</v>
      </c>
      <c r="AA954">
        <f>Table4[[#This Row],[Total (N)]]*((E953/3.6)/1000)</f>
        <v>4.1621280289820106</v>
      </c>
      <c r="AB954">
        <f>Table4[[#This Row],[Power (kW)]]*1000</f>
        <v>4162.1280289820106</v>
      </c>
      <c r="AC954">
        <f>MAX(0, Table4[[#This Row],[Power (W)]])</f>
        <v>4162.1280289820106</v>
      </c>
      <c r="AD954">
        <f>MIN(0, Table4[[#This Row],[Power (W)]])*-1</f>
        <v>0</v>
      </c>
      <c r="AE954">
        <f>AE953+Table4[[#This Row],[Tractive Energy (J)]]</f>
        <v>1671698.8100586154</v>
      </c>
      <c r="AF954">
        <f>AF953+Table4[[#This Row],[Braking Energy (J)]]</f>
        <v>543923.38611579314</v>
      </c>
      <c r="AG954">
        <f t="shared" si="184"/>
        <v>2745617.2701179157</v>
      </c>
      <c r="AH954">
        <f t="shared" si="181"/>
        <v>1015616.911033584</v>
      </c>
      <c r="AI954" s="27">
        <f t="shared" si="185"/>
        <v>1015616.911033584</v>
      </c>
    </row>
    <row r="955" spans="2:35" x14ac:dyDescent="0.3">
      <c r="B955" s="4" t="s">
        <v>52</v>
      </c>
      <c r="C955" s="4">
        <v>947</v>
      </c>
      <c r="D955" s="4">
        <v>358</v>
      </c>
      <c r="E955" s="11">
        <v>55</v>
      </c>
      <c r="F955" s="17">
        <f t="shared" si="182"/>
        <v>0.22222222222222143</v>
      </c>
      <c r="G955" s="17">
        <f t="shared" si="183"/>
        <v>0.79999999999999716</v>
      </c>
      <c r="S955">
        <f t="shared" si="176"/>
        <v>0</v>
      </c>
      <c r="T955">
        <f t="shared" si="177"/>
        <v>55</v>
      </c>
      <c r="U955">
        <f t="shared" si="178"/>
        <v>15.277777777777777</v>
      </c>
      <c r="W955">
        <f t="shared" si="179"/>
        <v>161.52777777777777</v>
      </c>
      <c r="X955">
        <f t="shared" si="186"/>
        <v>171.13544999999999</v>
      </c>
      <c r="Y955">
        <f t="shared" si="180"/>
        <v>58.310963831474226</v>
      </c>
      <c r="Z955">
        <f>Table4[[#This Row],[Acell (N)]]+Table4[[#This Row],[Roll (N)]]+Table4[[#This Row],[Aero (N)]]</f>
        <v>390.97419160925199</v>
      </c>
      <c r="AA955">
        <f>Table4[[#This Row],[Total (N)]]*((E954/3.6)/1000)</f>
        <v>5.8863336625615155</v>
      </c>
      <c r="AB955">
        <f>Table4[[#This Row],[Power (kW)]]*1000</f>
        <v>5886.3336625615157</v>
      </c>
      <c r="AC955">
        <f>MAX(0, Table4[[#This Row],[Power (W)]])</f>
        <v>5886.3336625615157</v>
      </c>
      <c r="AD955">
        <f>MIN(0, Table4[[#This Row],[Power (W)]])*-1</f>
        <v>0</v>
      </c>
      <c r="AE955">
        <f>AE954+Table4[[#This Row],[Tractive Energy (J)]]</f>
        <v>1677585.143721177</v>
      </c>
      <c r="AF955">
        <f>AF954+Table4[[#This Row],[Braking Energy (J)]]</f>
        <v>543923.38611579314</v>
      </c>
      <c r="AG955">
        <f t="shared" si="184"/>
        <v>2751503.6037804773</v>
      </c>
      <c r="AH955">
        <f t="shared" si="181"/>
        <v>1015616.911033584</v>
      </c>
      <c r="AI955" s="27">
        <f t="shared" si="185"/>
        <v>1015616.911033584</v>
      </c>
    </row>
    <row r="956" spans="2:35" x14ac:dyDescent="0.3">
      <c r="B956" s="4" t="s">
        <v>52</v>
      </c>
      <c r="C956" s="4">
        <v>948</v>
      </c>
      <c r="D956" s="4">
        <v>359</v>
      </c>
      <c r="E956" s="11">
        <v>55.8</v>
      </c>
      <c r="F956" s="17">
        <f t="shared" si="182"/>
        <v>0.16666666666666705</v>
      </c>
      <c r="G956" s="17">
        <f t="shared" si="183"/>
        <v>0.60000000000000142</v>
      </c>
      <c r="S956">
        <f t="shared" si="176"/>
        <v>0</v>
      </c>
      <c r="T956">
        <f t="shared" si="177"/>
        <v>55.8</v>
      </c>
      <c r="U956">
        <f t="shared" si="178"/>
        <v>15.499999999999998</v>
      </c>
      <c r="W956">
        <f t="shared" si="179"/>
        <v>258.44444444444355</v>
      </c>
      <c r="X956">
        <f t="shared" si="186"/>
        <v>171.13544999999999</v>
      </c>
      <c r="Y956">
        <f t="shared" si="180"/>
        <v>60.045024438055549</v>
      </c>
      <c r="Z956">
        <f>Table4[[#This Row],[Acell (N)]]+Table4[[#This Row],[Roll (N)]]+Table4[[#This Row],[Aero (N)]]</f>
        <v>489.62491888249906</v>
      </c>
      <c r="AA956">
        <f>Table4[[#This Row],[Total (N)]]*((E955/3.6)/1000)</f>
        <v>7.4803807051492912</v>
      </c>
      <c r="AB956">
        <f>Table4[[#This Row],[Power (kW)]]*1000</f>
        <v>7480.3807051492913</v>
      </c>
      <c r="AC956">
        <f>MAX(0, Table4[[#This Row],[Power (W)]])</f>
        <v>7480.3807051492913</v>
      </c>
      <c r="AD956">
        <f>MIN(0, Table4[[#This Row],[Power (W)]])*-1</f>
        <v>0</v>
      </c>
      <c r="AE956">
        <f>AE955+Table4[[#This Row],[Tractive Energy (J)]]</f>
        <v>1685065.5244263264</v>
      </c>
      <c r="AF956">
        <f>AF955+Table4[[#This Row],[Braking Energy (J)]]</f>
        <v>543923.38611579314</v>
      </c>
      <c r="AG956">
        <f t="shared" si="184"/>
        <v>2758983.9844856267</v>
      </c>
      <c r="AH956">
        <f t="shared" si="181"/>
        <v>1015616.911033584</v>
      </c>
      <c r="AI956" s="27">
        <f t="shared" si="185"/>
        <v>1015616.911033584</v>
      </c>
    </row>
    <row r="957" spans="2:35" x14ac:dyDescent="0.3">
      <c r="B957" s="4" t="s">
        <v>52</v>
      </c>
      <c r="C957" s="4">
        <v>949</v>
      </c>
      <c r="D957" s="4">
        <v>360</v>
      </c>
      <c r="E957" s="11">
        <v>56.2</v>
      </c>
      <c r="F957" s="17">
        <f t="shared" si="182"/>
        <v>4.1666666666667261E-2</v>
      </c>
      <c r="G957" s="17">
        <f t="shared" si="183"/>
        <v>0.15000000000000213</v>
      </c>
      <c r="S957">
        <f t="shared" si="176"/>
        <v>0</v>
      </c>
      <c r="T957">
        <f t="shared" si="177"/>
        <v>56.2</v>
      </c>
      <c r="U957">
        <f t="shared" si="178"/>
        <v>15.611111111111111</v>
      </c>
      <c r="W957">
        <f t="shared" si="179"/>
        <v>193.83333333333377</v>
      </c>
      <c r="X957">
        <f t="shared" si="186"/>
        <v>171.13544999999999</v>
      </c>
      <c r="Y957">
        <f t="shared" si="180"/>
        <v>61.804492526051988</v>
      </c>
      <c r="Z957">
        <f>Table4[[#This Row],[Acell (N)]]+Table4[[#This Row],[Roll (N)]]+Table4[[#This Row],[Aero (N)]]</f>
        <v>426.77327585938576</v>
      </c>
      <c r="AA957">
        <f>Table4[[#This Row],[Total (N)]]*((E956/3.6)/1000)</f>
        <v>6.6149857758204789</v>
      </c>
      <c r="AB957">
        <f>Table4[[#This Row],[Power (kW)]]*1000</f>
        <v>6614.9857758204789</v>
      </c>
      <c r="AC957">
        <f>MAX(0, Table4[[#This Row],[Power (W)]])</f>
        <v>6614.9857758204789</v>
      </c>
      <c r="AD957">
        <f>MIN(0, Table4[[#This Row],[Power (W)]])*-1</f>
        <v>0</v>
      </c>
      <c r="AE957">
        <f>AE956+Table4[[#This Row],[Tractive Energy (J)]]</f>
        <v>1691680.5102021468</v>
      </c>
      <c r="AF957">
        <f>AF956+Table4[[#This Row],[Braking Energy (J)]]</f>
        <v>543923.38611579314</v>
      </c>
      <c r="AG957">
        <f t="shared" si="184"/>
        <v>2765598.9702614471</v>
      </c>
      <c r="AH957">
        <f t="shared" si="181"/>
        <v>1015616.911033584</v>
      </c>
      <c r="AI957" s="27">
        <f t="shared" si="185"/>
        <v>1015616.911033584</v>
      </c>
    </row>
    <row r="958" spans="2:35" x14ac:dyDescent="0.3">
      <c r="B958" s="4" t="s">
        <v>52</v>
      </c>
      <c r="C958" s="4">
        <v>950</v>
      </c>
      <c r="D958" s="4">
        <v>361</v>
      </c>
      <c r="E958" s="11">
        <v>56.1</v>
      </c>
      <c r="F958" s="17">
        <f t="shared" si="182"/>
        <v>-0.15277777777777798</v>
      </c>
      <c r="G958" s="17">
        <f t="shared" si="183"/>
        <v>-0.55000000000000071</v>
      </c>
      <c r="S958">
        <f t="shared" si="176"/>
        <v>0</v>
      </c>
      <c r="T958">
        <f t="shared" si="177"/>
        <v>56.1</v>
      </c>
      <c r="U958">
        <f t="shared" si="178"/>
        <v>15.583333333333334</v>
      </c>
      <c r="W958">
        <f t="shared" si="179"/>
        <v>48.458333333334025</v>
      </c>
      <c r="X958">
        <f t="shared" si="186"/>
        <v>171.13544999999999</v>
      </c>
      <c r="Y958">
        <f t="shared" si="180"/>
        <v>62.693754375580895</v>
      </c>
      <c r="Z958">
        <f>Table4[[#This Row],[Acell (N)]]+Table4[[#This Row],[Roll (N)]]+Table4[[#This Row],[Aero (N)]]</f>
        <v>282.2875377089149</v>
      </c>
      <c r="AA958">
        <f>Table4[[#This Row],[Total (N)]]*((E957/3.6)/1000)</f>
        <v>4.4068221164558379</v>
      </c>
      <c r="AB958">
        <f>Table4[[#This Row],[Power (kW)]]*1000</f>
        <v>4406.8221164558381</v>
      </c>
      <c r="AC958">
        <f>MAX(0, Table4[[#This Row],[Power (W)]])</f>
        <v>4406.8221164558381</v>
      </c>
      <c r="AD958">
        <f>MIN(0, Table4[[#This Row],[Power (W)]])*-1</f>
        <v>0</v>
      </c>
      <c r="AE958">
        <f>AE957+Table4[[#This Row],[Tractive Energy (J)]]</f>
        <v>1696087.3323186026</v>
      </c>
      <c r="AF958">
        <f>AF957+Table4[[#This Row],[Braking Energy (J)]]</f>
        <v>543923.38611579314</v>
      </c>
      <c r="AG958">
        <f t="shared" si="184"/>
        <v>2770005.7923779031</v>
      </c>
      <c r="AH958">
        <f t="shared" si="181"/>
        <v>1015616.911033584</v>
      </c>
      <c r="AI958" s="27">
        <f t="shared" si="185"/>
        <v>1015616.911033584</v>
      </c>
    </row>
    <row r="959" spans="2:35" x14ac:dyDescent="0.3">
      <c r="B959" s="4" t="s">
        <v>52</v>
      </c>
      <c r="C959" s="4">
        <v>951</v>
      </c>
      <c r="D959" s="4">
        <v>362</v>
      </c>
      <c r="E959" s="11">
        <v>55.1</v>
      </c>
      <c r="F959" s="17">
        <f t="shared" si="182"/>
        <v>-0.47222222222222199</v>
      </c>
      <c r="G959" s="17">
        <f t="shared" si="183"/>
        <v>-1.6999999999999993</v>
      </c>
      <c r="S959">
        <f t="shared" si="176"/>
        <v>0</v>
      </c>
      <c r="T959">
        <f t="shared" si="177"/>
        <v>55.1</v>
      </c>
      <c r="U959">
        <f t="shared" si="178"/>
        <v>15.305555555555555</v>
      </c>
      <c r="W959">
        <f t="shared" si="179"/>
        <v>-177.6805555555558</v>
      </c>
      <c r="X959">
        <f t="shared" si="186"/>
        <v>171.13544999999999</v>
      </c>
      <c r="Y959">
        <f t="shared" si="180"/>
        <v>62.47084342535301</v>
      </c>
      <c r="Z959">
        <f>Table4[[#This Row],[Acell (N)]]+Table4[[#This Row],[Roll (N)]]+Table4[[#This Row],[Aero (N)]]</f>
        <v>55.925737869797203</v>
      </c>
      <c r="AA959">
        <f>Table4[[#This Row],[Total (N)]]*((E958/3.6)/1000)</f>
        <v>0.8715094151376731</v>
      </c>
      <c r="AB959">
        <f>Table4[[#This Row],[Power (kW)]]*1000</f>
        <v>871.50941513767316</v>
      </c>
      <c r="AC959">
        <f>MAX(0, Table4[[#This Row],[Power (W)]])</f>
        <v>871.50941513767316</v>
      </c>
      <c r="AD959">
        <f>MIN(0, Table4[[#This Row],[Power (W)]])*-1</f>
        <v>0</v>
      </c>
      <c r="AE959">
        <f>AE958+Table4[[#This Row],[Tractive Energy (J)]]</f>
        <v>1696958.8417337402</v>
      </c>
      <c r="AF959">
        <f>AF958+Table4[[#This Row],[Braking Energy (J)]]</f>
        <v>543923.38611579314</v>
      </c>
      <c r="AG959">
        <f t="shared" si="184"/>
        <v>2770877.3017930407</v>
      </c>
      <c r="AH959">
        <f t="shared" si="181"/>
        <v>1015616.911033584</v>
      </c>
      <c r="AI959" s="27">
        <f t="shared" si="185"/>
        <v>1015616.911033584</v>
      </c>
    </row>
    <row r="960" spans="2:35" x14ac:dyDescent="0.3">
      <c r="B960" s="4" t="s">
        <v>52</v>
      </c>
      <c r="C960" s="4">
        <v>952</v>
      </c>
      <c r="D960" s="4">
        <v>363</v>
      </c>
      <c r="E960" s="11">
        <v>52.7</v>
      </c>
      <c r="F960" s="17">
        <f t="shared" si="182"/>
        <v>-0.93055555555555591</v>
      </c>
      <c r="G960" s="17">
        <f t="shared" si="183"/>
        <v>-3.3500000000000014</v>
      </c>
      <c r="S960">
        <f t="shared" si="176"/>
        <v>0</v>
      </c>
      <c r="T960">
        <f t="shared" si="177"/>
        <v>52.7</v>
      </c>
      <c r="U960">
        <f t="shared" si="178"/>
        <v>14.638888888888889</v>
      </c>
      <c r="W960">
        <f t="shared" si="179"/>
        <v>-549.19444444444412</v>
      </c>
      <c r="X960">
        <f t="shared" si="186"/>
        <v>171.13544999999999</v>
      </c>
      <c r="Y960">
        <f t="shared" si="180"/>
        <v>60.26356847741522</v>
      </c>
      <c r="Z960">
        <f>Table4[[#This Row],[Acell (N)]]+Table4[[#This Row],[Roll (N)]]+Table4[[#This Row],[Aero (N)]]</f>
        <v>-317.7954259670289</v>
      </c>
      <c r="AA960">
        <f>Table4[[#This Row],[Total (N)]]*((E959/3.6)/1000)</f>
        <v>-4.8640355474398032</v>
      </c>
      <c r="AB960">
        <f>Table4[[#This Row],[Power (kW)]]*1000</f>
        <v>-4864.0355474398029</v>
      </c>
      <c r="AC960">
        <f>MAX(0, Table4[[#This Row],[Power (W)]])</f>
        <v>0</v>
      </c>
      <c r="AD960">
        <f>MIN(0, Table4[[#This Row],[Power (W)]])*-1</f>
        <v>4864.0355474398029</v>
      </c>
      <c r="AE960">
        <f>AE959+Table4[[#This Row],[Tractive Energy (J)]]</f>
        <v>1696958.8417337402</v>
      </c>
      <c r="AF960">
        <f>AF959+Table4[[#This Row],[Braking Energy (J)]]</f>
        <v>548787.42166323296</v>
      </c>
      <c r="AG960">
        <f t="shared" si="184"/>
        <v>2770877.3017930407</v>
      </c>
      <c r="AH960">
        <f t="shared" si="181"/>
        <v>1020480.9465810239</v>
      </c>
      <c r="AI960" s="27">
        <f t="shared" si="185"/>
        <v>1019021.7359167919</v>
      </c>
    </row>
    <row r="961" spans="2:35" x14ac:dyDescent="0.3">
      <c r="B961" s="4" t="s">
        <v>52</v>
      </c>
      <c r="C961" s="4">
        <v>953</v>
      </c>
      <c r="D961" s="4">
        <v>364</v>
      </c>
      <c r="E961" s="11">
        <v>48.4</v>
      </c>
      <c r="F961" s="17">
        <f t="shared" si="182"/>
        <v>-1.3333333333333335</v>
      </c>
      <c r="G961" s="17">
        <f t="shared" si="183"/>
        <v>-4.8000000000000007</v>
      </c>
      <c r="S961">
        <f t="shared" si="176"/>
        <v>0</v>
      </c>
      <c r="T961">
        <f t="shared" si="177"/>
        <v>48.4</v>
      </c>
      <c r="U961">
        <f t="shared" si="178"/>
        <v>13.444444444444443</v>
      </c>
      <c r="W961">
        <f t="shared" si="179"/>
        <v>-1082.2361111111115</v>
      </c>
      <c r="X961">
        <f t="shared" si="186"/>
        <v>171.13544999999999</v>
      </c>
      <c r="Y961">
        <f t="shared" si="180"/>
        <v>55.128081296385893</v>
      </c>
      <c r="Z961">
        <f>Table4[[#This Row],[Acell (N)]]+Table4[[#This Row],[Roll (N)]]+Table4[[#This Row],[Aero (N)]]</f>
        <v>-855.97257981472569</v>
      </c>
      <c r="AA961">
        <f>Table4[[#This Row],[Total (N)]]*((E960/3.6)/1000)</f>
        <v>-12.530487487843345</v>
      </c>
      <c r="AB961">
        <f>Table4[[#This Row],[Power (kW)]]*1000</f>
        <v>-12530.487487843346</v>
      </c>
      <c r="AC961">
        <f>MAX(0, Table4[[#This Row],[Power (W)]])</f>
        <v>0</v>
      </c>
      <c r="AD961">
        <f>MIN(0, Table4[[#This Row],[Power (W)]])*-1</f>
        <v>12530.487487843346</v>
      </c>
      <c r="AE961">
        <f>AE960+Table4[[#This Row],[Tractive Energy (J)]]</f>
        <v>1696958.8417337402</v>
      </c>
      <c r="AF961">
        <f>AF960+Table4[[#This Row],[Braking Energy (J)]]</f>
        <v>561317.90915107634</v>
      </c>
      <c r="AG961">
        <f t="shared" si="184"/>
        <v>2770877.3017930407</v>
      </c>
      <c r="AH961">
        <f t="shared" si="181"/>
        <v>1033011.4340688672</v>
      </c>
      <c r="AI961" s="27">
        <f t="shared" si="185"/>
        <v>1029252.2878225142</v>
      </c>
    </row>
    <row r="962" spans="2:35" x14ac:dyDescent="0.3">
      <c r="B962" s="4" t="s">
        <v>52</v>
      </c>
      <c r="C962" s="4">
        <v>954</v>
      </c>
      <c r="D962" s="4">
        <v>365</v>
      </c>
      <c r="E962" s="11">
        <v>43.1</v>
      </c>
      <c r="F962" s="17">
        <f t="shared" si="182"/>
        <v>-1.4722222222222223</v>
      </c>
      <c r="G962" s="17">
        <f t="shared" si="183"/>
        <v>-5.3000000000000007</v>
      </c>
      <c r="S962">
        <f t="shared" si="176"/>
        <v>0</v>
      </c>
      <c r="T962">
        <f t="shared" si="177"/>
        <v>43.1</v>
      </c>
      <c r="U962">
        <f t="shared" si="178"/>
        <v>11.972222222222223</v>
      </c>
      <c r="W962">
        <f t="shared" si="179"/>
        <v>-1550.6666666666667</v>
      </c>
      <c r="X962">
        <f t="shared" si="186"/>
        <v>171.13544999999999</v>
      </c>
      <c r="Y962">
        <f t="shared" si="180"/>
        <v>46.49886692483021</v>
      </c>
      <c r="Z962">
        <f>Table4[[#This Row],[Acell (N)]]+Table4[[#This Row],[Roll (N)]]+Table4[[#This Row],[Aero (N)]]</f>
        <v>-1333.0323497418365</v>
      </c>
      <c r="AA962">
        <f>Table4[[#This Row],[Total (N)]]*((E961/3.6)/1000)</f>
        <v>-17.921879368751355</v>
      </c>
      <c r="AB962">
        <f>Table4[[#This Row],[Power (kW)]]*1000</f>
        <v>-17921.879368751357</v>
      </c>
      <c r="AC962">
        <f>MAX(0, Table4[[#This Row],[Power (W)]])</f>
        <v>0</v>
      </c>
      <c r="AD962">
        <f>MIN(0, Table4[[#This Row],[Power (W)]])*-1</f>
        <v>17921.879368751357</v>
      </c>
      <c r="AE962">
        <f>AE961+Table4[[#This Row],[Tractive Energy (J)]]</f>
        <v>1696958.8417337402</v>
      </c>
      <c r="AF962">
        <f>AF961+Table4[[#This Row],[Braking Energy (J)]]</f>
        <v>579239.78851982765</v>
      </c>
      <c r="AG962">
        <f t="shared" si="184"/>
        <v>2770877.3017930407</v>
      </c>
      <c r="AH962">
        <f t="shared" si="181"/>
        <v>1050933.3134376185</v>
      </c>
      <c r="AI962" s="27">
        <f t="shared" si="185"/>
        <v>1045556.7496269932</v>
      </c>
    </row>
    <row r="963" spans="2:35" x14ac:dyDescent="0.3">
      <c r="B963" s="4" t="s">
        <v>52</v>
      </c>
      <c r="C963" s="4">
        <v>955</v>
      </c>
      <c r="D963" s="4">
        <v>366</v>
      </c>
      <c r="E963" s="11">
        <v>37.799999999999997</v>
      </c>
      <c r="F963" s="17">
        <f t="shared" si="182"/>
        <v>-1.4722222222222223</v>
      </c>
      <c r="G963" s="17">
        <f t="shared" si="183"/>
        <v>-5.3000000000000007</v>
      </c>
      <c r="S963">
        <f t="shared" si="176"/>
        <v>0</v>
      </c>
      <c r="T963">
        <f t="shared" si="177"/>
        <v>37.799999999999997</v>
      </c>
      <c r="U963">
        <f t="shared" si="178"/>
        <v>10.499999999999998</v>
      </c>
      <c r="W963">
        <f t="shared" si="179"/>
        <v>-1712.1944444444446</v>
      </c>
      <c r="X963">
        <f t="shared" si="186"/>
        <v>171.13544999999999</v>
      </c>
      <c r="Y963">
        <f t="shared" si="180"/>
        <v>36.87280589962856</v>
      </c>
      <c r="Z963">
        <f>Table4[[#This Row],[Acell (N)]]+Table4[[#This Row],[Roll (N)]]+Table4[[#This Row],[Aero (N)]]</f>
        <v>-1504.1861885448161</v>
      </c>
      <c r="AA963">
        <f>Table4[[#This Row],[Total (N)]]*((E962/3.6)/1000)</f>
        <v>-18.008451312855993</v>
      </c>
      <c r="AB963">
        <f>Table4[[#This Row],[Power (kW)]]*1000</f>
        <v>-18008.451312855992</v>
      </c>
      <c r="AC963">
        <f>MAX(0, Table4[[#This Row],[Power (W)]])</f>
        <v>0</v>
      </c>
      <c r="AD963">
        <f>MIN(0, Table4[[#This Row],[Power (W)]])*-1</f>
        <v>18008.451312855992</v>
      </c>
      <c r="AE963">
        <f>AE962+Table4[[#This Row],[Tractive Energy (J)]]</f>
        <v>1696958.8417337402</v>
      </c>
      <c r="AF963">
        <f>AF962+Table4[[#This Row],[Braking Energy (J)]]</f>
        <v>597248.2398326837</v>
      </c>
      <c r="AG963">
        <f t="shared" si="184"/>
        <v>2770877.3017930407</v>
      </c>
      <c r="AH963">
        <f t="shared" si="181"/>
        <v>1068941.7647504746</v>
      </c>
      <c r="AI963" s="27">
        <f t="shared" si="185"/>
        <v>1063539.2293566177</v>
      </c>
    </row>
    <row r="964" spans="2:35" x14ac:dyDescent="0.3">
      <c r="B964" s="4" t="s">
        <v>52</v>
      </c>
      <c r="C964" s="4">
        <v>956</v>
      </c>
      <c r="D964" s="4">
        <v>367</v>
      </c>
      <c r="E964" s="11">
        <v>32.5</v>
      </c>
      <c r="F964" s="17">
        <f t="shared" si="182"/>
        <v>-1.4722222222222219</v>
      </c>
      <c r="G964" s="17">
        <f t="shared" si="183"/>
        <v>-5.2999999999999989</v>
      </c>
      <c r="S964">
        <f t="shared" si="176"/>
        <v>0</v>
      </c>
      <c r="T964">
        <f t="shared" si="177"/>
        <v>32.5</v>
      </c>
      <c r="U964">
        <f t="shared" si="178"/>
        <v>9.0277777777777768</v>
      </c>
      <c r="W964">
        <f t="shared" si="179"/>
        <v>-1712.1944444444446</v>
      </c>
      <c r="X964">
        <f t="shared" si="186"/>
        <v>171.13544999999999</v>
      </c>
      <c r="Y964">
        <f t="shared" si="180"/>
        <v>28.36189511341199</v>
      </c>
      <c r="Z964">
        <f>Table4[[#This Row],[Acell (N)]]+Table4[[#This Row],[Roll (N)]]+Table4[[#This Row],[Aero (N)]]</f>
        <v>-1512.6970993310326</v>
      </c>
      <c r="AA964">
        <f>Table4[[#This Row],[Total (N)]]*((E963/3.6)/1000)</f>
        <v>-15.88331954297584</v>
      </c>
      <c r="AB964">
        <f>Table4[[#This Row],[Power (kW)]]*1000</f>
        <v>-15883.31954297584</v>
      </c>
      <c r="AC964">
        <f>MAX(0, Table4[[#This Row],[Power (W)]])</f>
        <v>0</v>
      </c>
      <c r="AD964">
        <f>MIN(0, Table4[[#This Row],[Power (W)]])*-1</f>
        <v>15883.31954297584</v>
      </c>
      <c r="AE964">
        <f>AE963+Table4[[#This Row],[Tractive Energy (J)]]</f>
        <v>1696958.8417337402</v>
      </c>
      <c r="AF964">
        <f>AF963+Table4[[#This Row],[Braking Energy (J)]]</f>
        <v>613131.55937565956</v>
      </c>
      <c r="AG964">
        <f t="shared" si="184"/>
        <v>2770877.3017930407</v>
      </c>
      <c r="AH964">
        <f t="shared" si="181"/>
        <v>1084825.0842934505</v>
      </c>
      <c r="AI964" s="27">
        <f t="shared" si="185"/>
        <v>1080060.0884305576</v>
      </c>
    </row>
    <row r="965" spans="2:35" x14ac:dyDescent="0.3">
      <c r="B965" s="4" t="s">
        <v>52</v>
      </c>
      <c r="C965" s="4">
        <v>957</v>
      </c>
      <c r="D965" s="4">
        <v>368</v>
      </c>
      <c r="E965" s="11">
        <v>27.2</v>
      </c>
      <c r="F965" s="17">
        <f t="shared" si="182"/>
        <v>-1.0277777777777775</v>
      </c>
      <c r="G965" s="17">
        <f t="shared" si="183"/>
        <v>-3.6999999999999993</v>
      </c>
      <c r="S965">
        <f t="shared" si="176"/>
        <v>0</v>
      </c>
      <c r="T965">
        <f t="shared" si="177"/>
        <v>27.2</v>
      </c>
      <c r="U965">
        <f t="shared" si="178"/>
        <v>7.5555555555555554</v>
      </c>
      <c r="W965">
        <f t="shared" si="179"/>
        <v>-1712.1944444444441</v>
      </c>
      <c r="X965">
        <f t="shared" si="186"/>
        <v>171.13544999999999</v>
      </c>
      <c r="Y965">
        <f t="shared" si="180"/>
        <v>20.96613456618055</v>
      </c>
      <c r="Z965">
        <f>Table4[[#This Row],[Acell (N)]]+Table4[[#This Row],[Roll (N)]]+Table4[[#This Row],[Aero (N)]]</f>
        <v>-1520.0928598782637</v>
      </c>
      <c r="AA965">
        <f>Table4[[#This Row],[Total (N)]]*((E964/3.6)/1000)</f>
        <v>-13.723060540567657</v>
      </c>
      <c r="AB965">
        <f>Table4[[#This Row],[Power (kW)]]*1000</f>
        <v>-13723.060540567656</v>
      </c>
      <c r="AC965">
        <f>MAX(0, Table4[[#This Row],[Power (W)]])</f>
        <v>0</v>
      </c>
      <c r="AD965">
        <f>MIN(0, Table4[[#This Row],[Power (W)]])*-1</f>
        <v>13723.060540567656</v>
      </c>
      <c r="AE965">
        <f>AE964+Table4[[#This Row],[Tractive Energy (J)]]</f>
        <v>1696958.8417337402</v>
      </c>
      <c r="AF965">
        <f>AF964+Table4[[#This Row],[Braking Energy (J)]]</f>
        <v>626854.61991622718</v>
      </c>
      <c r="AG965">
        <f t="shared" si="184"/>
        <v>2770877.3017930407</v>
      </c>
      <c r="AH965">
        <f t="shared" si="181"/>
        <v>1098548.1448340181</v>
      </c>
      <c r="AI965" s="27">
        <f t="shared" si="185"/>
        <v>1094431.2266718477</v>
      </c>
    </row>
    <row r="966" spans="2:35" x14ac:dyDescent="0.3">
      <c r="B966" s="4" t="s">
        <v>52</v>
      </c>
      <c r="C966" s="4">
        <v>958</v>
      </c>
      <c r="D966" s="4">
        <v>369</v>
      </c>
      <c r="E966" s="11">
        <v>25.1</v>
      </c>
      <c r="F966" s="17">
        <f t="shared" si="182"/>
        <v>-0.16666666666666657</v>
      </c>
      <c r="G966" s="17">
        <f t="shared" si="183"/>
        <v>-0.59999999999999964</v>
      </c>
      <c r="S966">
        <f t="shared" si="176"/>
        <v>0</v>
      </c>
      <c r="T966">
        <f t="shared" si="177"/>
        <v>25.1</v>
      </c>
      <c r="U966">
        <f t="shared" si="178"/>
        <v>6.9722222222222223</v>
      </c>
      <c r="W966">
        <f t="shared" si="179"/>
        <v>-1195.3055555555552</v>
      </c>
      <c r="X966">
        <f t="shared" si="186"/>
        <v>171.13544999999999</v>
      </c>
      <c r="Y966">
        <f t="shared" si="180"/>
        <v>14.685524257934222</v>
      </c>
      <c r="Z966">
        <f>Table4[[#This Row],[Acell (N)]]+Table4[[#This Row],[Roll (N)]]+Table4[[#This Row],[Aero (N)]]</f>
        <v>-1009.4845812976209</v>
      </c>
      <c r="AA966">
        <f>Table4[[#This Row],[Total (N)]]*((E965/3.6)/1000)</f>
        <v>-7.6272168364709128</v>
      </c>
      <c r="AB966">
        <f>Table4[[#This Row],[Power (kW)]]*1000</f>
        <v>-7627.2168364709123</v>
      </c>
      <c r="AC966">
        <f>MAX(0, Table4[[#This Row],[Power (W)]])</f>
        <v>0</v>
      </c>
      <c r="AD966">
        <f>MIN(0, Table4[[#This Row],[Power (W)]])*-1</f>
        <v>7627.2168364709123</v>
      </c>
      <c r="AE966">
        <f>AE965+Table4[[#This Row],[Tractive Energy (J)]]</f>
        <v>1696958.8417337402</v>
      </c>
      <c r="AF966">
        <f>AF965+Table4[[#This Row],[Braking Energy (J)]]</f>
        <v>634481.83675269806</v>
      </c>
      <c r="AG966">
        <f t="shared" si="184"/>
        <v>2770877.3017930407</v>
      </c>
      <c r="AH966">
        <f t="shared" si="181"/>
        <v>1106175.361670489</v>
      </c>
      <c r="AI966" s="27">
        <f t="shared" si="185"/>
        <v>1103887.1966195477</v>
      </c>
    </row>
    <row r="967" spans="2:35" x14ac:dyDescent="0.3">
      <c r="B967" s="4" t="s">
        <v>52</v>
      </c>
      <c r="C967" s="4">
        <v>959</v>
      </c>
      <c r="D967" s="4">
        <v>370</v>
      </c>
      <c r="E967" s="11">
        <v>26</v>
      </c>
      <c r="F967" s="17">
        <f t="shared" si="182"/>
        <v>0.58333333333333326</v>
      </c>
      <c r="G967" s="17">
        <f t="shared" si="183"/>
        <v>2.0999999999999996</v>
      </c>
      <c r="S967">
        <f t="shared" si="176"/>
        <v>0</v>
      </c>
      <c r="T967">
        <f t="shared" si="177"/>
        <v>26</v>
      </c>
      <c r="U967">
        <f t="shared" si="178"/>
        <v>7.2222222222222223</v>
      </c>
      <c r="W967">
        <f t="shared" si="179"/>
        <v>-193.83333333333323</v>
      </c>
      <c r="X967">
        <f t="shared" si="186"/>
        <v>171.13544999999999</v>
      </c>
      <c r="Y967">
        <f t="shared" si="180"/>
        <v>12.505443254948558</v>
      </c>
      <c r="Z967">
        <f>Table4[[#This Row],[Acell (N)]]+Table4[[#This Row],[Roll (N)]]+Table4[[#This Row],[Aero (N)]]</f>
        <v>-10.19244007838468</v>
      </c>
      <c r="AA967">
        <f>Table4[[#This Row],[Total (N)]]*((E966/3.6)/1000)</f>
        <v>-7.106395721318208E-2</v>
      </c>
      <c r="AB967">
        <f>Table4[[#This Row],[Power (kW)]]*1000</f>
        <v>-71.063957213182078</v>
      </c>
      <c r="AC967">
        <f>MAX(0, Table4[[#This Row],[Power (W)]])</f>
        <v>0</v>
      </c>
      <c r="AD967">
        <f>MIN(0, Table4[[#This Row],[Power (W)]])*-1</f>
        <v>71.063957213182078</v>
      </c>
      <c r="AE967">
        <f>AE966+Table4[[#This Row],[Tractive Energy (J)]]</f>
        <v>1696958.8417337402</v>
      </c>
      <c r="AF967">
        <f>AF966+Table4[[#This Row],[Braking Energy (J)]]</f>
        <v>634552.90070991125</v>
      </c>
      <c r="AG967">
        <f t="shared" si="184"/>
        <v>2770877.3017930407</v>
      </c>
      <c r="AH967">
        <f t="shared" si="181"/>
        <v>1106246.4256277021</v>
      </c>
      <c r="AI967" s="27">
        <f t="shared" si="185"/>
        <v>1106225.1064405381</v>
      </c>
    </row>
    <row r="968" spans="2:35" x14ac:dyDescent="0.3">
      <c r="B968" s="4" t="s">
        <v>52</v>
      </c>
      <c r="C968" s="4">
        <v>960</v>
      </c>
      <c r="D968" s="4">
        <v>371</v>
      </c>
      <c r="E968" s="11">
        <v>29.3</v>
      </c>
      <c r="F968" s="17">
        <f t="shared" si="182"/>
        <v>1.1944444444444446</v>
      </c>
      <c r="G968" s="17">
        <f t="shared" si="183"/>
        <v>4.3000000000000007</v>
      </c>
      <c r="S968">
        <f t="shared" ref="S968:S1031" si="187">IF(E968&lt;1,1,0)</f>
        <v>0</v>
      </c>
      <c r="T968">
        <f t="shared" ref="T968:T1031" si="188">IF(S968=1,"",E968)</f>
        <v>29.3</v>
      </c>
      <c r="U968">
        <f t="shared" ref="U968:U1031" si="189">E968/3.6</f>
        <v>8.1388888888888893</v>
      </c>
      <c r="W968">
        <f t="shared" si="179"/>
        <v>678.41666666666663</v>
      </c>
      <c r="X968">
        <f t="shared" si="186"/>
        <v>171.13544999999999</v>
      </c>
      <c r="Y968">
        <f t="shared" si="180"/>
        <v>13.418326122355557</v>
      </c>
      <c r="Z968">
        <f>Table4[[#This Row],[Acell (N)]]+Table4[[#This Row],[Roll (N)]]+Table4[[#This Row],[Aero (N)]]</f>
        <v>862.97044278902217</v>
      </c>
      <c r="AA968">
        <f>Table4[[#This Row],[Total (N)]]*((E967/3.6)/1000)</f>
        <v>6.2325643090318268</v>
      </c>
      <c r="AB968">
        <f>Table4[[#This Row],[Power (kW)]]*1000</f>
        <v>6232.5643090318272</v>
      </c>
      <c r="AC968">
        <f>MAX(0, Table4[[#This Row],[Power (W)]])</f>
        <v>6232.5643090318272</v>
      </c>
      <c r="AD968">
        <f>MIN(0, Table4[[#This Row],[Power (W)]])*-1</f>
        <v>0</v>
      </c>
      <c r="AE968">
        <f>AE967+Table4[[#This Row],[Tractive Energy (J)]]</f>
        <v>1703191.4060427721</v>
      </c>
      <c r="AF968">
        <f>AF967+Table4[[#This Row],[Braking Energy (J)]]</f>
        <v>634552.90070991125</v>
      </c>
      <c r="AG968">
        <f t="shared" si="184"/>
        <v>2777109.8661020724</v>
      </c>
      <c r="AH968">
        <f t="shared" si="181"/>
        <v>1106246.4256277021</v>
      </c>
      <c r="AI968" s="27">
        <f t="shared" si="185"/>
        <v>1106246.4256277021</v>
      </c>
    </row>
    <row r="969" spans="2:35" x14ac:dyDescent="0.3">
      <c r="B969" s="4" t="s">
        <v>52</v>
      </c>
      <c r="C969" s="4">
        <v>961</v>
      </c>
      <c r="D969" s="4">
        <v>372</v>
      </c>
      <c r="E969" s="11">
        <v>34.6</v>
      </c>
      <c r="F969" s="17">
        <f t="shared" si="182"/>
        <v>1.5416666666666663</v>
      </c>
      <c r="G969" s="17">
        <f t="shared" si="183"/>
        <v>5.5499999999999989</v>
      </c>
      <c r="S969">
        <f t="shared" si="187"/>
        <v>0</v>
      </c>
      <c r="T969">
        <f t="shared" si="188"/>
        <v>34.6</v>
      </c>
      <c r="U969">
        <f t="shared" si="189"/>
        <v>9.6111111111111107</v>
      </c>
      <c r="W969">
        <f t="shared" ref="W969:W1032" si="190">$J$16*F968</f>
        <v>1389.1388888888891</v>
      </c>
      <c r="X969">
        <f t="shared" si="186"/>
        <v>171.13544999999999</v>
      </c>
      <c r="Y969">
        <f t="shared" ref="Y969:Y1032" si="191">0.5*0.9617*$J$20*1.293^2*(E968/3.6)^2</f>
        <v>17.040678687545888</v>
      </c>
      <c r="Z969">
        <f>Table4[[#This Row],[Acell (N)]]+Table4[[#This Row],[Roll (N)]]+Table4[[#This Row],[Aero (N)]]</f>
        <v>1577.3150175764349</v>
      </c>
      <c r="AA969">
        <f>Table4[[#This Row],[Total (N)]]*((E968/3.6)/1000)</f>
        <v>12.837591670830431</v>
      </c>
      <c r="AB969">
        <f>Table4[[#This Row],[Power (kW)]]*1000</f>
        <v>12837.59167083043</v>
      </c>
      <c r="AC969">
        <f>MAX(0, Table4[[#This Row],[Power (W)]])</f>
        <v>12837.59167083043</v>
      </c>
      <c r="AD969">
        <f>MIN(0, Table4[[#This Row],[Power (W)]])*-1</f>
        <v>0</v>
      </c>
      <c r="AE969">
        <f>AE968+Table4[[#This Row],[Tractive Energy (J)]]</f>
        <v>1716028.9977136026</v>
      </c>
      <c r="AF969">
        <f>AF968+Table4[[#This Row],[Braking Energy (J)]]</f>
        <v>634552.90070991125</v>
      </c>
      <c r="AG969">
        <f t="shared" si="184"/>
        <v>2789947.4577729027</v>
      </c>
      <c r="AH969">
        <f t="shared" ref="AH969:AH1032" si="192">AH968+AD969</f>
        <v>1106246.4256277021</v>
      </c>
      <c r="AI969" s="27">
        <f t="shared" si="185"/>
        <v>1106246.4256277021</v>
      </c>
    </row>
    <row r="970" spans="2:35" x14ac:dyDescent="0.3">
      <c r="B970" s="4" t="s">
        <v>52</v>
      </c>
      <c r="C970" s="4">
        <v>962</v>
      </c>
      <c r="D970" s="4">
        <v>373</v>
      </c>
      <c r="E970" s="11">
        <v>40.4</v>
      </c>
      <c r="F970" s="17">
        <f t="shared" ref="F970:F1033" si="193">($E971-$E969)/2/3.6</f>
        <v>1.4861111111111105</v>
      </c>
      <c r="G970" s="17">
        <f t="shared" ref="G970:G1033" si="194">($E971-$E969)/2</f>
        <v>5.3499999999999979</v>
      </c>
      <c r="S970">
        <f t="shared" si="187"/>
        <v>0</v>
      </c>
      <c r="T970">
        <f t="shared" si="188"/>
        <v>40.4</v>
      </c>
      <c r="U970">
        <f t="shared" si="189"/>
        <v>11.222222222222221</v>
      </c>
      <c r="W970">
        <f t="shared" si="190"/>
        <v>1792.9583333333328</v>
      </c>
      <c r="X970">
        <f t="shared" si="186"/>
        <v>171.13544999999999</v>
      </c>
      <c r="Y970">
        <f t="shared" si="191"/>
        <v>23.76314097727689</v>
      </c>
      <c r="Z970">
        <f>Table4[[#This Row],[Acell (N)]]+Table4[[#This Row],[Roll (N)]]+Table4[[#This Row],[Aero (N)]]</f>
        <v>1987.8569243106097</v>
      </c>
      <c r="AA970">
        <f>Table4[[#This Row],[Total (N)]]*((E969/3.6)/1000)</f>
        <v>19.105513772540856</v>
      </c>
      <c r="AB970">
        <f>Table4[[#This Row],[Power (kW)]]*1000</f>
        <v>19105.513772540857</v>
      </c>
      <c r="AC970">
        <f>MAX(0, Table4[[#This Row],[Power (W)]])</f>
        <v>19105.513772540857</v>
      </c>
      <c r="AD970">
        <f>MIN(0, Table4[[#This Row],[Power (W)]])*-1</f>
        <v>0</v>
      </c>
      <c r="AE970">
        <f>AE969+Table4[[#This Row],[Tractive Energy (J)]]</f>
        <v>1735134.5114861436</v>
      </c>
      <c r="AF970">
        <f>AF969+Table4[[#This Row],[Braking Energy (J)]]</f>
        <v>634552.90070991125</v>
      </c>
      <c r="AG970">
        <f t="shared" si="184"/>
        <v>2809052.9715454434</v>
      </c>
      <c r="AH970">
        <f t="shared" si="192"/>
        <v>1106246.4256277021</v>
      </c>
      <c r="AI970" s="27">
        <f t="shared" si="185"/>
        <v>1106246.4256277021</v>
      </c>
    </row>
    <row r="971" spans="2:35" x14ac:dyDescent="0.3">
      <c r="B971" s="4" t="s">
        <v>52</v>
      </c>
      <c r="C971" s="4">
        <v>963</v>
      </c>
      <c r="D971" s="4">
        <v>374</v>
      </c>
      <c r="E971" s="11">
        <v>45.3</v>
      </c>
      <c r="F971" s="17">
        <f t="shared" si="193"/>
        <v>1.1944444444444446</v>
      </c>
      <c r="G971" s="17">
        <f t="shared" si="194"/>
        <v>4.3000000000000007</v>
      </c>
      <c r="S971">
        <f t="shared" si="187"/>
        <v>0</v>
      </c>
      <c r="T971">
        <f t="shared" si="188"/>
        <v>45.3</v>
      </c>
      <c r="U971">
        <f t="shared" si="189"/>
        <v>12.583333333333332</v>
      </c>
      <c r="W971">
        <f t="shared" si="190"/>
        <v>1728.3472222222215</v>
      </c>
      <c r="X971">
        <f t="shared" si="186"/>
        <v>171.13544999999999</v>
      </c>
      <c r="Y971">
        <f t="shared" si="191"/>
        <v>32.397714739443551</v>
      </c>
      <c r="Z971">
        <f>Table4[[#This Row],[Acell (N)]]+Table4[[#This Row],[Roll (N)]]+Table4[[#This Row],[Aero (N)]]</f>
        <v>1931.880386961665</v>
      </c>
      <c r="AA971">
        <f>Table4[[#This Row],[Total (N)]]*((E970/3.6)/1000)</f>
        <v>21.679991009236463</v>
      </c>
      <c r="AB971">
        <f>Table4[[#This Row],[Power (kW)]]*1000</f>
        <v>21679.991009236463</v>
      </c>
      <c r="AC971">
        <f>MAX(0, Table4[[#This Row],[Power (W)]])</f>
        <v>21679.991009236463</v>
      </c>
      <c r="AD971">
        <f>MIN(0, Table4[[#This Row],[Power (W)]])*-1</f>
        <v>0</v>
      </c>
      <c r="AE971">
        <f>AE970+Table4[[#This Row],[Tractive Energy (J)]]</f>
        <v>1756814.5024953801</v>
      </c>
      <c r="AF971">
        <f>AF970+Table4[[#This Row],[Braking Energy (J)]]</f>
        <v>634552.90070991125</v>
      </c>
      <c r="AG971">
        <f t="shared" ref="AG971:AG1034" si="195">AG970 + AC971</f>
        <v>2830732.9625546797</v>
      </c>
      <c r="AH971">
        <f t="shared" si="192"/>
        <v>1106246.4256277021</v>
      </c>
      <c r="AI971" s="27">
        <f t="shared" ref="AI971:AI1034" si="196">AH970+AD971 *0.7</f>
        <v>1106246.4256277021</v>
      </c>
    </row>
    <row r="972" spans="2:35" x14ac:dyDescent="0.3">
      <c r="B972" s="4" t="s">
        <v>52</v>
      </c>
      <c r="C972" s="4">
        <v>964</v>
      </c>
      <c r="D972" s="4">
        <v>375</v>
      </c>
      <c r="E972" s="11">
        <v>49</v>
      </c>
      <c r="F972" s="17">
        <f t="shared" si="193"/>
        <v>0.80555555555555614</v>
      </c>
      <c r="G972" s="17">
        <f t="shared" si="194"/>
        <v>2.9000000000000021</v>
      </c>
      <c r="S972">
        <f t="shared" si="187"/>
        <v>0</v>
      </c>
      <c r="T972">
        <f t="shared" si="188"/>
        <v>49</v>
      </c>
      <c r="U972">
        <f t="shared" si="189"/>
        <v>13.611111111111111</v>
      </c>
      <c r="W972">
        <f t="shared" si="190"/>
        <v>1389.1388888888891</v>
      </c>
      <c r="X972">
        <f t="shared" si="186"/>
        <v>171.13544999999999</v>
      </c>
      <c r="Y972">
        <f t="shared" si="191"/>
        <v>40.733155107136994</v>
      </c>
      <c r="Z972">
        <f>Table4[[#This Row],[Acell (N)]]+Table4[[#This Row],[Roll (N)]]+Table4[[#This Row],[Aero (N)]]</f>
        <v>1601.0074939960261</v>
      </c>
      <c r="AA972">
        <f>Table4[[#This Row],[Total (N)]]*((E971/3.6)/1000)</f>
        <v>20.146010966116659</v>
      </c>
      <c r="AB972">
        <f>Table4[[#This Row],[Power (kW)]]*1000</f>
        <v>20146.010966116661</v>
      </c>
      <c r="AC972">
        <f>MAX(0, Table4[[#This Row],[Power (W)]])</f>
        <v>20146.010966116661</v>
      </c>
      <c r="AD972">
        <f>MIN(0, Table4[[#This Row],[Power (W)]])*-1</f>
        <v>0</v>
      </c>
      <c r="AE972">
        <f>AE971+Table4[[#This Row],[Tractive Energy (J)]]</f>
        <v>1776960.5134614967</v>
      </c>
      <c r="AF972">
        <f>AF971+Table4[[#This Row],[Braking Energy (J)]]</f>
        <v>634552.90070991125</v>
      </c>
      <c r="AG972">
        <f t="shared" si="195"/>
        <v>2850878.9735207963</v>
      </c>
      <c r="AH972">
        <f t="shared" si="192"/>
        <v>1106246.4256277021</v>
      </c>
      <c r="AI972" s="27">
        <f t="shared" si="196"/>
        <v>1106246.4256277021</v>
      </c>
    </row>
    <row r="973" spans="2:35" x14ac:dyDescent="0.3">
      <c r="B973" s="4" t="s">
        <v>52</v>
      </c>
      <c r="C973" s="4">
        <v>965</v>
      </c>
      <c r="D973" s="4">
        <v>376</v>
      </c>
      <c r="E973" s="11">
        <v>51.1</v>
      </c>
      <c r="F973" s="17">
        <f t="shared" si="193"/>
        <v>0.43055555555555575</v>
      </c>
      <c r="G973" s="17">
        <f t="shared" si="194"/>
        <v>1.5500000000000007</v>
      </c>
      <c r="S973">
        <f t="shared" si="187"/>
        <v>0</v>
      </c>
      <c r="T973">
        <f t="shared" si="188"/>
        <v>51.1</v>
      </c>
      <c r="U973">
        <f t="shared" si="189"/>
        <v>14.194444444444445</v>
      </c>
      <c r="W973">
        <f t="shared" si="190"/>
        <v>936.86111111111177</v>
      </c>
      <c r="X973">
        <f t="shared" si="186"/>
        <v>171.13544999999999</v>
      </c>
      <c r="Y973">
        <f t="shared" si="191"/>
        <v>47.658877248188887</v>
      </c>
      <c r="Z973">
        <f>Table4[[#This Row],[Acell (N)]]+Table4[[#This Row],[Roll (N)]]+Table4[[#This Row],[Aero (N)]]</f>
        <v>1155.6554383593007</v>
      </c>
      <c r="AA973">
        <f>Table4[[#This Row],[Total (N)]]*((E972/3.6)/1000)</f>
        <v>15.729754577668258</v>
      </c>
      <c r="AB973">
        <f>Table4[[#This Row],[Power (kW)]]*1000</f>
        <v>15729.754577668258</v>
      </c>
      <c r="AC973">
        <f>MAX(0, Table4[[#This Row],[Power (W)]])</f>
        <v>15729.754577668258</v>
      </c>
      <c r="AD973">
        <f>MIN(0, Table4[[#This Row],[Power (W)]])*-1</f>
        <v>0</v>
      </c>
      <c r="AE973">
        <f>AE972+Table4[[#This Row],[Tractive Energy (J)]]</f>
        <v>1792690.2680391648</v>
      </c>
      <c r="AF973">
        <f>AF972+Table4[[#This Row],[Braking Energy (J)]]</f>
        <v>634552.90070991125</v>
      </c>
      <c r="AG973">
        <f t="shared" si="195"/>
        <v>2866608.7280984647</v>
      </c>
      <c r="AH973">
        <f t="shared" si="192"/>
        <v>1106246.4256277021</v>
      </c>
      <c r="AI973" s="27">
        <f t="shared" si="196"/>
        <v>1106246.4256277021</v>
      </c>
    </row>
    <row r="974" spans="2:35" x14ac:dyDescent="0.3">
      <c r="B974" s="4" t="s">
        <v>52</v>
      </c>
      <c r="C974" s="4">
        <v>966</v>
      </c>
      <c r="D974" s="4">
        <v>377</v>
      </c>
      <c r="E974" s="11">
        <v>52.1</v>
      </c>
      <c r="F974" s="17">
        <f t="shared" si="193"/>
        <v>0.15277777777777798</v>
      </c>
      <c r="G974" s="17">
        <f t="shared" si="194"/>
        <v>0.55000000000000071</v>
      </c>
      <c r="S974">
        <f t="shared" si="187"/>
        <v>0</v>
      </c>
      <c r="T974">
        <f t="shared" si="188"/>
        <v>52.1</v>
      </c>
      <c r="U974">
        <f t="shared" si="189"/>
        <v>14.472222222222221</v>
      </c>
      <c r="W974">
        <f t="shared" si="190"/>
        <v>500.73611111111131</v>
      </c>
      <c r="X974">
        <f t="shared" si="186"/>
        <v>171.13544999999999</v>
      </c>
      <c r="Y974">
        <f t="shared" si="191"/>
        <v>51.831460582775222</v>
      </c>
      <c r="Z974">
        <f>Table4[[#This Row],[Acell (N)]]+Table4[[#This Row],[Roll (N)]]+Table4[[#This Row],[Aero (N)]]</f>
        <v>723.70302169388651</v>
      </c>
      <c r="AA974">
        <f>Table4[[#This Row],[Total (N)]]*((E973/3.6)/1000)</f>
        <v>10.272562335710445</v>
      </c>
      <c r="AB974">
        <f>Table4[[#This Row],[Power (kW)]]*1000</f>
        <v>10272.562335710445</v>
      </c>
      <c r="AC974">
        <f>MAX(0, Table4[[#This Row],[Power (W)]])</f>
        <v>10272.562335710445</v>
      </c>
      <c r="AD974">
        <f>MIN(0, Table4[[#This Row],[Power (W)]])*-1</f>
        <v>0</v>
      </c>
      <c r="AE974">
        <f>AE973+Table4[[#This Row],[Tractive Energy (J)]]</f>
        <v>1802962.8303748753</v>
      </c>
      <c r="AF974">
        <f>AF973+Table4[[#This Row],[Braking Energy (J)]]</f>
        <v>634552.90070991125</v>
      </c>
      <c r="AG974">
        <f t="shared" si="195"/>
        <v>2876881.2904341752</v>
      </c>
      <c r="AH974">
        <f t="shared" si="192"/>
        <v>1106246.4256277021</v>
      </c>
      <c r="AI974" s="27">
        <f t="shared" si="196"/>
        <v>1106246.4256277021</v>
      </c>
    </row>
    <row r="975" spans="2:35" x14ac:dyDescent="0.3">
      <c r="B975" s="4" t="s">
        <v>52</v>
      </c>
      <c r="C975" s="4">
        <v>967</v>
      </c>
      <c r="D975" s="4">
        <v>378</v>
      </c>
      <c r="E975" s="11">
        <v>52.2</v>
      </c>
      <c r="F975" s="17">
        <f t="shared" si="193"/>
        <v>0</v>
      </c>
      <c r="G975" s="17">
        <f t="shared" si="194"/>
        <v>0</v>
      </c>
      <c r="S975">
        <f t="shared" si="187"/>
        <v>0</v>
      </c>
      <c r="T975">
        <f t="shared" si="188"/>
        <v>52.2</v>
      </c>
      <c r="U975">
        <f t="shared" si="189"/>
        <v>14.5</v>
      </c>
      <c r="W975">
        <f t="shared" si="190"/>
        <v>177.6805555555558</v>
      </c>
      <c r="X975">
        <f t="shared" si="186"/>
        <v>171.13544999999999</v>
      </c>
      <c r="Y975">
        <f t="shared" si="191"/>
        <v>53.879938771868552</v>
      </c>
      <c r="Z975">
        <f>Table4[[#This Row],[Acell (N)]]+Table4[[#This Row],[Roll (N)]]+Table4[[#This Row],[Aero (N)]]</f>
        <v>402.69594432742429</v>
      </c>
      <c r="AA975">
        <f>Table4[[#This Row],[Total (N)]]*((E974/3.6)/1000)</f>
        <v>5.8279051942941127</v>
      </c>
      <c r="AB975">
        <f>Table4[[#This Row],[Power (kW)]]*1000</f>
        <v>5827.9051942941123</v>
      </c>
      <c r="AC975">
        <f>MAX(0, Table4[[#This Row],[Power (W)]])</f>
        <v>5827.9051942941123</v>
      </c>
      <c r="AD975">
        <f>MIN(0, Table4[[#This Row],[Power (W)]])*-1</f>
        <v>0</v>
      </c>
      <c r="AE975">
        <f>AE974+Table4[[#This Row],[Tractive Energy (J)]]</f>
        <v>1808790.7355691695</v>
      </c>
      <c r="AF975">
        <f>AF974+Table4[[#This Row],[Braking Energy (J)]]</f>
        <v>634552.90070991125</v>
      </c>
      <c r="AG975">
        <f t="shared" si="195"/>
        <v>2882709.1956284693</v>
      </c>
      <c r="AH975">
        <f t="shared" si="192"/>
        <v>1106246.4256277021</v>
      </c>
      <c r="AI975" s="27">
        <f t="shared" si="196"/>
        <v>1106246.4256277021</v>
      </c>
    </row>
    <row r="976" spans="2:35" x14ac:dyDescent="0.3">
      <c r="B976" s="4" t="s">
        <v>52</v>
      </c>
      <c r="C976" s="4">
        <v>968</v>
      </c>
      <c r="D976" s="4">
        <v>379</v>
      </c>
      <c r="E976" s="11">
        <v>52.1</v>
      </c>
      <c r="F976" s="17">
        <f t="shared" si="193"/>
        <v>-6.9444444444444448E-2</v>
      </c>
      <c r="G976" s="17">
        <f t="shared" si="194"/>
        <v>-0.25</v>
      </c>
      <c r="S976">
        <f t="shared" si="187"/>
        <v>0</v>
      </c>
      <c r="T976">
        <f t="shared" si="188"/>
        <v>52.1</v>
      </c>
      <c r="U976">
        <f t="shared" si="189"/>
        <v>14.472222222222221</v>
      </c>
      <c r="W976">
        <f t="shared" si="190"/>
        <v>0</v>
      </c>
      <c r="X976">
        <f t="shared" si="186"/>
        <v>171.13544999999999</v>
      </c>
      <c r="Y976">
        <f t="shared" si="191"/>
        <v>54.086970046212002</v>
      </c>
      <c r="Z976">
        <f>Table4[[#This Row],[Acell (N)]]+Table4[[#This Row],[Roll (N)]]+Table4[[#This Row],[Aero (N)]]</f>
        <v>225.22242004621199</v>
      </c>
      <c r="AA976">
        <f>Table4[[#This Row],[Total (N)]]*((E975/3.6)/1000)</f>
        <v>3.2657250906700739</v>
      </c>
      <c r="AB976">
        <f>Table4[[#This Row],[Power (kW)]]*1000</f>
        <v>3265.7250906700738</v>
      </c>
      <c r="AC976">
        <f>MAX(0, Table4[[#This Row],[Power (W)]])</f>
        <v>3265.7250906700738</v>
      </c>
      <c r="AD976">
        <f>MIN(0, Table4[[#This Row],[Power (W)]])*-1</f>
        <v>0</v>
      </c>
      <c r="AE976">
        <f>AE975+Table4[[#This Row],[Tractive Energy (J)]]</f>
        <v>1812056.4606598397</v>
      </c>
      <c r="AF976">
        <f>AF975+Table4[[#This Row],[Braking Energy (J)]]</f>
        <v>634552.90070991125</v>
      </c>
      <c r="AG976">
        <f t="shared" si="195"/>
        <v>2885974.9207191393</v>
      </c>
      <c r="AH976">
        <f t="shared" si="192"/>
        <v>1106246.4256277021</v>
      </c>
      <c r="AI976" s="27">
        <f t="shared" si="196"/>
        <v>1106246.4256277021</v>
      </c>
    </row>
    <row r="977" spans="2:35" x14ac:dyDescent="0.3">
      <c r="B977" s="4" t="s">
        <v>52</v>
      </c>
      <c r="C977" s="4">
        <v>969</v>
      </c>
      <c r="D977" s="4">
        <v>380</v>
      </c>
      <c r="E977" s="11">
        <v>51.7</v>
      </c>
      <c r="F977" s="17">
        <f t="shared" si="193"/>
        <v>-0.16666666666666705</v>
      </c>
      <c r="G977" s="17">
        <f t="shared" si="194"/>
        <v>-0.60000000000000142</v>
      </c>
      <c r="S977">
        <f t="shared" si="187"/>
        <v>0</v>
      </c>
      <c r="T977">
        <f t="shared" si="188"/>
        <v>51.7</v>
      </c>
      <c r="U977">
        <f t="shared" si="189"/>
        <v>14.361111111111111</v>
      </c>
      <c r="W977">
        <f t="shared" si="190"/>
        <v>-80.763888888888886</v>
      </c>
      <c r="X977">
        <f t="shared" si="186"/>
        <v>171.13544999999999</v>
      </c>
      <c r="Y977">
        <f t="shared" si="191"/>
        <v>53.879938771868552</v>
      </c>
      <c r="Z977">
        <f>Table4[[#This Row],[Acell (N)]]+Table4[[#This Row],[Roll (N)]]+Table4[[#This Row],[Aero (N)]]</f>
        <v>144.25149988297966</v>
      </c>
      <c r="AA977">
        <f>Table4[[#This Row],[Total (N)]]*((E976/3.6)/1000)</f>
        <v>2.0876397621953444</v>
      </c>
      <c r="AB977">
        <f>Table4[[#This Row],[Power (kW)]]*1000</f>
        <v>2087.6397621953442</v>
      </c>
      <c r="AC977">
        <f>MAX(0, Table4[[#This Row],[Power (W)]])</f>
        <v>2087.6397621953442</v>
      </c>
      <c r="AD977">
        <f>MIN(0, Table4[[#This Row],[Power (W)]])*-1</f>
        <v>0</v>
      </c>
      <c r="AE977">
        <f>AE976+Table4[[#This Row],[Tractive Energy (J)]]</f>
        <v>1814144.100422035</v>
      </c>
      <c r="AF977">
        <f>AF976+Table4[[#This Row],[Braking Energy (J)]]</f>
        <v>634552.90070991125</v>
      </c>
      <c r="AG977">
        <f t="shared" si="195"/>
        <v>2888062.5604813346</v>
      </c>
      <c r="AH977">
        <f t="shared" si="192"/>
        <v>1106246.4256277021</v>
      </c>
      <c r="AI977" s="27">
        <f t="shared" si="196"/>
        <v>1106246.4256277021</v>
      </c>
    </row>
    <row r="978" spans="2:35" x14ac:dyDescent="0.3">
      <c r="B978" s="4" t="s">
        <v>52</v>
      </c>
      <c r="C978" s="4">
        <v>970</v>
      </c>
      <c r="D978" s="4">
        <v>381</v>
      </c>
      <c r="E978" s="11">
        <v>50.9</v>
      </c>
      <c r="F978" s="17">
        <f t="shared" si="193"/>
        <v>-0.34722222222222221</v>
      </c>
      <c r="G978" s="17">
        <f t="shared" si="194"/>
        <v>-1.25</v>
      </c>
      <c r="S978">
        <f t="shared" si="187"/>
        <v>0</v>
      </c>
      <c r="T978">
        <f t="shared" si="188"/>
        <v>50.9</v>
      </c>
      <c r="U978">
        <f t="shared" si="189"/>
        <v>14.138888888888888</v>
      </c>
      <c r="W978">
        <f t="shared" si="190"/>
        <v>-193.83333333333377</v>
      </c>
      <c r="X978">
        <f t="shared" si="186"/>
        <v>171.13544999999999</v>
      </c>
      <c r="Y978">
        <f t="shared" si="191"/>
        <v>53.05578359346589</v>
      </c>
      <c r="Z978">
        <f>Table4[[#This Row],[Acell (N)]]+Table4[[#This Row],[Roll (N)]]+Table4[[#This Row],[Aero (N)]]</f>
        <v>30.357900260132112</v>
      </c>
      <c r="AA978">
        <f>Table4[[#This Row],[Total (N)]]*((E977/3.6)/1000)</f>
        <v>0.43597317873578617</v>
      </c>
      <c r="AB978">
        <f>Table4[[#This Row],[Power (kW)]]*1000</f>
        <v>435.97317873578618</v>
      </c>
      <c r="AC978">
        <f>MAX(0, Table4[[#This Row],[Power (W)]])</f>
        <v>435.97317873578618</v>
      </c>
      <c r="AD978">
        <f>MIN(0, Table4[[#This Row],[Power (W)]])*-1</f>
        <v>0</v>
      </c>
      <c r="AE978">
        <f>AE977+Table4[[#This Row],[Tractive Energy (J)]]</f>
        <v>1814580.0736007707</v>
      </c>
      <c r="AF978">
        <f>AF977+Table4[[#This Row],[Braking Energy (J)]]</f>
        <v>634552.90070991125</v>
      </c>
      <c r="AG978">
        <f t="shared" si="195"/>
        <v>2888498.5336600705</v>
      </c>
      <c r="AH978">
        <f t="shared" si="192"/>
        <v>1106246.4256277021</v>
      </c>
      <c r="AI978" s="27">
        <f t="shared" si="196"/>
        <v>1106246.4256277021</v>
      </c>
    </row>
    <row r="979" spans="2:35" x14ac:dyDescent="0.3">
      <c r="B979" s="4" t="s">
        <v>52</v>
      </c>
      <c r="C979" s="4">
        <v>971</v>
      </c>
      <c r="D979" s="4">
        <v>382</v>
      </c>
      <c r="E979" s="11">
        <v>49.2</v>
      </c>
      <c r="F979" s="17">
        <f t="shared" si="193"/>
        <v>-0.69444444444444442</v>
      </c>
      <c r="G979" s="17">
        <f t="shared" si="194"/>
        <v>-2.5</v>
      </c>
      <c r="S979">
        <f t="shared" si="187"/>
        <v>0</v>
      </c>
      <c r="T979">
        <f t="shared" si="188"/>
        <v>49.2</v>
      </c>
      <c r="U979">
        <f t="shared" si="189"/>
        <v>13.666666666666668</v>
      </c>
      <c r="W979">
        <f t="shared" si="190"/>
        <v>-403.81944444444446</v>
      </c>
      <c r="X979">
        <f t="shared" si="186"/>
        <v>171.13544999999999</v>
      </c>
      <c r="Y979">
        <f t="shared" si="191"/>
        <v>51.426528847721883</v>
      </c>
      <c r="Z979">
        <f>Table4[[#This Row],[Acell (N)]]+Table4[[#This Row],[Roll (N)]]+Table4[[#This Row],[Aero (N)]]</f>
        <v>-181.25746559672257</v>
      </c>
      <c r="AA979">
        <f>Table4[[#This Row],[Total (N)]]*((E978/3.6)/1000)</f>
        <v>-2.5627791663536605</v>
      </c>
      <c r="AB979">
        <f>Table4[[#This Row],[Power (kW)]]*1000</f>
        <v>-2562.7791663536605</v>
      </c>
      <c r="AC979">
        <f>MAX(0, Table4[[#This Row],[Power (W)]])</f>
        <v>0</v>
      </c>
      <c r="AD979">
        <f>MIN(0, Table4[[#This Row],[Power (W)]])*-1</f>
        <v>2562.7791663536605</v>
      </c>
      <c r="AE979">
        <f>AE978+Table4[[#This Row],[Tractive Energy (J)]]</f>
        <v>1814580.0736007707</v>
      </c>
      <c r="AF979">
        <f>AF978+Table4[[#This Row],[Braking Energy (J)]]</f>
        <v>637115.67987626488</v>
      </c>
      <c r="AG979">
        <f t="shared" si="195"/>
        <v>2888498.5336600705</v>
      </c>
      <c r="AH979">
        <f t="shared" si="192"/>
        <v>1108809.2047940558</v>
      </c>
      <c r="AI979" s="27">
        <f t="shared" si="196"/>
        <v>1108040.3710441496</v>
      </c>
    </row>
    <row r="980" spans="2:35" x14ac:dyDescent="0.3">
      <c r="B980" s="4" t="s">
        <v>52</v>
      </c>
      <c r="C980" s="4">
        <v>972</v>
      </c>
      <c r="D980" s="4">
        <v>383</v>
      </c>
      <c r="E980" s="11">
        <v>45.9</v>
      </c>
      <c r="F980" s="17">
        <f t="shared" si="193"/>
        <v>-1.1944444444444446</v>
      </c>
      <c r="G980" s="17">
        <f t="shared" si="194"/>
        <v>-4.3000000000000007</v>
      </c>
      <c r="S980">
        <f t="shared" si="187"/>
        <v>0</v>
      </c>
      <c r="T980">
        <f t="shared" si="188"/>
        <v>45.9</v>
      </c>
      <c r="U980">
        <f t="shared" si="189"/>
        <v>12.75</v>
      </c>
      <c r="W980">
        <f t="shared" si="190"/>
        <v>-807.63888888888891</v>
      </c>
      <c r="X980">
        <f t="shared" si="186"/>
        <v>171.13544999999999</v>
      </c>
      <c r="Y980">
        <f t="shared" si="191"/>
        <v>48.048723291152008</v>
      </c>
      <c r="Z980">
        <f>Table4[[#This Row],[Acell (N)]]+Table4[[#This Row],[Roll (N)]]+Table4[[#This Row],[Aero (N)]]</f>
        <v>-588.45471559773694</v>
      </c>
      <c r="AA980">
        <f>Table4[[#This Row],[Total (N)]]*((E979/3.6)/1000)</f>
        <v>-8.0422144465024044</v>
      </c>
      <c r="AB980">
        <f>Table4[[#This Row],[Power (kW)]]*1000</f>
        <v>-8042.2144465024039</v>
      </c>
      <c r="AC980">
        <f>MAX(0, Table4[[#This Row],[Power (W)]])</f>
        <v>0</v>
      </c>
      <c r="AD980">
        <f>MIN(0, Table4[[#This Row],[Power (W)]])*-1</f>
        <v>8042.2144465024039</v>
      </c>
      <c r="AE980">
        <f>AE979+Table4[[#This Row],[Tractive Energy (J)]]</f>
        <v>1814580.0736007707</v>
      </c>
      <c r="AF980">
        <f>AF979+Table4[[#This Row],[Braking Energy (J)]]</f>
        <v>645157.89432276727</v>
      </c>
      <c r="AG980">
        <f t="shared" si="195"/>
        <v>2888498.5336600705</v>
      </c>
      <c r="AH980">
        <f t="shared" si="192"/>
        <v>1116851.4192405583</v>
      </c>
      <c r="AI980" s="27">
        <f t="shared" si="196"/>
        <v>1114438.7549066076</v>
      </c>
    </row>
    <row r="981" spans="2:35" x14ac:dyDescent="0.3">
      <c r="B981" s="4" t="s">
        <v>52</v>
      </c>
      <c r="C981" s="4">
        <v>973</v>
      </c>
      <c r="D981" s="4">
        <v>384</v>
      </c>
      <c r="E981" s="11">
        <v>40.6</v>
      </c>
      <c r="F981" s="17">
        <f t="shared" si="193"/>
        <v>-1.4722222222222223</v>
      </c>
      <c r="G981" s="17">
        <f t="shared" si="194"/>
        <v>-5.3000000000000007</v>
      </c>
      <c r="S981">
        <f t="shared" si="187"/>
        <v>0</v>
      </c>
      <c r="T981">
        <f t="shared" si="188"/>
        <v>40.6</v>
      </c>
      <c r="U981">
        <f t="shared" si="189"/>
        <v>11.277777777777779</v>
      </c>
      <c r="W981">
        <f t="shared" si="190"/>
        <v>-1389.1388888888891</v>
      </c>
      <c r="X981">
        <f t="shared" si="186"/>
        <v>171.13544999999999</v>
      </c>
      <c r="Y981">
        <f t="shared" si="191"/>
        <v>41.819324937633006</v>
      </c>
      <c r="Z981">
        <f>Table4[[#This Row],[Acell (N)]]+Table4[[#This Row],[Roll (N)]]+Table4[[#This Row],[Aero (N)]]</f>
        <v>-1176.1841139512562</v>
      </c>
      <c r="AA981">
        <f>Table4[[#This Row],[Total (N)]]*((E980/3.6)/1000)</f>
        <v>-14.996347452878515</v>
      </c>
      <c r="AB981">
        <f>Table4[[#This Row],[Power (kW)]]*1000</f>
        <v>-14996.347452878515</v>
      </c>
      <c r="AC981">
        <f>MAX(0, Table4[[#This Row],[Power (W)]])</f>
        <v>0</v>
      </c>
      <c r="AD981">
        <f>MIN(0, Table4[[#This Row],[Power (W)]])*-1</f>
        <v>14996.347452878515</v>
      </c>
      <c r="AE981">
        <f>AE980+Table4[[#This Row],[Tractive Energy (J)]]</f>
        <v>1814580.0736007707</v>
      </c>
      <c r="AF981">
        <f>AF980+Table4[[#This Row],[Braking Energy (J)]]</f>
        <v>660154.24177564576</v>
      </c>
      <c r="AG981">
        <f t="shared" si="195"/>
        <v>2888498.5336600705</v>
      </c>
      <c r="AH981">
        <f t="shared" si="192"/>
        <v>1131847.7666934368</v>
      </c>
      <c r="AI981" s="27">
        <f t="shared" si="196"/>
        <v>1127348.8624575732</v>
      </c>
    </row>
    <row r="982" spans="2:35" x14ac:dyDescent="0.3">
      <c r="B982" s="4" t="s">
        <v>52</v>
      </c>
      <c r="C982" s="4">
        <v>974</v>
      </c>
      <c r="D982" s="4">
        <v>385</v>
      </c>
      <c r="E982" s="11">
        <v>35.299999999999997</v>
      </c>
      <c r="F982" s="17">
        <f t="shared" si="193"/>
        <v>-1.4722222222222223</v>
      </c>
      <c r="G982" s="17">
        <f t="shared" si="194"/>
        <v>-5.3000000000000007</v>
      </c>
      <c r="S982">
        <f t="shared" si="187"/>
        <v>0</v>
      </c>
      <c r="T982">
        <f t="shared" si="188"/>
        <v>35.299999999999997</v>
      </c>
      <c r="U982">
        <f t="shared" si="189"/>
        <v>9.8055555555555554</v>
      </c>
      <c r="W982">
        <f t="shared" si="190"/>
        <v>-1712.1944444444446</v>
      </c>
      <c r="X982">
        <f t="shared" si="186"/>
        <v>171.13544999999999</v>
      </c>
      <c r="Y982">
        <f t="shared" si="191"/>
        <v>32.719278176103565</v>
      </c>
      <c r="Z982">
        <f>Table4[[#This Row],[Acell (N)]]+Table4[[#This Row],[Roll (N)]]+Table4[[#This Row],[Aero (N)]]</f>
        <v>-1508.3397162683409</v>
      </c>
      <c r="AA982">
        <f>Table4[[#This Row],[Total (N)]]*((E981/3.6)/1000)</f>
        <v>-17.010720133470734</v>
      </c>
      <c r="AB982">
        <f>Table4[[#This Row],[Power (kW)]]*1000</f>
        <v>-17010.720133470735</v>
      </c>
      <c r="AC982">
        <f>MAX(0, Table4[[#This Row],[Power (W)]])</f>
        <v>0</v>
      </c>
      <c r="AD982">
        <f>MIN(0, Table4[[#This Row],[Power (W)]])*-1</f>
        <v>17010.720133470735</v>
      </c>
      <c r="AE982">
        <f>AE981+Table4[[#This Row],[Tractive Energy (J)]]</f>
        <v>1814580.0736007707</v>
      </c>
      <c r="AF982">
        <f>AF981+Table4[[#This Row],[Braking Energy (J)]]</f>
        <v>677164.96190911648</v>
      </c>
      <c r="AG982">
        <f t="shared" si="195"/>
        <v>2888498.5336600705</v>
      </c>
      <c r="AH982">
        <f t="shared" si="192"/>
        <v>1148858.4868269076</v>
      </c>
      <c r="AI982" s="27">
        <f t="shared" si="196"/>
        <v>1143755.2707868663</v>
      </c>
    </row>
    <row r="983" spans="2:35" x14ac:dyDescent="0.3">
      <c r="B983" s="4" t="s">
        <v>52</v>
      </c>
      <c r="C983" s="4">
        <v>975</v>
      </c>
      <c r="D983" s="4">
        <v>386</v>
      </c>
      <c r="E983" s="11">
        <v>30</v>
      </c>
      <c r="F983" s="17">
        <f t="shared" si="193"/>
        <v>-1.4722222222222219</v>
      </c>
      <c r="G983" s="17">
        <f t="shared" si="194"/>
        <v>-5.2999999999999989</v>
      </c>
      <c r="S983">
        <f t="shared" si="187"/>
        <v>0</v>
      </c>
      <c r="T983">
        <f t="shared" si="188"/>
        <v>30</v>
      </c>
      <c r="U983">
        <f t="shared" si="189"/>
        <v>8.3333333333333339</v>
      </c>
      <c r="W983">
        <f t="shared" si="190"/>
        <v>-1712.1944444444446</v>
      </c>
      <c r="X983">
        <f t="shared" si="186"/>
        <v>171.13544999999999</v>
      </c>
      <c r="Y983">
        <f t="shared" si="191"/>
        <v>24.734381653559222</v>
      </c>
      <c r="Z983">
        <f>Table4[[#This Row],[Acell (N)]]+Table4[[#This Row],[Roll (N)]]+Table4[[#This Row],[Aero (N)]]</f>
        <v>-1516.3246127908853</v>
      </c>
      <c r="AA983">
        <f>Table4[[#This Row],[Total (N)]]*((E982/3.6)/1000)</f>
        <v>-14.868405230977292</v>
      </c>
      <c r="AB983">
        <f>Table4[[#This Row],[Power (kW)]]*1000</f>
        <v>-14868.405230977292</v>
      </c>
      <c r="AC983">
        <f>MAX(0, Table4[[#This Row],[Power (W)]])</f>
        <v>0</v>
      </c>
      <c r="AD983">
        <f>MIN(0, Table4[[#This Row],[Power (W)]])*-1</f>
        <v>14868.405230977292</v>
      </c>
      <c r="AE983">
        <f>AE982+Table4[[#This Row],[Tractive Energy (J)]]</f>
        <v>1814580.0736007707</v>
      </c>
      <c r="AF983">
        <f>AF982+Table4[[#This Row],[Braking Energy (J)]]</f>
        <v>692033.36714009382</v>
      </c>
      <c r="AG983">
        <f t="shared" si="195"/>
        <v>2888498.5336600705</v>
      </c>
      <c r="AH983">
        <f t="shared" si="192"/>
        <v>1163726.892057885</v>
      </c>
      <c r="AI983" s="27">
        <f t="shared" si="196"/>
        <v>1159266.3704885917</v>
      </c>
    </row>
    <row r="984" spans="2:35" x14ac:dyDescent="0.3">
      <c r="B984" s="4" t="s">
        <v>52</v>
      </c>
      <c r="C984" s="4">
        <v>976</v>
      </c>
      <c r="D984" s="4">
        <v>387</v>
      </c>
      <c r="E984" s="11">
        <v>24.7</v>
      </c>
      <c r="F984" s="17">
        <f t="shared" si="193"/>
        <v>-1.4861111111111109</v>
      </c>
      <c r="G984" s="17">
        <f t="shared" si="194"/>
        <v>-5.35</v>
      </c>
      <c r="S984">
        <f t="shared" si="187"/>
        <v>0</v>
      </c>
      <c r="T984">
        <f t="shared" si="188"/>
        <v>24.7</v>
      </c>
      <c r="U984">
        <f t="shared" si="189"/>
        <v>6.8611111111111107</v>
      </c>
      <c r="W984">
        <f t="shared" si="190"/>
        <v>-1712.1944444444441</v>
      </c>
      <c r="X984">
        <f t="shared" si="186"/>
        <v>171.13544999999999</v>
      </c>
      <c r="Y984">
        <f t="shared" si="191"/>
        <v>17.864635370000006</v>
      </c>
      <c r="Z984">
        <f>Table4[[#This Row],[Acell (N)]]+Table4[[#This Row],[Roll (N)]]+Table4[[#This Row],[Aero (N)]]</f>
        <v>-1523.194359074444</v>
      </c>
      <c r="AA984">
        <f>Table4[[#This Row],[Total (N)]]*((E983/3.6)/1000)</f>
        <v>-12.693286325620367</v>
      </c>
      <c r="AB984">
        <f>Table4[[#This Row],[Power (kW)]]*1000</f>
        <v>-12693.286325620367</v>
      </c>
      <c r="AC984">
        <f>MAX(0, Table4[[#This Row],[Power (W)]])</f>
        <v>0</v>
      </c>
      <c r="AD984">
        <f>MIN(0, Table4[[#This Row],[Power (W)]])*-1</f>
        <v>12693.286325620367</v>
      </c>
      <c r="AE984">
        <f>AE983+Table4[[#This Row],[Tractive Energy (J)]]</f>
        <v>1814580.0736007707</v>
      </c>
      <c r="AF984">
        <f>AF983+Table4[[#This Row],[Braking Energy (J)]]</f>
        <v>704726.65346571419</v>
      </c>
      <c r="AG984">
        <f t="shared" si="195"/>
        <v>2888498.5336600705</v>
      </c>
      <c r="AH984">
        <f t="shared" si="192"/>
        <v>1176420.1783835052</v>
      </c>
      <c r="AI984" s="27">
        <f t="shared" si="196"/>
        <v>1172612.1924858191</v>
      </c>
    </row>
    <row r="985" spans="2:35" x14ac:dyDescent="0.3">
      <c r="B985" s="4" t="s">
        <v>52</v>
      </c>
      <c r="C985" s="4">
        <v>977</v>
      </c>
      <c r="D985" s="4">
        <v>388</v>
      </c>
      <c r="E985" s="11">
        <v>19.3</v>
      </c>
      <c r="F985" s="17">
        <f t="shared" si="193"/>
        <v>-1.2083333333333333</v>
      </c>
      <c r="G985" s="17">
        <f t="shared" si="194"/>
        <v>-4.3499999999999996</v>
      </c>
      <c r="S985">
        <f t="shared" si="187"/>
        <v>0</v>
      </c>
      <c r="T985">
        <f t="shared" si="188"/>
        <v>19.3</v>
      </c>
      <c r="U985">
        <f t="shared" si="189"/>
        <v>5.3611111111111116</v>
      </c>
      <c r="W985">
        <f t="shared" si="190"/>
        <v>-1728.3472222222219</v>
      </c>
      <c r="X985">
        <f t="shared" si="186"/>
        <v>171.13544999999999</v>
      </c>
      <c r="Y985">
        <f t="shared" si="191"/>
        <v>12.110039325425889</v>
      </c>
      <c r="Z985">
        <f>Table4[[#This Row],[Acell (N)]]+Table4[[#This Row],[Roll (N)]]+Table4[[#This Row],[Aero (N)]]</f>
        <v>-1545.101732896796</v>
      </c>
      <c r="AA985">
        <f>Table4[[#This Row],[Total (N)]]*((E984/3.6)/1000)</f>
        <v>-10.601114667375239</v>
      </c>
      <c r="AB985">
        <f>Table4[[#This Row],[Power (kW)]]*1000</f>
        <v>-10601.114667375239</v>
      </c>
      <c r="AC985">
        <f>MAX(0, Table4[[#This Row],[Power (W)]])</f>
        <v>0</v>
      </c>
      <c r="AD985">
        <f>MIN(0, Table4[[#This Row],[Power (W)]])*-1</f>
        <v>10601.114667375239</v>
      </c>
      <c r="AE985">
        <f>AE984+Table4[[#This Row],[Tractive Energy (J)]]</f>
        <v>1814580.0736007707</v>
      </c>
      <c r="AF985">
        <f>AF984+Table4[[#This Row],[Braking Energy (J)]]</f>
        <v>715327.76813308941</v>
      </c>
      <c r="AG985">
        <f t="shared" si="195"/>
        <v>2888498.5336600705</v>
      </c>
      <c r="AH985">
        <f t="shared" si="192"/>
        <v>1187021.2930508805</v>
      </c>
      <c r="AI985" s="27">
        <f t="shared" si="196"/>
        <v>1183840.9586506679</v>
      </c>
    </row>
    <row r="986" spans="2:35" x14ac:dyDescent="0.3">
      <c r="B986" s="4" t="s">
        <v>52</v>
      </c>
      <c r="C986" s="4">
        <v>978</v>
      </c>
      <c r="D986" s="4">
        <v>389</v>
      </c>
      <c r="E986" s="11">
        <v>16</v>
      </c>
      <c r="F986" s="17">
        <f t="shared" si="193"/>
        <v>-0.84722222222222243</v>
      </c>
      <c r="G986" s="17">
        <f t="shared" si="194"/>
        <v>-3.0500000000000007</v>
      </c>
      <c r="S986">
        <f t="shared" si="187"/>
        <v>0</v>
      </c>
      <c r="T986">
        <f t="shared" si="188"/>
        <v>16</v>
      </c>
      <c r="U986">
        <f t="shared" si="189"/>
        <v>4.4444444444444446</v>
      </c>
      <c r="W986">
        <f t="shared" si="190"/>
        <v>-1405.2916666666665</v>
      </c>
      <c r="X986">
        <f t="shared" si="186"/>
        <v>171.13544999999999</v>
      </c>
      <c r="Y986">
        <f t="shared" si="191"/>
        <v>7.3937755877458899</v>
      </c>
      <c r="Z986">
        <f>Table4[[#This Row],[Acell (N)]]+Table4[[#This Row],[Roll (N)]]+Table4[[#This Row],[Aero (N)]]</f>
        <v>-1226.7624410789206</v>
      </c>
      <c r="AA986">
        <f>Table4[[#This Row],[Total (N)]]*((E985/3.6)/1000)</f>
        <v>-6.5768097535619914</v>
      </c>
      <c r="AB986">
        <f>Table4[[#This Row],[Power (kW)]]*1000</f>
        <v>-6576.8097535619918</v>
      </c>
      <c r="AC986">
        <f>MAX(0, Table4[[#This Row],[Power (W)]])</f>
        <v>0</v>
      </c>
      <c r="AD986">
        <f>MIN(0, Table4[[#This Row],[Power (W)]])*-1</f>
        <v>6576.8097535619918</v>
      </c>
      <c r="AE986">
        <f>AE985+Table4[[#This Row],[Tractive Energy (J)]]</f>
        <v>1814580.0736007707</v>
      </c>
      <c r="AF986">
        <f>AF985+Table4[[#This Row],[Braking Energy (J)]]</f>
        <v>721904.57788665139</v>
      </c>
      <c r="AG986">
        <f t="shared" si="195"/>
        <v>2888498.5336600705</v>
      </c>
      <c r="AH986">
        <f t="shared" si="192"/>
        <v>1193598.1028044426</v>
      </c>
      <c r="AI986" s="27">
        <f t="shared" si="196"/>
        <v>1191625.059878374</v>
      </c>
    </row>
    <row r="987" spans="2:35" x14ac:dyDescent="0.3">
      <c r="B987" s="4" t="s">
        <v>52</v>
      </c>
      <c r="C987" s="4">
        <v>979</v>
      </c>
      <c r="D987" s="4">
        <v>390</v>
      </c>
      <c r="E987" s="11">
        <v>13.2</v>
      </c>
      <c r="F987" s="17">
        <f t="shared" si="193"/>
        <v>-0.73611111111111116</v>
      </c>
      <c r="G987" s="17">
        <f t="shared" si="194"/>
        <v>-2.6500000000000004</v>
      </c>
      <c r="S987">
        <f t="shared" si="187"/>
        <v>0</v>
      </c>
      <c r="T987">
        <f t="shared" si="188"/>
        <v>13.2</v>
      </c>
      <c r="U987">
        <f t="shared" si="189"/>
        <v>3.6666666666666665</v>
      </c>
      <c r="W987">
        <f t="shared" si="190"/>
        <v>-985.31944444444468</v>
      </c>
      <c r="X987">
        <f t="shared" si="186"/>
        <v>171.13544999999999</v>
      </c>
      <c r="Y987">
        <f t="shared" si="191"/>
        <v>5.081496283022223</v>
      </c>
      <c r="Z987">
        <f>Table4[[#This Row],[Acell (N)]]+Table4[[#This Row],[Roll (N)]]+Table4[[#This Row],[Aero (N)]]</f>
        <v>-809.10249816142243</v>
      </c>
      <c r="AA987">
        <f>Table4[[#This Row],[Total (N)]]*((E986/3.6)/1000)</f>
        <v>-3.5960111029396553</v>
      </c>
      <c r="AB987">
        <f>Table4[[#This Row],[Power (kW)]]*1000</f>
        <v>-3596.0111029396553</v>
      </c>
      <c r="AC987">
        <f>MAX(0, Table4[[#This Row],[Power (W)]])</f>
        <v>0</v>
      </c>
      <c r="AD987">
        <f>MIN(0, Table4[[#This Row],[Power (W)]])*-1</f>
        <v>3596.0111029396553</v>
      </c>
      <c r="AE987">
        <f>AE986+Table4[[#This Row],[Tractive Energy (J)]]</f>
        <v>1814580.0736007707</v>
      </c>
      <c r="AF987">
        <f>AF986+Table4[[#This Row],[Braking Energy (J)]]</f>
        <v>725500.58898959099</v>
      </c>
      <c r="AG987">
        <f t="shared" si="195"/>
        <v>2888498.5336600705</v>
      </c>
      <c r="AH987">
        <f t="shared" si="192"/>
        <v>1197194.1139073824</v>
      </c>
      <c r="AI987" s="27">
        <f t="shared" si="196"/>
        <v>1196115.3105765004</v>
      </c>
    </row>
    <row r="988" spans="2:35" x14ac:dyDescent="0.3">
      <c r="B988" s="4" t="s">
        <v>52</v>
      </c>
      <c r="C988" s="4">
        <v>980</v>
      </c>
      <c r="D988" s="4">
        <v>391</v>
      </c>
      <c r="E988" s="11">
        <v>10.7</v>
      </c>
      <c r="F988" s="17">
        <f t="shared" si="193"/>
        <v>-0.61111111111111094</v>
      </c>
      <c r="G988" s="17">
        <f t="shared" si="194"/>
        <v>-2.1999999999999993</v>
      </c>
      <c r="S988">
        <f t="shared" si="187"/>
        <v>0</v>
      </c>
      <c r="T988">
        <f t="shared" si="188"/>
        <v>10.7</v>
      </c>
      <c r="U988">
        <f t="shared" si="189"/>
        <v>2.9722222222222219</v>
      </c>
      <c r="W988">
        <f t="shared" si="190"/>
        <v>-856.09722222222229</v>
      </c>
      <c r="X988">
        <f t="shared" si="186"/>
        <v>171.13544999999999</v>
      </c>
      <c r="Y988">
        <f t="shared" si="191"/>
        <v>3.4585934076319997</v>
      </c>
      <c r="Z988">
        <f>Table4[[#This Row],[Acell (N)]]+Table4[[#This Row],[Roll (N)]]+Table4[[#This Row],[Aero (N)]]</f>
        <v>-681.50317881459034</v>
      </c>
      <c r="AA988">
        <f>Table4[[#This Row],[Total (N)]]*((E987/3.6)/1000)</f>
        <v>-2.4988449889868312</v>
      </c>
      <c r="AB988">
        <f>Table4[[#This Row],[Power (kW)]]*1000</f>
        <v>-2498.8449889868311</v>
      </c>
      <c r="AC988">
        <f>MAX(0, Table4[[#This Row],[Power (W)]])</f>
        <v>0</v>
      </c>
      <c r="AD988">
        <f>MIN(0, Table4[[#This Row],[Power (W)]])*-1</f>
        <v>2498.8449889868311</v>
      </c>
      <c r="AE988">
        <f>AE987+Table4[[#This Row],[Tractive Energy (J)]]</f>
        <v>1814580.0736007707</v>
      </c>
      <c r="AF988">
        <f>AF987+Table4[[#This Row],[Braking Energy (J)]]</f>
        <v>727999.43397857784</v>
      </c>
      <c r="AG988">
        <f t="shared" si="195"/>
        <v>2888498.5336600705</v>
      </c>
      <c r="AH988">
        <f t="shared" si="192"/>
        <v>1199692.9588963692</v>
      </c>
      <c r="AI988" s="27">
        <f t="shared" si="196"/>
        <v>1198943.3053996731</v>
      </c>
    </row>
    <row r="989" spans="2:35" x14ac:dyDescent="0.3">
      <c r="B989" s="4" t="s">
        <v>52</v>
      </c>
      <c r="C989" s="4">
        <v>981</v>
      </c>
      <c r="D989" s="4">
        <v>392</v>
      </c>
      <c r="E989" s="11">
        <v>8.8000000000000007</v>
      </c>
      <c r="F989" s="17">
        <f t="shared" si="193"/>
        <v>-0.48611111111111099</v>
      </c>
      <c r="G989" s="17">
        <f t="shared" si="194"/>
        <v>-1.7499999999999996</v>
      </c>
      <c r="S989">
        <f t="shared" si="187"/>
        <v>0</v>
      </c>
      <c r="T989">
        <f t="shared" si="188"/>
        <v>8.8000000000000007</v>
      </c>
      <c r="U989">
        <f t="shared" si="189"/>
        <v>2.4444444444444446</v>
      </c>
      <c r="W989">
        <f t="shared" si="190"/>
        <v>-710.72222222222206</v>
      </c>
      <c r="X989">
        <f t="shared" si="186"/>
        <v>171.13544999999999</v>
      </c>
      <c r="Y989">
        <f t="shared" si="191"/>
        <v>2.2725801150125551</v>
      </c>
      <c r="Z989">
        <f>Table4[[#This Row],[Acell (N)]]+Table4[[#This Row],[Roll (N)]]+Table4[[#This Row],[Aero (N)]]</f>
        <v>-537.31419210720946</v>
      </c>
      <c r="AA989">
        <f>Table4[[#This Row],[Total (N)]]*((E988/3.6)/1000)</f>
        <v>-1.5970171820964281</v>
      </c>
      <c r="AB989">
        <f>Table4[[#This Row],[Power (kW)]]*1000</f>
        <v>-1597.0171820964281</v>
      </c>
      <c r="AC989">
        <f>MAX(0, Table4[[#This Row],[Power (W)]])</f>
        <v>0</v>
      </c>
      <c r="AD989">
        <f>MIN(0, Table4[[#This Row],[Power (W)]])*-1</f>
        <v>1597.0171820964281</v>
      </c>
      <c r="AE989">
        <f>AE988+Table4[[#This Row],[Tractive Energy (J)]]</f>
        <v>1814580.0736007707</v>
      </c>
      <c r="AF989">
        <f>AF988+Table4[[#This Row],[Braking Energy (J)]]</f>
        <v>729596.45116067422</v>
      </c>
      <c r="AG989">
        <f t="shared" si="195"/>
        <v>2888498.5336600705</v>
      </c>
      <c r="AH989">
        <f t="shared" si="192"/>
        <v>1201289.9760784656</v>
      </c>
      <c r="AI989" s="27">
        <f t="shared" si="196"/>
        <v>1200810.8709238367</v>
      </c>
    </row>
    <row r="990" spans="2:35" x14ac:dyDescent="0.3">
      <c r="B990" s="4" t="s">
        <v>52</v>
      </c>
      <c r="C990" s="4">
        <v>982</v>
      </c>
      <c r="D990" s="4">
        <v>393</v>
      </c>
      <c r="E990" s="11">
        <v>7.2</v>
      </c>
      <c r="F990" s="17">
        <f t="shared" si="193"/>
        <v>-0.45833333333333343</v>
      </c>
      <c r="G990" s="17">
        <f t="shared" si="194"/>
        <v>-1.6500000000000004</v>
      </c>
      <c r="S990">
        <f t="shared" si="187"/>
        <v>0</v>
      </c>
      <c r="T990">
        <f t="shared" si="188"/>
        <v>7.2</v>
      </c>
      <c r="U990">
        <f t="shared" si="189"/>
        <v>2</v>
      </c>
      <c r="W990">
        <f t="shared" si="190"/>
        <v>-565.34722222222206</v>
      </c>
      <c r="X990">
        <f t="shared" si="186"/>
        <v>171.13544999999999</v>
      </c>
      <c r="Y990">
        <f t="shared" si="191"/>
        <v>1.5371526256142225</v>
      </c>
      <c r="Z990">
        <f>Table4[[#This Row],[Acell (N)]]+Table4[[#This Row],[Roll (N)]]+Table4[[#This Row],[Aero (N)]]</f>
        <v>-392.67461959660784</v>
      </c>
      <c r="AA990">
        <f>Table4[[#This Row],[Total (N)]]*((E989/3.6)/1000)</f>
        <v>-0.95987129234726376</v>
      </c>
      <c r="AB990">
        <f>Table4[[#This Row],[Power (kW)]]*1000</f>
        <v>-959.87129234726376</v>
      </c>
      <c r="AC990">
        <f>MAX(0, Table4[[#This Row],[Power (W)]])</f>
        <v>0</v>
      </c>
      <c r="AD990">
        <f>MIN(0, Table4[[#This Row],[Power (W)]])*-1</f>
        <v>959.87129234726376</v>
      </c>
      <c r="AE990">
        <f>AE989+Table4[[#This Row],[Tractive Energy (J)]]</f>
        <v>1814580.0736007707</v>
      </c>
      <c r="AF990">
        <f>AF989+Table4[[#This Row],[Braking Energy (J)]]</f>
        <v>730556.32245302154</v>
      </c>
      <c r="AG990">
        <f t="shared" si="195"/>
        <v>2888498.5336600705</v>
      </c>
      <c r="AH990">
        <f t="shared" si="192"/>
        <v>1202249.8473708129</v>
      </c>
      <c r="AI990" s="27">
        <f t="shared" si="196"/>
        <v>1201961.8859831088</v>
      </c>
    </row>
    <row r="991" spans="2:35" x14ac:dyDescent="0.3">
      <c r="B991" s="4" t="s">
        <v>52</v>
      </c>
      <c r="C991" s="4">
        <v>983</v>
      </c>
      <c r="D991" s="4">
        <v>394</v>
      </c>
      <c r="E991" s="11">
        <v>5.5</v>
      </c>
      <c r="F991" s="17">
        <f t="shared" si="193"/>
        <v>-0.55555555555555558</v>
      </c>
      <c r="G991" s="17">
        <f t="shared" si="194"/>
        <v>-2</v>
      </c>
      <c r="S991">
        <f t="shared" si="187"/>
        <v>0</v>
      </c>
      <c r="T991">
        <f t="shared" si="188"/>
        <v>5.5</v>
      </c>
      <c r="U991">
        <f t="shared" si="189"/>
        <v>1.5277777777777777</v>
      </c>
      <c r="W991">
        <f t="shared" si="190"/>
        <v>-533.04166666666674</v>
      </c>
      <c r="X991">
        <f t="shared" si="186"/>
        <v>171.13544999999999</v>
      </c>
      <c r="Y991">
        <f t="shared" si="191"/>
        <v>1.0290029973120001</v>
      </c>
      <c r="Z991">
        <f>Table4[[#This Row],[Acell (N)]]+Table4[[#This Row],[Roll (N)]]+Table4[[#This Row],[Aero (N)]]</f>
        <v>-360.87721366935477</v>
      </c>
      <c r="AA991">
        <f>Table4[[#This Row],[Total (N)]]*((E990/3.6)/1000)</f>
        <v>-0.72175442733870954</v>
      </c>
      <c r="AB991">
        <f>Table4[[#This Row],[Power (kW)]]*1000</f>
        <v>-721.75442733870955</v>
      </c>
      <c r="AC991">
        <f>MAX(0, Table4[[#This Row],[Power (W)]])</f>
        <v>0</v>
      </c>
      <c r="AD991">
        <f>MIN(0, Table4[[#This Row],[Power (W)]])*-1</f>
        <v>721.75442733870955</v>
      </c>
      <c r="AE991">
        <f>AE990+Table4[[#This Row],[Tractive Energy (J)]]</f>
        <v>1814580.0736007707</v>
      </c>
      <c r="AF991">
        <f>AF990+Table4[[#This Row],[Braking Energy (J)]]</f>
        <v>731278.07688036026</v>
      </c>
      <c r="AG991">
        <f t="shared" si="195"/>
        <v>2888498.5336600705</v>
      </c>
      <c r="AH991">
        <f t="shared" si="192"/>
        <v>1202971.6017981516</v>
      </c>
      <c r="AI991" s="27">
        <f t="shared" si="196"/>
        <v>1202755.07546995</v>
      </c>
    </row>
    <row r="992" spans="2:35" x14ac:dyDescent="0.3">
      <c r="B992" s="4" t="s">
        <v>52</v>
      </c>
      <c r="C992" s="4">
        <v>984</v>
      </c>
      <c r="D992" s="4">
        <v>395</v>
      </c>
      <c r="E992" s="11">
        <v>3.2</v>
      </c>
      <c r="F992" s="17">
        <f t="shared" si="193"/>
        <v>-0.61111111111111116</v>
      </c>
      <c r="G992" s="17">
        <f t="shared" si="194"/>
        <v>-2.2000000000000002</v>
      </c>
      <c r="S992">
        <f t="shared" si="187"/>
        <v>0</v>
      </c>
      <c r="T992">
        <f t="shared" si="188"/>
        <v>3.2</v>
      </c>
      <c r="U992">
        <f t="shared" si="189"/>
        <v>0.88888888888888895</v>
      </c>
      <c r="W992">
        <f t="shared" si="190"/>
        <v>-646.11111111111109</v>
      </c>
      <c r="X992">
        <f t="shared" ref="X992:X1055" si="197">$J$16*9.81*$J$17</f>
        <v>171.13544999999999</v>
      </c>
      <c r="Y992">
        <f t="shared" si="191"/>
        <v>0.60045024438055561</v>
      </c>
      <c r="Z992">
        <f>Table4[[#This Row],[Acell (N)]]+Table4[[#This Row],[Roll (N)]]+Table4[[#This Row],[Aero (N)]]</f>
        <v>-474.37521086673053</v>
      </c>
      <c r="AA992">
        <f>Table4[[#This Row],[Total (N)]]*((E991/3.6)/1000)</f>
        <v>-0.72473990549083822</v>
      </c>
      <c r="AB992">
        <f>Table4[[#This Row],[Power (kW)]]*1000</f>
        <v>-724.73990549083817</v>
      </c>
      <c r="AC992">
        <f>MAX(0, Table4[[#This Row],[Power (W)]])</f>
        <v>0</v>
      </c>
      <c r="AD992">
        <f>MIN(0, Table4[[#This Row],[Power (W)]])*-1</f>
        <v>724.73990549083817</v>
      </c>
      <c r="AE992">
        <f>AE991+Table4[[#This Row],[Tractive Energy (J)]]</f>
        <v>1814580.0736007707</v>
      </c>
      <c r="AF992">
        <f>AF991+Table4[[#This Row],[Braking Energy (J)]]</f>
        <v>732002.81678585114</v>
      </c>
      <c r="AG992">
        <f t="shared" si="195"/>
        <v>2888498.5336600705</v>
      </c>
      <c r="AH992">
        <f t="shared" si="192"/>
        <v>1203696.3417036424</v>
      </c>
      <c r="AI992" s="27">
        <f t="shared" si="196"/>
        <v>1203478.9197319951</v>
      </c>
    </row>
    <row r="993" spans="2:35" x14ac:dyDescent="0.3">
      <c r="B993" s="4" t="s">
        <v>52</v>
      </c>
      <c r="C993" s="4">
        <v>985</v>
      </c>
      <c r="D993" s="4">
        <v>396</v>
      </c>
      <c r="E993" s="11">
        <v>1.1000000000000001</v>
      </c>
      <c r="F993" s="17">
        <f t="shared" si="193"/>
        <v>-0.44444444444444448</v>
      </c>
      <c r="G993" s="17">
        <f t="shared" si="194"/>
        <v>-1.6</v>
      </c>
      <c r="S993">
        <f t="shared" si="187"/>
        <v>0</v>
      </c>
      <c r="T993">
        <f t="shared" si="188"/>
        <v>1.1000000000000001</v>
      </c>
      <c r="U993">
        <f t="shared" si="189"/>
        <v>0.30555555555555558</v>
      </c>
      <c r="W993">
        <f t="shared" si="190"/>
        <v>-710.72222222222229</v>
      </c>
      <c r="X993">
        <f t="shared" si="197"/>
        <v>171.13544999999999</v>
      </c>
      <c r="Y993">
        <f t="shared" si="191"/>
        <v>0.20325985132088892</v>
      </c>
      <c r="Z993">
        <f>Table4[[#This Row],[Acell (N)]]+Table4[[#This Row],[Roll (N)]]+Table4[[#This Row],[Aero (N)]]</f>
        <v>-539.38351237090137</v>
      </c>
      <c r="AA993">
        <f>Table4[[#This Row],[Total (N)]]*((E992/3.6)/1000)</f>
        <v>-0.47945201099635681</v>
      </c>
      <c r="AB993">
        <f>Table4[[#This Row],[Power (kW)]]*1000</f>
        <v>-479.45201099635682</v>
      </c>
      <c r="AC993">
        <f>MAX(0, Table4[[#This Row],[Power (W)]])</f>
        <v>0</v>
      </c>
      <c r="AD993">
        <f>MIN(0, Table4[[#This Row],[Power (W)]])*-1</f>
        <v>479.45201099635682</v>
      </c>
      <c r="AE993">
        <f>AE992+Table4[[#This Row],[Tractive Energy (J)]]</f>
        <v>1814580.0736007707</v>
      </c>
      <c r="AF993">
        <f>AF992+Table4[[#This Row],[Braking Energy (J)]]</f>
        <v>732482.26879684755</v>
      </c>
      <c r="AG993">
        <f t="shared" si="195"/>
        <v>2888498.5336600705</v>
      </c>
      <c r="AH993">
        <f t="shared" si="192"/>
        <v>1204175.7937146388</v>
      </c>
      <c r="AI993" s="27">
        <f t="shared" si="196"/>
        <v>1204031.9581113399</v>
      </c>
    </row>
    <row r="994" spans="2:35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193"/>
        <v>-0.15277777777777779</v>
      </c>
      <c r="G994" s="17">
        <f t="shared" si="194"/>
        <v>-0.55000000000000004</v>
      </c>
      <c r="S994">
        <f t="shared" si="187"/>
        <v>1</v>
      </c>
      <c r="T994" t="str">
        <f t="shared" si="188"/>
        <v/>
      </c>
      <c r="U994">
        <f t="shared" si="189"/>
        <v>0</v>
      </c>
      <c r="W994">
        <f t="shared" si="190"/>
        <v>-516.88888888888891</v>
      </c>
      <c r="X994">
        <f t="shared" si="197"/>
        <v>171.13544999999999</v>
      </c>
      <c r="Y994">
        <f t="shared" si="191"/>
        <v>2.4018009775222227E-2</v>
      </c>
      <c r="Z994">
        <f>Table4[[#This Row],[Acell (N)]]+Table4[[#This Row],[Roll (N)]]+Table4[[#This Row],[Aero (N)]]</f>
        <v>-345.72942087911372</v>
      </c>
      <c r="AA994">
        <f>Table4[[#This Row],[Total (N)]]*((E993/3.6)/1000)</f>
        <v>-0.1056395452686181</v>
      </c>
      <c r="AB994">
        <f>Table4[[#This Row],[Power (kW)]]*1000</f>
        <v>-105.63954526861811</v>
      </c>
      <c r="AC994">
        <f>MAX(0, Table4[[#This Row],[Power (W)]])</f>
        <v>0</v>
      </c>
      <c r="AD994">
        <f>MIN(0, Table4[[#This Row],[Power (W)]])*-1</f>
        <v>105.63954526861811</v>
      </c>
      <c r="AE994">
        <f>AE993+Table4[[#This Row],[Tractive Energy (J)]]</f>
        <v>1814580.0736007707</v>
      </c>
      <c r="AF994">
        <f>AF993+Table4[[#This Row],[Braking Energy (J)]]</f>
        <v>732587.90834211616</v>
      </c>
      <c r="AG994">
        <f t="shared" si="195"/>
        <v>2888498.5336600705</v>
      </c>
      <c r="AH994">
        <f t="shared" si="192"/>
        <v>1204281.4332599074</v>
      </c>
      <c r="AI994" s="27">
        <f t="shared" si="196"/>
        <v>1204249.7413963268</v>
      </c>
    </row>
    <row r="995" spans="2:35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193"/>
        <v>0</v>
      </c>
      <c r="G995" s="17">
        <f t="shared" si="194"/>
        <v>0</v>
      </c>
      <c r="S995">
        <f t="shared" si="187"/>
        <v>1</v>
      </c>
      <c r="T995" t="str">
        <f t="shared" si="188"/>
        <v/>
      </c>
      <c r="U995">
        <f t="shared" si="189"/>
        <v>0</v>
      </c>
      <c r="W995">
        <f t="shared" si="190"/>
        <v>-177.68055555555557</v>
      </c>
      <c r="X995">
        <f t="shared" si="197"/>
        <v>171.13544999999999</v>
      </c>
      <c r="Y995">
        <f t="shared" si="191"/>
        <v>0</v>
      </c>
      <c r="Z995">
        <f>Table4[[#This Row],[Acell (N)]]+Table4[[#This Row],[Roll (N)]]+Table4[[#This Row],[Aero (N)]]</f>
        <v>-6.5451055555555797</v>
      </c>
      <c r="AA995">
        <f>Table4[[#This Row],[Total (N)]]*((E994/3.6)/1000)</f>
        <v>0</v>
      </c>
      <c r="AB995">
        <f>Table4[[#This Row],[Power (kW)]]*1000</f>
        <v>0</v>
      </c>
      <c r="AC995">
        <f>MAX(0, Table4[[#This Row],[Power (W)]])</f>
        <v>0</v>
      </c>
      <c r="AD995">
        <f>MIN(0, Table4[[#This Row],[Power (W)]])*-1</f>
        <v>0</v>
      </c>
      <c r="AE995">
        <f>AE994+Table4[[#This Row],[Tractive Energy (J)]]</f>
        <v>1814580.0736007707</v>
      </c>
      <c r="AF995">
        <f>AF994+Table4[[#This Row],[Braking Energy (J)]]</f>
        <v>732587.90834211616</v>
      </c>
      <c r="AG995">
        <f t="shared" si="195"/>
        <v>2888498.5336600705</v>
      </c>
      <c r="AH995">
        <f t="shared" si="192"/>
        <v>1204281.4332599074</v>
      </c>
      <c r="AI995" s="27">
        <f t="shared" si="196"/>
        <v>1204281.4332599074</v>
      </c>
    </row>
    <row r="996" spans="2:35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193"/>
        <v>0</v>
      </c>
      <c r="G996" s="17">
        <f t="shared" si="194"/>
        <v>0</v>
      </c>
      <c r="S996">
        <f t="shared" si="187"/>
        <v>1</v>
      </c>
      <c r="T996" t="str">
        <f t="shared" si="188"/>
        <v/>
      </c>
      <c r="U996">
        <f t="shared" si="189"/>
        <v>0</v>
      </c>
      <c r="W996">
        <f t="shared" si="190"/>
        <v>0</v>
      </c>
      <c r="X996">
        <f t="shared" si="197"/>
        <v>171.13544999999999</v>
      </c>
      <c r="Y996">
        <f t="shared" si="191"/>
        <v>0</v>
      </c>
      <c r="Z996">
        <f>Table4[[#This Row],[Acell (N)]]+Table4[[#This Row],[Roll (N)]]+Table4[[#This Row],[Aero (N)]]</f>
        <v>171.13544999999999</v>
      </c>
      <c r="AA996">
        <f>Table4[[#This Row],[Total (N)]]*((E995/3.6)/1000)</f>
        <v>0</v>
      </c>
      <c r="AB996">
        <f>Table4[[#This Row],[Power (kW)]]*1000</f>
        <v>0</v>
      </c>
      <c r="AC996">
        <f>MAX(0, Table4[[#This Row],[Power (W)]])</f>
        <v>0</v>
      </c>
      <c r="AD996">
        <f>MIN(0, Table4[[#This Row],[Power (W)]])*-1</f>
        <v>0</v>
      </c>
      <c r="AE996">
        <f>AE995+Table4[[#This Row],[Tractive Energy (J)]]</f>
        <v>1814580.0736007707</v>
      </c>
      <c r="AF996">
        <f>AF995+Table4[[#This Row],[Braking Energy (J)]]</f>
        <v>732587.90834211616</v>
      </c>
      <c r="AG996">
        <f t="shared" si="195"/>
        <v>2888498.5336600705</v>
      </c>
      <c r="AH996">
        <f t="shared" si="192"/>
        <v>1204281.4332599074</v>
      </c>
      <c r="AI996" s="27">
        <f t="shared" si="196"/>
        <v>1204281.4332599074</v>
      </c>
    </row>
    <row r="997" spans="2:35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193"/>
        <v>0</v>
      </c>
      <c r="G997" s="17">
        <f t="shared" si="194"/>
        <v>0</v>
      </c>
      <c r="S997">
        <f t="shared" si="187"/>
        <v>1</v>
      </c>
      <c r="T997" t="str">
        <f t="shared" si="188"/>
        <v/>
      </c>
      <c r="U997">
        <f t="shared" si="189"/>
        <v>0</v>
      </c>
      <c r="W997">
        <f t="shared" si="190"/>
        <v>0</v>
      </c>
      <c r="X997">
        <f t="shared" si="197"/>
        <v>171.13544999999999</v>
      </c>
      <c r="Y997">
        <f t="shared" si="191"/>
        <v>0</v>
      </c>
      <c r="Z997">
        <f>Table4[[#This Row],[Acell (N)]]+Table4[[#This Row],[Roll (N)]]+Table4[[#This Row],[Aero (N)]]</f>
        <v>171.13544999999999</v>
      </c>
      <c r="AA997">
        <f>Table4[[#This Row],[Total (N)]]*((E996/3.6)/1000)</f>
        <v>0</v>
      </c>
      <c r="AB997">
        <f>Table4[[#This Row],[Power (kW)]]*1000</f>
        <v>0</v>
      </c>
      <c r="AC997">
        <f>MAX(0, Table4[[#This Row],[Power (W)]])</f>
        <v>0</v>
      </c>
      <c r="AD997">
        <f>MIN(0, Table4[[#This Row],[Power (W)]])*-1</f>
        <v>0</v>
      </c>
      <c r="AE997">
        <f>AE996+Table4[[#This Row],[Tractive Energy (J)]]</f>
        <v>1814580.0736007707</v>
      </c>
      <c r="AF997">
        <f>AF996+Table4[[#This Row],[Braking Energy (J)]]</f>
        <v>732587.90834211616</v>
      </c>
      <c r="AG997">
        <f t="shared" si="195"/>
        <v>2888498.5336600705</v>
      </c>
      <c r="AH997">
        <f t="shared" si="192"/>
        <v>1204281.4332599074</v>
      </c>
      <c r="AI997" s="27">
        <f t="shared" si="196"/>
        <v>1204281.4332599074</v>
      </c>
    </row>
    <row r="998" spans="2:35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193"/>
        <v>0</v>
      </c>
      <c r="G998" s="17">
        <f t="shared" si="194"/>
        <v>0</v>
      </c>
      <c r="S998">
        <f t="shared" si="187"/>
        <v>1</v>
      </c>
      <c r="T998" t="str">
        <f t="shared" si="188"/>
        <v/>
      </c>
      <c r="U998">
        <f t="shared" si="189"/>
        <v>0</v>
      </c>
      <c r="W998">
        <f t="shared" si="190"/>
        <v>0</v>
      </c>
      <c r="X998">
        <f t="shared" si="197"/>
        <v>171.13544999999999</v>
      </c>
      <c r="Y998">
        <f t="shared" si="191"/>
        <v>0</v>
      </c>
      <c r="Z998">
        <f>Table4[[#This Row],[Acell (N)]]+Table4[[#This Row],[Roll (N)]]+Table4[[#This Row],[Aero (N)]]</f>
        <v>171.13544999999999</v>
      </c>
      <c r="AA998">
        <f>Table4[[#This Row],[Total (N)]]*((E997/3.6)/1000)</f>
        <v>0</v>
      </c>
      <c r="AB998">
        <f>Table4[[#This Row],[Power (kW)]]*1000</f>
        <v>0</v>
      </c>
      <c r="AC998">
        <f>MAX(0, Table4[[#This Row],[Power (W)]])</f>
        <v>0</v>
      </c>
      <c r="AD998">
        <f>MIN(0, Table4[[#This Row],[Power (W)]])*-1</f>
        <v>0</v>
      </c>
      <c r="AE998">
        <f>AE997+Table4[[#This Row],[Tractive Energy (J)]]</f>
        <v>1814580.0736007707</v>
      </c>
      <c r="AF998">
        <f>AF997+Table4[[#This Row],[Braking Energy (J)]]</f>
        <v>732587.90834211616</v>
      </c>
      <c r="AG998">
        <f t="shared" si="195"/>
        <v>2888498.5336600705</v>
      </c>
      <c r="AH998">
        <f t="shared" si="192"/>
        <v>1204281.4332599074</v>
      </c>
      <c r="AI998" s="27">
        <f t="shared" si="196"/>
        <v>1204281.4332599074</v>
      </c>
    </row>
    <row r="999" spans="2:35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193"/>
        <v>0</v>
      </c>
      <c r="G999" s="17">
        <f t="shared" si="194"/>
        <v>0</v>
      </c>
      <c r="S999">
        <f t="shared" si="187"/>
        <v>1</v>
      </c>
      <c r="T999" t="str">
        <f t="shared" si="188"/>
        <v/>
      </c>
      <c r="U999">
        <f t="shared" si="189"/>
        <v>0</v>
      </c>
      <c r="W999">
        <f t="shared" si="190"/>
        <v>0</v>
      </c>
      <c r="X999">
        <f t="shared" si="197"/>
        <v>171.13544999999999</v>
      </c>
      <c r="Y999">
        <f t="shared" si="191"/>
        <v>0</v>
      </c>
      <c r="Z999">
        <f>Table4[[#This Row],[Acell (N)]]+Table4[[#This Row],[Roll (N)]]+Table4[[#This Row],[Aero (N)]]</f>
        <v>171.13544999999999</v>
      </c>
      <c r="AA999">
        <f>Table4[[#This Row],[Total (N)]]*((E998/3.6)/1000)</f>
        <v>0</v>
      </c>
      <c r="AB999">
        <f>Table4[[#This Row],[Power (kW)]]*1000</f>
        <v>0</v>
      </c>
      <c r="AC999">
        <f>MAX(0, Table4[[#This Row],[Power (W)]])</f>
        <v>0</v>
      </c>
      <c r="AD999">
        <f>MIN(0, Table4[[#This Row],[Power (W)]])*-1</f>
        <v>0</v>
      </c>
      <c r="AE999">
        <f>AE998+Table4[[#This Row],[Tractive Energy (J)]]</f>
        <v>1814580.0736007707</v>
      </c>
      <c r="AF999">
        <f>AF998+Table4[[#This Row],[Braking Energy (J)]]</f>
        <v>732587.90834211616</v>
      </c>
      <c r="AG999">
        <f t="shared" si="195"/>
        <v>2888498.5336600705</v>
      </c>
      <c r="AH999">
        <f t="shared" si="192"/>
        <v>1204281.4332599074</v>
      </c>
      <c r="AI999" s="27">
        <f t="shared" si="196"/>
        <v>1204281.4332599074</v>
      </c>
    </row>
    <row r="1000" spans="2:35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193"/>
        <v>0</v>
      </c>
      <c r="G1000" s="17">
        <f t="shared" si="194"/>
        <v>0</v>
      </c>
      <c r="S1000">
        <f t="shared" si="187"/>
        <v>1</v>
      </c>
      <c r="T1000" t="str">
        <f t="shared" si="188"/>
        <v/>
      </c>
      <c r="U1000">
        <f t="shared" si="189"/>
        <v>0</v>
      </c>
      <c r="W1000">
        <f t="shared" si="190"/>
        <v>0</v>
      </c>
      <c r="X1000">
        <f t="shared" si="197"/>
        <v>171.13544999999999</v>
      </c>
      <c r="Y1000">
        <f t="shared" si="191"/>
        <v>0</v>
      </c>
      <c r="Z1000">
        <f>Table4[[#This Row],[Acell (N)]]+Table4[[#This Row],[Roll (N)]]+Table4[[#This Row],[Aero (N)]]</f>
        <v>171.13544999999999</v>
      </c>
      <c r="AA1000">
        <f>Table4[[#This Row],[Total (N)]]*((E999/3.6)/1000)</f>
        <v>0</v>
      </c>
      <c r="AB1000">
        <f>Table4[[#This Row],[Power (kW)]]*1000</f>
        <v>0</v>
      </c>
      <c r="AC1000">
        <f>MAX(0, Table4[[#This Row],[Power (W)]])</f>
        <v>0</v>
      </c>
      <c r="AD1000">
        <f>MIN(0, Table4[[#This Row],[Power (W)]])*-1</f>
        <v>0</v>
      </c>
      <c r="AE1000">
        <f>AE999+Table4[[#This Row],[Tractive Energy (J)]]</f>
        <v>1814580.0736007707</v>
      </c>
      <c r="AF1000">
        <f>AF999+Table4[[#This Row],[Braking Energy (J)]]</f>
        <v>732587.90834211616</v>
      </c>
      <c r="AG1000">
        <f t="shared" si="195"/>
        <v>2888498.5336600705</v>
      </c>
      <c r="AH1000">
        <f t="shared" si="192"/>
        <v>1204281.4332599074</v>
      </c>
      <c r="AI1000" s="27">
        <f t="shared" si="196"/>
        <v>1204281.4332599074</v>
      </c>
    </row>
    <row r="1001" spans="2:35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193"/>
        <v>0</v>
      </c>
      <c r="G1001" s="17">
        <f t="shared" si="194"/>
        <v>0</v>
      </c>
      <c r="S1001">
        <f t="shared" si="187"/>
        <v>1</v>
      </c>
      <c r="T1001" t="str">
        <f t="shared" si="188"/>
        <v/>
      </c>
      <c r="U1001">
        <f t="shared" si="189"/>
        <v>0</v>
      </c>
      <c r="W1001">
        <f t="shared" si="190"/>
        <v>0</v>
      </c>
      <c r="X1001">
        <f t="shared" si="197"/>
        <v>171.13544999999999</v>
      </c>
      <c r="Y1001">
        <f t="shared" si="191"/>
        <v>0</v>
      </c>
      <c r="Z1001">
        <f>Table4[[#This Row],[Acell (N)]]+Table4[[#This Row],[Roll (N)]]+Table4[[#This Row],[Aero (N)]]</f>
        <v>171.13544999999999</v>
      </c>
      <c r="AA1001">
        <f>Table4[[#This Row],[Total (N)]]*((E1000/3.6)/1000)</f>
        <v>0</v>
      </c>
      <c r="AB1001">
        <f>Table4[[#This Row],[Power (kW)]]*1000</f>
        <v>0</v>
      </c>
      <c r="AC1001">
        <f>MAX(0, Table4[[#This Row],[Power (W)]])</f>
        <v>0</v>
      </c>
      <c r="AD1001">
        <f>MIN(0, Table4[[#This Row],[Power (W)]])*-1</f>
        <v>0</v>
      </c>
      <c r="AE1001">
        <f>AE1000+Table4[[#This Row],[Tractive Energy (J)]]</f>
        <v>1814580.0736007707</v>
      </c>
      <c r="AF1001">
        <f>AF1000+Table4[[#This Row],[Braking Energy (J)]]</f>
        <v>732587.90834211616</v>
      </c>
      <c r="AG1001">
        <f t="shared" si="195"/>
        <v>2888498.5336600705</v>
      </c>
      <c r="AH1001">
        <f t="shared" si="192"/>
        <v>1204281.4332599074</v>
      </c>
      <c r="AI1001" s="27">
        <f t="shared" si="196"/>
        <v>1204281.4332599074</v>
      </c>
    </row>
    <row r="1002" spans="2:35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193"/>
        <v>0</v>
      </c>
      <c r="G1002" s="17">
        <f t="shared" si="194"/>
        <v>0</v>
      </c>
      <c r="S1002">
        <f t="shared" si="187"/>
        <v>1</v>
      </c>
      <c r="T1002" t="str">
        <f t="shared" si="188"/>
        <v/>
      </c>
      <c r="U1002">
        <f t="shared" si="189"/>
        <v>0</v>
      </c>
      <c r="W1002">
        <f t="shared" si="190"/>
        <v>0</v>
      </c>
      <c r="X1002">
        <f t="shared" si="197"/>
        <v>171.13544999999999</v>
      </c>
      <c r="Y1002">
        <f t="shared" si="191"/>
        <v>0</v>
      </c>
      <c r="Z1002">
        <f>Table4[[#This Row],[Acell (N)]]+Table4[[#This Row],[Roll (N)]]+Table4[[#This Row],[Aero (N)]]</f>
        <v>171.13544999999999</v>
      </c>
      <c r="AA1002">
        <f>Table4[[#This Row],[Total (N)]]*((E1001/3.6)/1000)</f>
        <v>0</v>
      </c>
      <c r="AB1002">
        <f>Table4[[#This Row],[Power (kW)]]*1000</f>
        <v>0</v>
      </c>
      <c r="AC1002">
        <f>MAX(0, Table4[[#This Row],[Power (W)]])</f>
        <v>0</v>
      </c>
      <c r="AD1002">
        <f>MIN(0, Table4[[#This Row],[Power (W)]])*-1</f>
        <v>0</v>
      </c>
      <c r="AE1002">
        <f>AE1001+Table4[[#This Row],[Tractive Energy (J)]]</f>
        <v>1814580.0736007707</v>
      </c>
      <c r="AF1002">
        <f>AF1001+Table4[[#This Row],[Braking Energy (J)]]</f>
        <v>732587.90834211616</v>
      </c>
      <c r="AG1002">
        <f t="shared" si="195"/>
        <v>2888498.5336600705</v>
      </c>
      <c r="AH1002">
        <f t="shared" si="192"/>
        <v>1204281.4332599074</v>
      </c>
      <c r="AI1002" s="27">
        <f t="shared" si="196"/>
        <v>1204281.4332599074</v>
      </c>
    </row>
    <row r="1003" spans="2:35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193"/>
        <v>0</v>
      </c>
      <c r="G1003" s="17">
        <f t="shared" si="194"/>
        <v>0</v>
      </c>
      <c r="S1003">
        <f t="shared" si="187"/>
        <v>1</v>
      </c>
      <c r="T1003" t="str">
        <f t="shared" si="188"/>
        <v/>
      </c>
      <c r="U1003">
        <f t="shared" si="189"/>
        <v>0</v>
      </c>
      <c r="W1003">
        <f t="shared" si="190"/>
        <v>0</v>
      </c>
      <c r="X1003">
        <f t="shared" si="197"/>
        <v>171.13544999999999</v>
      </c>
      <c r="Y1003">
        <f t="shared" si="191"/>
        <v>0</v>
      </c>
      <c r="Z1003">
        <f>Table4[[#This Row],[Acell (N)]]+Table4[[#This Row],[Roll (N)]]+Table4[[#This Row],[Aero (N)]]</f>
        <v>171.13544999999999</v>
      </c>
      <c r="AA1003">
        <f>Table4[[#This Row],[Total (N)]]*((E1002/3.6)/1000)</f>
        <v>0</v>
      </c>
      <c r="AB1003">
        <f>Table4[[#This Row],[Power (kW)]]*1000</f>
        <v>0</v>
      </c>
      <c r="AC1003">
        <f>MAX(0, Table4[[#This Row],[Power (W)]])</f>
        <v>0</v>
      </c>
      <c r="AD1003">
        <f>MIN(0, Table4[[#This Row],[Power (W)]])*-1</f>
        <v>0</v>
      </c>
      <c r="AE1003">
        <f>AE1002+Table4[[#This Row],[Tractive Energy (J)]]</f>
        <v>1814580.0736007707</v>
      </c>
      <c r="AF1003">
        <f>AF1002+Table4[[#This Row],[Braking Energy (J)]]</f>
        <v>732587.90834211616</v>
      </c>
      <c r="AG1003">
        <f t="shared" si="195"/>
        <v>2888498.5336600705</v>
      </c>
      <c r="AH1003">
        <f t="shared" si="192"/>
        <v>1204281.4332599074</v>
      </c>
      <c r="AI1003" s="27">
        <f t="shared" si="196"/>
        <v>1204281.4332599074</v>
      </c>
    </row>
    <row r="1004" spans="2:35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193"/>
        <v>0</v>
      </c>
      <c r="G1004" s="17">
        <f t="shared" si="194"/>
        <v>0</v>
      </c>
      <c r="S1004">
        <f t="shared" si="187"/>
        <v>1</v>
      </c>
      <c r="T1004" t="str">
        <f t="shared" si="188"/>
        <v/>
      </c>
      <c r="U1004">
        <f t="shared" si="189"/>
        <v>0</v>
      </c>
      <c r="W1004">
        <f t="shared" si="190"/>
        <v>0</v>
      </c>
      <c r="X1004">
        <f t="shared" si="197"/>
        <v>171.13544999999999</v>
      </c>
      <c r="Y1004">
        <f t="shared" si="191"/>
        <v>0</v>
      </c>
      <c r="Z1004">
        <f>Table4[[#This Row],[Acell (N)]]+Table4[[#This Row],[Roll (N)]]+Table4[[#This Row],[Aero (N)]]</f>
        <v>171.13544999999999</v>
      </c>
      <c r="AA1004">
        <f>Table4[[#This Row],[Total (N)]]*((E1003/3.6)/1000)</f>
        <v>0</v>
      </c>
      <c r="AB1004">
        <f>Table4[[#This Row],[Power (kW)]]*1000</f>
        <v>0</v>
      </c>
      <c r="AC1004">
        <f>MAX(0, Table4[[#This Row],[Power (W)]])</f>
        <v>0</v>
      </c>
      <c r="AD1004">
        <f>MIN(0, Table4[[#This Row],[Power (W)]])*-1</f>
        <v>0</v>
      </c>
      <c r="AE1004">
        <f>AE1003+Table4[[#This Row],[Tractive Energy (J)]]</f>
        <v>1814580.0736007707</v>
      </c>
      <c r="AF1004">
        <f>AF1003+Table4[[#This Row],[Braking Energy (J)]]</f>
        <v>732587.90834211616</v>
      </c>
      <c r="AG1004">
        <f t="shared" si="195"/>
        <v>2888498.5336600705</v>
      </c>
      <c r="AH1004">
        <f t="shared" si="192"/>
        <v>1204281.4332599074</v>
      </c>
      <c r="AI1004" s="27">
        <f t="shared" si="196"/>
        <v>1204281.4332599074</v>
      </c>
    </row>
    <row r="1005" spans="2:35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193"/>
        <v>0</v>
      </c>
      <c r="G1005" s="17">
        <f t="shared" si="194"/>
        <v>0</v>
      </c>
      <c r="S1005">
        <f t="shared" si="187"/>
        <v>1</v>
      </c>
      <c r="T1005" t="str">
        <f t="shared" si="188"/>
        <v/>
      </c>
      <c r="U1005">
        <f t="shared" si="189"/>
        <v>0</v>
      </c>
      <c r="W1005">
        <f t="shared" si="190"/>
        <v>0</v>
      </c>
      <c r="X1005">
        <f t="shared" si="197"/>
        <v>171.13544999999999</v>
      </c>
      <c r="Y1005">
        <f t="shared" si="191"/>
        <v>0</v>
      </c>
      <c r="Z1005">
        <f>Table4[[#This Row],[Acell (N)]]+Table4[[#This Row],[Roll (N)]]+Table4[[#This Row],[Aero (N)]]</f>
        <v>171.13544999999999</v>
      </c>
      <c r="AA1005">
        <f>Table4[[#This Row],[Total (N)]]*((E1004/3.6)/1000)</f>
        <v>0</v>
      </c>
      <c r="AB1005">
        <f>Table4[[#This Row],[Power (kW)]]*1000</f>
        <v>0</v>
      </c>
      <c r="AC1005">
        <f>MAX(0, Table4[[#This Row],[Power (W)]])</f>
        <v>0</v>
      </c>
      <c r="AD1005">
        <f>MIN(0, Table4[[#This Row],[Power (W)]])*-1</f>
        <v>0</v>
      </c>
      <c r="AE1005">
        <f>AE1004+Table4[[#This Row],[Tractive Energy (J)]]</f>
        <v>1814580.0736007707</v>
      </c>
      <c r="AF1005">
        <f>AF1004+Table4[[#This Row],[Braking Energy (J)]]</f>
        <v>732587.90834211616</v>
      </c>
      <c r="AG1005">
        <f t="shared" si="195"/>
        <v>2888498.5336600705</v>
      </c>
      <c r="AH1005">
        <f t="shared" si="192"/>
        <v>1204281.4332599074</v>
      </c>
      <c r="AI1005" s="27">
        <f t="shared" si="196"/>
        <v>1204281.4332599074</v>
      </c>
    </row>
    <row r="1006" spans="2:35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193"/>
        <v>0</v>
      </c>
      <c r="G1006" s="17">
        <f t="shared" si="194"/>
        <v>0</v>
      </c>
      <c r="S1006">
        <f t="shared" si="187"/>
        <v>1</v>
      </c>
      <c r="T1006" t="str">
        <f t="shared" si="188"/>
        <v/>
      </c>
      <c r="U1006">
        <f t="shared" si="189"/>
        <v>0</v>
      </c>
      <c r="W1006">
        <f t="shared" si="190"/>
        <v>0</v>
      </c>
      <c r="X1006">
        <f t="shared" si="197"/>
        <v>171.13544999999999</v>
      </c>
      <c r="Y1006">
        <f t="shared" si="191"/>
        <v>0</v>
      </c>
      <c r="Z1006">
        <f>Table4[[#This Row],[Acell (N)]]+Table4[[#This Row],[Roll (N)]]+Table4[[#This Row],[Aero (N)]]</f>
        <v>171.13544999999999</v>
      </c>
      <c r="AA1006">
        <f>Table4[[#This Row],[Total (N)]]*((E1005/3.6)/1000)</f>
        <v>0</v>
      </c>
      <c r="AB1006">
        <f>Table4[[#This Row],[Power (kW)]]*1000</f>
        <v>0</v>
      </c>
      <c r="AC1006">
        <f>MAX(0, Table4[[#This Row],[Power (W)]])</f>
        <v>0</v>
      </c>
      <c r="AD1006">
        <f>MIN(0, Table4[[#This Row],[Power (W)]])*-1</f>
        <v>0</v>
      </c>
      <c r="AE1006">
        <f>AE1005+Table4[[#This Row],[Tractive Energy (J)]]</f>
        <v>1814580.0736007707</v>
      </c>
      <c r="AF1006">
        <f>AF1005+Table4[[#This Row],[Braking Energy (J)]]</f>
        <v>732587.90834211616</v>
      </c>
      <c r="AG1006">
        <f t="shared" si="195"/>
        <v>2888498.5336600705</v>
      </c>
      <c r="AH1006">
        <f t="shared" si="192"/>
        <v>1204281.4332599074</v>
      </c>
      <c r="AI1006" s="27">
        <f t="shared" si="196"/>
        <v>1204281.4332599074</v>
      </c>
    </row>
    <row r="1007" spans="2:35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193"/>
        <v>0</v>
      </c>
      <c r="G1007" s="17">
        <f t="shared" si="194"/>
        <v>0</v>
      </c>
      <c r="S1007">
        <f t="shared" si="187"/>
        <v>1</v>
      </c>
      <c r="T1007" t="str">
        <f t="shared" si="188"/>
        <v/>
      </c>
      <c r="U1007">
        <f t="shared" si="189"/>
        <v>0</v>
      </c>
      <c r="W1007">
        <f t="shared" si="190"/>
        <v>0</v>
      </c>
      <c r="X1007">
        <f t="shared" si="197"/>
        <v>171.13544999999999</v>
      </c>
      <c r="Y1007">
        <f t="shared" si="191"/>
        <v>0</v>
      </c>
      <c r="Z1007">
        <f>Table4[[#This Row],[Acell (N)]]+Table4[[#This Row],[Roll (N)]]+Table4[[#This Row],[Aero (N)]]</f>
        <v>171.13544999999999</v>
      </c>
      <c r="AA1007">
        <f>Table4[[#This Row],[Total (N)]]*((E1006/3.6)/1000)</f>
        <v>0</v>
      </c>
      <c r="AB1007">
        <f>Table4[[#This Row],[Power (kW)]]*1000</f>
        <v>0</v>
      </c>
      <c r="AC1007">
        <f>MAX(0, Table4[[#This Row],[Power (W)]])</f>
        <v>0</v>
      </c>
      <c r="AD1007">
        <f>MIN(0, Table4[[#This Row],[Power (W)]])*-1</f>
        <v>0</v>
      </c>
      <c r="AE1007">
        <f>AE1006+Table4[[#This Row],[Tractive Energy (J)]]</f>
        <v>1814580.0736007707</v>
      </c>
      <c r="AF1007">
        <f>AF1006+Table4[[#This Row],[Braking Energy (J)]]</f>
        <v>732587.90834211616</v>
      </c>
      <c r="AG1007">
        <f t="shared" si="195"/>
        <v>2888498.5336600705</v>
      </c>
      <c r="AH1007">
        <f t="shared" si="192"/>
        <v>1204281.4332599074</v>
      </c>
      <c r="AI1007" s="27">
        <f t="shared" si="196"/>
        <v>1204281.4332599074</v>
      </c>
    </row>
    <row r="1008" spans="2:35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193"/>
        <v>0</v>
      </c>
      <c r="G1008" s="17">
        <f t="shared" si="194"/>
        <v>0</v>
      </c>
      <c r="S1008">
        <f t="shared" si="187"/>
        <v>1</v>
      </c>
      <c r="T1008" t="str">
        <f t="shared" si="188"/>
        <v/>
      </c>
      <c r="U1008">
        <f t="shared" si="189"/>
        <v>0</v>
      </c>
      <c r="W1008">
        <f t="shared" si="190"/>
        <v>0</v>
      </c>
      <c r="X1008">
        <f t="shared" si="197"/>
        <v>171.13544999999999</v>
      </c>
      <c r="Y1008">
        <f t="shared" si="191"/>
        <v>0</v>
      </c>
      <c r="Z1008">
        <f>Table4[[#This Row],[Acell (N)]]+Table4[[#This Row],[Roll (N)]]+Table4[[#This Row],[Aero (N)]]</f>
        <v>171.13544999999999</v>
      </c>
      <c r="AA1008">
        <f>Table4[[#This Row],[Total (N)]]*((E1007/3.6)/1000)</f>
        <v>0</v>
      </c>
      <c r="AB1008">
        <f>Table4[[#This Row],[Power (kW)]]*1000</f>
        <v>0</v>
      </c>
      <c r="AC1008">
        <f>MAX(0, Table4[[#This Row],[Power (W)]])</f>
        <v>0</v>
      </c>
      <c r="AD1008">
        <f>MIN(0, Table4[[#This Row],[Power (W)]])*-1</f>
        <v>0</v>
      </c>
      <c r="AE1008">
        <f>AE1007+Table4[[#This Row],[Tractive Energy (J)]]</f>
        <v>1814580.0736007707</v>
      </c>
      <c r="AF1008">
        <f>AF1007+Table4[[#This Row],[Braking Energy (J)]]</f>
        <v>732587.90834211616</v>
      </c>
      <c r="AG1008">
        <f t="shared" si="195"/>
        <v>2888498.5336600705</v>
      </c>
      <c r="AH1008">
        <f t="shared" si="192"/>
        <v>1204281.4332599074</v>
      </c>
      <c r="AI1008" s="27">
        <f t="shared" si="196"/>
        <v>1204281.4332599074</v>
      </c>
    </row>
    <row r="1009" spans="2:35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193"/>
        <v>0</v>
      </c>
      <c r="G1009" s="17">
        <f t="shared" si="194"/>
        <v>0</v>
      </c>
      <c r="S1009">
        <f t="shared" si="187"/>
        <v>1</v>
      </c>
      <c r="T1009" t="str">
        <f t="shared" si="188"/>
        <v/>
      </c>
      <c r="U1009">
        <f t="shared" si="189"/>
        <v>0</v>
      </c>
      <c r="W1009">
        <f t="shared" si="190"/>
        <v>0</v>
      </c>
      <c r="X1009">
        <f t="shared" si="197"/>
        <v>171.13544999999999</v>
      </c>
      <c r="Y1009">
        <f t="shared" si="191"/>
        <v>0</v>
      </c>
      <c r="Z1009">
        <f>Table4[[#This Row],[Acell (N)]]+Table4[[#This Row],[Roll (N)]]+Table4[[#This Row],[Aero (N)]]</f>
        <v>171.13544999999999</v>
      </c>
      <c r="AA1009">
        <f>Table4[[#This Row],[Total (N)]]*((E1008/3.6)/1000)</f>
        <v>0</v>
      </c>
      <c r="AB1009">
        <f>Table4[[#This Row],[Power (kW)]]*1000</f>
        <v>0</v>
      </c>
      <c r="AC1009">
        <f>MAX(0, Table4[[#This Row],[Power (W)]])</f>
        <v>0</v>
      </c>
      <c r="AD1009">
        <f>MIN(0, Table4[[#This Row],[Power (W)]])*-1</f>
        <v>0</v>
      </c>
      <c r="AE1009">
        <f>AE1008+Table4[[#This Row],[Tractive Energy (J)]]</f>
        <v>1814580.0736007707</v>
      </c>
      <c r="AF1009">
        <f>AF1008+Table4[[#This Row],[Braking Energy (J)]]</f>
        <v>732587.90834211616</v>
      </c>
      <c r="AG1009">
        <f t="shared" si="195"/>
        <v>2888498.5336600705</v>
      </c>
      <c r="AH1009">
        <f t="shared" si="192"/>
        <v>1204281.4332599074</v>
      </c>
      <c r="AI1009" s="27">
        <f t="shared" si="196"/>
        <v>1204281.4332599074</v>
      </c>
    </row>
    <row r="1010" spans="2:35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193"/>
        <v>0</v>
      </c>
      <c r="G1010" s="17">
        <f t="shared" si="194"/>
        <v>0</v>
      </c>
      <c r="S1010">
        <f t="shared" si="187"/>
        <v>1</v>
      </c>
      <c r="T1010" t="str">
        <f t="shared" si="188"/>
        <v/>
      </c>
      <c r="U1010">
        <f t="shared" si="189"/>
        <v>0</v>
      </c>
      <c r="W1010">
        <f t="shared" si="190"/>
        <v>0</v>
      </c>
      <c r="X1010">
        <f t="shared" si="197"/>
        <v>171.13544999999999</v>
      </c>
      <c r="Y1010">
        <f t="shared" si="191"/>
        <v>0</v>
      </c>
      <c r="Z1010">
        <f>Table4[[#This Row],[Acell (N)]]+Table4[[#This Row],[Roll (N)]]+Table4[[#This Row],[Aero (N)]]</f>
        <v>171.13544999999999</v>
      </c>
      <c r="AA1010">
        <f>Table4[[#This Row],[Total (N)]]*((E1009/3.6)/1000)</f>
        <v>0</v>
      </c>
      <c r="AB1010">
        <f>Table4[[#This Row],[Power (kW)]]*1000</f>
        <v>0</v>
      </c>
      <c r="AC1010">
        <f>MAX(0, Table4[[#This Row],[Power (W)]])</f>
        <v>0</v>
      </c>
      <c r="AD1010">
        <f>MIN(0, Table4[[#This Row],[Power (W)]])*-1</f>
        <v>0</v>
      </c>
      <c r="AE1010">
        <f>AE1009+Table4[[#This Row],[Tractive Energy (J)]]</f>
        <v>1814580.0736007707</v>
      </c>
      <c r="AF1010">
        <f>AF1009+Table4[[#This Row],[Braking Energy (J)]]</f>
        <v>732587.90834211616</v>
      </c>
      <c r="AG1010">
        <f t="shared" si="195"/>
        <v>2888498.5336600705</v>
      </c>
      <c r="AH1010">
        <f t="shared" si="192"/>
        <v>1204281.4332599074</v>
      </c>
      <c r="AI1010" s="27">
        <f t="shared" si="196"/>
        <v>1204281.4332599074</v>
      </c>
    </row>
    <row r="1011" spans="2:35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193"/>
        <v>0</v>
      </c>
      <c r="G1011" s="17">
        <f t="shared" si="194"/>
        <v>0</v>
      </c>
      <c r="S1011">
        <f t="shared" si="187"/>
        <v>1</v>
      </c>
      <c r="T1011" t="str">
        <f t="shared" si="188"/>
        <v/>
      </c>
      <c r="U1011">
        <f t="shared" si="189"/>
        <v>0</v>
      </c>
      <c r="W1011">
        <f t="shared" si="190"/>
        <v>0</v>
      </c>
      <c r="X1011">
        <f t="shared" si="197"/>
        <v>171.13544999999999</v>
      </c>
      <c r="Y1011">
        <f t="shared" si="191"/>
        <v>0</v>
      </c>
      <c r="Z1011">
        <f>Table4[[#This Row],[Acell (N)]]+Table4[[#This Row],[Roll (N)]]+Table4[[#This Row],[Aero (N)]]</f>
        <v>171.13544999999999</v>
      </c>
      <c r="AA1011">
        <f>Table4[[#This Row],[Total (N)]]*((E1010/3.6)/1000)</f>
        <v>0</v>
      </c>
      <c r="AB1011">
        <f>Table4[[#This Row],[Power (kW)]]*1000</f>
        <v>0</v>
      </c>
      <c r="AC1011">
        <f>MAX(0, Table4[[#This Row],[Power (W)]])</f>
        <v>0</v>
      </c>
      <c r="AD1011">
        <f>MIN(0, Table4[[#This Row],[Power (W)]])*-1</f>
        <v>0</v>
      </c>
      <c r="AE1011">
        <f>AE1010+Table4[[#This Row],[Tractive Energy (J)]]</f>
        <v>1814580.0736007707</v>
      </c>
      <c r="AF1011">
        <f>AF1010+Table4[[#This Row],[Braking Energy (J)]]</f>
        <v>732587.90834211616</v>
      </c>
      <c r="AG1011">
        <f t="shared" si="195"/>
        <v>2888498.5336600705</v>
      </c>
      <c r="AH1011">
        <f t="shared" si="192"/>
        <v>1204281.4332599074</v>
      </c>
      <c r="AI1011" s="27">
        <f t="shared" si="196"/>
        <v>1204281.4332599074</v>
      </c>
    </row>
    <row r="1012" spans="2:35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193"/>
        <v>0</v>
      </c>
      <c r="G1012" s="17">
        <f t="shared" si="194"/>
        <v>0</v>
      </c>
      <c r="S1012">
        <f t="shared" si="187"/>
        <v>1</v>
      </c>
      <c r="T1012" t="str">
        <f t="shared" si="188"/>
        <v/>
      </c>
      <c r="U1012">
        <f t="shared" si="189"/>
        <v>0</v>
      </c>
      <c r="W1012">
        <f t="shared" si="190"/>
        <v>0</v>
      </c>
      <c r="X1012">
        <f t="shared" si="197"/>
        <v>171.13544999999999</v>
      </c>
      <c r="Y1012">
        <f t="shared" si="191"/>
        <v>0</v>
      </c>
      <c r="Z1012">
        <f>Table4[[#This Row],[Acell (N)]]+Table4[[#This Row],[Roll (N)]]+Table4[[#This Row],[Aero (N)]]</f>
        <v>171.13544999999999</v>
      </c>
      <c r="AA1012">
        <f>Table4[[#This Row],[Total (N)]]*((E1011/3.6)/1000)</f>
        <v>0</v>
      </c>
      <c r="AB1012">
        <f>Table4[[#This Row],[Power (kW)]]*1000</f>
        <v>0</v>
      </c>
      <c r="AC1012">
        <f>MAX(0, Table4[[#This Row],[Power (W)]])</f>
        <v>0</v>
      </c>
      <c r="AD1012">
        <f>MIN(0, Table4[[#This Row],[Power (W)]])*-1</f>
        <v>0</v>
      </c>
      <c r="AE1012">
        <f>AE1011+Table4[[#This Row],[Tractive Energy (J)]]</f>
        <v>1814580.0736007707</v>
      </c>
      <c r="AF1012">
        <f>AF1011+Table4[[#This Row],[Braking Energy (J)]]</f>
        <v>732587.90834211616</v>
      </c>
      <c r="AG1012">
        <f t="shared" si="195"/>
        <v>2888498.5336600705</v>
      </c>
      <c r="AH1012">
        <f t="shared" si="192"/>
        <v>1204281.4332599074</v>
      </c>
      <c r="AI1012" s="27">
        <f t="shared" si="196"/>
        <v>1204281.4332599074</v>
      </c>
    </row>
    <row r="1013" spans="2:35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193"/>
        <v>0</v>
      </c>
      <c r="G1013" s="17">
        <f t="shared" si="194"/>
        <v>0</v>
      </c>
      <c r="S1013">
        <f t="shared" si="187"/>
        <v>1</v>
      </c>
      <c r="T1013" t="str">
        <f t="shared" si="188"/>
        <v/>
      </c>
      <c r="U1013">
        <f t="shared" si="189"/>
        <v>0</v>
      </c>
      <c r="W1013">
        <f t="shared" si="190"/>
        <v>0</v>
      </c>
      <c r="X1013">
        <f t="shared" si="197"/>
        <v>171.13544999999999</v>
      </c>
      <c r="Y1013">
        <f t="shared" si="191"/>
        <v>0</v>
      </c>
      <c r="Z1013">
        <f>Table4[[#This Row],[Acell (N)]]+Table4[[#This Row],[Roll (N)]]+Table4[[#This Row],[Aero (N)]]</f>
        <v>171.13544999999999</v>
      </c>
      <c r="AA1013">
        <f>Table4[[#This Row],[Total (N)]]*((E1012/3.6)/1000)</f>
        <v>0</v>
      </c>
      <c r="AB1013">
        <f>Table4[[#This Row],[Power (kW)]]*1000</f>
        <v>0</v>
      </c>
      <c r="AC1013">
        <f>MAX(0, Table4[[#This Row],[Power (W)]])</f>
        <v>0</v>
      </c>
      <c r="AD1013">
        <f>MIN(0, Table4[[#This Row],[Power (W)]])*-1</f>
        <v>0</v>
      </c>
      <c r="AE1013">
        <f>AE1012+Table4[[#This Row],[Tractive Energy (J)]]</f>
        <v>1814580.0736007707</v>
      </c>
      <c r="AF1013">
        <f>AF1012+Table4[[#This Row],[Braking Energy (J)]]</f>
        <v>732587.90834211616</v>
      </c>
      <c r="AG1013">
        <f t="shared" si="195"/>
        <v>2888498.5336600705</v>
      </c>
      <c r="AH1013">
        <f t="shared" si="192"/>
        <v>1204281.4332599074</v>
      </c>
      <c r="AI1013" s="27">
        <f t="shared" si="196"/>
        <v>1204281.4332599074</v>
      </c>
    </row>
    <row r="1014" spans="2:35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193"/>
        <v>0</v>
      </c>
      <c r="G1014" s="17">
        <f t="shared" si="194"/>
        <v>0</v>
      </c>
      <c r="S1014">
        <f t="shared" si="187"/>
        <v>1</v>
      </c>
      <c r="T1014" t="str">
        <f t="shared" si="188"/>
        <v/>
      </c>
      <c r="U1014">
        <f t="shared" si="189"/>
        <v>0</v>
      </c>
      <c r="W1014">
        <f t="shared" si="190"/>
        <v>0</v>
      </c>
      <c r="X1014">
        <f t="shared" si="197"/>
        <v>171.13544999999999</v>
      </c>
      <c r="Y1014">
        <f t="shared" si="191"/>
        <v>0</v>
      </c>
      <c r="Z1014">
        <f>Table4[[#This Row],[Acell (N)]]+Table4[[#This Row],[Roll (N)]]+Table4[[#This Row],[Aero (N)]]</f>
        <v>171.13544999999999</v>
      </c>
      <c r="AA1014">
        <f>Table4[[#This Row],[Total (N)]]*((E1013/3.6)/1000)</f>
        <v>0</v>
      </c>
      <c r="AB1014">
        <f>Table4[[#This Row],[Power (kW)]]*1000</f>
        <v>0</v>
      </c>
      <c r="AC1014">
        <f>MAX(0, Table4[[#This Row],[Power (W)]])</f>
        <v>0</v>
      </c>
      <c r="AD1014">
        <f>MIN(0, Table4[[#This Row],[Power (W)]])*-1</f>
        <v>0</v>
      </c>
      <c r="AE1014">
        <f>AE1013+Table4[[#This Row],[Tractive Energy (J)]]</f>
        <v>1814580.0736007707</v>
      </c>
      <c r="AF1014">
        <f>AF1013+Table4[[#This Row],[Braking Energy (J)]]</f>
        <v>732587.90834211616</v>
      </c>
      <c r="AG1014">
        <f t="shared" si="195"/>
        <v>2888498.5336600705</v>
      </c>
      <c r="AH1014">
        <f t="shared" si="192"/>
        <v>1204281.4332599074</v>
      </c>
      <c r="AI1014" s="27">
        <f t="shared" si="196"/>
        <v>1204281.4332599074</v>
      </c>
    </row>
    <row r="1015" spans="2:35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193"/>
        <v>0</v>
      </c>
      <c r="G1015" s="17">
        <f t="shared" si="194"/>
        <v>0</v>
      </c>
      <c r="S1015">
        <f t="shared" si="187"/>
        <v>1</v>
      </c>
      <c r="T1015" t="str">
        <f t="shared" si="188"/>
        <v/>
      </c>
      <c r="U1015">
        <f t="shared" si="189"/>
        <v>0</v>
      </c>
      <c r="W1015">
        <f t="shared" si="190"/>
        <v>0</v>
      </c>
      <c r="X1015">
        <f t="shared" si="197"/>
        <v>171.13544999999999</v>
      </c>
      <c r="Y1015">
        <f t="shared" si="191"/>
        <v>0</v>
      </c>
      <c r="Z1015">
        <f>Table4[[#This Row],[Acell (N)]]+Table4[[#This Row],[Roll (N)]]+Table4[[#This Row],[Aero (N)]]</f>
        <v>171.13544999999999</v>
      </c>
      <c r="AA1015">
        <f>Table4[[#This Row],[Total (N)]]*((E1014/3.6)/1000)</f>
        <v>0</v>
      </c>
      <c r="AB1015">
        <f>Table4[[#This Row],[Power (kW)]]*1000</f>
        <v>0</v>
      </c>
      <c r="AC1015">
        <f>MAX(0, Table4[[#This Row],[Power (W)]])</f>
        <v>0</v>
      </c>
      <c r="AD1015">
        <f>MIN(0, Table4[[#This Row],[Power (W)]])*-1</f>
        <v>0</v>
      </c>
      <c r="AE1015">
        <f>AE1014+Table4[[#This Row],[Tractive Energy (J)]]</f>
        <v>1814580.0736007707</v>
      </c>
      <c r="AF1015">
        <f>AF1014+Table4[[#This Row],[Braking Energy (J)]]</f>
        <v>732587.90834211616</v>
      </c>
      <c r="AG1015">
        <f t="shared" si="195"/>
        <v>2888498.5336600705</v>
      </c>
      <c r="AH1015">
        <f t="shared" si="192"/>
        <v>1204281.4332599074</v>
      </c>
      <c r="AI1015" s="27">
        <f t="shared" si="196"/>
        <v>1204281.4332599074</v>
      </c>
    </row>
    <row r="1016" spans="2:35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193"/>
        <v>0</v>
      </c>
      <c r="G1016" s="17">
        <f t="shared" si="194"/>
        <v>0</v>
      </c>
      <c r="S1016">
        <f t="shared" si="187"/>
        <v>1</v>
      </c>
      <c r="T1016" t="str">
        <f t="shared" si="188"/>
        <v/>
      </c>
      <c r="U1016">
        <f t="shared" si="189"/>
        <v>0</v>
      </c>
      <c r="W1016">
        <f t="shared" si="190"/>
        <v>0</v>
      </c>
      <c r="X1016">
        <f t="shared" si="197"/>
        <v>171.13544999999999</v>
      </c>
      <c r="Y1016">
        <f t="shared" si="191"/>
        <v>0</v>
      </c>
      <c r="Z1016">
        <f>Table4[[#This Row],[Acell (N)]]+Table4[[#This Row],[Roll (N)]]+Table4[[#This Row],[Aero (N)]]</f>
        <v>171.13544999999999</v>
      </c>
      <c r="AA1016">
        <f>Table4[[#This Row],[Total (N)]]*((E1015/3.6)/1000)</f>
        <v>0</v>
      </c>
      <c r="AB1016">
        <f>Table4[[#This Row],[Power (kW)]]*1000</f>
        <v>0</v>
      </c>
      <c r="AC1016">
        <f>MAX(0, Table4[[#This Row],[Power (W)]])</f>
        <v>0</v>
      </c>
      <c r="AD1016">
        <f>MIN(0, Table4[[#This Row],[Power (W)]])*-1</f>
        <v>0</v>
      </c>
      <c r="AE1016">
        <f>AE1015+Table4[[#This Row],[Tractive Energy (J)]]</f>
        <v>1814580.0736007707</v>
      </c>
      <c r="AF1016">
        <f>AF1015+Table4[[#This Row],[Braking Energy (J)]]</f>
        <v>732587.90834211616</v>
      </c>
      <c r="AG1016">
        <f t="shared" si="195"/>
        <v>2888498.5336600705</v>
      </c>
      <c r="AH1016">
        <f t="shared" si="192"/>
        <v>1204281.4332599074</v>
      </c>
      <c r="AI1016" s="27">
        <f t="shared" si="196"/>
        <v>1204281.4332599074</v>
      </c>
    </row>
    <row r="1017" spans="2:35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193"/>
        <v>0</v>
      </c>
      <c r="G1017" s="17">
        <f t="shared" si="194"/>
        <v>0</v>
      </c>
      <c r="S1017">
        <f t="shared" si="187"/>
        <v>1</v>
      </c>
      <c r="T1017" t="str">
        <f t="shared" si="188"/>
        <v/>
      </c>
      <c r="U1017">
        <f t="shared" si="189"/>
        <v>0</v>
      </c>
      <c r="W1017">
        <f t="shared" si="190"/>
        <v>0</v>
      </c>
      <c r="X1017">
        <f t="shared" si="197"/>
        <v>171.13544999999999</v>
      </c>
      <c r="Y1017">
        <f t="shared" si="191"/>
        <v>0</v>
      </c>
      <c r="Z1017">
        <f>Table4[[#This Row],[Acell (N)]]+Table4[[#This Row],[Roll (N)]]+Table4[[#This Row],[Aero (N)]]</f>
        <v>171.13544999999999</v>
      </c>
      <c r="AA1017">
        <f>Table4[[#This Row],[Total (N)]]*((E1016/3.6)/1000)</f>
        <v>0</v>
      </c>
      <c r="AB1017">
        <f>Table4[[#This Row],[Power (kW)]]*1000</f>
        <v>0</v>
      </c>
      <c r="AC1017">
        <f>MAX(0, Table4[[#This Row],[Power (W)]])</f>
        <v>0</v>
      </c>
      <c r="AD1017">
        <f>MIN(0, Table4[[#This Row],[Power (W)]])*-1</f>
        <v>0</v>
      </c>
      <c r="AE1017">
        <f>AE1016+Table4[[#This Row],[Tractive Energy (J)]]</f>
        <v>1814580.0736007707</v>
      </c>
      <c r="AF1017">
        <f>AF1016+Table4[[#This Row],[Braking Energy (J)]]</f>
        <v>732587.90834211616</v>
      </c>
      <c r="AG1017">
        <f t="shared" si="195"/>
        <v>2888498.5336600705</v>
      </c>
      <c r="AH1017">
        <f t="shared" si="192"/>
        <v>1204281.4332599074</v>
      </c>
      <c r="AI1017" s="27">
        <f t="shared" si="196"/>
        <v>1204281.4332599074</v>
      </c>
    </row>
    <row r="1018" spans="2:35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193"/>
        <v>0</v>
      </c>
      <c r="G1018" s="17">
        <f t="shared" si="194"/>
        <v>0</v>
      </c>
      <c r="S1018">
        <f t="shared" si="187"/>
        <v>1</v>
      </c>
      <c r="T1018" t="str">
        <f t="shared" si="188"/>
        <v/>
      </c>
      <c r="U1018">
        <f t="shared" si="189"/>
        <v>0</v>
      </c>
      <c r="W1018">
        <f t="shared" si="190"/>
        <v>0</v>
      </c>
      <c r="X1018">
        <f t="shared" si="197"/>
        <v>171.13544999999999</v>
      </c>
      <c r="Y1018">
        <f t="shared" si="191"/>
        <v>0</v>
      </c>
      <c r="Z1018">
        <f>Table4[[#This Row],[Acell (N)]]+Table4[[#This Row],[Roll (N)]]+Table4[[#This Row],[Aero (N)]]</f>
        <v>171.13544999999999</v>
      </c>
      <c r="AA1018">
        <f>Table4[[#This Row],[Total (N)]]*((E1017/3.6)/1000)</f>
        <v>0</v>
      </c>
      <c r="AB1018">
        <f>Table4[[#This Row],[Power (kW)]]*1000</f>
        <v>0</v>
      </c>
      <c r="AC1018">
        <f>MAX(0, Table4[[#This Row],[Power (W)]])</f>
        <v>0</v>
      </c>
      <c r="AD1018">
        <f>MIN(0, Table4[[#This Row],[Power (W)]])*-1</f>
        <v>0</v>
      </c>
      <c r="AE1018">
        <f>AE1017+Table4[[#This Row],[Tractive Energy (J)]]</f>
        <v>1814580.0736007707</v>
      </c>
      <c r="AF1018">
        <f>AF1017+Table4[[#This Row],[Braking Energy (J)]]</f>
        <v>732587.90834211616</v>
      </c>
      <c r="AG1018">
        <f t="shared" si="195"/>
        <v>2888498.5336600705</v>
      </c>
      <c r="AH1018">
        <f t="shared" si="192"/>
        <v>1204281.4332599074</v>
      </c>
      <c r="AI1018" s="27">
        <f t="shared" si="196"/>
        <v>1204281.4332599074</v>
      </c>
    </row>
    <row r="1019" spans="2:35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193"/>
        <v>0</v>
      </c>
      <c r="G1019" s="17">
        <f t="shared" si="194"/>
        <v>0</v>
      </c>
      <c r="S1019">
        <f t="shared" si="187"/>
        <v>1</v>
      </c>
      <c r="T1019" t="str">
        <f t="shared" si="188"/>
        <v/>
      </c>
      <c r="U1019">
        <f t="shared" si="189"/>
        <v>0</v>
      </c>
      <c r="W1019">
        <f t="shared" si="190"/>
        <v>0</v>
      </c>
      <c r="X1019">
        <f t="shared" si="197"/>
        <v>171.13544999999999</v>
      </c>
      <c r="Y1019">
        <f t="shared" si="191"/>
        <v>0</v>
      </c>
      <c r="Z1019">
        <f>Table4[[#This Row],[Acell (N)]]+Table4[[#This Row],[Roll (N)]]+Table4[[#This Row],[Aero (N)]]</f>
        <v>171.13544999999999</v>
      </c>
      <c r="AA1019">
        <f>Table4[[#This Row],[Total (N)]]*((E1018/3.6)/1000)</f>
        <v>0</v>
      </c>
      <c r="AB1019">
        <f>Table4[[#This Row],[Power (kW)]]*1000</f>
        <v>0</v>
      </c>
      <c r="AC1019">
        <f>MAX(0, Table4[[#This Row],[Power (W)]])</f>
        <v>0</v>
      </c>
      <c r="AD1019">
        <f>MIN(0, Table4[[#This Row],[Power (W)]])*-1</f>
        <v>0</v>
      </c>
      <c r="AE1019">
        <f>AE1018+Table4[[#This Row],[Tractive Energy (J)]]</f>
        <v>1814580.0736007707</v>
      </c>
      <c r="AF1019">
        <f>AF1018+Table4[[#This Row],[Braking Energy (J)]]</f>
        <v>732587.90834211616</v>
      </c>
      <c r="AG1019">
        <f t="shared" si="195"/>
        <v>2888498.5336600705</v>
      </c>
      <c r="AH1019">
        <f t="shared" si="192"/>
        <v>1204281.4332599074</v>
      </c>
      <c r="AI1019" s="27">
        <f t="shared" si="196"/>
        <v>1204281.4332599074</v>
      </c>
    </row>
    <row r="1020" spans="2:35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193"/>
        <v>0</v>
      </c>
      <c r="G1020" s="17">
        <f t="shared" si="194"/>
        <v>0</v>
      </c>
      <c r="S1020">
        <f t="shared" si="187"/>
        <v>1</v>
      </c>
      <c r="T1020" t="str">
        <f t="shared" si="188"/>
        <v/>
      </c>
      <c r="U1020">
        <f t="shared" si="189"/>
        <v>0</v>
      </c>
      <c r="W1020">
        <f t="shared" si="190"/>
        <v>0</v>
      </c>
      <c r="X1020">
        <f t="shared" si="197"/>
        <v>171.13544999999999</v>
      </c>
      <c r="Y1020">
        <f t="shared" si="191"/>
        <v>0</v>
      </c>
      <c r="Z1020">
        <f>Table4[[#This Row],[Acell (N)]]+Table4[[#This Row],[Roll (N)]]+Table4[[#This Row],[Aero (N)]]</f>
        <v>171.13544999999999</v>
      </c>
      <c r="AA1020">
        <f>Table4[[#This Row],[Total (N)]]*((E1019/3.6)/1000)</f>
        <v>0</v>
      </c>
      <c r="AB1020">
        <f>Table4[[#This Row],[Power (kW)]]*1000</f>
        <v>0</v>
      </c>
      <c r="AC1020">
        <f>MAX(0, Table4[[#This Row],[Power (W)]])</f>
        <v>0</v>
      </c>
      <c r="AD1020">
        <f>MIN(0, Table4[[#This Row],[Power (W)]])*-1</f>
        <v>0</v>
      </c>
      <c r="AE1020">
        <f>AE1019+Table4[[#This Row],[Tractive Energy (J)]]</f>
        <v>1814580.0736007707</v>
      </c>
      <c r="AF1020">
        <f>AF1019+Table4[[#This Row],[Braking Energy (J)]]</f>
        <v>732587.90834211616</v>
      </c>
      <c r="AG1020">
        <f t="shared" si="195"/>
        <v>2888498.5336600705</v>
      </c>
      <c r="AH1020">
        <f t="shared" si="192"/>
        <v>1204281.4332599074</v>
      </c>
      <c r="AI1020" s="27">
        <f t="shared" si="196"/>
        <v>1204281.4332599074</v>
      </c>
    </row>
    <row r="1021" spans="2:35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193"/>
        <v>0</v>
      </c>
      <c r="G1021" s="17">
        <f t="shared" si="194"/>
        <v>0</v>
      </c>
      <c r="S1021">
        <f t="shared" si="187"/>
        <v>1</v>
      </c>
      <c r="T1021" t="str">
        <f t="shared" si="188"/>
        <v/>
      </c>
      <c r="U1021">
        <f t="shared" si="189"/>
        <v>0</v>
      </c>
      <c r="W1021">
        <f t="shared" si="190"/>
        <v>0</v>
      </c>
      <c r="X1021">
        <f t="shared" si="197"/>
        <v>171.13544999999999</v>
      </c>
      <c r="Y1021">
        <f t="shared" si="191"/>
        <v>0</v>
      </c>
      <c r="Z1021">
        <f>Table4[[#This Row],[Acell (N)]]+Table4[[#This Row],[Roll (N)]]+Table4[[#This Row],[Aero (N)]]</f>
        <v>171.13544999999999</v>
      </c>
      <c r="AA1021">
        <f>Table4[[#This Row],[Total (N)]]*((E1020/3.6)/1000)</f>
        <v>0</v>
      </c>
      <c r="AB1021">
        <f>Table4[[#This Row],[Power (kW)]]*1000</f>
        <v>0</v>
      </c>
      <c r="AC1021">
        <f>MAX(0, Table4[[#This Row],[Power (W)]])</f>
        <v>0</v>
      </c>
      <c r="AD1021">
        <f>MIN(0, Table4[[#This Row],[Power (W)]])*-1</f>
        <v>0</v>
      </c>
      <c r="AE1021">
        <f>AE1020+Table4[[#This Row],[Tractive Energy (J)]]</f>
        <v>1814580.0736007707</v>
      </c>
      <c r="AF1021">
        <f>AF1020+Table4[[#This Row],[Braking Energy (J)]]</f>
        <v>732587.90834211616</v>
      </c>
      <c r="AG1021">
        <f t="shared" si="195"/>
        <v>2888498.5336600705</v>
      </c>
      <c r="AH1021">
        <f t="shared" si="192"/>
        <v>1204281.4332599074</v>
      </c>
      <c r="AI1021" s="27">
        <f t="shared" si="196"/>
        <v>1204281.4332599074</v>
      </c>
    </row>
    <row r="1022" spans="2:35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193"/>
        <v>0</v>
      </c>
      <c r="G1022" s="17">
        <f t="shared" si="194"/>
        <v>0</v>
      </c>
      <c r="S1022">
        <f t="shared" si="187"/>
        <v>1</v>
      </c>
      <c r="T1022" t="str">
        <f t="shared" si="188"/>
        <v/>
      </c>
      <c r="U1022">
        <f t="shared" si="189"/>
        <v>0</v>
      </c>
      <c r="W1022">
        <f t="shared" si="190"/>
        <v>0</v>
      </c>
      <c r="X1022">
        <f t="shared" si="197"/>
        <v>171.13544999999999</v>
      </c>
      <c r="Y1022">
        <f t="shared" si="191"/>
        <v>0</v>
      </c>
      <c r="Z1022">
        <f>Table4[[#This Row],[Acell (N)]]+Table4[[#This Row],[Roll (N)]]+Table4[[#This Row],[Aero (N)]]</f>
        <v>171.13544999999999</v>
      </c>
      <c r="AA1022">
        <f>Table4[[#This Row],[Total (N)]]*((E1021/3.6)/1000)</f>
        <v>0</v>
      </c>
      <c r="AB1022">
        <f>Table4[[#This Row],[Power (kW)]]*1000</f>
        <v>0</v>
      </c>
      <c r="AC1022">
        <f>MAX(0, Table4[[#This Row],[Power (W)]])</f>
        <v>0</v>
      </c>
      <c r="AD1022">
        <f>MIN(0, Table4[[#This Row],[Power (W)]])*-1</f>
        <v>0</v>
      </c>
      <c r="AE1022">
        <f>AE1021+Table4[[#This Row],[Tractive Energy (J)]]</f>
        <v>1814580.0736007707</v>
      </c>
      <c r="AF1022">
        <f>AF1021+Table4[[#This Row],[Braking Energy (J)]]</f>
        <v>732587.90834211616</v>
      </c>
      <c r="AG1022">
        <f t="shared" si="195"/>
        <v>2888498.5336600705</v>
      </c>
      <c r="AH1022">
        <f t="shared" si="192"/>
        <v>1204281.4332599074</v>
      </c>
      <c r="AI1022" s="27">
        <f t="shared" si="196"/>
        <v>1204281.4332599074</v>
      </c>
    </row>
    <row r="1023" spans="2:35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193"/>
        <v>0</v>
      </c>
      <c r="G1023" s="17">
        <f t="shared" si="194"/>
        <v>0</v>
      </c>
      <c r="S1023">
        <f t="shared" si="187"/>
        <v>1</v>
      </c>
      <c r="T1023" t="str">
        <f t="shared" si="188"/>
        <v/>
      </c>
      <c r="U1023">
        <f t="shared" si="189"/>
        <v>0</v>
      </c>
      <c r="W1023">
        <f t="shared" si="190"/>
        <v>0</v>
      </c>
      <c r="X1023">
        <f t="shared" si="197"/>
        <v>171.13544999999999</v>
      </c>
      <c r="Y1023">
        <f t="shared" si="191"/>
        <v>0</v>
      </c>
      <c r="Z1023">
        <f>Table4[[#This Row],[Acell (N)]]+Table4[[#This Row],[Roll (N)]]+Table4[[#This Row],[Aero (N)]]</f>
        <v>171.13544999999999</v>
      </c>
      <c r="AA1023">
        <f>Table4[[#This Row],[Total (N)]]*((E1022/3.6)/1000)</f>
        <v>0</v>
      </c>
      <c r="AB1023">
        <f>Table4[[#This Row],[Power (kW)]]*1000</f>
        <v>0</v>
      </c>
      <c r="AC1023">
        <f>MAX(0, Table4[[#This Row],[Power (W)]])</f>
        <v>0</v>
      </c>
      <c r="AD1023">
        <f>MIN(0, Table4[[#This Row],[Power (W)]])*-1</f>
        <v>0</v>
      </c>
      <c r="AE1023">
        <f>AE1022+Table4[[#This Row],[Tractive Energy (J)]]</f>
        <v>1814580.0736007707</v>
      </c>
      <c r="AF1023">
        <f>AF1022+Table4[[#This Row],[Braking Energy (J)]]</f>
        <v>732587.90834211616</v>
      </c>
      <c r="AG1023">
        <f t="shared" si="195"/>
        <v>2888498.5336600705</v>
      </c>
      <c r="AH1023">
        <f t="shared" si="192"/>
        <v>1204281.4332599074</v>
      </c>
      <c r="AI1023" s="27">
        <f t="shared" si="196"/>
        <v>1204281.4332599074</v>
      </c>
    </row>
    <row r="1024" spans="2:35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193"/>
        <v>0</v>
      </c>
      <c r="G1024" s="17">
        <f t="shared" si="194"/>
        <v>0</v>
      </c>
      <c r="S1024">
        <f t="shared" si="187"/>
        <v>1</v>
      </c>
      <c r="T1024" t="str">
        <f t="shared" si="188"/>
        <v/>
      </c>
      <c r="U1024">
        <f t="shared" si="189"/>
        <v>0</v>
      </c>
      <c r="W1024">
        <f t="shared" si="190"/>
        <v>0</v>
      </c>
      <c r="X1024">
        <f t="shared" si="197"/>
        <v>171.13544999999999</v>
      </c>
      <c r="Y1024">
        <f t="shared" si="191"/>
        <v>0</v>
      </c>
      <c r="Z1024">
        <f>Table4[[#This Row],[Acell (N)]]+Table4[[#This Row],[Roll (N)]]+Table4[[#This Row],[Aero (N)]]</f>
        <v>171.13544999999999</v>
      </c>
      <c r="AA1024">
        <f>Table4[[#This Row],[Total (N)]]*((E1023/3.6)/1000)</f>
        <v>0</v>
      </c>
      <c r="AB1024">
        <f>Table4[[#This Row],[Power (kW)]]*1000</f>
        <v>0</v>
      </c>
      <c r="AC1024">
        <f>MAX(0, Table4[[#This Row],[Power (W)]])</f>
        <v>0</v>
      </c>
      <c r="AD1024">
        <f>MIN(0, Table4[[#This Row],[Power (W)]])*-1</f>
        <v>0</v>
      </c>
      <c r="AE1024">
        <f>AE1023+Table4[[#This Row],[Tractive Energy (J)]]</f>
        <v>1814580.0736007707</v>
      </c>
      <c r="AF1024">
        <f>AF1023+Table4[[#This Row],[Braking Energy (J)]]</f>
        <v>732587.90834211616</v>
      </c>
      <c r="AG1024">
        <f t="shared" si="195"/>
        <v>2888498.5336600705</v>
      </c>
      <c r="AH1024">
        <f t="shared" si="192"/>
        <v>1204281.4332599074</v>
      </c>
      <c r="AI1024" s="27">
        <f t="shared" si="196"/>
        <v>1204281.4332599074</v>
      </c>
    </row>
    <row r="1025" spans="2:35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193"/>
        <v>0</v>
      </c>
      <c r="G1025" s="17">
        <f t="shared" si="194"/>
        <v>0</v>
      </c>
      <c r="S1025">
        <f t="shared" si="187"/>
        <v>1</v>
      </c>
      <c r="T1025" t="str">
        <f t="shared" si="188"/>
        <v/>
      </c>
      <c r="U1025">
        <f t="shared" si="189"/>
        <v>0</v>
      </c>
      <c r="W1025">
        <f t="shared" si="190"/>
        <v>0</v>
      </c>
      <c r="X1025">
        <f t="shared" si="197"/>
        <v>171.13544999999999</v>
      </c>
      <c r="Y1025">
        <f t="shared" si="191"/>
        <v>0</v>
      </c>
      <c r="Z1025">
        <f>Table4[[#This Row],[Acell (N)]]+Table4[[#This Row],[Roll (N)]]+Table4[[#This Row],[Aero (N)]]</f>
        <v>171.13544999999999</v>
      </c>
      <c r="AA1025">
        <f>Table4[[#This Row],[Total (N)]]*((E1024/3.6)/1000)</f>
        <v>0</v>
      </c>
      <c r="AB1025">
        <f>Table4[[#This Row],[Power (kW)]]*1000</f>
        <v>0</v>
      </c>
      <c r="AC1025">
        <f>MAX(0, Table4[[#This Row],[Power (W)]])</f>
        <v>0</v>
      </c>
      <c r="AD1025">
        <f>MIN(0, Table4[[#This Row],[Power (W)]])*-1</f>
        <v>0</v>
      </c>
      <c r="AE1025">
        <f>AE1024+Table4[[#This Row],[Tractive Energy (J)]]</f>
        <v>1814580.0736007707</v>
      </c>
      <c r="AF1025">
        <f>AF1024+Table4[[#This Row],[Braking Energy (J)]]</f>
        <v>732587.90834211616</v>
      </c>
      <c r="AG1025">
        <f t="shared" si="195"/>
        <v>2888498.5336600705</v>
      </c>
      <c r="AH1025">
        <f t="shared" si="192"/>
        <v>1204281.4332599074</v>
      </c>
      <c r="AI1025" s="27">
        <f t="shared" si="196"/>
        <v>1204281.4332599074</v>
      </c>
    </row>
    <row r="1026" spans="2:35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193"/>
        <v>0</v>
      </c>
      <c r="G1026" s="17">
        <f t="shared" si="194"/>
        <v>0</v>
      </c>
      <c r="S1026">
        <f t="shared" si="187"/>
        <v>1</v>
      </c>
      <c r="T1026" t="str">
        <f t="shared" si="188"/>
        <v/>
      </c>
      <c r="U1026">
        <f t="shared" si="189"/>
        <v>0</v>
      </c>
      <c r="W1026">
        <f t="shared" si="190"/>
        <v>0</v>
      </c>
      <c r="X1026">
        <f t="shared" si="197"/>
        <v>171.13544999999999</v>
      </c>
      <c r="Y1026">
        <f t="shared" si="191"/>
        <v>0</v>
      </c>
      <c r="Z1026">
        <f>Table4[[#This Row],[Acell (N)]]+Table4[[#This Row],[Roll (N)]]+Table4[[#This Row],[Aero (N)]]</f>
        <v>171.13544999999999</v>
      </c>
      <c r="AA1026">
        <f>Table4[[#This Row],[Total (N)]]*((E1025/3.6)/1000)</f>
        <v>0</v>
      </c>
      <c r="AB1026">
        <f>Table4[[#This Row],[Power (kW)]]*1000</f>
        <v>0</v>
      </c>
      <c r="AC1026">
        <f>MAX(0, Table4[[#This Row],[Power (W)]])</f>
        <v>0</v>
      </c>
      <c r="AD1026">
        <f>MIN(0, Table4[[#This Row],[Power (W)]])*-1</f>
        <v>0</v>
      </c>
      <c r="AE1026">
        <f>AE1025+Table4[[#This Row],[Tractive Energy (J)]]</f>
        <v>1814580.0736007707</v>
      </c>
      <c r="AF1026">
        <f>AF1025+Table4[[#This Row],[Braking Energy (J)]]</f>
        <v>732587.90834211616</v>
      </c>
      <c r="AG1026">
        <f t="shared" si="195"/>
        <v>2888498.5336600705</v>
      </c>
      <c r="AH1026">
        <f t="shared" si="192"/>
        <v>1204281.4332599074</v>
      </c>
      <c r="AI1026" s="27">
        <f t="shared" si="196"/>
        <v>1204281.4332599074</v>
      </c>
    </row>
    <row r="1027" spans="2:35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193"/>
        <v>0</v>
      </c>
      <c r="G1027" s="17">
        <f t="shared" si="194"/>
        <v>0</v>
      </c>
      <c r="S1027">
        <f t="shared" si="187"/>
        <v>1</v>
      </c>
      <c r="T1027" t="str">
        <f t="shared" si="188"/>
        <v/>
      </c>
      <c r="U1027">
        <f t="shared" si="189"/>
        <v>0</v>
      </c>
      <c r="W1027">
        <f t="shared" si="190"/>
        <v>0</v>
      </c>
      <c r="X1027">
        <f t="shared" si="197"/>
        <v>171.13544999999999</v>
      </c>
      <c r="Y1027">
        <f t="shared" si="191"/>
        <v>0</v>
      </c>
      <c r="Z1027">
        <f>Table4[[#This Row],[Acell (N)]]+Table4[[#This Row],[Roll (N)]]+Table4[[#This Row],[Aero (N)]]</f>
        <v>171.13544999999999</v>
      </c>
      <c r="AA1027">
        <f>Table4[[#This Row],[Total (N)]]*((E1026/3.6)/1000)</f>
        <v>0</v>
      </c>
      <c r="AB1027">
        <f>Table4[[#This Row],[Power (kW)]]*1000</f>
        <v>0</v>
      </c>
      <c r="AC1027">
        <f>MAX(0, Table4[[#This Row],[Power (W)]])</f>
        <v>0</v>
      </c>
      <c r="AD1027">
        <f>MIN(0, Table4[[#This Row],[Power (W)]])*-1</f>
        <v>0</v>
      </c>
      <c r="AE1027">
        <f>AE1026+Table4[[#This Row],[Tractive Energy (J)]]</f>
        <v>1814580.0736007707</v>
      </c>
      <c r="AF1027">
        <f>AF1026+Table4[[#This Row],[Braking Energy (J)]]</f>
        <v>732587.90834211616</v>
      </c>
      <c r="AG1027">
        <f t="shared" si="195"/>
        <v>2888498.5336600705</v>
      </c>
      <c r="AH1027">
        <f t="shared" si="192"/>
        <v>1204281.4332599074</v>
      </c>
      <c r="AI1027" s="27">
        <f t="shared" si="196"/>
        <v>1204281.4332599074</v>
      </c>
    </row>
    <row r="1028" spans="2:35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193"/>
        <v>0</v>
      </c>
      <c r="G1028" s="17">
        <f t="shared" si="194"/>
        <v>0</v>
      </c>
      <c r="S1028">
        <f t="shared" si="187"/>
        <v>1</v>
      </c>
      <c r="T1028" t="str">
        <f t="shared" si="188"/>
        <v/>
      </c>
      <c r="U1028">
        <f t="shared" si="189"/>
        <v>0</v>
      </c>
      <c r="W1028">
        <f t="shared" si="190"/>
        <v>0</v>
      </c>
      <c r="X1028">
        <f t="shared" si="197"/>
        <v>171.13544999999999</v>
      </c>
      <c r="Y1028">
        <f t="shared" si="191"/>
        <v>0</v>
      </c>
      <c r="Z1028">
        <f>Table4[[#This Row],[Acell (N)]]+Table4[[#This Row],[Roll (N)]]+Table4[[#This Row],[Aero (N)]]</f>
        <v>171.13544999999999</v>
      </c>
      <c r="AA1028">
        <f>Table4[[#This Row],[Total (N)]]*((E1027/3.6)/1000)</f>
        <v>0</v>
      </c>
      <c r="AB1028">
        <f>Table4[[#This Row],[Power (kW)]]*1000</f>
        <v>0</v>
      </c>
      <c r="AC1028">
        <f>MAX(0, Table4[[#This Row],[Power (W)]])</f>
        <v>0</v>
      </c>
      <c r="AD1028">
        <f>MIN(0, Table4[[#This Row],[Power (W)]])*-1</f>
        <v>0</v>
      </c>
      <c r="AE1028">
        <f>AE1027+Table4[[#This Row],[Tractive Energy (J)]]</f>
        <v>1814580.0736007707</v>
      </c>
      <c r="AF1028">
        <f>AF1027+Table4[[#This Row],[Braking Energy (J)]]</f>
        <v>732587.90834211616</v>
      </c>
      <c r="AG1028">
        <f t="shared" si="195"/>
        <v>2888498.5336600705</v>
      </c>
      <c r="AH1028">
        <f t="shared" si="192"/>
        <v>1204281.4332599074</v>
      </c>
      <c r="AI1028" s="27">
        <f t="shared" si="196"/>
        <v>1204281.4332599074</v>
      </c>
    </row>
    <row r="1029" spans="2:35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193"/>
        <v>0</v>
      </c>
      <c r="G1029" s="17">
        <f t="shared" si="194"/>
        <v>0</v>
      </c>
      <c r="S1029">
        <f t="shared" si="187"/>
        <v>1</v>
      </c>
      <c r="T1029" t="str">
        <f t="shared" si="188"/>
        <v/>
      </c>
      <c r="U1029">
        <f t="shared" si="189"/>
        <v>0</v>
      </c>
      <c r="W1029">
        <f t="shared" si="190"/>
        <v>0</v>
      </c>
      <c r="X1029">
        <f t="shared" si="197"/>
        <v>171.13544999999999</v>
      </c>
      <c r="Y1029">
        <f t="shared" si="191"/>
        <v>0</v>
      </c>
      <c r="Z1029">
        <f>Table4[[#This Row],[Acell (N)]]+Table4[[#This Row],[Roll (N)]]+Table4[[#This Row],[Aero (N)]]</f>
        <v>171.13544999999999</v>
      </c>
      <c r="AA1029">
        <f>Table4[[#This Row],[Total (N)]]*((E1028/3.6)/1000)</f>
        <v>0</v>
      </c>
      <c r="AB1029">
        <f>Table4[[#This Row],[Power (kW)]]*1000</f>
        <v>0</v>
      </c>
      <c r="AC1029">
        <f>MAX(0, Table4[[#This Row],[Power (W)]])</f>
        <v>0</v>
      </c>
      <c r="AD1029">
        <f>MIN(0, Table4[[#This Row],[Power (W)]])*-1</f>
        <v>0</v>
      </c>
      <c r="AE1029">
        <f>AE1028+Table4[[#This Row],[Tractive Energy (J)]]</f>
        <v>1814580.0736007707</v>
      </c>
      <c r="AF1029">
        <f>AF1028+Table4[[#This Row],[Braking Energy (J)]]</f>
        <v>732587.90834211616</v>
      </c>
      <c r="AG1029">
        <f t="shared" si="195"/>
        <v>2888498.5336600705</v>
      </c>
      <c r="AH1029">
        <f t="shared" si="192"/>
        <v>1204281.4332599074</v>
      </c>
      <c r="AI1029" s="27">
        <f t="shared" si="196"/>
        <v>1204281.4332599074</v>
      </c>
    </row>
    <row r="1030" spans="2:35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193"/>
        <v>0</v>
      </c>
      <c r="G1030" s="17">
        <f t="shared" si="194"/>
        <v>0</v>
      </c>
      <c r="S1030">
        <f t="shared" si="187"/>
        <v>1</v>
      </c>
      <c r="T1030" t="str">
        <f t="shared" si="188"/>
        <v/>
      </c>
      <c r="U1030">
        <f t="shared" si="189"/>
        <v>0</v>
      </c>
      <c r="W1030">
        <f t="shared" si="190"/>
        <v>0</v>
      </c>
      <c r="X1030">
        <f t="shared" si="197"/>
        <v>171.13544999999999</v>
      </c>
      <c r="Y1030">
        <f t="shared" si="191"/>
        <v>0</v>
      </c>
      <c r="Z1030">
        <f>Table4[[#This Row],[Acell (N)]]+Table4[[#This Row],[Roll (N)]]+Table4[[#This Row],[Aero (N)]]</f>
        <v>171.13544999999999</v>
      </c>
      <c r="AA1030">
        <f>Table4[[#This Row],[Total (N)]]*((E1029/3.6)/1000)</f>
        <v>0</v>
      </c>
      <c r="AB1030">
        <f>Table4[[#This Row],[Power (kW)]]*1000</f>
        <v>0</v>
      </c>
      <c r="AC1030">
        <f>MAX(0, Table4[[#This Row],[Power (W)]])</f>
        <v>0</v>
      </c>
      <c r="AD1030">
        <f>MIN(0, Table4[[#This Row],[Power (W)]])*-1</f>
        <v>0</v>
      </c>
      <c r="AE1030">
        <f>AE1029+Table4[[#This Row],[Tractive Energy (J)]]</f>
        <v>1814580.0736007707</v>
      </c>
      <c r="AF1030">
        <f>AF1029+Table4[[#This Row],[Braking Energy (J)]]</f>
        <v>732587.90834211616</v>
      </c>
      <c r="AG1030">
        <f t="shared" si="195"/>
        <v>2888498.5336600705</v>
      </c>
      <c r="AH1030">
        <f t="shared" si="192"/>
        <v>1204281.4332599074</v>
      </c>
      <c r="AI1030" s="27">
        <f t="shared" si="196"/>
        <v>1204281.4332599074</v>
      </c>
    </row>
    <row r="1031" spans="2:35" x14ac:dyDescent="0.3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193"/>
        <v>0</v>
      </c>
      <c r="G1031" s="17">
        <f t="shared" si="194"/>
        <v>0</v>
      </c>
      <c r="S1031">
        <f t="shared" si="187"/>
        <v>1</v>
      </c>
      <c r="T1031" t="str">
        <f t="shared" si="188"/>
        <v/>
      </c>
      <c r="U1031">
        <f t="shared" si="189"/>
        <v>0</v>
      </c>
      <c r="W1031">
        <f t="shared" si="190"/>
        <v>0</v>
      </c>
      <c r="X1031">
        <f t="shared" si="197"/>
        <v>171.13544999999999</v>
      </c>
      <c r="Y1031">
        <f t="shared" si="191"/>
        <v>0</v>
      </c>
      <c r="Z1031">
        <f>Table4[[#This Row],[Acell (N)]]+Table4[[#This Row],[Roll (N)]]+Table4[[#This Row],[Aero (N)]]</f>
        <v>171.13544999999999</v>
      </c>
      <c r="AA1031">
        <f>Table4[[#This Row],[Total (N)]]*((E1030/3.6)/1000)</f>
        <v>0</v>
      </c>
      <c r="AB1031">
        <f>Table4[[#This Row],[Power (kW)]]*1000</f>
        <v>0</v>
      </c>
      <c r="AC1031">
        <f>MAX(0, Table4[[#This Row],[Power (W)]])</f>
        <v>0</v>
      </c>
      <c r="AD1031">
        <f>MIN(0, Table4[[#This Row],[Power (W)]])*-1</f>
        <v>0</v>
      </c>
      <c r="AE1031">
        <f>Table4[[#This Row],[Tractive Energy (J)]]</f>
        <v>0</v>
      </c>
      <c r="AF1031">
        <f t="shared" ref="AF1031" si="198">(AF1030+AD1031)</f>
        <v>732587.90834211616</v>
      </c>
      <c r="AG1031">
        <f t="shared" si="195"/>
        <v>2888498.5336600705</v>
      </c>
      <c r="AH1031">
        <f t="shared" si="192"/>
        <v>1204281.4332599074</v>
      </c>
      <c r="AI1031" s="27">
        <f t="shared" si="196"/>
        <v>1204281.4332599074</v>
      </c>
    </row>
    <row r="1032" spans="2:35" x14ac:dyDescent="0.3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193"/>
        <v>0</v>
      </c>
      <c r="G1032" s="17">
        <f t="shared" si="194"/>
        <v>0</v>
      </c>
      <c r="S1032">
        <f t="shared" ref="S1032:S1095" si="199">IF(E1032&lt;1,1,0)</f>
        <v>1</v>
      </c>
      <c r="T1032" t="str">
        <f t="shared" ref="T1032:T1095" si="200">IF(S1032=1,"",E1032)</f>
        <v/>
      </c>
      <c r="U1032">
        <f t="shared" ref="U1032:U1095" si="201">E1032/3.6</f>
        <v>0</v>
      </c>
      <c r="W1032">
        <f t="shared" si="190"/>
        <v>0</v>
      </c>
      <c r="X1032">
        <f t="shared" si="197"/>
        <v>171.13544999999999</v>
      </c>
      <c r="Y1032">
        <f t="shared" si="191"/>
        <v>0</v>
      </c>
      <c r="Z1032">
        <f>Table4[[#This Row],[Acell (N)]]+Table4[[#This Row],[Roll (N)]]+Table4[[#This Row],[Aero (N)]]</f>
        <v>171.13544999999999</v>
      </c>
      <c r="AA1032">
        <f>Table4[[#This Row],[Total (N)]]*((E1031/3.6)/1000)</f>
        <v>0</v>
      </c>
      <c r="AB1032">
        <f>Table4[[#This Row],[Power (kW)]]*1000</f>
        <v>0</v>
      </c>
      <c r="AC1032">
        <f>MAX(0, Table4[[#This Row],[Power (W)]])</f>
        <v>0</v>
      </c>
      <c r="AD1032">
        <f>MIN(0, Table4[[#This Row],[Power (W)]])*-1</f>
        <v>0</v>
      </c>
      <c r="AE1032">
        <f>AE1031+Table4[[#This Row],[Tractive Energy (J)]]</f>
        <v>0</v>
      </c>
      <c r="AF1032">
        <f>Table4[[#This Row],[Braking Energy (J)]]</f>
        <v>0</v>
      </c>
      <c r="AG1032">
        <f t="shared" si="195"/>
        <v>2888498.5336600705</v>
      </c>
      <c r="AH1032">
        <f t="shared" si="192"/>
        <v>1204281.4332599074</v>
      </c>
      <c r="AI1032" s="27">
        <f t="shared" si="196"/>
        <v>1204281.4332599074</v>
      </c>
    </row>
    <row r="1033" spans="2:35" x14ac:dyDescent="0.3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193"/>
        <v>0</v>
      </c>
      <c r="G1033" s="17">
        <f t="shared" si="194"/>
        <v>0</v>
      </c>
      <c r="S1033">
        <f t="shared" si="199"/>
        <v>1</v>
      </c>
      <c r="T1033" t="str">
        <f t="shared" si="200"/>
        <v/>
      </c>
      <c r="U1033">
        <f t="shared" si="201"/>
        <v>0</v>
      </c>
      <c r="W1033">
        <f t="shared" ref="W1033:W1096" si="202">$J$16*F1032</f>
        <v>0</v>
      </c>
      <c r="X1033">
        <f t="shared" si="197"/>
        <v>171.13544999999999</v>
      </c>
      <c r="Y1033">
        <f t="shared" ref="Y1033:Y1096" si="203">0.5*0.9617*$J$20*1.293^2*(E1032/3.6)^2</f>
        <v>0</v>
      </c>
      <c r="Z1033">
        <f>Table4[[#This Row],[Acell (N)]]+Table4[[#This Row],[Roll (N)]]+Table4[[#This Row],[Aero (N)]]</f>
        <v>171.13544999999999</v>
      </c>
      <c r="AA1033">
        <f>Table4[[#This Row],[Total (N)]]*((E1032/3.6)/1000)</f>
        <v>0</v>
      </c>
      <c r="AB1033">
        <f>Table4[[#This Row],[Power (kW)]]*1000</f>
        <v>0</v>
      </c>
      <c r="AC1033">
        <f>MAX(0, Table4[[#This Row],[Power (W)]])</f>
        <v>0</v>
      </c>
      <c r="AD1033">
        <f>MIN(0, Table4[[#This Row],[Power (W)]])*-1</f>
        <v>0</v>
      </c>
      <c r="AE1033">
        <f>AE1032+Table4[[#This Row],[Tractive Energy (J)]]</f>
        <v>0</v>
      </c>
      <c r="AF1033">
        <f>(AF1032+AD1033)</f>
        <v>0</v>
      </c>
      <c r="AG1033">
        <f t="shared" si="195"/>
        <v>2888498.5336600705</v>
      </c>
      <c r="AH1033">
        <f t="shared" ref="AH1033:AH1096" si="204">AH1032+AD1033</f>
        <v>1204281.4332599074</v>
      </c>
      <c r="AI1033" s="27">
        <f t="shared" si="196"/>
        <v>1204281.4332599074</v>
      </c>
    </row>
    <row r="1034" spans="2:35" x14ac:dyDescent="0.3">
      <c r="B1034" s="6" t="s">
        <v>53</v>
      </c>
      <c r="C1034" s="6">
        <v>1026</v>
      </c>
      <c r="D1034" s="6">
        <v>4</v>
      </c>
      <c r="E1034" s="12">
        <v>0</v>
      </c>
      <c r="F1034" s="17">
        <f t="shared" ref="F1034:F1097" si="205">($E1035-$E1033)/2/3.6</f>
        <v>0.11111111111111112</v>
      </c>
      <c r="G1034" s="17">
        <f t="shared" ref="G1034:G1097" si="206">($E1035-$E1033)/2</f>
        <v>0.4</v>
      </c>
      <c r="S1034">
        <f t="shared" si="199"/>
        <v>1</v>
      </c>
      <c r="T1034" t="str">
        <f t="shared" si="200"/>
        <v/>
      </c>
      <c r="U1034">
        <f t="shared" si="201"/>
        <v>0</v>
      </c>
      <c r="W1034">
        <f t="shared" si="202"/>
        <v>0</v>
      </c>
      <c r="X1034">
        <f t="shared" si="197"/>
        <v>171.13544999999999</v>
      </c>
      <c r="Y1034">
        <f t="shared" si="203"/>
        <v>0</v>
      </c>
      <c r="Z1034">
        <f>Table4[[#This Row],[Acell (N)]]+Table4[[#This Row],[Roll (N)]]+Table4[[#This Row],[Aero (N)]]</f>
        <v>171.13544999999999</v>
      </c>
      <c r="AA1034">
        <f>Table4[[#This Row],[Total (N)]]*((E1033/3.6)/1000)</f>
        <v>0</v>
      </c>
      <c r="AB1034">
        <f>Table4[[#This Row],[Power (kW)]]*1000</f>
        <v>0</v>
      </c>
      <c r="AC1034">
        <f>MAX(0, Table4[[#This Row],[Power (W)]])</f>
        <v>0</v>
      </c>
      <c r="AD1034">
        <f>MIN(0, Table4[[#This Row],[Power (W)]])*-1</f>
        <v>0</v>
      </c>
      <c r="AE1034">
        <f>AE1033+Table4[[#This Row],[Tractive Energy (J)]]</f>
        <v>0</v>
      </c>
      <c r="AF1034">
        <f t="shared" ref="AF1034:AF1097" si="207">(AF1033+AD1034)</f>
        <v>0</v>
      </c>
      <c r="AG1034">
        <f t="shared" si="195"/>
        <v>2888498.5336600705</v>
      </c>
      <c r="AH1034">
        <f t="shared" si="204"/>
        <v>1204281.4332599074</v>
      </c>
      <c r="AI1034" s="27">
        <f t="shared" si="196"/>
        <v>1204281.4332599074</v>
      </c>
    </row>
    <row r="1035" spans="2:35" x14ac:dyDescent="0.3">
      <c r="B1035" s="6" t="s">
        <v>53</v>
      </c>
      <c r="C1035" s="6">
        <v>1027</v>
      </c>
      <c r="D1035" s="6">
        <v>5</v>
      </c>
      <c r="E1035" s="12">
        <v>0.8</v>
      </c>
      <c r="F1035" s="17">
        <f t="shared" si="205"/>
        <v>0.5</v>
      </c>
      <c r="G1035" s="17">
        <f t="shared" si="206"/>
        <v>1.8</v>
      </c>
      <c r="S1035">
        <f t="shared" si="199"/>
        <v>1</v>
      </c>
      <c r="T1035" t="str">
        <f t="shared" si="200"/>
        <v/>
      </c>
      <c r="U1035">
        <f t="shared" si="201"/>
        <v>0.22222222222222224</v>
      </c>
      <c r="W1035">
        <f t="shared" si="202"/>
        <v>129.22222222222223</v>
      </c>
      <c r="X1035">
        <f t="shared" si="197"/>
        <v>171.13544999999999</v>
      </c>
      <c r="Y1035">
        <f t="shared" si="203"/>
        <v>0</v>
      </c>
      <c r="Z1035">
        <f>Table4[[#This Row],[Acell (N)]]+Table4[[#This Row],[Roll (N)]]+Table4[[#This Row],[Aero (N)]]</f>
        <v>300.35767222222222</v>
      </c>
      <c r="AA1035">
        <f>Table4[[#This Row],[Total (N)]]*((E1034/3.6)/1000)</f>
        <v>0</v>
      </c>
      <c r="AB1035">
        <f>Table4[[#This Row],[Power (kW)]]*1000</f>
        <v>0</v>
      </c>
      <c r="AC1035">
        <f>MAX(0, Table4[[#This Row],[Power (W)]])</f>
        <v>0</v>
      </c>
      <c r="AD1035">
        <f>MIN(0, Table4[[#This Row],[Power (W)]])*-1</f>
        <v>0</v>
      </c>
      <c r="AE1035">
        <f>AE1034+Table4[[#This Row],[Tractive Energy (J)]]</f>
        <v>0</v>
      </c>
      <c r="AF1035">
        <f t="shared" si="207"/>
        <v>0</v>
      </c>
      <c r="AG1035">
        <f t="shared" ref="AG1035:AG1098" si="208">AG1034 + AC1035</f>
        <v>2888498.5336600705</v>
      </c>
      <c r="AH1035">
        <f t="shared" si="204"/>
        <v>1204281.4332599074</v>
      </c>
      <c r="AI1035" s="27">
        <f t="shared" ref="AI1035:AI1098" si="209">AH1034+AD1035 *0.7</f>
        <v>1204281.4332599074</v>
      </c>
    </row>
    <row r="1036" spans="2:35" x14ac:dyDescent="0.3">
      <c r="B1036" s="6" t="s">
        <v>53</v>
      </c>
      <c r="C1036" s="6">
        <v>1028</v>
      </c>
      <c r="D1036" s="6">
        <v>6</v>
      </c>
      <c r="E1036" s="12">
        <v>3.6</v>
      </c>
      <c r="F1036" s="17">
        <f t="shared" si="205"/>
        <v>1.0833333333333333</v>
      </c>
      <c r="G1036" s="17">
        <f t="shared" si="206"/>
        <v>3.9</v>
      </c>
      <c r="S1036">
        <f t="shared" si="199"/>
        <v>0</v>
      </c>
      <c r="T1036">
        <f t="shared" si="200"/>
        <v>3.6</v>
      </c>
      <c r="U1036">
        <f t="shared" si="201"/>
        <v>1</v>
      </c>
      <c r="W1036">
        <f t="shared" si="202"/>
        <v>581.5</v>
      </c>
      <c r="X1036">
        <f t="shared" si="197"/>
        <v>171.13544999999999</v>
      </c>
      <c r="Y1036">
        <f t="shared" si="203"/>
        <v>1.2703740707555557E-2</v>
      </c>
      <c r="Z1036">
        <f>Table4[[#This Row],[Acell (N)]]+Table4[[#This Row],[Roll (N)]]+Table4[[#This Row],[Aero (N)]]</f>
        <v>752.64815374070758</v>
      </c>
      <c r="AA1036">
        <f>Table4[[#This Row],[Total (N)]]*((E1035/3.6)/1000)</f>
        <v>0.16725514527571281</v>
      </c>
      <c r="AB1036">
        <f>Table4[[#This Row],[Power (kW)]]*1000</f>
        <v>167.25514527571281</v>
      </c>
      <c r="AC1036">
        <f>MAX(0, Table4[[#This Row],[Power (W)]])</f>
        <v>167.25514527571281</v>
      </c>
      <c r="AD1036">
        <f>MIN(0, Table4[[#This Row],[Power (W)]])*-1</f>
        <v>0</v>
      </c>
      <c r="AE1036">
        <f>AE1035+Table4[[#This Row],[Tractive Energy (J)]]</f>
        <v>167.25514527571281</v>
      </c>
      <c r="AF1036">
        <f t="shared" si="207"/>
        <v>0</v>
      </c>
      <c r="AG1036">
        <f t="shared" si="208"/>
        <v>2888665.788805346</v>
      </c>
      <c r="AH1036">
        <f t="shared" si="204"/>
        <v>1204281.4332599074</v>
      </c>
      <c r="AI1036" s="27">
        <f t="shared" si="209"/>
        <v>1204281.4332599074</v>
      </c>
    </row>
    <row r="1037" spans="2:35" x14ac:dyDescent="0.3">
      <c r="B1037" s="6" t="s">
        <v>53</v>
      </c>
      <c r="C1037" s="6">
        <v>1029</v>
      </c>
      <c r="D1037" s="6">
        <v>7</v>
      </c>
      <c r="E1037" s="12">
        <v>8.6</v>
      </c>
      <c r="F1037" s="17">
        <f t="shared" si="205"/>
        <v>1.5277777777777777</v>
      </c>
      <c r="G1037" s="17">
        <f t="shared" si="206"/>
        <v>5.5</v>
      </c>
      <c r="S1037">
        <f t="shared" si="199"/>
        <v>0</v>
      </c>
      <c r="T1037">
        <f t="shared" si="200"/>
        <v>8.6</v>
      </c>
      <c r="U1037">
        <f t="shared" si="201"/>
        <v>2.3888888888888888</v>
      </c>
      <c r="W1037">
        <f t="shared" si="202"/>
        <v>1259.9166666666665</v>
      </c>
      <c r="X1037">
        <f t="shared" si="197"/>
        <v>171.13544999999999</v>
      </c>
      <c r="Y1037">
        <f t="shared" si="203"/>
        <v>0.25725074932800002</v>
      </c>
      <c r="Z1037">
        <f>Table4[[#This Row],[Acell (N)]]+Table4[[#This Row],[Roll (N)]]+Table4[[#This Row],[Aero (N)]]</f>
        <v>1431.3093674159945</v>
      </c>
      <c r="AA1037">
        <f>Table4[[#This Row],[Total (N)]]*((E1036/3.6)/1000)</f>
        <v>1.4313093674159945</v>
      </c>
      <c r="AB1037">
        <f>Table4[[#This Row],[Power (kW)]]*1000</f>
        <v>1431.3093674159945</v>
      </c>
      <c r="AC1037">
        <f>MAX(0, Table4[[#This Row],[Power (W)]])</f>
        <v>1431.3093674159945</v>
      </c>
      <c r="AD1037">
        <f>MIN(0, Table4[[#This Row],[Power (W)]])*-1</f>
        <v>0</v>
      </c>
      <c r="AE1037">
        <f>AE1036+Table4[[#This Row],[Tractive Energy (J)]]</f>
        <v>1598.5645126917073</v>
      </c>
      <c r="AF1037">
        <f t="shared" si="207"/>
        <v>0</v>
      </c>
      <c r="AG1037">
        <f t="shared" si="208"/>
        <v>2890097.098172762</v>
      </c>
      <c r="AH1037">
        <f t="shared" si="204"/>
        <v>1204281.4332599074</v>
      </c>
      <c r="AI1037" s="27">
        <f t="shared" si="209"/>
        <v>1204281.4332599074</v>
      </c>
    </row>
    <row r="1038" spans="2:35" x14ac:dyDescent="0.3">
      <c r="B1038" s="6" t="s">
        <v>53</v>
      </c>
      <c r="C1038" s="6">
        <v>1030</v>
      </c>
      <c r="D1038" s="6">
        <v>8</v>
      </c>
      <c r="E1038" s="12">
        <v>14.6</v>
      </c>
      <c r="F1038" s="17">
        <f t="shared" si="205"/>
        <v>1.5833333333333333</v>
      </c>
      <c r="G1038" s="17">
        <f t="shared" si="206"/>
        <v>5.7</v>
      </c>
      <c r="S1038">
        <f t="shared" si="199"/>
        <v>0</v>
      </c>
      <c r="T1038">
        <f t="shared" si="200"/>
        <v>14.6</v>
      </c>
      <c r="U1038">
        <f t="shared" si="201"/>
        <v>4.0555555555555554</v>
      </c>
      <c r="W1038">
        <f t="shared" si="202"/>
        <v>1776.8055555555554</v>
      </c>
      <c r="X1038">
        <f t="shared" si="197"/>
        <v>171.13544999999999</v>
      </c>
      <c r="Y1038">
        <f t="shared" si="203"/>
        <v>1.4680760355168889</v>
      </c>
      <c r="Z1038">
        <f>Table4[[#This Row],[Acell (N)]]+Table4[[#This Row],[Roll (N)]]+Table4[[#This Row],[Aero (N)]]</f>
        <v>1949.4090815910722</v>
      </c>
      <c r="AA1038">
        <f>Table4[[#This Row],[Total (N)]]*((E1037/3.6)/1000)</f>
        <v>4.6569216949120058</v>
      </c>
      <c r="AB1038">
        <f>Table4[[#This Row],[Power (kW)]]*1000</f>
        <v>4656.9216949120055</v>
      </c>
      <c r="AC1038">
        <f>MAX(0, Table4[[#This Row],[Power (W)]])</f>
        <v>4656.9216949120055</v>
      </c>
      <c r="AD1038">
        <f>MIN(0, Table4[[#This Row],[Power (W)]])*-1</f>
        <v>0</v>
      </c>
      <c r="AE1038">
        <f>AE1037+Table4[[#This Row],[Tractive Energy (J)]]</f>
        <v>6255.4862076037125</v>
      </c>
      <c r="AF1038">
        <f t="shared" si="207"/>
        <v>0</v>
      </c>
      <c r="AG1038">
        <f t="shared" si="208"/>
        <v>2894754.019867674</v>
      </c>
      <c r="AH1038">
        <f t="shared" si="204"/>
        <v>1204281.4332599074</v>
      </c>
      <c r="AI1038" s="27">
        <f t="shared" si="209"/>
        <v>1204281.4332599074</v>
      </c>
    </row>
    <row r="1039" spans="2:35" x14ac:dyDescent="0.3">
      <c r="B1039" s="6" t="s">
        <v>53</v>
      </c>
      <c r="C1039" s="6">
        <v>1031</v>
      </c>
      <c r="D1039" s="6">
        <v>9</v>
      </c>
      <c r="E1039" s="12">
        <v>20</v>
      </c>
      <c r="F1039" s="17">
        <f t="shared" si="205"/>
        <v>1.3611111111111109</v>
      </c>
      <c r="G1039" s="17">
        <f t="shared" si="206"/>
        <v>4.8999999999999995</v>
      </c>
      <c r="S1039">
        <f t="shared" si="199"/>
        <v>0</v>
      </c>
      <c r="T1039">
        <f t="shared" si="200"/>
        <v>20</v>
      </c>
      <c r="U1039">
        <f t="shared" si="201"/>
        <v>5.5555555555555554</v>
      </c>
      <c r="W1039">
        <f t="shared" si="202"/>
        <v>1841.4166666666665</v>
      </c>
      <c r="X1039">
        <f t="shared" si="197"/>
        <v>171.13544999999999</v>
      </c>
      <c r="Y1039">
        <f t="shared" si="203"/>
        <v>4.2311396394102214</v>
      </c>
      <c r="Z1039">
        <f>Table4[[#This Row],[Acell (N)]]+Table4[[#This Row],[Roll (N)]]+Table4[[#This Row],[Aero (N)]]</f>
        <v>2016.7832563060767</v>
      </c>
      <c r="AA1039">
        <f>Table4[[#This Row],[Total (N)]]*((E1038/3.6)/1000)</f>
        <v>8.1791765394635334</v>
      </c>
      <c r="AB1039">
        <f>Table4[[#This Row],[Power (kW)]]*1000</f>
        <v>8179.1765394635331</v>
      </c>
      <c r="AC1039">
        <f>MAX(0, Table4[[#This Row],[Power (W)]])</f>
        <v>8179.1765394635331</v>
      </c>
      <c r="AD1039">
        <f>MIN(0, Table4[[#This Row],[Power (W)]])*-1</f>
        <v>0</v>
      </c>
      <c r="AE1039">
        <f>AE1038+Table4[[#This Row],[Tractive Energy (J)]]</f>
        <v>14434.662747067247</v>
      </c>
      <c r="AF1039">
        <f t="shared" si="207"/>
        <v>0</v>
      </c>
      <c r="AG1039">
        <f t="shared" si="208"/>
        <v>2902933.1964071374</v>
      </c>
      <c r="AH1039">
        <f t="shared" si="204"/>
        <v>1204281.4332599074</v>
      </c>
      <c r="AI1039" s="27">
        <f t="shared" si="209"/>
        <v>1204281.4332599074</v>
      </c>
    </row>
    <row r="1040" spans="2:35" x14ac:dyDescent="0.3">
      <c r="B1040" s="6" t="s">
        <v>53</v>
      </c>
      <c r="C1040" s="6">
        <v>1032</v>
      </c>
      <c r="D1040" s="6">
        <v>10</v>
      </c>
      <c r="E1040" s="12">
        <v>24.4</v>
      </c>
      <c r="F1040" s="17">
        <f t="shared" si="205"/>
        <v>1.1388888888888888</v>
      </c>
      <c r="G1040" s="17">
        <f t="shared" si="206"/>
        <v>4.0999999999999996</v>
      </c>
      <c r="S1040">
        <f t="shared" si="199"/>
        <v>0</v>
      </c>
      <c r="T1040">
        <f t="shared" si="200"/>
        <v>24.4</v>
      </c>
      <c r="U1040">
        <f t="shared" si="201"/>
        <v>6.7777777777777768</v>
      </c>
      <c r="W1040">
        <f t="shared" si="202"/>
        <v>1582.9722222222219</v>
      </c>
      <c r="X1040">
        <f t="shared" si="197"/>
        <v>171.13544999999999</v>
      </c>
      <c r="Y1040">
        <f t="shared" si="203"/>
        <v>7.9398379422222227</v>
      </c>
      <c r="Z1040">
        <f>Table4[[#This Row],[Acell (N)]]+Table4[[#This Row],[Roll (N)]]+Table4[[#This Row],[Aero (N)]]</f>
        <v>1762.0475101644442</v>
      </c>
      <c r="AA1040">
        <f>Table4[[#This Row],[Total (N)]]*((E1039/3.6)/1000)</f>
        <v>9.789152834246913</v>
      </c>
      <c r="AB1040">
        <f>Table4[[#This Row],[Power (kW)]]*1000</f>
        <v>9789.1528342469137</v>
      </c>
      <c r="AC1040">
        <f>MAX(0, Table4[[#This Row],[Power (W)]])</f>
        <v>9789.1528342469137</v>
      </c>
      <c r="AD1040">
        <f>MIN(0, Table4[[#This Row],[Power (W)]])*-1</f>
        <v>0</v>
      </c>
      <c r="AE1040">
        <f>AE1039+Table4[[#This Row],[Tractive Energy (J)]]</f>
        <v>24223.81558131416</v>
      </c>
      <c r="AF1040">
        <f t="shared" si="207"/>
        <v>0</v>
      </c>
      <c r="AG1040">
        <f t="shared" si="208"/>
        <v>2912722.3492413843</v>
      </c>
      <c r="AH1040">
        <f t="shared" si="204"/>
        <v>1204281.4332599074</v>
      </c>
      <c r="AI1040" s="27">
        <f t="shared" si="209"/>
        <v>1204281.4332599074</v>
      </c>
    </row>
    <row r="1041" spans="2:35" x14ac:dyDescent="0.3">
      <c r="B1041" s="6" t="s">
        <v>53</v>
      </c>
      <c r="C1041" s="6">
        <v>1033</v>
      </c>
      <c r="D1041" s="6">
        <v>11</v>
      </c>
      <c r="E1041" s="12">
        <v>28.2</v>
      </c>
      <c r="F1041" s="17">
        <f t="shared" si="205"/>
        <v>1.0138888888888891</v>
      </c>
      <c r="G1041" s="17">
        <f t="shared" si="206"/>
        <v>3.6500000000000004</v>
      </c>
      <c r="S1041">
        <f t="shared" si="199"/>
        <v>0</v>
      </c>
      <c r="T1041">
        <f t="shared" si="200"/>
        <v>28.2</v>
      </c>
      <c r="U1041">
        <f t="shared" si="201"/>
        <v>7.833333333333333</v>
      </c>
      <c r="W1041">
        <f t="shared" si="202"/>
        <v>1324.5277777777778</v>
      </c>
      <c r="X1041">
        <f t="shared" si="197"/>
        <v>171.13544999999999</v>
      </c>
      <c r="Y1041">
        <f t="shared" si="203"/>
        <v>11.817654793203554</v>
      </c>
      <c r="Z1041">
        <f>Table4[[#This Row],[Acell (N)]]+Table4[[#This Row],[Roll (N)]]+Table4[[#This Row],[Aero (N)]]</f>
        <v>1507.4808825709813</v>
      </c>
      <c r="AA1041">
        <f>Table4[[#This Row],[Total (N)]]*((E1040/3.6)/1000)</f>
        <v>10.217370426314426</v>
      </c>
      <c r="AB1041">
        <f>Table4[[#This Row],[Power (kW)]]*1000</f>
        <v>10217.370426314426</v>
      </c>
      <c r="AC1041">
        <f>MAX(0, Table4[[#This Row],[Power (W)]])</f>
        <v>10217.370426314426</v>
      </c>
      <c r="AD1041">
        <f>MIN(0, Table4[[#This Row],[Power (W)]])*-1</f>
        <v>0</v>
      </c>
      <c r="AE1041">
        <f>AE1040+Table4[[#This Row],[Tractive Energy (J)]]</f>
        <v>34441.186007628588</v>
      </c>
      <c r="AF1041">
        <f t="shared" si="207"/>
        <v>0</v>
      </c>
      <c r="AG1041">
        <f t="shared" si="208"/>
        <v>2922939.7196676987</v>
      </c>
      <c r="AH1041">
        <f t="shared" si="204"/>
        <v>1204281.4332599074</v>
      </c>
      <c r="AI1041" s="27">
        <f t="shared" si="209"/>
        <v>1204281.4332599074</v>
      </c>
    </row>
    <row r="1042" spans="2:35" x14ac:dyDescent="0.3">
      <c r="B1042" s="6" t="s">
        <v>53</v>
      </c>
      <c r="C1042" s="6">
        <v>1034</v>
      </c>
      <c r="D1042" s="6">
        <v>12</v>
      </c>
      <c r="E1042" s="12">
        <v>31.7</v>
      </c>
      <c r="F1042" s="17">
        <f t="shared" si="205"/>
        <v>0.94444444444444453</v>
      </c>
      <c r="G1042" s="17">
        <f t="shared" si="206"/>
        <v>3.4000000000000004</v>
      </c>
      <c r="S1042">
        <f t="shared" si="199"/>
        <v>0</v>
      </c>
      <c r="T1042">
        <f t="shared" si="200"/>
        <v>31.7</v>
      </c>
      <c r="U1042">
        <f t="shared" si="201"/>
        <v>8.8055555555555554</v>
      </c>
      <c r="W1042">
        <f t="shared" si="202"/>
        <v>1179.1527777777781</v>
      </c>
      <c r="X1042">
        <f t="shared" si="197"/>
        <v>171.13544999999999</v>
      </c>
      <c r="Y1042">
        <f t="shared" si="203"/>
        <v>15.785191812932</v>
      </c>
      <c r="Z1042">
        <f>Table4[[#This Row],[Acell (N)]]+Table4[[#This Row],[Roll (N)]]+Table4[[#This Row],[Aero (N)]]</f>
        <v>1366.07341959071</v>
      </c>
      <c r="AA1042">
        <f>Table4[[#This Row],[Total (N)]]*((E1041/3.6)/1000)</f>
        <v>10.700908453460562</v>
      </c>
      <c r="AB1042">
        <f>Table4[[#This Row],[Power (kW)]]*1000</f>
        <v>10700.908453460561</v>
      </c>
      <c r="AC1042">
        <f>MAX(0, Table4[[#This Row],[Power (W)]])</f>
        <v>10700.908453460561</v>
      </c>
      <c r="AD1042">
        <f>MIN(0, Table4[[#This Row],[Power (W)]])*-1</f>
        <v>0</v>
      </c>
      <c r="AE1042">
        <f>AE1041+Table4[[#This Row],[Tractive Energy (J)]]</f>
        <v>45142.094461089146</v>
      </c>
      <c r="AF1042">
        <f t="shared" si="207"/>
        <v>0</v>
      </c>
      <c r="AG1042">
        <f t="shared" si="208"/>
        <v>2933640.6281211595</v>
      </c>
      <c r="AH1042">
        <f t="shared" si="204"/>
        <v>1204281.4332599074</v>
      </c>
      <c r="AI1042" s="27">
        <f t="shared" si="209"/>
        <v>1204281.4332599074</v>
      </c>
    </row>
    <row r="1043" spans="2:35" x14ac:dyDescent="0.3">
      <c r="B1043" s="6" t="s">
        <v>53</v>
      </c>
      <c r="C1043" s="6">
        <v>1035</v>
      </c>
      <c r="D1043" s="6">
        <v>13</v>
      </c>
      <c r="E1043" s="12">
        <v>35</v>
      </c>
      <c r="F1043" s="17">
        <f t="shared" si="205"/>
        <v>0.81944444444444475</v>
      </c>
      <c r="G1043" s="17">
        <f t="shared" si="206"/>
        <v>2.9500000000000011</v>
      </c>
      <c r="S1043">
        <f t="shared" si="199"/>
        <v>0</v>
      </c>
      <c r="T1043">
        <f t="shared" si="200"/>
        <v>35</v>
      </c>
      <c r="U1043">
        <f t="shared" si="201"/>
        <v>9.7222222222222214</v>
      </c>
      <c r="W1043">
        <f t="shared" si="202"/>
        <v>1098.3888888888889</v>
      </c>
      <c r="X1043">
        <f t="shared" si="197"/>
        <v>171.13544999999999</v>
      </c>
      <c r="Y1043">
        <f t="shared" si="203"/>
        <v>19.946659374399221</v>
      </c>
      <c r="Z1043">
        <f>Table4[[#This Row],[Acell (N)]]+Table4[[#This Row],[Roll (N)]]+Table4[[#This Row],[Aero (N)]]</f>
        <v>1289.470998263288</v>
      </c>
      <c r="AA1043">
        <f>Table4[[#This Row],[Total (N)]]*((E1042/3.6)/1000)</f>
        <v>11.354508512485065</v>
      </c>
      <c r="AB1043">
        <f>Table4[[#This Row],[Power (kW)]]*1000</f>
        <v>11354.508512485065</v>
      </c>
      <c r="AC1043">
        <f>MAX(0, Table4[[#This Row],[Power (W)]])</f>
        <v>11354.508512485065</v>
      </c>
      <c r="AD1043">
        <f>MIN(0, Table4[[#This Row],[Power (W)]])*-1</f>
        <v>0</v>
      </c>
      <c r="AE1043">
        <f>AE1042+Table4[[#This Row],[Tractive Energy (J)]]</f>
        <v>56496.602973574212</v>
      </c>
      <c r="AF1043">
        <f t="shared" si="207"/>
        <v>0</v>
      </c>
      <c r="AG1043">
        <f t="shared" si="208"/>
        <v>2944995.1366336443</v>
      </c>
      <c r="AH1043">
        <f t="shared" si="204"/>
        <v>1204281.4332599074</v>
      </c>
      <c r="AI1043" s="27">
        <f t="shared" si="209"/>
        <v>1204281.4332599074</v>
      </c>
    </row>
    <row r="1044" spans="2:35" x14ac:dyDescent="0.3">
      <c r="B1044" s="6" t="s">
        <v>53</v>
      </c>
      <c r="C1044" s="6">
        <v>1036</v>
      </c>
      <c r="D1044" s="6">
        <v>14</v>
      </c>
      <c r="E1044" s="12">
        <v>37.6</v>
      </c>
      <c r="F1044" s="17">
        <f t="shared" si="205"/>
        <v>0.65277777777777812</v>
      </c>
      <c r="G1044" s="17">
        <f t="shared" si="206"/>
        <v>2.3500000000000014</v>
      </c>
      <c r="S1044">
        <f t="shared" si="199"/>
        <v>0</v>
      </c>
      <c r="T1044">
        <f t="shared" si="200"/>
        <v>37.6</v>
      </c>
      <c r="U1044">
        <f t="shared" si="201"/>
        <v>10.444444444444445</v>
      </c>
      <c r="W1044">
        <f t="shared" si="202"/>
        <v>953.01388888888926</v>
      </c>
      <c r="X1044">
        <f t="shared" si="197"/>
        <v>171.13544999999999</v>
      </c>
      <c r="Y1044">
        <f t="shared" si="203"/>
        <v>24.315753698055556</v>
      </c>
      <c r="Z1044">
        <f>Table4[[#This Row],[Acell (N)]]+Table4[[#This Row],[Roll (N)]]+Table4[[#This Row],[Aero (N)]]</f>
        <v>1148.4650925869448</v>
      </c>
      <c r="AA1044">
        <f>Table4[[#This Row],[Total (N)]]*((E1043/3.6)/1000)</f>
        <v>11.165632844595295</v>
      </c>
      <c r="AB1044">
        <f>Table4[[#This Row],[Power (kW)]]*1000</f>
        <v>11165.632844595295</v>
      </c>
      <c r="AC1044">
        <f>MAX(0, Table4[[#This Row],[Power (W)]])</f>
        <v>11165.632844595295</v>
      </c>
      <c r="AD1044">
        <f>MIN(0, Table4[[#This Row],[Power (W)]])*-1</f>
        <v>0</v>
      </c>
      <c r="AE1044">
        <f>AE1043+Table4[[#This Row],[Tractive Energy (J)]]</f>
        <v>67662.235818169502</v>
      </c>
      <c r="AF1044">
        <f t="shared" si="207"/>
        <v>0</v>
      </c>
      <c r="AG1044">
        <f t="shared" si="208"/>
        <v>2956160.7694782396</v>
      </c>
      <c r="AH1044">
        <f t="shared" si="204"/>
        <v>1204281.4332599074</v>
      </c>
      <c r="AI1044" s="27">
        <f t="shared" si="209"/>
        <v>1204281.4332599074</v>
      </c>
    </row>
    <row r="1045" spans="2:35" x14ac:dyDescent="0.3">
      <c r="B1045" s="6" t="s">
        <v>53</v>
      </c>
      <c r="C1045" s="6">
        <v>1037</v>
      </c>
      <c r="D1045" s="6">
        <v>15</v>
      </c>
      <c r="E1045" s="12">
        <v>39.700000000000003</v>
      </c>
      <c r="F1045" s="17">
        <f t="shared" si="205"/>
        <v>0.54166666666666641</v>
      </c>
      <c r="G1045" s="17">
        <f t="shared" si="206"/>
        <v>1.9499999999999993</v>
      </c>
      <c r="S1045">
        <f t="shared" si="199"/>
        <v>0</v>
      </c>
      <c r="T1045">
        <f t="shared" si="200"/>
        <v>39.700000000000003</v>
      </c>
      <c r="U1045">
        <f t="shared" si="201"/>
        <v>11.027777777777779</v>
      </c>
      <c r="W1045">
        <f t="shared" si="202"/>
        <v>759.180555555556</v>
      </c>
      <c r="X1045">
        <f t="shared" si="197"/>
        <v>171.13544999999999</v>
      </c>
      <c r="Y1045">
        <f t="shared" si="203"/>
        <v>28.062563222990224</v>
      </c>
      <c r="Z1045">
        <f>Table4[[#This Row],[Acell (N)]]+Table4[[#This Row],[Roll (N)]]+Table4[[#This Row],[Aero (N)]]</f>
        <v>958.3785687785462</v>
      </c>
      <c r="AA1045">
        <f>Table4[[#This Row],[Total (N)]]*((E1044/3.6)/1000)</f>
        <v>10.009731718353706</v>
      </c>
      <c r="AB1045">
        <f>Table4[[#This Row],[Power (kW)]]*1000</f>
        <v>10009.731718353705</v>
      </c>
      <c r="AC1045">
        <f>MAX(0, Table4[[#This Row],[Power (W)]])</f>
        <v>10009.731718353705</v>
      </c>
      <c r="AD1045">
        <f>MIN(0, Table4[[#This Row],[Power (W)]])*-1</f>
        <v>0</v>
      </c>
      <c r="AE1045">
        <f>AE1044+Table4[[#This Row],[Tractive Energy (J)]]</f>
        <v>77671.967536523211</v>
      </c>
      <c r="AF1045">
        <f t="shared" si="207"/>
        <v>0</v>
      </c>
      <c r="AG1045">
        <f t="shared" si="208"/>
        <v>2966170.5011965935</v>
      </c>
      <c r="AH1045">
        <f t="shared" si="204"/>
        <v>1204281.4332599074</v>
      </c>
      <c r="AI1045" s="27">
        <f t="shared" si="209"/>
        <v>1204281.4332599074</v>
      </c>
    </row>
    <row r="1046" spans="2:35" x14ac:dyDescent="0.3">
      <c r="B1046" s="6" t="s">
        <v>53</v>
      </c>
      <c r="C1046" s="6">
        <v>1038</v>
      </c>
      <c r="D1046" s="6">
        <v>16</v>
      </c>
      <c r="E1046" s="12">
        <v>41.5</v>
      </c>
      <c r="F1046" s="17">
        <f t="shared" si="205"/>
        <v>0.54166666666666641</v>
      </c>
      <c r="G1046" s="17">
        <f t="shared" si="206"/>
        <v>1.9499999999999993</v>
      </c>
      <c r="S1046">
        <f t="shared" si="199"/>
        <v>0</v>
      </c>
      <c r="T1046">
        <f t="shared" si="200"/>
        <v>41.5</v>
      </c>
      <c r="U1046">
        <f t="shared" si="201"/>
        <v>11.527777777777777</v>
      </c>
      <c r="W1046">
        <f t="shared" si="202"/>
        <v>629.95833333333303</v>
      </c>
      <c r="X1046">
        <f t="shared" si="197"/>
        <v>171.13544999999999</v>
      </c>
      <c r="Y1046">
        <f t="shared" si="203"/>
        <v>31.284747955892559</v>
      </c>
      <c r="Z1046">
        <f>Table4[[#This Row],[Acell (N)]]+Table4[[#This Row],[Roll (N)]]+Table4[[#This Row],[Aero (N)]]</f>
        <v>832.37853128922563</v>
      </c>
      <c r="AA1046">
        <f>Table4[[#This Row],[Total (N)]]*((E1045/3.6)/1000)</f>
        <v>9.1792854700506279</v>
      </c>
      <c r="AB1046">
        <f>Table4[[#This Row],[Power (kW)]]*1000</f>
        <v>9179.2854700506286</v>
      </c>
      <c r="AC1046">
        <f>MAX(0, Table4[[#This Row],[Power (W)]])</f>
        <v>9179.2854700506286</v>
      </c>
      <c r="AD1046">
        <f>MIN(0, Table4[[#This Row],[Power (W)]])*-1</f>
        <v>0</v>
      </c>
      <c r="AE1046">
        <f>AE1045+Table4[[#This Row],[Tractive Energy (J)]]</f>
        <v>86851.253006573839</v>
      </c>
      <c r="AF1046">
        <f t="shared" si="207"/>
        <v>0</v>
      </c>
      <c r="AG1046">
        <f t="shared" si="208"/>
        <v>2975349.7866666443</v>
      </c>
      <c r="AH1046">
        <f t="shared" si="204"/>
        <v>1204281.4332599074</v>
      </c>
      <c r="AI1046" s="27">
        <f t="shared" si="209"/>
        <v>1204281.4332599074</v>
      </c>
    </row>
    <row r="1047" spans="2:35" x14ac:dyDescent="0.3">
      <c r="B1047" s="6" t="s">
        <v>53</v>
      </c>
      <c r="C1047" s="6">
        <v>1039</v>
      </c>
      <c r="D1047" s="6">
        <v>17</v>
      </c>
      <c r="E1047" s="12">
        <v>43.6</v>
      </c>
      <c r="F1047" s="17">
        <f t="shared" si="205"/>
        <v>0.625</v>
      </c>
      <c r="G1047" s="17">
        <f t="shared" si="206"/>
        <v>2.25</v>
      </c>
      <c r="S1047">
        <f t="shared" si="199"/>
        <v>0</v>
      </c>
      <c r="T1047">
        <f t="shared" si="200"/>
        <v>43.6</v>
      </c>
      <c r="U1047">
        <f t="shared" si="201"/>
        <v>12.111111111111111</v>
      </c>
      <c r="W1047">
        <f t="shared" si="202"/>
        <v>629.95833333333303</v>
      </c>
      <c r="X1047">
        <f t="shared" si="197"/>
        <v>171.13544999999999</v>
      </c>
      <c r="Y1047">
        <f t="shared" si="203"/>
        <v>34.185964739980548</v>
      </c>
      <c r="Z1047">
        <f>Table4[[#This Row],[Acell (N)]]+Table4[[#This Row],[Roll (N)]]+Table4[[#This Row],[Aero (N)]]</f>
        <v>835.27974807331361</v>
      </c>
      <c r="AA1047">
        <f>Table4[[#This Row],[Total (N)]]*((E1046/3.6)/1000)</f>
        <v>9.6289193180673642</v>
      </c>
      <c r="AB1047">
        <f>Table4[[#This Row],[Power (kW)]]*1000</f>
        <v>9628.9193180673647</v>
      </c>
      <c r="AC1047">
        <f>MAX(0, Table4[[#This Row],[Power (W)]])</f>
        <v>9628.9193180673647</v>
      </c>
      <c r="AD1047">
        <f>MIN(0, Table4[[#This Row],[Power (W)]])*-1</f>
        <v>0</v>
      </c>
      <c r="AE1047">
        <f>AE1046+Table4[[#This Row],[Tractive Energy (J)]]</f>
        <v>96480.1723246412</v>
      </c>
      <c r="AF1047">
        <f t="shared" si="207"/>
        <v>0</v>
      </c>
      <c r="AG1047">
        <f t="shared" si="208"/>
        <v>2984978.7059847116</v>
      </c>
      <c r="AH1047">
        <f t="shared" si="204"/>
        <v>1204281.4332599074</v>
      </c>
      <c r="AI1047" s="27">
        <f t="shared" si="209"/>
        <v>1204281.4332599074</v>
      </c>
    </row>
    <row r="1048" spans="2:35" x14ac:dyDescent="0.3">
      <c r="B1048" s="6" t="s">
        <v>53</v>
      </c>
      <c r="C1048" s="6">
        <v>1040</v>
      </c>
      <c r="D1048" s="6">
        <v>18</v>
      </c>
      <c r="E1048" s="12">
        <v>46</v>
      </c>
      <c r="F1048" s="17">
        <f t="shared" si="205"/>
        <v>0.6666666666666663</v>
      </c>
      <c r="G1048" s="17">
        <f t="shared" si="206"/>
        <v>2.3999999999999986</v>
      </c>
      <c r="S1048">
        <f t="shared" si="199"/>
        <v>0</v>
      </c>
      <c r="T1048">
        <f t="shared" si="200"/>
        <v>46</v>
      </c>
      <c r="U1048">
        <f t="shared" si="201"/>
        <v>12.777777777777777</v>
      </c>
      <c r="W1048">
        <f t="shared" si="202"/>
        <v>726.875</v>
      </c>
      <c r="X1048">
        <f t="shared" si="197"/>
        <v>171.13544999999999</v>
      </c>
      <c r="Y1048">
        <f t="shared" si="203"/>
        <v>37.733285836616894</v>
      </c>
      <c r="Z1048">
        <f>Table4[[#This Row],[Acell (N)]]+Table4[[#This Row],[Roll (N)]]+Table4[[#This Row],[Aero (N)]]</f>
        <v>935.74373583661691</v>
      </c>
      <c r="AA1048">
        <f>Table4[[#This Row],[Total (N)]]*((E1047/3.6)/1000)</f>
        <v>11.332896356243472</v>
      </c>
      <c r="AB1048">
        <f>Table4[[#This Row],[Power (kW)]]*1000</f>
        <v>11332.896356243471</v>
      </c>
      <c r="AC1048">
        <f>MAX(0, Table4[[#This Row],[Power (W)]])</f>
        <v>11332.896356243471</v>
      </c>
      <c r="AD1048">
        <f>MIN(0, Table4[[#This Row],[Power (W)]])*-1</f>
        <v>0</v>
      </c>
      <c r="AE1048">
        <f>AE1047+Table4[[#This Row],[Tractive Energy (J)]]</f>
        <v>107813.06868088467</v>
      </c>
      <c r="AF1048">
        <f t="shared" si="207"/>
        <v>0</v>
      </c>
      <c r="AG1048">
        <f t="shared" si="208"/>
        <v>2996311.6023409553</v>
      </c>
      <c r="AH1048">
        <f t="shared" si="204"/>
        <v>1204281.4332599074</v>
      </c>
      <c r="AI1048" s="27">
        <f t="shared" si="209"/>
        <v>1204281.4332599074</v>
      </c>
    </row>
    <row r="1049" spans="2:35" x14ac:dyDescent="0.3">
      <c r="B1049" s="6" t="s">
        <v>53</v>
      </c>
      <c r="C1049" s="6">
        <v>1041</v>
      </c>
      <c r="D1049" s="6">
        <v>19</v>
      </c>
      <c r="E1049" s="12">
        <v>48.4</v>
      </c>
      <c r="F1049" s="17">
        <f t="shared" si="205"/>
        <v>0.625</v>
      </c>
      <c r="G1049" s="17">
        <f t="shared" si="206"/>
        <v>2.25</v>
      </c>
      <c r="S1049">
        <f t="shared" si="199"/>
        <v>0</v>
      </c>
      <c r="T1049">
        <f t="shared" si="200"/>
        <v>48.4</v>
      </c>
      <c r="U1049">
        <f t="shared" si="201"/>
        <v>13.444444444444443</v>
      </c>
      <c r="W1049">
        <f t="shared" si="202"/>
        <v>775.33333333333292</v>
      </c>
      <c r="X1049">
        <f t="shared" si="197"/>
        <v>171.13544999999999</v>
      </c>
      <c r="Y1049">
        <f t="shared" si="203"/>
        <v>42.001742714355558</v>
      </c>
      <c r="Z1049">
        <f>Table4[[#This Row],[Acell (N)]]+Table4[[#This Row],[Roll (N)]]+Table4[[#This Row],[Aero (N)]]</f>
        <v>988.47052604768851</v>
      </c>
      <c r="AA1049">
        <f>Table4[[#This Row],[Total (N)]]*((E1048/3.6)/1000)</f>
        <v>12.630456721720464</v>
      </c>
      <c r="AB1049">
        <f>Table4[[#This Row],[Power (kW)]]*1000</f>
        <v>12630.456721720464</v>
      </c>
      <c r="AC1049">
        <f>MAX(0, Table4[[#This Row],[Power (W)]])</f>
        <v>12630.456721720464</v>
      </c>
      <c r="AD1049">
        <f>MIN(0, Table4[[#This Row],[Power (W)]])*-1</f>
        <v>0</v>
      </c>
      <c r="AE1049">
        <f>AE1048+Table4[[#This Row],[Tractive Energy (J)]]</f>
        <v>120443.52540260513</v>
      </c>
      <c r="AF1049">
        <f t="shared" si="207"/>
        <v>0</v>
      </c>
      <c r="AG1049">
        <f t="shared" si="208"/>
        <v>3008942.0590626756</v>
      </c>
      <c r="AH1049">
        <f t="shared" si="204"/>
        <v>1204281.4332599074</v>
      </c>
      <c r="AI1049" s="27">
        <f t="shared" si="209"/>
        <v>1204281.4332599074</v>
      </c>
    </row>
    <row r="1050" spans="2:35" x14ac:dyDescent="0.3">
      <c r="B1050" s="6" t="s">
        <v>53</v>
      </c>
      <c r="C1050" s="6">
        <v>1042</v>
      </c>
      <c r="D1050" s="6">
        <v>20</v>
      </c>
      <c r="E1050" s="12">
        <v>50.5</v>
      </c>
      <c r="F1050" s="17">
        <f t="shared" si="205"/>
        <v>0.4861111111111111</v>
      </c>
      <c r="G1050" s="17">
        <f t="shared" si="206"/>
        <v>1.75</v>
      </c>
      <c r="S1050">
        <f t="shared" si="199"/>
        <v>0</v>
      </c>
      <c r="T1050">
        <f t="shared" si="200"/>
        <v>50.5</v>
      </c>
      <c r="U1050">
        <f t="shared" si="201"/>
        <v>14.027777777777777</v>
      </c>
      <c r="W1050">
        <f t="shared" si="202"/>
        <v>726.875</v>
      </c>
      <c r="X1050">
        <f t="shared" si="197"/>
        <v>171.13544999999999</v>
      </c>
      <c r="Y1050">
        <f t="shared" si="203"/>
        <v>46.49886692483021</v>
      </c>
      <c r="Z1050">
        <f>Table4[[#This Row],[Acell (N)]]+Table4[[#This Row],[Roll (N)]]+Table4[[#This Row],[Aero (N)]]</f>
        <v>944.50931692483016</v>
      </c>
      <c r="AA1050">
        <f>Table4[[#This Row],[Total (N)]]*((E1049/3.6)/1000)</f>
        <v>12.698403038656048</v>
      </c>
      <c r="AB1050">
        <f>Table4[[#This Row],[Power (kW)]]*1000</f>
        <v>12698.403038656048</v>
      </c>
      <c r="AC1050">
        <f>MAX(0, Table4[[#This Row],[Power (W)]])</f>
        <v>12698.403038656048</v>
      </c>
      <c r="AD1050">
        <f>MIN(0, Table4[[#This Row],[Power (W)]])*-1</f>
        <v>0</v>
      </c>
      <c r="AE1050">
        <f>AE1049+Table4[[#This Row],[Tractive Energy (J)]]</f>
        <v>133141.92844126117</v>
      </c>
      <c r="AF1050">
        <f t="shared" si="207"/>
        <v>0</v>
      </c>
      <c r="AG1050">
        <f t="shared" si="208"/>
        <v>3021640.4621013314</v>
      </c>
      <c r="AH1050">
        <f t="shared" si="204"/>
        <v>1204281.4332599074</v>
      </c>
      <c r="AI1050" s="27">
        <f t="shared" si="209"/>
        <v>1204281.4332599074</v>
      </c>
    </row>
    <row r="1051" spans="2:35" x14ac:dyDescent="0.3">
      <c r="B1051" s="6" t="s">
        <v>53</v>
      </c>
      <c r="C1051" s="6">
        <v>1043</v>
      </c>
      <c r="D1051" s="6">
        <v>21</v>
      </c>
      <c r="E1051" s="12">
        <v>51.9</v>
      </c>
      <c r="F1051" s="17">
        <f t="shared" si="205"/>
        <v>0.29166666666666685</v>
      </c>
      <c r="G1051" s="17">
        <f t="shared" si="206"/>
        <v>1.0500000000000007</v>
      </c>
      <c r="S1051">
        <f t="shared" si="199"/>
        <v>0</v>
      </c>
      <c r="T1051">
        <f t="shared" si="200"/>
        <v>51.9</v>
      </c>
      <c r="U1051">
        <f t="shared" si="201"/>
        <v>14.416666666666666</v>
      </c>
      <c r="W1051">
        <f t="shared" si="202"/>
        <v>565.34722222222217</v>
      </c>
      <c r="X1051">
        <f t="shared" si="197"/>
        <v>171.13544999999999</v>
      </c>
      <c r="Y1051">
        <f t="shared" si="203"/>
        <v>50.621429280380553</v>
      </c>
      <c r="Z1051">
        <f>Table4[[#This Row],[Acell (N)]]+Table4[[#This Row],[Roll (N)]]+Table4[[#This Row],[Aero (N)]]</f>
        <v>787.1041015026027</v>
      </c>
      <c r="AA1051">
        <f>Table4[[#This Row],[Total (N)]]*((E1050/3.6)/1000)</f>
        <v>11.041321423855953</v>
      </c>
      <c r="AB1051">
        <f>Table4[[#This Row],[Power (kW)]]*1000</f>
        <v>11041.321423855952</v>
      </c>
      <c r="AC1051">
        <f>MAX(0, Table4[[#This Row],[Power (W)]])</f>
        <v>11041.321423855952</v>
      </c>
      <c r="AD1051">
        <f>MIN(0, Table4[[#This Row],[Power (W)]])*-1</f>
        <v>0</v>
      </c>
      <c r="AE1051">
        <f>AE1050+Table4[[#This Row],[Tractive Energy (J)]]</f>
        <v>144183.24986511713</v>
      </c>
      <c r="AF1051">
        <f t="shared" si="207"/>
        <v>0</v>
      </c>
      <c r="AG1051">
        <f t="shared" si="208"/>
        <v>3032681.7835251875</v>
      </c>
      <c r="AH1051">
        <f t="shared" si="204"/>
        <v>1204281.4332599074</v>
      </c>
      <c r="AI1051" s="27">
        <f t="shared" si="209"/>
        <v>1204281.4332599074</v>
      </c>
    </row>
    <row r="1052" spans="2:35" x14ac:dyDescent="0.3">
      <c r="B1052" s="6" t="s">
        <v>53</v>
      </c>
      <c r="C1052" s="6">
        <v>1044</v>
      </c>
      <c r="D1052" s="6">
        <v>22</v>
      </c>
      <c r="E1052" s="12">
        <v>52.6</v>
      </c>
      <c r="F1052" s="17">
        <f t="shared" si="205"/>
        <v>0.12499999999999981</v>
      </c>
      <c r="G1052" s="17">
        <f t="shared" si="206"/>
        <v>0.44999999999999929</v>
      </c>
      <c r="S1052">
        <f t="shared" si="199"/>
        <v>0</v>
      </c>
      <c r="T1052">
        <f t="shared" si="200"/>
        <v>52.6</v>
      </c>
      <c r="U1052">
        <f t="shared" si="201"/>
        <v>14.611111111111111</v>
      </c>
      <c r="W1052">
        <f t="shared" si="202"/>
        <v>339.20833333333354</v>
      </c>
      <c r="X1052">
        <f t="shared" si="197"/>
        <v>171.13544999999999</v>
      </c>
      <c r="Y1052">
        <f t="shared" si="203"/>
        <v>53.467067198873004</v>
      </c>
      <c r="Z1052">
        <f>Table4[[#This Row],[Acell (N)]]+Table4[[#This Row],[Roll (N)]]+Table4[[#This Row],[Aero (N)]]</f>
        <v>563.81085053220659</v>
      </c>
      <c r="AA1052">
        <f>Table4[[#This Row],[Total (N)]]*((E1051/3.6)/1000)</f>
        <v>8.128273095172645</v>
      </c>
      <c r="AB1052">
        <f>Table4[[#This Row],[Power (kW)]]*1000</f>
        <v>8128.2730951726453</v>
      </c>
      <c r="AC1052">
        <f>MAX(0, Table4[[#This Row],[Power (W)]])</f>
        <v>8128.2730951726453</v>
      </c>
      <c r="AD1052">
        <f>MIN(0, Table4[[#This Row],[Power (W)]])*-1</f>
        <v>0</v>
      </c>
      <c r="AE1052">
        <f>AE1051+Table4[[#This Row],[Tractive Energy (J)]]</f>
        <v>152311.52296028979</v>
      </c>
      <c r="AF1052">
        <f t="shared" si="207"/>
        <v>0</v>
      </c>
      <c r="AG1052">
        <f t="shared" si="208"/>
        <v>3040810.0566203604</v>
      </c>
      <c r="AH1052">
        <f t="shared" si="204"/>
        <v>1204281.4332599074</v>
      </c>
      <c r="AI1052" s="27">
        <f t="shared" si="209"/>
        <v>1204281.4332599074</v>
      </c>
    </row>
    <row r="1053" spans="2:35" x14ac:dyDescent="0.3">
      <c r="B1053" s="6" t="s">
        <v>53</v>
      </c>
      <c r="C1053" s="6">
        <v>1045</v>
      </c>
      <c r="D1053" s="6">
        <v>23</v>
      </c>
      <c r="E1053" s="12">
        <v>52.8</v>
      </c>
      <c r="F1053" s="17">
        <f t="shared" si="205"/>
        <v>4.1666666666666269E-2</v>
      </c>
      <c r="G1053" s="17">
        <f t="shared" si="206"/>
        <v>0.14999999999999858</v>
      </c>
      <c r="S1053">
        <f t="shared" si="199"/>
        <v>0</v>
      </c>
      <c r="T1053">
        <f t="shared" si="200"/>
        <v>52.8</v>
      </c>
      <c r="U1053">
        <f t="shared" si="201"/>
        <v>14.666666666666666</v>
      </c>
      <c r="W1053">
        <f t="shared" si="202"/>
        <v>145.37499999999977</v>
      </c>
      <c r="X1053">
        <f t="shared" si="197"/>
        <v>171.13544999999999</v>
      </c>
      <c r="Y1053">
        <f t="shared" si="203"/>
        <v>54.919065062556889</v>
      </c>
      <c r="Z1053">
        <f>Table4[[#This Row],[Acell (N)]]+Table4[[#This Row],[Roll (N)]]+Table4[[#This Row],[Aero (N)]]</f>
        <v>371.42951506255667</v>
      </c>
      <c r="AA1053">
        <f>Table4[[#This Row],[Total (N)]]*((E1052/3.6)/1000)</f>
        <v>5.4269979145251339</v>
      </c>
      <c r="AB1053">
        <f>Table4[[#This Row],[Power (kW)]]*1000</f>
        <v>5426.9979145251336</v>
      </c>
      <c r="AC1053">
        <f>MAX(0, Table4[[#This Row],[Power (W)]])</f>
        <v>5426.9979145251336</v>
      </c>
      <c r="AD1053">
        <f>MIN(0, Table4[[#This Row],[Power (W)]])*-1</f>
        <v>0</v>
      </c>
      <c r="AE1053">
        <f>AE1052+Table4[[#This Row],[Tractive Energy (J)]]</f>
        <v>157738.52087481492</v>
      </c>
      <c r="AF1053">
        <f t="shared" si="207"/>
        <v>0</v>
      </c>
      <c r="AG1053">
        <f t="shared" si="208"/>
        <v>3046237.0545348856</v>
      </c>
      <c r="AH1053">
        <f t="shared" si="204"/>
        <v>1204281.4332599074</v>
      </c>
      <c r="AI1053" s="27">
        <f t="shared" si="209"/>
        <v>1204281.4332599074</v>
      </c>
    </row>
    <row r="1054" spans="2:35" x14ac:dyDescent="0.3">
      <c r="B1054" s="6" t="s">
        <v>53</v>
      </c>
      <c r="C1054" s="6">
        <v>1046</v>
      </c>
      <c r="D1054" s="6">
        <v>24</v>
      </c>
      <c r="E1054" s="12">
        <v>52.9</v>
      </c>
      <c r="F1054" s="17">
        <f t="shared" si="205"/>
        <v>4.1666666666667261E-2</v>
      </c>
      <c r="G1054" s="17">
        <f t="shared" si="206"/>
        <v>0.15000000000000213</v>
      </c>
      <c r="S1054">
        <f t="shared" si="199"/>
        <v>0</v>
      </c>
      <c r="T1054">
        <f t="shared" si="200"/>
        <v>52.9</v>
      </c>
      <c r="U1054">
        <f t="shared" si="201"/>
        <v>14.694444444444443</v>
      </c>
      <c r="W1054">
        <f t="shared" si="202"/>
        <v>48.458333333332874</v>
      </c>
      <c r="X1054">
        <f t="shared" si="197"/>
        <v>171.13544999999999</v>
      </c>
      <c r="Y1054">
        <f t="shared" si="203"/>
        <v>55.337494522111996</v>
      </c>
      <c r="Z1054">
        <f>Table4[[#This Row],[Acell (N)]]+Table4[[#This Row],[Roll (N)]]+Table4[[#This Row],[Aero (N)]]</f>
        <v>274.93127785544482</v>
      </c>
      <c r="AA1054">
        <f>Table4[[#This Row],[Total (N)]]*((E1053/3.6)/1000)</f>
        <v>4.0323254085465239</v>
      </c>
      <c r="AB1054">
        <f>Table4[[#This Row],[Power (kW)]]*1000</f>
        <v>4032.3254085465237</v>
      </c>
      <c r="AC1054">
        <f>MAX(0, Table4[[#This Row],[Power (W)]])</f>
        <v>4032.3254085465237</v>
      </c>
      <c r="AD1054">
        <f>MIN(0, Table4[[#This Row],[Power (W)]])*-1</f>
        <v>0</v>
      </c>
      <c r="AE1054">
        <f>AE1053+Table4[[#This Row],[Tractive Energy (J)]]</f>
        <v>161770.84628336143</v>
      </c>
      <c r="AF1054">
        <f t="shared" si="207"/>
        <v>0</v>
      </c>
      <c r="AG1054">
        <f t="shared" si="208"/>
        <v>3050269.3799434323</v>
      </c>
      <c r="AH1054">
        <f t="shared" si="204"/>
        <v>1204281.4332599074</v>
      </c>
      <c r="AI1054" s="27">
        <f t="shared" si="209"/>
        <v>1204281.4332599074</v>
      </c>
    </row>
    <row r="1055" spans="2:35" x14ac:dyDescent="0.3">
      <c r="B1055" s="6" t="s">
        <v>53</v>
      </c>
      <c r="C1055" s="6">
        <v>1047</v>
      </c>
      <c r="D1055" s="6">
        <v>25</v>
      </c>
      <c r="E1055" s="12">
        <v>53.1</v>
      </c>
      <c r="F1055" s="17">
        <f t="shared" si="205"/>
        <v>5.5555555555555358E-2</v>
      </c>
      <c r="G1055" s="17">
        <f t="shared" si="206"/>
        <v>0.19999999999999929</v>
      </c>
      <c r="S1055">
        <f t="shared" si="199"/>
        <v>0</v>
      </c>
      <c r="T1055">
        <f t="shared" si="200"/>
        <v>53.1</v>
      </c>
      <c r="U1055">
        <f t="shared" si="201"/>
        <v>14.75</v>
      </c>
      <c r="W1055">
        <f t="shared" si="202"/>
        <v>48.458333333334025</v>
      </c>
      <c r="X1055">
        <f t="shared" si="197"/>
        <v>171.13544999999999</v>
      </c>
      <c r="Y1055">
        <f t="shared" si="203"/>
        <v>55.54730473973521</v>
      </c>
      <c r="Z1055">
        <f>Table4[[#This Row],[Acell (N)]]+Table4[[#This Row],[Roll (N)]]+Table4[[#This Row],[Aero (N)]]</f>
        <v>275.14108807306923</v>
      </c>
      <c r="AA1055">
        <f>Table4[[#This Row],[Total (N)]]*((E1054/3.6)/1000)</f>
        <v>4.0430454330737113</v>
      </c>
      <c r="AB1055">
        <f>Table4[[#This Row],[Power (kW)]]*1000</f>
        <v>4043.0454330737111</v>
      </c>
      <c r="AC1055">
        <f>MAX(0, Table4[[#This Row],[Power (W)]])</f>
        <v>4043.0454330737111</v>
      </c>
      <c r="AD1055">
        <f>MIN(0, Table4[[#This Row],[Power (W)]])*-1</f>
        <v>0</v>
      </c>
      <c r="AE1055">
        <f>AE1054+Table4[[#This Row],[Tractive Energy (J)]]</f>
        <v>165813.89171643514</v>
      </c>
      <c r="AF1055">
        <f t="shared" si="207"/>
        <v>0</v>
      </c>
      <c r="AG1055">
        <f t="shared" si="208"/>
        <v>3054312.4253765061</v>
      </c>
      <c r="AH1055">
        <f t="shared" si="204"/>
        <v>1204281.4332599074</v>
      </c>
      <c r="AI1055" s="27">
        <f t="shared" si="209"/>
        <v>1204281.4332599074</v>
      </c>
    </row>
    <row r="1056" spans="2:35" x14ac:dyDescent="0.3">
      <c r="B1056" s="6" t="s">
        <v>53</v>
      </c>
      <c r="C1056" s="6">
        <v>1048</v>
      </c>
      <c r="D1056" s="6">
        <v>26</v>
      </c>
      <c r="E1056" s="12">
        <v>53.3</v>
      </c>
      <c r="F1056" s="17">
        <f t="shared" si="205"/>
        <v>0</v>
      </c>
      <c r="G1056" s="17">
        <f t="shared" si="206"/>
        <v>0</v>
      </c>
      <c r="S1056">
        <f t="shared" si="199"/>
        <v>0</v>
      </c>
      <c r="T1056">
        <f t="shared" si="200"/>
        <v>53.3</v>
      </c>
      <c r="U1056">
        <f t="shared" si="201"/>
        <v>14.805555555555554</v>
      </c>
      <c r="W1056">
        <f t="shared" si="202"/>
        <v>64.611111111110887</v>
      </c>
      <c r="X1056">
        <f t="shared" ref="X1056:X1119" si="210">$J$16*9.81*$J$17</f>
        <v>171.13544999999999</v>
      </c>
      <c r="Y1056">
        <f t="shared" si="203"/>
        <v>55.968116150673005</v>
      </c>
      <c r="Z1056">
        <f>Table4[[#This Row],[Acell (N)]]+Table4[[#This Row],[Roll (N)]]+Table4[[#This Row],[Aero (N)]]</f>
        <v>291.71467726178389</v>
      </c>
      <c r="AA1056">
        <f>Table4[[#This Row],[Total (N)]]*((E1055/3.6)/1000)</f>
        <v>4.3027914896113124</v>
      </c>
      <c r="AB1056">
        <f>Table4[[#This Row],[Power (kW)]]*1000</f>
        <v>4302.7914896113125</v>
      </c>
      <c r="AC1056">
        <f>MAX(0, Table4[[#This Row],[Power (W)]])</f>
        <v>4302.7914896113125</v>
      </c>
      <c r="AD1056">
        <f>MIN(0, Table4[[#This Row],[Power (W)]])*-1</f>
        <v>0</v>
      </c>
      <c r="AE1056">
        <f>AE1055+Table4[[#This Row],[Tractive Energy (J)]]</f>
        <v>170116.68320604647</v>
      </c>
      <c r="AF1056">
        <f t="shared" si="207"/>
        <v>0</v>
      </c>
      <c r="AG1056">
        <f t="shared" si="208"/>
        <v>3058615.2168661174</v>
      </c>
      <c r="AH1056">
        <f t="shared" si="204"/>
        <v>1204281.4332599074</v>
      </c>
      <c r="AI1056" s="27">
        <f t="shared" si="209"/>
        <v>1204281.4332599074</v>
      </c>
    </row>
    <row r="1057" spans="2:35" x14ac:dyDescent="0.3">
      <c r="B1057" s="6" t="s">
        <v>53</v>
      </c>
      <c r="C1057" s="6">
        <v>1049</v>
      </c>
      <c r="D1057" s="6">
        <v>27</v>
      </c>
      <c r="E1057" s="12">
        <v>53.1</v>
      </c>
      <c r="F1057" s="17">
        <f t="shared" si="205"/>
        <v>-0.1388888888888889</v>
      </c>
      <c r="G1057" s="17">
        <f t="shared" si="206"/>
        <v>-0.5</v>
      </c>
      <c r="S1057">
        <f t="shared" si="199"/>
        <v>0</v>
      </c>
      <c r="T1057">
        <f t="shared" si="200"/>
        <v>53.1</v>
      </c>
      <c r="U1057">
        <f t="shared" si="201"/>
        <v>14.75</v>
      </c>
      <c r="W1057">
        <f t="shared" si="202"/>
        <v>0</v>
      </c>
      <c r="X1057">
        <f t="shared" si="210"/>
        <v>171.13544999999999</v>
      </c>
      <c r="Y1057">
        <f t="shared" si="203"/>
        <v>56.390515529199213</v>
      </c>
      <c r="Z1057">
        <f>Table4[[#This Row],[Acell (N)]]+Table4[[#This Row],[Roll (N)]]+Table4[[#This Row],[Aero (N)]]</f>
        <v>227.5259655291992</v>
      </c>
      <c r="AA1057">
        <f>Table4[[#This Row],[Total (N)]]*((E1056/3.6)/1000)</f>
        <v>3.3686483229739768</v>
      </c>
      <c r="AB1057">
        <f>Table4[[#This Row],[Power (kW)]]*1000</f>
        <v>3368.648322973977</v>
      </c>
      <c r="AC1057">
        <f>MAX(0, Table4[[#This Row],[Power (W)]])</f>
        <v>3368.648322973977</v>
      </c>
      <c r="AD1057">
        <f>MIN(0, Table4[[#This Row],[Power (W)]])*-1</f>
        <v>0</v>
      </c>
      <c r="AE1057">
        <f>AE1056+Table4[[#This Row],[Tractive Energy (J)]]</f>
        <v>173485.33152902045</v>
      </c>
      <c r="AF1057">
        <f t="shared" si="207"/>
        <v>0</v>
      </c>
      <c r="AG1057">
        <f t="shared" si="208"/>
        <v>3061983.8651890913</v>
      </c>
      <c r="AH1057">
        <f t="shared" si="204"/>
        <v>1204281.4332599074</v>
      </c>
      <c r="AI1057" s="27">
        <f t="shared" si="209"/>
        <v>1204281.4332599074</v>
      </c>
    </row>
    <row r="1058" spans="2:35" x14ac:dyDescent="0.3">
      <c r="B1058" s="6" t="s">
        <v>53</v>
      </c>
      <c r="C1058" s="6">
        <v>1050</v>
      </c>
      <c r="D1058" s="6">
        <v>28</v>
      </c>
      <c r="E1058" s="12">
        <v>52.3</v>
      </c>
      <c r="F1058" s="17">
        <f t="shared" si="205"/>
        <v>-0.33333333333333315</v>
      </c>
      <c r="G1058" s="17">
        <f t="shared" si="206"/>
        <v>-1.1999999999999993</v>
      </c>
      <c r="S1058">
        <f t="shared" si="199"/>
        <v>0</v>
      </c>
      <c r="T1058">
        <f t="shared" si="200"/>
        <v>52.3</v>
      </c>
      <c r="U1058">
        <f t="shared" si="201"/>
        <v>14.527777777777777</v>
      </c>
      <c r="W1058">
        <f t="shared" si="202"/>
        <v>-161.52777777777777</v>
      </c>
      <c r="X1058">
        <f t="shared" si="210"/>
        <v>171.13544999999999</v>
      </c>
      <c r="Y1058">
        <f t="shared" si="203"/>
        <v>55.968116150673005</v>
      </c>
      <c r="Z1058">
        <f>Table4[[#This Row],[Acell (N)]]+Table4[[#This Row],[Roll (N)]]+Table4[[#This Row],[Aero (N)]]</f>
        <v>65.575788372895232</v>
      </c>
      <c r="AA1058">
        <f>Table4[[#This Row],[Total (N)]]*((E1057/3.6)/1000)</f>
        <v>0.96724287850020463</v>
      </c>
      <c r="AB1058">
        <f>Table4[[#This Row],[Power (kW)]]*1000</f>
        <v>967.2428785002046</v>
      </c>
      <c r="AC1058">
        <f>MAX(0, Table4[[#This Row],[Power (W)]])</f>
        <v>967.2428785002046</v>
      </c>
      <c r="AD1058">
        <f>MIN(0, Table4[[#This Row],[Power (W)]])*-1</f>
        <v>0</v>
      </c>
      <c r="AE1058">
        <f>AE1057+Table4[[#This Row],[Tractive Energy (J)]]</f>
        <v>174452.57440752065</v>
      </c>
      <c r="AF1058">
        <f t="shared" si="207"/>
        <v>0</v>
      </c>
      <c r="AG1058">
        <f t="shared" si="208"/>
        <v>3062951.1080675917</v>
      </c>
      <c r="AH1058">
        <f t="shared" si="204"/>
        <v>1204281.4332599074</v>
      </c>
      <c r="AI1058" s="27">
        <f t="shared" si="209"/>
        <v>1204281.4332599074</v>
      </c>
    </row>
    <row r="1059" spans="2:35" x14ac:dyDescent="0.3">
      <c r="B1059" s="6" t="s">
        <v>53</v>
      </c>
      <c r="C1059" s="6">
        <v>1051</v>
      </c>
      <c r="D1059" s="6">
        <v>29</v>
      </c>
      <c r="E1059" s="12">
        <v>50.7</v>
      </c>
      <c r="F1059" s="17">
        <f t="shared" si="205"/>
        <v>-0.4861111111111111</v>
      </c>
      <c r="G1059" s="17">
        <f t="shared" si="206"/>
        <v>-1.75</v>
      </c>
      <c r="S1059">
        <f t="shared" si="199"/>
        <v>0</v>
      </c>
      <c r="T1059">
        <f t="shared" si="200"/>
        <v>50.7</v>
      </c>
      <c r="U1059">
        <f t="shared" si="201"/>
        <v>14.083333333333334</v>
      </c>
      <c r="W1059">
        <f t="shared" si="202"/>
        <v>-387.66666666666646</v>
      </c>
      <c r="X1059">
        <f t="shared" si="210"/>
        <v>171.13544999999999</v>
      </c>
      <c r="Y1059">
        <f t="shared" si="203"/>
        <v>54.29439831245255</v>
      </c>
      <c r="Z1059">
        <f>Table4[[#This Row],[Acell (N)]]+Table4[[#This Row],[Roll (N)]]+Table4[[#This Row],[Aero (N)]]</f>
        <v>-162.23681835421391</v>
      </c>
      <c r="AA1059">
        <f>Table4[[#This Row],[Total (N)]]*((E1058/3.6)/1000)</f>
        <v>-2.3569404444237185</v>
      </c>
      <c r="AB1059">
        <f>Table4[[#This Row],[Power (kW)]]*1000</f>
        <v>-2356.9404444237184</v>
      </c>
      <c r="AC1059">
        <f>MAX(0, Table4[[#This Row],[Power (W)]])</f>
        <v>0</v>
      </c>
      <c r="AD1059">
        <f>MIN(0, Table4[[#This Row],[Power (W)]])*-1</f>
        <v>2356.9404444237184</v>
      </c>
      <c r="AE1059">
        <f>AE1058+Table4[[#This Row],[Tractive Energy (J)]]</f>
        <v>174452.57440752065</v>
      </c>
      <c r="AF1059">
        <f t="shared" si="207"/>
        <v>2356.9404444237184</v>
      </c>
      <c r="AG1059">
        <f t="shared" si="208"/>
        <v>3062951.1080675917</v>
      </c>
      <c r="AH1059">
        <f t="shared" si="204"/>
        <v>1206638.3737043312</v>
      </c>
      <c r="AI1059" s="27">
        <f t="shared" si="209"/>
        <v>1205931.2915710041</v>
      </c>
    </row>
    <row r="1060" spans="2:35" x14ac:dyDescent="0.3">
      <c r="B1060" s="6" t="s">
        <v>53</v>
      </c>
      <c r="C1060" s="6">
        <v>1052</v>
      </c>
      <c r="D1060" s="6">
        <v>30</v>
      </c>
      <c r="E1060" s="12">
        <v>48.8</v>
      </c>
      <c r="F1060" s="17">
        <f t="shared" si="205"/>
        <v>-0.5833333333333337</v>
      </c>
      <c r="G1060" s="17">
        <f t="shared" si="206"/>
        <v>-2.1000000000000014</v>
      </c>
      <c r="S1060">
        <f t="shared" si="199"/>
        <v>0</v>
      </c>
      <c r="T1060">
        <f t="shared" si="200"/>
        <v>48.8</v>
      </c>
      <c r="U1060">
        <f t="shared" si="201"/>
        <v>13.555555555555554</v>
      </c>
      <c r="W1060">
        <f t="shared" si="202"/>
        <v>-565.34722222222217</v>
      </c>
      <c r="X1060">
        <f t="shared" si="210"/>
        <v>171.13544999999999</v>
      </c>
      <c r="Y1060">
        <f t="shared" si="203"/>
        <v>51.023185080257008</v>
      </c>
      <c r="Z1060">
        <f>Table4[[#This Row],[Acell (N)]]+Table4[[#This Row],[Roll (N)]]+Table4[[#This Row],[Aero (N)]]</f>
        <v>-343.18858714196517</v>
      </c>
      <c r="AA1060">
        <f>Table4[[#This Row],[Total (N)]]*((E1059/3.6)/1000)</f>
        <v>-4.8332392689160093</v>
      </c>
      <c r="AB1060">
        <f>Table4[[#This Row],[Power (kW)]]*1000</f>
        <v>-4833.2392689160097</v>
      </c>
      <c r="AC1060">
        <f>MAX(0, Table4[[#This Row],[Power (W)]])</f>
        <v>0</v>
      </c>
      <c r="AD1060">
        <f>MIN(0, Table4[[#This Row],[Power (W)]])*-1</f>
        <v>4833.2392689160097</v>
      </c>
      <c r="AE1060">
        <f>AE1059+Table4[[#This Row],[Tractive Energy (J)]]</f>
        <v>174452.57440752065</v>
      </c>
      <c r="AF1060">
        <f t="shared" si="207"/>
        <v>7190.1797133397286</v>
      </c>
      <c r="AG1060">
        <f t="shared" si="208"/>
        <v>3062951.1080675917</v>
      </c>
      <c r="AH1060">
        <f t="shared" si="204"/>
        <v>1211471.6129732472</v>
      </c>
      <c r="AI1060" s="27">
        <f t="shared" si="209"/>
        <v>1210021.6411925724</v>
      </c>
    </row>
    <row r="1061" spans="2:35" x14ac:dyDescent="0.3">
      <c r="B1061" s="6" t="s">
        <v>53</v>
      </c>
      <c r="C1061" s="6">
        <v>1053</v>
      </c>
      <c r="D1061" s="6">
        <v>31</v>
      </c>
      <c r="E1061" s="12">
        <v>46.5</v>
      </c>
      <c r="F1061" s="17">
        <f t="shared" si="205"/>
        <v>-0.69444444444444442</v>
      </c>
      <c r="G1061" s="17">
        <f t="shared" si="206"/>
        <v>-2.5</v>
      </c>
      <c r="S1061">
        <f t="shared" si="199"/>
        <v>0</v>
      </c>
      <c r="T1061">
        <f t="shared" si="200"/>
        <v>46.5</v>
      </c>
      <c r="U1061">
        <f t="shared" si="201"/>
        <v>12.916666666666666</v>
      </c>
      <c r="W1061">
        <f t="shared" si="202"/>
        <v>-678.41666666666708</v>
      </c>
      <c r="X1061">
        <f t="shared" si="210"/>
        <v>171.13544999999999</v>
      </c>
      <c r="Y1061">
        <f t="shared" si="203"/>
        <v>47.270619172814214</v>
      </c>
      <c r="Z1061">
        <f>Table4[[#This Row],[Acell (N)]]+Table4[[#This Row],[Roll (N)]]+Table4[[#This Row],[Aero (N)]]</f>
        <v>-460.01059749385286</v>
      </c>
      <c r="AA1061">
        <f>Table4[[#This Row],[Total (N)]]*((E1060/3.6)/1000)</f>
        <v>-6.2356992104722266</v>
      </c>
      <c r="AB1061">
        <f>Table4[[#This Row],[Power (kW)]]*1000</f>
        <v>-6235.6992104722267</v>
      </c>
      <c r="AC1061">
        <f>MAX(0, Table4[[#This Row],[Power (W)]])</f>
        <v>0</v>
      </c>
      <c r="AD1061">
        <f>MIN(0, Table4[[#This Row],[Power (W)]])*-1</f>
        <v>6235.6992104722267</v>
      </c>
      <c r="AE1061">
        <f>AE1060+Table4[[#This Row],[Tractive Energy (J)]]</f>
        <v>174452.57440752065</v>
      </c>
      <c r="AF1061">
        <f t="shared" si="207"/>
        <v>13425.878923811955</v>
      </c>
      <c r="AG1061">
        <f t="shared" si="208"/>
        <v>3062951.1080675917</v>
      </c>
      <c r="AH1061">
        <f t="shared" si="204"/>
        <v>1217707.3121837194</v>
      </c>
      <c r="AI1061" s="27">
        <f t="shared" si="209"/>
        <v>1215836.6024205778</v>
      </c>
    </row>
    <row r="1062" spans="2:35" x14ac:dyDescent="0.3">
      <c r="B1062" s="6" t="s">
        <v>53</v>
      </c>
      <c r="C1062" s="6">
        <v>1054</v>
      </c>
      <c r="D1062" s="6">
        <v>32</v>
      </c>
      <c r="E1062" s="12">
        <v>43.8</v>
      </c>
      <c r="F1062" s="17">
        <f t="shared" si="205"/>
        <v>-0.86111111111111149</v>
      </c>
      <c r="G1062" s="17">
        <f t="shared" si="206"/>
        <v>-3.1000000000000014</v>
      </c>
      <c r="S1062">
        <f t="shared" si="199"/>
        <v>0</v>
      </c>
      <c r="T1062">
        <f t="shared" si="200"/>
        <v>43.8</v>
      </c>
      <c r="U1062">
        <f t="shared" si="201"/>
        <v>12.166666666666666</v>
      </c>
      <c r="W1062">
        <f t="shared" si="202"/>
        <v>-807.63888888888891</v>
      </c>
      <c r="X1062">
        <f t="shared" si="210"/>
        <v>171.13544999999999</v>
      </c>
      <c r="Y1062">
        <f t="shared" si="203"/>
        <v>42.919786476425003</v>
      </c>
      <c r="Z1062">
        <f>Table4[[#This Row],[Acell (N)]]+Table4[[#This Row],[Roll (N)]]+Table4[[#This Row],[Aero (N)]]</f>
        <v>-593.58365241246395</v>
      </c>
      <c r="AA1062">
        <f>Table4[[#This Row],[Total (N)]]*((E1061/3.6)/1000)</f>
        <v>-7.6671221769943259</v>
      </c>
      <c r="AB1062">
        <f>Table4[[#This Row],[Power (kW)]]*1000</f>
        <v>-7667.1221769943259</v>
      </c>
      <c r="AC1062">
        <f>MAX(0, Table4[[#This Row],[Power (W)]])</f>
        <v>0</v>
      </c>
      <c r="AD1062">
        <f>MIN(0, Table4[[#This Row],[Power (W)]])*-1</f>
        <v>7667.1221769943259</v>
      </c>
      <c r="AE1062">
        <f>AE1061+Table4[[#This Row],[Tractive Energy (J)]]</f>
        <v>174452.57440752065</v>
      </c>
      <c r="AF1062">
        <f t="shared" si="207"/>
        <v>21093.001100806279</v>
      </c>
      <c r="AG1062">
        <f t="shared" si="208"/>
        <v>3062951.1080675917</v>
      </c>
      <c r="AH1062">
        <f t="shared" si="204"/>
        <v>1225374.4343607137</v>
      </c>
      <c r="AI1062" s="27">
        <f t="shared" si="209"/>
        <v>1223074.2977076154</v>
      </c>
    </row>
    <row r="1063" spans="2:35" x14ac:dyDescent="0.3">
      <c r="B1063" s="6" t="s">
        <v>53</v>
      </c>
      <c r="C1063" s="6">
        <v>1055</v>
      </c>
      <c r="D1063" s="6">
        <v>33</v>
      </c>
      <c r="E1063" s="12">
        <v>40.299999999999997</v>
      </c>
      <c r="F1063" s="17">
        <f t="shared" si="205"/>
        <v>-1.0833333333333328</v>
      </c>
      <c r="G1063" s="17">
        <f t="shared" si="206"/>
        <v>-3.8999999999999986</v>
      </c>
      <c r="S1063">
        <f t="shared" si="199"/>
        <v>0</v>
      </c>
      <c r="T1063">
        <f t="shared" si="200"/>
        <v>40.299999999999997</v>
      </c>
      <c r="U1063">
        <f t="shared" si="201"/>
        <v>11.194444444444443</v>
      </c>
      <c r="W1063">
        <f t="shared" si="202"/>
        <v>-1001.4722222222226</v>
      </c>
      <c r="X1063">
        <f t="shared" si="210"/>
        <v>171.13544999999999</v>
      </c>
      <c r="Y1063">
        <f t="shared" si="203"/>
        <v>38.080256754692002</v>
      </c>
      <c r="Z1063">
        <f>Table4[[#This Row],[Acell (N)]]+Table4[[#This Row],[Roll (N)]]+Table4[[#This Row],[Aero (N)]]</f>
        <v>-792.25651546753068</v>
      </c>
      <c r="AA1063">
        <f>Table4[[#This Row],[Total (N)]]*((E1062/3.6)/1000)</f>
        <v>-9.6391209381882899</v>
      </c>
      <c r="AB1063">
        <f>Table4[[#This Row],[Power (kW)]]*1000</f>
        <v>-9639.1209381882891</v>
      </c>
      <c r="AC1063">
        <f>MAX(0, Table4[[#This Row],[Power (W)]])</f>
        <v>0</v>
      </c>
      <c r="AD1063">
        <f>MIN(0, Table4[[#This Row],[Power (W)]])*-1</f>
        <v>9639.1209381882891</v>
      </c>
      <c r="AE1063">
        <f>AE1062+Table4[[#This Row],[Tractive Energy (J)]]</f>
        <v>174452.57440752065</v>
      </c>
      <c r="AF1063">
        <f t="shared" si="207"/>
        <v>30732.122038994567</v>
      </c>
      <c r="AG1063">
        <f t="shared" si="208"/>
        <v>3062951.1080675917</v>
      </c>
      <c r="AH1063">
        <f t="shared" si="204"/>
        <v>1235013.5552989021</v>
      </c>
      <c r="AI1063" s="27">
        <f t="shared" si="209"/>
        <v>1232121.8190174454</v>
      </c>
    </row>
    <row r="1064" spans="2:35" x14ac:dyDescent="0.3">
      <c r="B1064" s="6" t="s">
        <v>53</v>
      </c>
      <c r="C1064" s="6">
        <v>1056</v>
      </c>
      <c r="D1064" s="6">
        <v>34</v>
      </c>
      <c r="E1064" s="12">
        <v>36</v>
      </c>
      <c r="F1064" s="17">
        <f t="shared" si="205"/>
        <v>-1.333333333333333</v>
      </c>
      <c r="G1064" s="17">
        <f t="shared" si="206"/>
        <v>-4.7999999999999989</v>
      </c>
      <c r="S1064">
        <f t="shared" si="199"/>
        <v>0</v>
      </c>
      <c r="T1064">
        <f t="shared" si="200"/>
        <v>36</v>
      </c>
      <c r="U1064">
        <f t="shared" si="201"/>
        <v>10</v>
      </c>
      <c r="W1064">
        <f t="shared" si="202"/>
        <v>-1259.9166666666661</v>
      </c>
      <c r="X1064">
        <f t="shared" si="210"/>
        <v>171.13544999999999</v>
      </c>
      <c r="Y1064">
        <f t="shared" si="203"/>
        <v>32.237528508959215</v>
      </c>
      <c r="Z1064">
        <f>Table4[[#This Row],[Acell (N)]]+Table4[[#This Row],[Roll (N)]]+Table4[[#This Row],[Aero (N)]]</f>
        <v>-1056.5436881577068</v>
      </c>
      <c r="AA1064">
        <f>Table4[[#This Row],[Total (N)]]*((E1063/3.6)/1000)</f>
        <v>-11.827419620209882</v>
      </c>
      <c r="AB1064">
        <f>Table4[[#This Row],[Power (kW)]]*1000</f>
        <v>-11827.419620209883</v>
      </c>
      <c r="AC1064">
        <f>MAX(0, Table4[[#This Row],[Power (W)]])</f>
        <v>0</v>
      </c>
      <c r="AD1064">
        <f>MIN(0, Table4[[#This Row],[Power (W)]])*-1</f>
        <v>11827.419620209883</v>
      </c>
      <c r="AE1064">
        <f>AE1063+Table4[[#This Row],[Tractive Energy (J)]]</f>
        <v>174452.57440752065</v>
      </c>
      <c r="AF1064">
        <f t="shared" si="207"/>
        <v>42559.541659204449</v>
      </c>
      <c r="AG1064">
        <f t="shared" si="208"/>
        <v>3062951.1080675917</v>
      </c>
      <c r="AH1064">
        <f t="shared" si="204"/>
        <v>1246840.9749191119</v>
      </c>
      <c r="AI1064" s="27">
        <f t="shared" si="209"/>
        <v>1243292.749033049</v>
      </c>
    </row>
    <row r="1065" spans="2:35" x14ac:dyDescent="0.3">
      <c r="B1065" s="6" t="s">
        <v>53</v>
      </c>
      <c r="C1065" s="6">
        <v>1057</v>
      </c>
      <c r="D1065" s="6">
        <v>35</v>
      </c>
      <c r="E1065" s="12">
        <v>30.7</v>
      </c>
      <c r="F1065" s="17">
        <f t="shared" si="205"/>
        <v>-1.4722222222222223</v>
      </c>
      <c r="G1065" s="17">
        <f t="shared" si="206"/>
        <v>-5.3000000000000007</v>
      </c>
      <c r="S1065">
        <f t="shared" si="199"/>
        <v>0</v>
      </c>
      <c r="T1065">
        <f t="shared" si="200"/>
        <v>30.7</v>
      </c>
      <c r="U1065">
        <f t="shared" si="201"/>
        <v>8.5277777777777768</v>
      </c>
      <c r="W1065">
        <f t="shared" si="202"/>
        <v>-1550.6666666666663</v>
      </c>
      <c r="X1065">
        <f t="shared" si="210"/>
        <v>171.13544999999999</v>
      </c>
      <c r="Y1065">
        <f t="shared" si="203"/>
        <v>25.725074932800002</v>
      </c>
      <c r="Z1065">
        <f>Table4[[#This Row],[Acell (N)]]+Table4[[#This Row],[Roll (N)]]+Table4[[#This Row],[Aero (N)]]</f>
        <v>-1353.8061417338663</v>
      </c>
      <c r="AA1065">
        <f>Table4[[#This Row],[Total (N)]]*((E1064/3.6)/1000)</f>
        <v>-13.538061417338664</v>
      </c>
      <c r="AB1065">
        <f>Table4[[#This Row],[Power (kW)]]*1000</f>
        <v>-13538.061417338664</v>
      </c>
      <c r="AC1065">
        <f>MAX(0, Table4[[#This Row],[Power (W)]])</f>
        <v>0</v>
      </c>
      <c r="AD1065">
        <f>MIN(0, Table4[[#This Row],[Power (W)]])*-1</f>
        <v>13538.061417338664</v>
      </c>
      <c r="AE1065">
        <f>AE1064+Table4[[#This Row],[Tractive Energy (J)]]</f>
        <v>174452.57440752065</v>
      </c>
      <c r="AF1065">
        <f t="shared" si="207"/>
        <v>56097.603076543113</v>
      </c>
      <c r="AG1065">
        <f t="shared" si="208"/>
        <v>3062951.1080675917</v>
      </c>
      <c r="AH1065">
        <f t="shared" si="204"/>
        <v>1260379.0363364506</v>
      </c>
      <c r="AI1065" s="27">
        <f t="shared" si="209"/>
        <v>1256317.6179112489</v>
      </c>
    </row>
    <row r="1066" spans="2:35" x14ac:dyDescent="0.3">
      <c r="B1066" s="6" t="s">
        <v>53</v>
      </c>
      <c r="C1066" s="6">
        <v>1058</v>
      </c>
      <c r="D1066" s="6">
        <v>36</v>
      </c>
      <c r="E1066" s="12">
        <v>25.4</v>
      </c>
      <c r="F1066" s="17">
        <f t="shared" si="205"/>
        <v>-1.3472222222222221</v>
      </c>
      <c r="G1066" s="17">
        <f t="shared" si="206"/>
        <v>-4.8499999999999996</v>
      </c>
      <c r="S1066">
        <f t="shared" si="199"/>
        <v>0</v>
      </c>
      <c r="T1066">
        <f t="shared" si="200"/>
        <v>25.4</v>
      </c>
      <c r="U1066">
        <f t="shared" si="201"/>
        <v>7.0555555555555554</v>
      </c>
      <c r="W1066">
        <f t="shared" si="202"/>
        <v>-1712.1944444444446</v>
      </c>
      <c r="X1066">
        <f t="shared" si="210"/>
        <v>171.13544999999999</v>
      </c>
      <c r="Y1066">
        <f t="shared" si="203"/>
        <v>18.708044655412554</v>
      </c>
      <c r="Z1066">
        <f>Table4[[#This Row],[Acell (N)]]+Table4[[#This Row],[Roll (N)]]+Table4[[#This Row],[Aero (N)]]</f>
        <v>-1522.350949789032</v>
      </c>
      <c r="AA1066">
        <f>Table4[[#This Row],[Total (N)]]*((E1065/3.6)/1000)</f>
        <v>-12.9822705995898</v>
      </c>
      <c r="AB1066">
        <f>Table4[[#This Row],[Power (kW)]]*1000</f>
        <v>-12982.2705995898</v>
      </c>
      <c r="AC1066">
        <f>MAX(0, Table4[[#This Row],[Power (W)]])</f>
        <v>0</v>
      </c>
      <c r="AD1066">
        <f>MIN(0, Table4[[#This Row],[Power (W)]])*-1</f>
        <v>12982.2705995898</v>
      </c>
      <c r="AE1066">
        <f>AE1065+Table4[[#This Row],[Tractive Energy (J)]]</f>
        <v>174452.57440752065</v>
      </c>
      <c r="AF1066">
        <f t="shared" si="207"/>
        <v>69079.873676132906</v>
      </c>
      <c r="AG1066">
        <f t="shared" si="208"/>
        <v>3062951.1080675917</v>
      </c>
      <c r="AH1066">
        <f t="shared" si="204"/>
        <v>1273361.3069360405</v>
      </c>
      <c r="AI1066" s="27">
        <f t="shared" si="209"/>
        <v>1269466.6257561634</v>
      </c>
    </row>
    <row r="1067" spans="2:35" x14ac:dyDescent="0.3">
      <c r="B1067" s="6" t="s">
        <v>53</v>
      </c>
      <c r="C1067" s="6">
        <v>1059</v>
      </c>
      <c r="D1067" s="6">
        <v>37</v>
      </c>
      <c r="E1067" s="12">
        <v>21</v>
      </c>
      <c r="F1067" s="17">
        <f t="shared" si="205"/>
        <v>-1.2083333333333333</v>
      </c>
      <c r="G1067" s="17">
        <f t="shared" si="206"/>
        <v>-4.3499999999999996</v>
      </c>
      <c r="S1067">
        <f t="shared" si="199"/>
        <v>0</v>
      </c>
      <c r="T1067">
        <f t="shared" si="200"/>
        <v>21</v>
      </c>
      <c r="U1067">
        <f t="shared" si="201"/>
        <v>5.833333333333333</v>
      </c>
      <c r="W1067">
        <f t="shared" si="202"/>
        <v>-1566.8194444444443</v>
      </c>
      <c r="X1067">
        <f t="shared" si="210"/>
        <v>171.13544999999999</v>
      </c>
      <c r="Y1067">
        <f t="shared" si="203"/>
        <v>12.806164617010221</v>
      </c>
      <c r="Z1067">
        <f>Table4[[#This Row],[Acell (N)]]+Table4[[#This Row],[Roll (N)]]+Table4[[#This Row],[Aero (N)]]</f>
        <v>-1382.8778298274342</v>
      </c>
      <c r="AA1067">
        <f>Table4[[#This Row],[Total (N)]]*((E1066/3.6)/1000)</f>
        <v>-9.7569713548935635</v>
      </c>
      <c r="AB1067">
        <f>Table4[[#This Row],[Power (kW)]]*1000</f>
        <v>-9756.9713548935633</v>
      </c>
      <c r="AC1067">
        <f>MAX(0, Table4[[#This Row],[Power (W)]])</f>
        <v>0</v>
      </c>
      <c r="AD1067">
        <f>MIN(0, Table4[[#This Row],[Power (W)]])*-1</f>
        <v>9756.9713548935633</v>
      </c>
      <c r="AE1067">
        <f>AE1066+Table4[[#This Row],[Tractive Energy (J)]]</f>
        <v>174452.57440752065</v>
      </c>
      <c r="AF1067">
        <f t="shared" si="207"/>
        <v>78836.845031026474</v>
      </c>
      <c r="AG1067">
        <f t="shared" si="208"/>
        <v>3062951.1080675917</v>
      </c>
      <c r="AH1067">
        <f t="shared" si="204"/>
        <v>1283118.2782909342</v>
      </c>
      <c r="AI1067" s="27">
        <f t="shared" si="209"/>
        <v>1280191.1868844661</v>
      </c>
    </row>
    <row r="1068" spans="2:35" x14ac:dyDescent="0.3">
      <c r="B1068" s="6" t="s">
        <v>53</v>
      </c>
      <c r="C1068" s="6">
        <v>1060</v>
      </c>
      <c r="D1068" s="6">
        <v>38</v>
      </c>
      <c r="E1068" s="12">
        <v>16.7</v>
      </c>
      <c r="F1068" s="17">
        <f t="shared" si="205"/>
        <v>-1.0555555555555556</v>
      </c>
      <c r="G1068" s="17">
        <f t="shared" si="206"/>
        <v>-3.8</v>
      </c>
      <c r="S1068">
        <f t="shared" si="199"/>
        <v>0</v>
      </c>
      <c r="T1068">
        <f t="shared" si="200"/>
        <v>16.7</v>
      </c>
      <c r="U1068">
        <f t="shared" si="201"/>
        <v>4.6388888888888884</v>
      </c>
      <c r="W1068">
        <f t="shared" si="202"/>
        <v>-1405.2916666666665</v>
      </c>
      <c r="X1068">
        <f t="shared" si="210"/>
        <v>171.13544999999999</v>
      </c>
      <c r="Y1068">
        <f t="shared" si="203"/>
        <v>8.7536713312999996</v>
      </c>
      <c r="Z1068">
        <f>Table4[[#This Row],[Acell (N)]]+Table4[[#This Row],[Roll (N)]]+Table4[[#This Row],[Aero (N)]]</f>
        <v>-1225.4025453353665</v>
      </c>
      <c r="AA1068">
        <f>Table4[[#This Row],[Total (N)]]*((E1067/3.6)/1000)</f>
        <v>-7.1481815144563043</v>
      </c>
      <c r="AB1068">
        <f>Table4[[#This Row],[Power (kW)]]*1000</f>
        <v>-7148.1815144563043</v>
      </c>
      <c r="AC1068">
        <f>MAX(0, Table4[[#This Row],[Power (W)]])</f>
        <v>0</v>
      </c>
      <c r="AD1068">
        <f>MIN(0, Table4[[#This Row],[Power (W)]])*-1</f>
        <v>7148.1815144563043</v>
      </c>
      <c r="AE1068">
        <f>AE1067+Table4[[#This Row],[Tractive Energy (J)]]</f>
        <v>174452.57440752065</v>
      </c>
      <c r="AF1068">
        <f t="shared" si="207"/>
        <v>85985.026545482775</v>
      </c>
      <c r="AG1068">
        <f t="shared" si="208"/>
        <v>3062951.1080675917</v>
      </c>
      <c r="AH1068">
        <f t="shared" si="204"/>
        <v>1290266.4598053906</v>
      </c>
      <c r="AI1068" s="27">
        <f t="shared" si="209"/>
        <v>1288122.0053510536</v>
      </c>
    </row>
    <row r="1069" spans="2:35" x14ac:dyDescent="0.3">
      <c r="B1069" s="6" t="s">
        <v>53</v>
      </c>
      <c r="C1069" s="6">
        <v>1061</v>
      </c>
      <c r="D1069" s="6">
        <v>39</v>
      </c>
      <c r="E1069" s="12">
        <v>13.4</v>
      </c>
      <c r="F1069" s="17">
        <f t="shared" si="205"/>
        <v>-0.65277777777777768</v>
      </c>
      <c r="G1069" s="17">
        <f t="shared" si="206"/>
        <v>-2.3499999999999996</v>
      </c>
      <c r="S1069">
        <f t="shared" si="199"/>
        <v>0</v>
      </c>
      <c r="T1069">
        <f t="shared" si="200"/>
        <v>13.4</v>
      </c>
      <c r="U1069">
        <f t="shared" si="201"/>
        <v>3.7222222222222223</v>
      </c>
      <c r="W1069">
        <f t="shared" si="202"/>
        <v>-1227.6111111111111</v>
      </c>
      <c r="X1069">
        <f t="shared" si="210"/>
        <v>171.13544999999999</v>
      </c>
      <c r="Y1069">
        <f t="shared" si="203"/>
        <v>5.5358535092658876</v>
      </c>
      <c r="Z1069">
        <f>Table4[[#This Row],[Acell (N)]]+Table4[[#This Row],[Roll (N)]]+Table4[[#This Row],[Aero (N)]]</f>
        <v>-1050.9398076018451</v>
      </c>
      <c r="AA1069">
        <f>Table4[[#This Row],[Total (N)]]*((E1068/3.6)/1000)</f>
        <v>-4.8751929963752261</v>
      </c>
      <c r="AB1069">
        <f>Table4[[#This Row],[Power (kW)]]*1000</f>
        <v>-4875.1929963752264</v>
      </c>
      <c r="AC1069">
        <f>MAX(0, Table4[[#This Row],[Power (W)]])</f>
        <v>0</v>
      </c>
      <c r="AD1069">
        <f>MIN(0, Table4[[#This Row],[Power (W)]])*-1</f>
        <v>4875.1929963752264</v>
      </c>
      <c r="AE1069">
        <f>AE1068+Table4[[#This Row],[Tractive Energy (J)]]</f>
        <v>174452.57440752065</v>
      </c>
      <c r="AF1069">
        <f t="shared" si="207"/>
        <v>90860.219541858009</v>
      </c>
      <c r="AG1069">
        <f t="shared" si="208"/>
        <v>3062951.1080675917</v>
      </c>
      <c r="AH1069">
        <f t="shared" si="204"/>
        <v>1295141.6528017658</v>
      </c>
      <c r="AI1069" s="27">
        <f t="shared" si="209"/>
        <v>1293679.0949028532</v>
      </c>
    </row>
    <row r="1070" spans="2:35" x14ac:dyDescent="0.3">
      <c r="B1070" s="6" t="s">
        <v>53</v>
      </c>
      <c r="C1070" s="6">
        <v>1062</v>
      </c>
      <c r="D1070" s="6">
        <v>40</v>
      </c>
      <c r="E1070" s="12">
        <v>12</v>
      </c>
      <c r="F1070" s="17">
        <f t="shared" si="205"/>
        <v>-0.18055555555555566</v>
      </c>
      <c r="G1070" s="17">
        <f t="shared" si="206"/>
        <v>-0.65000000000000036</v>
      </c>
      <c r="S1070">
        <f t="shared" si="199"/>
        <v>0</v>
      </c>
      <c r="T1070">
        <f t="shared" si="200"/>
        <v>12</v>
      </c>
      <c r="U1070">
        <f t="shared" si="201"/>
        <v>3.333333333333333</v>
      </c>
      <c r="W1070">
        <f t="shared" si="202"/>
        <v>-759.18055555555543</v>
      </c>
      <c r="X1070">
        <f t="shared" si="210"/>
        <v>171.13544999999999</v>
      </c>
      <c r="Y1070">
        <f t="shared" si="203"/>
        <v>3.5641932522635558</v>
      </c>
      <c r="Z1070">
        <f>Table4[[#This Row],[Acell (N)]]+Table4[[#This Row],[Roll (N)]]+Table4[[#This Row],[Aero (N)]]</f>
        <v>-584.48091230329192</v>
      </c>
      <c r="AA1070">
        <f>Table4[[#This Row],[Total (N)]]*((E1069/3.6)/1000)</f>
        <v>-2.1755678402400309</v>
      </c>
      <c r="AB1070">
        <f>Table4[[#This Row],[Power (kW)]]*1000</f>
        <v>-2175.5678402400308</v>
      </c>
      <c r="AC1070">
        <f>MAX(0, Table4[[#This Row],[Power (W)]])</f>
        <v>0</v>
      </c>
      <c r="AD1070">
        <f>MIN(0, Table4[[#This Row],[Power (W)]])*-1</f>
        <v>2175.5678402400308</v>
      </c>
      <c r="AE1070">
        <f>AE1069+Table4[[#This Row],[Tractive Energy (J)]]</f>
        <v>174452.57440752065</v>
      </c>
      <c r="AF1070">
        <f t="shared" si="207"/>
        <v>93035.787382098046</v>
      </c>
      <c r="AG1070">
        <f t="shared" si="208"/>
        <v>3062951.1080675917</v>
      </c>
      <c r="AH1070">
        <f t="shared" si="204"/>
        <v>1297317.2206420058</v>
      </c>
      <c r="AI1070" s="27">
        <f t="shared" si="209"/>
        <v>1296664.5502899338</v>
      </c>
    </row>
    <row r="1071" spans="2:35" x14ac:dyDescent="0.3">
      <c r="B1071" s="6" t="s">
        <v>53</v>
      </c>
      <c r="C1071" s="6">
        <v>1063</v>
      </c>
      <c r="D1071" s="6">
        <v>41</v>
      </c>
      <c r="E1071" s="12">
        <v>12.1</v>
      </c>
      <c r="F1071" s="17">
        <f t="shared" si="205"/>
        <v>0.1111111111111112</v>
      </c>
      <c r="G1071" s="17">
        <f t="shared" si="206"/>
        <v>0.40000000000000036</v>
      </c>
      <c r="S1071">
        <f t="shared" si="199"/>
        <v>0</v>
      </c>
      <c r="T1071">
        <f t="shared" si="200"/>
        <v>12.1</v>
      </c>
      <c r="U1071">
        <f t="shared" si="201"/>
        <v>3.3611111111111107</v>
      </c>
      <c r="W1071">
        <f t="shared" si="202"/>
        <v>-209.98611111111123</v>
      </c>
      <c r="X1071">
        <f t="shared" si="210"/>
        <v>171.13544999999999</v>
      </c>
      <c r="Y1071">
        <f t="shared" si="203"/>
        <v>2.8583416591999997</v>
      </c>
      <c r="Z1071">
        <f>Table4[[#This Row],[Acell (N)]]+Table4[[#This Row],[Roll (N)]]+Table4[[#This Row],[Aero (N)]]</f>
        <v>-35.992319451911236</v>
      </c>
      <c r="AA1071">
        <f>Table4[[#This Row],[Total (N)]]*((E1070/3.6)/1000)</f>
        <v>-0.11997439817303744</v>
      </c>
      <c r="AB1071">
        <f>Table4[[#This Row],[Power (kW)]]*1000</f>
        <v>-119.97439817303744</v>
      </c>
      <c r="AC1071">
        <f>MAX(0, Table4[[#This Row],[Power (W)]])</f>
        <v>0</v>
      </c>
      <c r="AD1071">
        <f>MIN(0, Table4[[#This Row],[Power (W)]])*-1</f>
        <v>119.97439817303744</v>
      </c>
      <c r="AE1071">
        <f>AE1070+Table4[[#This Row],[Tractive Energy (J)]]</f>
        <v>174452.57440752065</v>
      </c>
      <c r="AF1071">
        <f t="shared" si="207"/>
        <v>93155.761780271088</v>
      </c>
      <c r="AG1071">
        <f t="shared" si="208"/>
        <v>3062951.1080675917</v>
      </c>
      <c r="AH1071">
        <f t="shared" si="204"/>
        <v>1297437.1950401787</v>
      </c>
      <c r="AI1071" s="27">
        <f t="shared" si="209"/>
        <v>1297401.2027207268</v>
      </c>
    </row>
    <row r="1072" spans="2:35" x14ac:dyDescent="0.3">
      <c r="B1072" s="6" t="s">
        <v>53</v>
      </c>
      <c r="C1072" s="6">
        <v>1064</v>
      </c>
      <c r="D1072" s="6">
        <v>42</v>
      </c>
      <c r="E1072" s="12">
        <v>12.8</v>
      </c>
      <c r="F1072" s="17">
        <f t="shared" si="205"/>
        <v>0.4861111111111111</v>
      </c>
      <c r="G1072" s="17">
        <f t="shared" si="206"/>
        <v>1.75</v>
      </c>
      <c r="S1072">
        <f t="shared" si="199"/>
        <v>0</v>
      </c>
      <c r="T1072">
        <f t="shared" si="200"/>
        <v>12.8</v>
      </c>
      <c r="U1072">
        <f t="shared" si="201"/>
        <v>3.5555555555555558</v>
      </c>
      <c r="W1072">
        <f t="shared" si="202"/>
        <v>129.22222222222234</v>
      </c>
      <c r="X1072">
        <f t="shared" si="210"/>
        <v>171.13544999999999</v>
      </c>
      <c r="Y1072">
        <f t="shared" si="203"/>
        <v>2.9061791828018881</v>
      </c>
      <c r="Z1072">
        <f>Table4[[#This Row],[Acell (N)]]+Table4[[#This Row],[Roll (N)]]+Table4[[#This Row],[Aero (N)]]</f>
        <v>303.26385140502424</v>
      </c>
      <c r="AA1072">
        <f>Table4[[#This Row],[Total (N)]]*((E1071/3.6)/1000)</f>
        <v>1.0193035005557758</v>
      </c>
      <c r="AB1072">
        <f>Table4[[#This Row],[Power (kW)]]*1000</f>
        <v>1019.3035005557758</v>
      </c>
      <c r="AC1072">
        <f>MAX(0, Table4[[#This Row],[Power (W)]])</f>
        <v>1019.3035005557758</v>
      </c>
      <c r="AD1072">
        <f>MIN(0, Table4[[#This Row],[Power (W)]])*-1</f>
        <v>0</v>
      </c>
      <c r="AE1072">
        <f>AE1071+Table4[[#This Row],[Tractive Energy (J)]]</f>
        <v>175471.87790807642</v>
      </c>
      <c r="AF1072">
        <f t="shared" si="207"/>
        <v>93155.761780271088</v>
      </c>
      <c r="AG1072">
        <f t="shared" si="208"/>
        <v>3063970.4115681476</v>
      </c>
      <c r="AH1072">
        <f t="shared" si="204"/>
        <v>1297437.1950401787</v>
      </c>
      <c r="AI1072" s="27">
        <f t="shared" si="209"/>
        <v>1297437.1950401787</v>
      </c>
    </row>
    <row r="1073" spans="2:35" x14ac:dyDescent="0.3">
      <c r="B1073" s="6" t="s">
        <v>53</v>
      </c>
      <c r="C1073" s="6">
        <v>1065</v>
      </c>
      <c r="D1073" s="6">
        <v>43</v>
      </c>
      <c r="E1073" s="12">
        <v>15.6</v>
      </c>
      <c r="F1073" s="17">
        <f t="shared" si="205"/>
        <v>0.98611111111111083</v>
      </c>
      <c r="G1073" s="17">
        <f t="shared" si="206"/>
        <v>3.5499999999999989</v>
      </c>
      <c r="S1073">
        <f t="shared" si="199"/>
        <v>0</v>
      </c>
      <c r="T1073">
        <f t="shared" si="200"/>
        <v>15.6</v>
      </c>
      <c r="U1073">
        <f t="shared" si="201"/>
        <v>4.333333333333333</v>
      </c>
      <c r="W1073">
        <f t="shared" si="202"/>
        <v>565.34722222222217</v>
      </c>
      <c r="X1073">
        <f t="shared" si="210"/>
        <v>171.13544999999999</v>
      </c>
      <c r="Y1073">
        <f t="shared" si="203"/>
        <v>3.2521576211342227</v>
      </c>
      <c r="Z1073">
        <f>Table4[[#This Row],[Acell (N)]]+Table4[[#This Row],[Roll (N)]]+Table4[[#This Row],[Aero (N)]]</f>
        <v>739.73482984335635</v>
      </c>
      <c r="AA1073">
        <f>Table4[[#This Row],[Total (N)]]*((E1072/3.6)/1000)</f>
        <v>2.6301682838874894</v>
      </c>
      <c r="AB1073">
        <f>Table4[[#This Row],[Power (kW)]]*1000</f>
        <v>2630.1682838874895</v>
      </c>
      <c r="AC1073">
        <f>MAX(0, Table4[[#This Row],[Power (W)]])</f>
        <v>2630.1682838874895</v>
      </c>
      <c r="AD1073">
        <f>MIN(0, Table4[[#This Row],[Power (W)]])*-1</f>
        <v>0</v>
      </c>
      <c r="AE1073">
        <f>AE1072+Table4[[#This Row],[Tractive Energy (J)]]</f>
        <v>178102.04619196392</v>
      </c>
      <c r="AF1073">
        <f t="shared" si="207"/>
        <v>93155.761780271088</v>
      </c>
      <c r="AG1073">
        <f t="shared" si="208"/>
        <v>3066600.5798520353</v>
      </c>
      <c r="AH1073">
        <f t="shared" si="204"/>
        <v>1297437.1950401787</v>
      </c>
      <c r="AI1073" s="27">
        <f t="shared" si="209"/>
        <v>1297437.1950401787</v>
      </c>
    </row>
    <row r="1074" spans="2:35" x14ac:dyDescent="0.3">
      <c r="B1074" s="6" t="s">
        <v>53</v>
      </c>
      <c r="C1074" s="6">
        <v>1066</v>
      </c>
      <c r="D1074" s="6">
        <v>44</v>
      </c>
      <c r="E1074" s="12">
        <v>19.899999999999999</v>
      </c>
      <c r="F1074" s="17">
        <f t="shared" si="205"/>
        <v>1.0833333333333333</v>
      </c>
      <c r="G1074" s="17">
        <f t="shared" si="206"/>
        <v>3.8999999999999995</v>
      </c>
      <c r="S1074">
        <f t="shared" si="199"/>
        <v>0</v>
      </c>
      <c r="T1074">
        <f t="shared" si="200"/>
        <v>19.899999999999999</v>
      </c>
      <c r="U1074">
        <f t="shared" si="201"/>
        <v>5.5277777777777777</v>
      </c>
      <c r="W1074">
        <f t="shared" si="202"/>
        <v>1146.8472222222219</v>
      </c>
      <c r="X1074">
        <f t="shared" si="210"/>
        <v>171.13544999999999</v>
      </c>
      <c r="Y1074">
        <f t="shared" si="203"/>
        <v>4.8305974040479995</v>
      </c>
      <c r="Z1074">
        <f>Table4[[#This Row],[Acell (N)]]+Table4[[#This Row],[Roll (N)]]+Table4[[#This Row],[Aero (N)]]</f>
        <v>1322.8132696262699</v>
      </c>
      <c r="AA1074">
        <f>Table4[[#This Row],[Total (N)]]*((E1073/3.6)/1000)</f>
        <v>5.7321908350471693</v>
      </c>
      <c r="AB1074">
        <f>Table4[[#This Row],[Power (kW)]]*1000</f>
        <v>5732.1908350471695</v>
      </c>
      <c r="AC1074">
        <f>MAX(0, Table4[[#This Row],[Power (W)]])</f>
        <v>5732.1908350471695</v>
      </c>
      <c r="AD1074">
        <f>MIN(0, Table4[[#This Row],[Power (W)]])*-1</f>
        <v>0</v>
      </c>
      <c r="AE1074">
        <f>AE1073+Table4[[#This Row],[Tractive Energy (J)]]</f>
        <v>183834.23702701108</v>
      </c>
      <c r="AF1074">
        <f t="shared" si="207"/>
        <v>93155.761780271088</v>
      </c>
      <c r="AG1074">
        <f t="shared" si="208"/>
        <v>3072332.7706870823</v>
      </c>
      <c r="AH1074">
        <f t="shared" si="204"/>
        <v>1297437.1950401787</v>
      </c>
      <c r="AI1074" s="27">
        <f t="shared" si="209"/>
        <v>1297437.1950401787</v>
      </c>
    </row>
    <row r="1075" spans="2:35" x14ac:dyDescent="0.3">
      <c r="B1075" s="6" t="s">
        <v>53</v>
      </c>
      <c r="C1075" s="6">
        <v>1067</v>
      </c>
      <c r="D1075" s="6">
        <v>45</v>
      </c>
      <c r="E1075" s="12">
        <v>23.4</v>
      </c>
      <c r="F1075" s="17">
        <f t="shared" si="205"/>
        <v>0.65277777777777812</v>
      </c>
      <c r="G1075" s="17">
        <f t="shared" si="206"/>
        <v>2.3500000000000014</v>
      </c>
      <c r="S1075">
        <f t="shared" si="199"/>
        <v>0</v>
      </c>
      <c r="T1075">
        <f t="shared" si="200"/>
        <v>23.4</v>
      </c>
      <c r="U1075">
        <f t="shared" si="201"/>
        <v>6.4999999999999991</v>
      </c>
      <c r="W1075">
        <f t="shared" si="202"/>
        <v>1259.9166666666665</v>
      </c>
      <c r="X1075">
        <f t="shared" si="210"/>
        <v>171.13544999999999</v>
      </c>
      <c r="Y1075">
        <f t="shared" si="203"/>
        <v>7.860638058748556</v>
      </c>
      <c r="Z1075">
        <f>Table4[[#This Row],[Acell (N)]]+Table4[[#This Row],[Roll (N)]]+Table4[[#This Row],[Aero (N)]]</f>
        <v>1438.912754725415</v>
      </c>
      <c r="AA1075">
        <f>Table4[[#This Row],[Total (N)]]*((E1074/3.6)/1000)</f>
        <v>7.9539899497321542</v>
      </c>
      <c r="AB1075">
        <f>Table4[[#This Row],[Power (kW)]]*1000</f>
        <v>7953.9899497321539</v>
      </c>
      <c r="AC1075">
        <f>MAX(0, Table4[[#This Row],[Power (W)]])</f>
        <v>7953.9899497321539</v>
      </c>
      <c r="AD1075">
        <f>MIN(0, Table4[[#This Row],[Power (W)]])*-1</f>
        <v>0</v>
      </c>
      <c r="AE1075">
        <f>AE1074+Table4[[#This Row],[Tractive Energy (J)]]</f>
        <v>191788.22697674323</v>
      </c>
      <c r="AF1075">
        <f t="shared" si="207"/>
        <v>93155.761780271088</v>
      </c>
      <c r="AG1075">
        <f t="shared" si="208"/>
        <v>3080286.7606368144</v>
      </c>
      <c r="AH1075">
        <f t="shared" si="204"/>
        <v>1297437.1950401787</v>
      </c>
      <c r="AI1075" s="27">
        <f t="shared" si="209"/>
        <v>1297437.1950401787</v>
      </c>
    </row>
    <row r="1076" spans="2:35" x14ac:dyDescent="0.3">
      <c r="B1076" s="6" t="s">
        <v>53</v>
      </c>
      <c r="C1076" s="6">
        <v>1068</v>
      </c>
      <c r="D1076" s="6">
        <v>46</v>
      </c>
      <c r="E1076" s="12">
        <v>24.6</v>
      </c>
      <c r="F1076" s="17">
        <f t="shared" si="205"/>
        <v>0.25000000000000011</v>
      </c>
      <c r="G1076" s="17">
        <f t="shared" si="206"/>
        <v>0.90000000000000036</v>
      </c>
      <c r="S1076">
        <f t="shared" si="199"/>
        <v>0</v>
      </c>
      <c r="T1076">
        <f t="shared" si="200"/>
        <v>24.6</v>
      </c>
      <c r="U1076">
        <f t="shared" si="201"/>
        <v>6.8333333333333339</v>
      </c>
      <c r="W1076">
        <f t="shared" si="202"/>
        <v>759.180555555556</v>
      </c>
      <c r="X1076">
        <f t="shared" si="210"/>
        <v>171.13544999999999</v>
      </c>
      <c r="Y1076">
        <f t="shared" si="203"/>
        <v>10.868844159107997</v>
      </c>
      <c r="Z1076">
        <f>Table4[[#This Row],[Acell (N)]]+Table4[[#This Row],[Roll (N)]]+Table4[[#This Row],[Aero (N)]]</f>
        <v>941.18484971466398</v>
      </c>
      <c r="AA1076">
        <f>Table4[[#This Row],[Total (N)]]*((E1075/3.6)/1000)</f>
        <v>6.1177015231453149</v>
      </c>
      <c r="AB1076">
        <f>Table4[[#This Row],[Power (kW)]]*1000</f>
        <v>6117.7015231453152</v>
      </c>
      <c r="AC1076">
        <f>MAX(0, Table4[[#This Row],[Power (W)]])</f>
        <v>6117.7015231453152</v>
      </c>
      <c r="AD1076">
        <f>MIN(0, Table4[[#This Row],[Power (W)]])*-1</f>
        <v>0</v>
      </c>
      <c r="AE1076">
        <f>AE1075+Table4[[#This Row],[Tractive Energy (J)]]</f>
        <v>197905.92849988854</v>
      </c>
      <c r="AF1076">
        <f t="shared" si="207"/>
        <v>93155.761780271088</v>
      </c>
      <c r="AG1076">
        <f t="shared" si="208"/>
        <v>3086404.4621599596</v>
      </c>
      <c r="AH1076">
        <f t="shared" si="204"/>
        <v>1297437.1950401787</v>
      </c>
      <c r="AI1076" s="27">
        <f t="shared" si="209"/>
        <v>1297437.1950401787</v>
      </c>
    </row>
    <row r="1077" spans="2:35" x14ac:dyDescent="0.3">
      <c r="B1077" s="6" t="s">
        <v>53</v>
      </c>
      <c r="C1077" s="6">
        <v>1069</v>
      </c>
      <c r="D1077" s="6">
        <v>47</v>
      </c>
      <c r="E1077" s="12">
        <v>25.2</v>
      </c>
      <c r="F1077" s="17">
        <f t="shared" si="205"/>
        <v>0.24999999999999961</v>
      </c>
      <c r="G1077" s="17">
        <f t="shared" si="206"/>
        <v>0.89999999999999858</v>
      </c>
      <c r="S1077">
        <f t="shared" si="199"/>
        <v>0</v>
      </c>
      <c r="T1077">
        <f t="shared" si="200"/>
        <v>25.2</v>
      </c>
      <c r="U1077">
        <f t="shared" si="201"/>
        <v>7</v>
      </c>
      <c r="W1077">
        <f t="shared" si="202"/>
        <v>290.75000000000011</v>
      </c>
      <c r="X1077">
        <f t="shared" si="210"/>
        <v>171.13544999999999</v>
      </c>
      <c r="Y1077">
        <f t="shared" si="203"/>
        <v>12.012180822788002</v>
      </c>
      <c r="Z1077">
        <f>Table4[[#This Row],[Acell (N)]]+Table4[[#This Row],[Roll (N)]]+Table4[[#This Row],[Aero (N)]]</f>
        <v>473.89763082278813</v>
      </c>
      <c r="AA1077">
        <f>Table4[[#This Row],[Total (N)]]*((E1076/3.6)/1000)</f>
        <v>3.2383004772890525</v>
      </c>
      <c r="AB1077">
        <f>Table4[[#This Row],[Power (kW)]]*1000</f>
        <v>3238.3004772890527</v>
      </c>
      <c r="AC1077">
        <f>MAX(0, Table4[[#This Row],[Power (W)]])</f>
        <v>3238.3004772890527</v>
      </c>
      <c r="AD1077">
        <f>MIN(0, Table4[[#This Row],[Power (W)]])*-1</f>
        <v>0</v>
      </c>
      <c r="AE1077">
        <f>AE1076+Table4[[#This Row],[Tractive Energy (J)]]</f>
        <v>201144.22897717758</v>
      </c>
      <c r="AF1077">
        <f t="shared" si="207"/>
        <v>93155.761780271088</v>
      </c>
      <c r="AG1077">
        <f t="shared" si="208"/>
        <v>3089642.7626372487</v>
      </c>
      <c r="AH1077">
        <f t="shared" si="204"/>
        <v>1297437.1950401787</v>
      </c>
      <c r="AI1077" s="27">
        <f t="shared" si="209"/>
        <v>1297437.1950401787</v>
      </c>
    </row>
    <row r="1078" spans="2:35" x14ac:dyDescent="0.3">
      <c r="B1078" s="6" t="s">
        <v>53</v>
      </c>
      <c r="C1078" s="6">
        <v>1070</v>
      </c>
      <c r="D1078" s="6">
        <v>48</v>
      </c>
      <c r="E1078" s="12">
        <v>26.4</v>
      </c>
      <c r="F1078" s="17">
        <f t="shared" si="205"/>
        <v>0.50000000000000022</v>
      </c>
      <c r="G1078" s="17">
        <f t="shared" si="206"/>
        <v>1.8000000000000007</v>
      </c>
      <c r="S1078">
        <f t="shared" si="199"/>
        <v>0</v>
      </c>
      <c r="T1078">
        <f t="shared" si="200"/>
        <v>26.4</v>
      </c>
      <c r="U1078">
        <f t="shared" si="201"/>
        <v>7.333333333333333</v>
      </c>
      <c r="W1078">
        <f t="shared" si="202"/>
        <v>290.74999999999955</v>
      </c>
      <c r="X1078">
        <f t="shared" si="210"/>
        <v>171.13544999999999</v>
      </c>
      <c r="Y1078">
        <f t="shared" si="203"/>
        <v>12.605286717072001</v>
      </c>
      <c r="Z1078">
        <f>Table4[[#This Row],[Acell (N)]]+Table4[[#This Row],[Roll (N)]]+Table4[[#This Row],[Aero (N)]]</f>
        <v>474.49073671707151</v>
      </c>
      <c r="AA1078">
        <f>Table4[[#This Row],[Total (N)]]*((E1077/3.6)/1000)</f>
        <v>3.3214351570195007</v>
      </c>
      <c r="AB1078">
        <f>Table4[[#This Row],[Power (kW)]]*1000</f>
        <v>3321.4351570195008</v>
      </c>
      <c r="AC1078">
        <f>MAX(0, Table4[[#This Row],[Power (W)]])</f>
        <v>3321.4351570195008</v>
      </c>
      <c r="AD1078">
        <f>MIN(0, Table4[[#This Row],[Power (W)]])*-1</f>
        <v>0</v>
      </c>
      <c r="AE1078">
        <f>AE1077+Table4[[#This Row],[Tractive Energy (J)]]</f>
        <v>204465.66413419708</v>
      </c>
      <c r="AF1078">
        <f t="shared" si="207"/>
        <v>93155.761780271088</v>
      </c>
      <c r="AG1078">
        <f t="shared" si="208"/>
        <v>3092964.1977942684</v>
      </c>
      <c r="AH1078">
        <f t="shared" si="204"/>
        <v>1297437.1950401787</v>
      </c>
      <c r="AI1078" s="27">
        <f t="shared" si="209"/>
        <v>1297437.1950401787</v>
      </c>
    </row>
    <row r="1079" spans="2:35" x14ac:dyDescent="0.3">
      <c r="B1079" s="6" t="s">
        <v>53</v>
      </c>
      <c r="C1079" s="6">
        <v>1071</v>
      </c>
      <c r="D1079" s="6">
        <v>49</v>
      </c>
      <c r="E1079" s="12">
        <v>28.8</v>
      </c>
      <c r="F1079" s="17">
        <f t="shared" si="205"/>
        <v>0.75000000000000022</v>
      </c>
      <c r="G1079" s="17">
        <f t="shared" si="206"/>
        <v>2.7000000000000011</v>
      </c>
      <c r="S1079">
        <f t="shared" si="199"/>
        <v>0</v>
      </c>
      <c r="T1079">
        <f t="shared" si="200"/>
        <v>28.8</v>
      </c>
      <c r="U1079">
        <f t="shared" si="201"/>
        <v>8</v>
      </c>
      <c r="W1079">
        <f t="shared" si="202"/>
        <v>581.50000000000023</v>
      </c>
      <c r="X1079">
        <f t="shared" si="210"/>
        <v>171.13544999999999</v>
      </c>
      <c r="Y1079">
        <f t="shared" si="203"/>
        <v>13.834373630527999</v>
      </c>
      <c r="Z1079">
        <f>Table4[[#This Row],[Acell (N)]]+Table4[[#This Row],[Roll (N)]]+Table4[[#This Row],[Aero (N)]]</f>
        <v>766.46982363052825</v>
      </c>
      <c r="AA1079">
        <f>Table4[[#This Row],[Total (N)]]*((E1078/3.6)/1000)</f>
        <v>5.6207787066238737</v>
      </c>
      <c r="AB1079">
        <f>Table4[[#This Row],[Power (kW)]]*1000</f>
        <v>5620.7787066238734</v>
      </c>
      <c r="AC1079">
        <f>MAX(0, Table4[[#This Row],[Power (W)]])</f>
        <v>5620.7787066238734</v>
      </c>
      <c r="AD1079">
        <f>MIN(0, Table4[[#This Row],[Power (W)]])*-1</f>
        <v>0</v>
      </c>
      <c r="AE1079">
        <f>AE1078+Table4[[#This Row],[Tractive Energy (J)]]</f>
        <v>210086.44284082096</v>
      </c>
      <c r="AF1079">
        <f t="shared" si="207"/>
        <v>93155.761780271088</v>
      </c>
      <c r="AG1079">
        <f t="shared" si="208"/>
        <v>3098584.9765008921</v>
      </c>
      <c r="AH1079">
        <f t="shared" si="204"/>
        <v>1297437.1950401787</v>
      </c>
      <c r="AI1079" s="27">
        <f t="shared" si="209"/>
        <v>1297437.1950401787</v>
      </c>
    </row>
    <row r="1080" spans="2:35" x14ac:dyDescent="0.3">
      <c r="B1080" s="6" t="s">
        <v>53</v>
      </c>
      <c r="C1080" s="6">
        <v>1072</v>
      </c>
      <c r="D1080" s="6">
        <v>50</v>
      </c>
      <c r="E1080" s="12">
        <v>31.8</v>
      </c>
      <c r="F1080" s="17">
        <f t="shared" si="205"/>
        <v>0.90277777777777724</v>
      </c>
      <c r="G1080" s="17">
        <f t="shared" si="206"/>
        <v>3.2499999999999982</v>
      </c>
      <c r="S1080">
        <f t="shared" si="199"/>
        <v>0</v>
      </c>
      <c r="T1080">
        <f t="shared" si="200"/>
        <v>31.8</v>
      </c>
      <c r="U1080">
        <f t="shared" si="201"/>
        <v>8.8333333333333339</v>
      </c>
      <c r="W1080">
        <f t="shared" si="202"/>
        <v>872.25000000000023</v>
      </c>
      <c r="X1080">
        <f t="shared" si="210"/>
        <v>171.13544999999999</v>
      </c>
      <c r="Y1080">
        <f t="shared" si="203"/>
        <v>16.464047956992001</v>
      </c>
      <c r="Z1080">
        <f>Table4[[#This Row],[Acell (N)]]+Table4[[#This Row],[Roll (N)]]+Table4[[#This Row],[Aero (N)]]</f>
        <v>1059.8494979569923</v>
      </c>
      <c r="AA1080">
        <f>Table4[[#This Row],[Total (N)]]*((E1079/3.6)/1000)</f>
        <v>8.4787959836559388</v>
      </c>
      <c r="AB1080">
        <f>Table4[[#This Row],[Power (kW)]]*1000</f>
        <v>8478.7959836559385</v>
      </c>
      <c r="AC1080">
        <f>MAX(0, Table4[[#This Row],[Power (W)]])</f>
        <v>8478.7959836559385</v>
      </c>
      <c r="AD1080">
        <f>MIN(0, Table4[[#This Row],[Power (W)]])*-1</f>
        <v>0</v>
      </c>
      <c r="AE1080">
        <f>AE1079+Table4[[#This Row],[Tractive Energy (J)]]</f>
        <v>218565.2388244769</v>
      </c>
      <c r="AF1080">
        <f t="shared" si="207"/>
        <v>93155.761780271088</v>
      </c>
      <c r="AG1080">
        <f t="shared" si="208"/>
        <v>3107063.7724845479</v>
      </c>
      <c r="AH1080">
        <f t="shared" si="204"/>
        <v>1297437.1950401787</v>
      </c>
      <c r="AI1080" s="27">
        <f t="shared" si="209"/>
        <v>1297437.1950401787</v>
      </c>
    </row>
    <row r="1081" spans="2:35" x14ac:dyDescent="0.3">
      <c r="B1081" s="6" t="s">
        <v>53</v>
      </c>
      <c r="C1081" s="6">
        <v>1073</v>
      </c>
      <c r="D1081" s="6">
        <v>51</v>
      </c>
      <c r="E1081" s="12">
        <v>35.299999999999997</v>
      </c>
      <c r="F1081" s="17">
        <f t="shared" si="205"/>
        <v>1.0694444444444444</v>
      </c>
      <c r="G1081" s="17">
        <f t="shared" si="206"/>
        <v>3.8499999999999996</v>
      </c>
      <c r="S1081">
        <f t="shared" si="199"/>
        <v>0</v>
      </c>
      <c r="T1081">
        <f t="shared" si="200"/>
        <v>35.299999999999997</v>
      </c>
      <c r="U1081">
        <f t="shared" si="201"/>
        <v>9.8055555555555554</v>
      </c>
      <c r="W1081">
        <f t="shared" si="202"/>
        <v>1049.930555555555</v>
      </c>
      <c r="X1081">
        <f t="shared" si="210"/>
        <v>171.13544999999999</v>
      </c>
      <c r="Y1081">
        <f t="shared" si="203"/>
        <v>20.072704301732003</v>
      </c>
      <c r="Z1081">
        <f>Table4[[#This Row],[Acell (N)]]+Table4[[#This Row],[Roll (N)]]+Table4[[#This Row],[Aero (N)]]</f>
        <v>1241.138709857287</v>
      </c>
      <c r="AA1081">
        <f>Table4[[#This Row],[Total (N)]]*((E1080/3.6)/1000)</f>
        <v>10.963391937072702</v>
      </c>
      <c r="AB1081">
        <f>Table4[[#This Row],[Power (kW)]]*1000</f>
        <v>10963.391937072702</v>
      </c>
      <c r="AC1081">
        <f>MAX(0, Table4[[#This Row],[Power (W)]])</f>
        <v>10963.391937072702</v>
      </c>
      <c r="AD1081">
        <f>MIN(0, Table4[[#This Row],[Power (W)]])*-1</f>
        <v>0</v>
      </c>
      <c r="AE1081">
        <f>AE1080+Table4[[#This Row],[Tractive Energy (J)]]</f>
        <v>229528.6307615496</v>
      </c>
      <c r="AF1081">
        <f t="shared" si="207"/>
        <v>93155.761780271088</v>
      </c>
      <c r="AG1081">
        <f t="shared" si="208"/>
        <v>3118027.1644216208</v>
      </c>
      <c r="AH1081">
        <f t="shared" si="204"/>
        <v>1297437.1950401787</v>
      </c>
      <c r="AI1081" s="27">
        <f t="shared" si="209"/>
        <v>1297437.1950401787</v>
      </c>
    </row>
    <row r="1082" spans="2:35" x14ac:dyDescent="0.3">
      <c r="B1082" s="6" t="s">
        <v>53</v>
      </c>
      <c r="C1082" s="6">
        <v>1074</v>
      </c>
      <c r="D1082" s="6">
        <v>52</v>
      </c>
      <c r="E1082" s="12">
        <v>39.5</v>
      </c>
      <c r="F1082" s="17">
        <f t="shared" si="205"/>
        <v>1.2777777777777781</v>
      </c>
      <c r="G1082" s="17">
        <f t="shared" si="206"/>
        <v>4.6000000000000014</v>
      </c>
      <c r="S1082">
        <f t="shared" si="199"/>
        <v>0</v>
      </c>
      <c r="T1082">
        <f t="shared" si="200"/>
        <v>39.5</v>
      </c>
      <c r="U1082">
        <f t="shared" si="201"/>
        <v>10.972222222222221</v>
      </c>
      <c r="W1082">
        <f t="shared" si="202"/>
        <v>1243.7638888888889</v>
      </c>
      <c r="X1082">
        <f t="shared" si="210"/>
        <v>171.13544999999999</v>
      </c>
      <c r="Y1082">
        <f t="shared" si="203"/>
        <v>24.734381653559222</v>
      </c>
      <c r="Z1082">
        <f>Table4[[#This Row],[Acell (N)]]+Table4[[#This Row],[Roll (N)]]+Table4[[#This Row],[Aero (N)]]</f>
        <v>1439.6337205424481</v>
      </c>
      <c r="AA1082">
        <f>Table4[[#This Row],[Total (N)]]*((E1081/3.6)/1000)</f>
        <v>14.116408426430116</v>
      </c>
      <c r="AB1082">
        <f>Table4[[#This Row],[Power (kW)]]*1000</f>
        <v>14116.408426430116</v>
      </c>
      <c r="AC1082">
        <f>MAX(0, Table4[[#This Row],[Power (W)]])</f>
        <v>14116.408426430116</v>
      </c>
      <c r="AD1082">
        <f>MIN(0, Table4[[#This Row],[Power (W)]])*-1</f>
        <v>0</v>
      </c>
      <c r="AE1082">
        <f>AE1081+Table4[[#This Row],[Tractive Energy (J)]]</f>
        <v>243645.03918797971</v>
      </c>
      <c r="AF1082">
        <f t="shared" si="207"/>
        <v>93155.761780271088</v>
      </c>
      <c r="AG1082">
        <f t="shared" si="208"/>
        <v>3132143.5728480509</v>
      </c>
      <c r="AH1082">
        <f t="shared" si="204"/>
        <v>1297437.1950401787</v>
      </c>
      <c r="AI1082" s="27">
        <f t="shared" si="209"/>
        <v>1297437.1950401787</v>
      </c>
    </row>
    <row r="1083" spans="2:35" x14ac:dyDescent="0.3">
      <c r="B1083" s="6" t="s">
        <v>53</v>
      </c>
      <c r="C1083" s="6">
        <v>1075</v>
      </c>
      <c r="D1083" s="6">
        <v>53</v>
      </c>
      <c r="E1083" s="12">
        <v>44.5</v>
      </c>
      <c r="F1083" s="17">
        <f t="shared" si="205"/>
        <v>1.3611111111111107</v>
      </c>
      <c r="G1083" s="17">
        <f t="shared" si="206"/>
        <v>4.8999999999999986</v>
      </c>
      <c r="S1083">
        <f t="shared" si="199"/>
        <v>0</v>
      </c>
      <c r="T1083">
        <f t="shared" si="200"/>
        <v>44.5</v>
      </c>
      <c r="U1083">
        <f t="shared" si="201"/>
        <v>12.361111111111111</v>
      </c>
      <c r="W1083">
        <f t="shared" si="202"/>
        <v>1486.0555555555559</v>
      </c>
      <c r="X1083">
        <f t="shared" si="210"/>
        <v>171.13544999999999</v>
      </c>
      <c r="Y1083">
        <f t="shared" si="203"/>
        <v>30.970330373380552</v>
      </c>
      <c r="Z1083">
        <f>Table4[[#This Row],[Acell (N)]]+Table4[[#This Row],[Roll (N)]]+Table4[[#This Row],[Aero (N)]]</f>
        <v>1688.1613359289365</v>
      </c>
      <c r="AA1083">
        <f>Table4[[#This Row],[Total (N)]]*((E1082/3.6)/1000)</f>
        <v>18.522881324775831</v>
      </c>
      <c r="AB1083">
        <f>Table4[[#This Row],[Power (kW)]]*1000</f>
        <v>18522.88132477583</v>
      </c>
      <c r="AC1083">
        <f>MAX(0, Table4[[#This Row],[Power (W)]])</f>
        <v>18522.88132477583</v>
      </c>
      <c r="AD1083">
        <f>MIN(0, Table4[[#This Row],[Power (W)]])*-1</f>
        <v>0</v>
      </c>
      <c r="AE1083">
        <f>AE1082+Table4[[#This Row],[Tractive Energy (J)]]</f>
        <v>262167.92051275552</v>
      </c>
      <c r="AF1083">
        <f t="shared" si="207"/>
        <v>93155.761780271088</v>
      </c>
      <c r="AG1083">
        <f t="shared" si="208"/>
        <v>3150666.4541728268</v>
      </c>
      <c r="AH1083">
        <f t="shared" si="204"/>
        <v>1297437.1950401787</v>
      </c>
      <c r="AI1083" s="27">
        <f t="shared" si="209"/>
        <v>1297437.1950401787</v>
      </c>
    </row>
    <row r="1084" spans="2:35" x14ac:dyDescent="0.3">
      <c r="B1084" s="6" t="s">
        <v>53</v>
      </c>
      <c r="C1084" s="6">
        <v>1076</v>
      </c>
      <c r="D1084" s="6">
        <v>54</v>
      </c>
      <c r="E1084" s="12">
        <v>49.3</v>
      </c>
      <c r="F1084" s="17">
        <f t="shared" si="205"/>
        <v>1.2222222222222219</v>
      </c>
      <c r="G1084" s="17">
        <f t="shared" si="206"/>
        <v>4.3999999999999986</v>
      </c>
      <c r="S1084">
        <f t="shared" si="199"/>
        <v>0</v>
      </c>
      <c r="T1084">
        <f t="shared" si="200"/>
        <v>49.3</v>
      </c>
      <c r="U1084">
        <f t="shared" si="201"/>
        <v>13.694444444444443</v>
      </c>
      <c r="W1084">
        <f t="shared" si="202"/>
        <v>1582.9722222222217</v>
      </c>
      <c r="X1084">
        <f t="shared" si="210"/>
        <v>171.13544999999999</v>
      </c>
      <c r="Y1084">
        <f t="shared" si="203"/>
        <v>39.307160212713889</v>
      </c>
      <c r="Z1084">
        <f>Table4[[#This Row],[Acell (N)]]+Table4[[#This Row],[Roll (N)]]+Table4[[#This Row],[Aero (N)]]</f>
        <v>1793.4148324349355</v>
      </c>
      <c r="AA1084">
        <f>Table4[[#This Row],[Total (N)]]*((E1083/3.6)/1000)</f>
        <v>22.168600012042951</v>
      </c>
      <c r="AB1084">
        <f>Table4[[#This Row],[Power (kW)]]*1000</f>
        <v>22168.600012042953</v>
      </c>
      <c r="AC1084">
        <f>MAX(0, Table4[[#This Row],[Power (W)]])</f>
        <v>22168.600012042953</v>
      </c>
      <c r="AD1084">
        <f>MIN(0, Table4[[#This Row],[Power (W)]])*-1</f>
        <v>0</v>
      </c>
      <c r="AE1084">
        <f>AE1083+Table4[[#This Row],[Tractive Energy (J)]]</f>
        <v>284336.52052479848</v>
      </c>
      <c r="AF1084">
        <f t="shared" si="207"/>
        <v>93155.761780271088</v>
      </c>
      <c r="AG1084">
        <f t="shared" si="208"/>
        <v>3172835.0541848699</v>
      </c>
      <c r="AH1084">
        <f t="shared" si="204"/>
        <v>1297437.1950401787</v>
      </c>
      <c r="AI1084" s="27">
        <f t="shared" si="209"/>
        <v>1297437.1950401787</v>
      </c>
    </row>
    <row r="1085" spans="2:35" x14ac:dyDescent="0.3">
      <c r="B1085" s="6" t="s">
        <v>53</v>
      </c>
      <c r="C1085" s="6">
        <v>1077</v>
      </c>
      <c r="D1085" s="6">
        <v>55</v>
      </c>
      <c r="E1085" s="12">
        <v>53.3</v>
      </c>
      <c r="F1085" s="17">
        <f t="shared" si="205"/>
        <v>0.98611111111111127</v>
      </c>
      <c r="G1085" s="17">
        <f t="shared" si="206"/>
        <v>3.5500000000000007</v>
      </c>
      <c r="S1085">
        <f t="shared" si="199"/>
        <v>0</v>
      </c>
      <c r="T1085">
        <f t="shared" si="200"/>
        <v>53.3</v>
      </c>
      <c r="U1085">
        <f t="shared" si="201"/>
        <v>14.805555555555554</v>
      </c>
      <c r="W1085">
        <f t="shared" si="202"/>
        <v>1421.4444444444441</v>
      </c>
      <c r="X1085">
        <f t="shared" si="210"/>
        <v>171.13544999999999</v>
      </c>
      <c r="Y1085">
        <f t="shared" si="203"/>
        <v>48.244241800479216</v>
      </c>
      <c r="Z1085">
        <f>Table4[[#This Row],[Acell (N)]]+Table4[[#This Row],[Roll (N)]]+Table4[[#This Row],[Aero (N)]]</f>
        <v>1640.8241362449232</v>
      </c>
      <c r="AA1085">
        <f>Table4[[#This Row],[Total (N)]]*((E1084/3.6)/1000)</f>
        <v>22.470174976909639</v>
      </c>
      <c r="AB1085">
        <f>Table4[[#This Row],[Power (kW)]]*1000</f>
        <v>22470.174976909639</v>
      </c>
      <c r="AC1085">
        <f>MAX(0, Table4[[#This Row],[Power (W)]])</f>
        <v>22470.174976909639</v>
      </c>
      <c r="AD1085">
        <f>MIN(0, Table4[[#This Row],[Power (W)]])*-1</f>
        <v>0</v>
      </c>
      <c r="AE1085">
        <f>AE1084+Table4[[#This Row],[Tractive Energy (J)]]</f>
        <v>306806.69550170813</v>
      </c>
      <c r="AF1085">
        <f t="shared" si="207"/>
        <v>93155.761780271088</v>
      </c>
      <c r="AG1085">
        <f t="shared" si="208"/>
        <v>3195305.2291617794</v>
      </c>
      <c r="AH1085">
        <f t="shared" si="204"/>
        <v>1297437.1950401787</v>
      </c>
      <c r="AI1085" s="27">
        <f t="shared" si="209"/>
        <v>1297437.1950401787</v>
      </c>
    </row>
    <row r="1086" spans="2:35" x14ac:dyDescent="0.3">
      <c r="B1086" s="6" t="s">
        <v>53</v>
      </c>
      <c r="C1086" s="6">
        <v>1078</v>
      </c>
      <c r="D1086" s="6">
        <v>56</v>
      </c>
      <c r="E1086" s="12">
        <v>56.4</v>
      </c>
      <c r="F1086" s="17">
        <f t="shared" si="205"/>
        <v>0.7777777777777779</v>
      </c>
      <c r="G1086" s="17">
        <f t="shared" si="206"/>
        <v>2.8000000000000007</v>
      </c>
      <c r="S1086">
        <f t="shared" si="199"/>
        <v>0</v>
      </c>
      <c r="T1086">
        <f t="shared" si="200"/>
        <v>56.4</v>
      </c>
      <c r="U1086">
        <f t="shared" si="201"/>
        <v>15.666666666666666</v>
      </c>
      <c r="W1086">
        <f t="shared" si="202"/>
        <v>1146.8472222222224</v>
      </c>
      <c r="X1086">
        <f t="shared" si="210"/>
        <v>171.13544999999999</v>
      </c>
      <c r="Y1086">
        <f t="shared" si="203"/>
        <v>56.390515529199213</v>
      </c>
      <c r="Z1086">
        <f>Table4[[#This Row],[Acell (N)]]+Table4[[#This Row],[Roll (N)]]+Table4[[#This Row],[Aero (N)]]</f>
        <v>1374.3731877514217</v>
      </c>
      <c r="AA1086">
        <f>Table4[[#This Row],[Total (N)]]*((E1085/3.6)/1000)</f>
        <v>20.348358585319659</v>
      </c>
      <c r="AB1086">
        <f>Table4[[#This Row],[Power (kW)]]*1000</f>
        <v>20348.35858531966</v>
      </c>
      <c r="AC1086">
        <f>MAX(0, Table4[[#This Row],[Power (W)]])</f>
        <v>20348.35858531966</v>
      </c>
      <c r="AD1086">
        <f>MIN(0, Table4[[#This Row],[Power (W)]])*-1</f>
        <v>0</v>
      </c>
      <c r="AE1086">
        <f>AE1085+Table4[[#This Row],[Tractive Energy (J)]]</f>
        <v>327155.05408702779</v>
      </c>
      <c r="AF1086">
        <f t="shared" si="207"/>
        <v>93155.761780271088</v>
      </c>
      <c r="AG1086">
        <f t="shared" si="208"/>
        <v>3215653.5877470989</v>
      </c>
      <c r="AH1086">
        <f t="shared" si="204"/>
        <v>1297437.1950401787</v>
      </c>
      <c r="AI1086" s="27">
        <f t="shared" si="209"/>
        <v>1297437.1950401787</v>
      </c>
    </row>
    <row r="1087" spans="2:35" x14ac:dyDescent="0.3">
      <c r="B1087" s="6" t="s">
        <v>53</v>
      </c>
      <c r="C1087" s="6">
        <v>1079</v>
      </c>
      <c r="D1087" s="6">
        <v>57</v>
      </c>
      <c r="E1087" s="12">
        <v>58.9</v>
      </c>
      <c r="F1087" s="17">
        <f t="shared" si="205"/>
        <v>0.6666666666666673</v>
      </c>
      <c r="G1087" s="17">
        <f t="shared" si="206"/>
        <v>2.4000000000000021</v>
      </c>
      <c r="S1087">
        <f t="shared" si="199"/>
        <v>0</v>
      </c>
      <c r="T1087">
        <f t="shared" si="200"/>
        <v>58.9</v>
      </c>
      <c r="U1087">
        <f t="shared" si="201"/>
        <v>16.361111111111111</v>
      </c>
      <c r="W1087">
        <f t="shared" si="202"/>
        <v>904.55555555555566</v>
      </c>
      <c r="X1087">
        <f t="shared" si="210"/>
        <v>171.13544999999999</v>
      </c>
      <c r="Y1087">
        <f t="shared" si="203"/>
        <v>63.140767251728001</v>
      </c>
      <c r="Z1087">
        <f>Table4[[#This Row],[Acell (N)]]+Table4[[#This Row],[Roll (N)]]+Table4[[#This Row],[Aero (N)]]</f>
        <v>1138.8317728072836</v>
      </c>
      <c r="AA1087">
        <f>Table4[[#This Row],[Total (N)]]*((E1086/3.6)/1000)</f>
        <v>17.841697773980776</v>
      </c>
      <c r="AB1087">
        <f>Table4[[#This Row],[Power (kW)]]*1000</f>
        <v>17841.697773980777</v>
      </c>
      <c r="AC1087">
        <f>MAX(0, Table4[[#This Row],[Power (W)]])</f>
        <v>17841.697773980777</v>
      </c>
      <c r="AD1087">
        <f>MIN(0, Table4[[#This Row],[Power (W)]])*-1</f>
        <v>0</v>
      </c>
      <c r="AE1087">
        <f>AE1086+Table4[[#This Row],[Tractive Energy (J)]]</f>
        <v>344996.75186100858</v>
      </c>
      <c r="AF1087">
        <f t="shared" si="207"/>
        <v>93155.761780271088</v>
      </c>
      <c r="AG1087">
        <f t="shared" si="208"/>
        <v>3233495.2855210798</v>
      </c>
      <c r="AH1087">
        <f t="shared" si="204"/>
        <v>1297437.1950401787</v>
      </c>
      <c r="AI1087" s="27">
        <f t="shared" si="209"/>
        <v>1297437.1950401787</v>
      </c>
    </row>
    <row r="1088" spans="2:35" x14ac:dyDescent="0.3">
      <c r="B1088" s="6" t="s">
        <v>53</v>
      </c>
      <c r="C1088" s="6">
        <v>1080</v>
      </c>
      <c r="D1088" s="6">
        <v>58</v>
      </c>
      <c r="E1088" s="12">
        <v>61.2</v>
      </c>
      <c r="F1088" s="17">
        <f t="shared" si="205"/>
        <v>0.51388888888888928</v>
      </c>
      <c r="G1088" s="17">
        <f t="shared" si="206"/>
        <v>1.8500000000000014</v>
      </c>
      <c r="S1088">
        <f t="shared" si="199"/>
        <v>0</v>
      </c>
      <c r="T1088">
        <f t="shared" si="200"/>
        <v>61.2</v>
      </c>
      <c r="U1088">
        <f t="shared" si="201"/>
        <v>17</v>
      </c>
      <c r="W1088">
        <f t="shared" si="202"/>
        <v>775.33333333333405</v>
      </c>
      <c r="X1088">
        <f t="shared" si="210"/>
        <v>171.13544999999999</v>
      </c>
      <c r="Y1088">
        <f t="shared" si="203"/>
        <v>68.862412968841895</v>
      </c>
      <c r="Z1088">
        <f>Table4[[#This Row],[Acell (N)]]+Table4[[#This Row],[Roll (N)]]+Table4[[#This Row],[Aero (N)]]</f>
        <v>1015.331196302176</v>
      </c>
      <c r="AA1088">
        <f>Table4[[#This Row],[Total (N)]]*((E1087/3.6)/1000)</f>
        <v>16.611946517277268</v>
      </c>
      <c r="AB1088">
        <f>Table4[[#This Row],[Power (kW)]]*1000</f>
        <v>16611.946517277269</v>
      </c>
      <c r="AC1088">
        <f>MAX(0, Table4[[#This Row],[Power (W)]])</f>
        <v>16611.946517277269</v>
      </c>
      <c r="AD1088">
        <f>MIN(0, Table4[[#This Row],[Power (W)]])*-1</f>
        <v>0</v>
      </c>
      <c r="AE1088">
        <f>AE1087+Table4[[#This Row],[Tractive Energy (J)]]</f>
        <v>361608.69837828586</v>
      </c>
      <c r="AF1088">
        <f t="shared" si="207"/>
        <v>93155.761780271088</v>
      </c>
      <c r="AG1088">
        <f t="shared" si="208"/>
        <v>3250107.2320383568</v>
      </c>
      <c r="AH1088">
        <f t="shared" si="204"/>
        <v>1297437.1950401787</v>
      </c>
      <c r="AI1088" s="27">
        <f t="shared" si="209"/>
        <v>1297437.1950401787</v>
      </c>
    </row>
    <row r="1089" spans="2:35" x14ac:dyDescent="0.3">
      <c r="B1089" s="6" t="s">
        <v>53</v>
      </c>
      <c r="C1089" s="6">
        <v>1081</v>
      </c>
      <c r="D1089" s="6">
        <v>59</v>
      </c>
      <c r="E1089" s="12">
        <v>62.6</v>
      </c>
      <c r="F1089" s="17">
        <f t="shared" si="205"/>
        <v>0.24999999999999961</v>
      </c>
      <c r="G1089" s="17">
        <f t="shared" si="206"/>
        <v>0.89999999999999858</v>
      </c>
      <c r="S1089">
        <f t="shared" si="199"/>
        <v>0</v>
      </c>
      <c r="T1089">
        <f t="shared" si="200"/>
        <v>62.6</v>
      </c>
      <c r="U1089">
        <f t="shared" si="201"/>
        <v>17.388888888888889</v>
      </c>
      <c r="W1089">
        <f t="shared" si="202"/>
        <v>597.65277777777828</v>
      </c>
      <c r="X1089">
        <f t="shared" si="210"/>
        <v>171.13544999999999</v>
      </c>
      <c r="Y1089">
        <f t="shared" si="203"/>
        <v>74.345466555792001</v>
      </c>
      <c r="Z1089">
        <f>Table4[[#This Row],[Acell (N)]]+Table4[[#This Row],[Roll (N)]]+Table4[[#This Row],[Aero (N)]]</f>
        <v>843.13369433357025</v>
      </c>
      <c r="AA1089">
        <f>Table4[[#This Row],[Total (N)]]*((E1088/3.6)/1000)</f>
        <v>14.333272803670695</v>
      </c>
      <c r="AB1089">
        <f>Table4[[#This Row],[Power (kW)]]*1000</f>
        <v>14333.272803670696</v>
      </c>
      <c r="AC1089">
        <f>MAX(0, Table4[[#This Row],[Power (W)]])</f>
        <v>14333.272803670696</v>
      </c>
      <c r="AD1089">
        <f>MIN(0, Table4[[#This Row],[Power (W)]])*-1</f>
        <v>0</v>
      </c>
      <c r="AE1089">
        <f>AE1088+Table4[[#This Row],[Tractive Energy (J)]]</f>
        <v>375941.97118195653</v>
      </c>
      <c r="AF1089">
        <f t="shared" si="207"/>
        <v>93155.761780271088</v>
      </c>
      <c r="AG1089">
        <f t="shared" si="208"/>
        <v>3264440.5048420276</v>
      </c>
      <c r="AH1089">
        <f t="shared" si="204"/>
        <v>1297437.1950401787</v>
      </c>
      <c r="AI1089" s="27">
        <f t="shared" si="209"/>
        <v>1297437.1950401787</v>
      </c>
    </row>
    <row r="1090" spans="2:35" x14ac:dyDescent="0.3">
      <c r="B1090" s="6" t="s">
        <v>53</v>
      </c>
      <c r="C1090" s="6">
        <v>1082</v>
      </c>
      <c r="D1090" s="6">
        <v>60</v>
      </c>
      <c r="E1090" s="12">
        <v>63</v>
      </c>
      <c r="F1090" s="17">
        <f t="shared" si="205"/>
        <v>-1.3888888888889086E-2</v>
      </c>
      <c r="G1090" s="17">
        <f t="shared" si="206"/>
        <v>-5.0000000000000711E-2</v>
      </c>
      <c r="S1090">
        <f t="shared" si="199"/>
        <v>0</v>
      </c>
      <c r="T1090">
        <f t="shared" si="200"/>
        <v>63</v>
      </c>
      <c r="U1090">
        <f t="shared" si="201"/>
        <v>17.5</v>
      </c>
      <c r="W1090">
        <f t="shared" si="202"/>
        <v>290.74999999999955</v>
      </c>
      <c r="X1090">
        <f t="shared" si="210"/>
        <v>171.13544999999999</v>
      </c>
      <c r="Y1090">
        <f t="shared" si="203"/>
        <v>77.785798336156901</v>
      </c>
      <c r="Z1090">
        <f>Table4[[#This Row],[Acell (N)]]+Table4[[#This Row],[Roll (N)]]+Table4[[#This Row],[Aero (N)]]</f>
        <v>539.6712483361564</v>
      </c>
      <c r="AA1090">
        <f>Table4[[#This Row],[Total (N)]]*((E1089/3.6)/1000)</f>
        <v>9.3842833738453848</v>
      </c>
      <c r="AB1090">
        <f>Table4[[#This Row],[Power (kW)]]*1000</f>
        <v>9384.2833738453846</v>
      </c>
      <c r="AC1090">
        <f>MAX(0, Table4[[#This Row],[Power (W)]])</f>
        <v>9384.2833738453846</v>
      </c>
      <c r="AD1090">
        <f>MIN(0, Table4[[#This Row],[Power (W)]])*-1</f>
        <v>0</v>
      </c>
      <c r="AE1090">
        <f>AE1089+Table4[[#This Row],[Tractive Energy (J)]]</f>
        <v>385326.25455580192</v>
      </c>
      <c r="AF1090">
        <f t="shared" si="207"/>
        <v>93155.761780271088</v>
      </c>
      <c r="AG1090">
        <f t="shared" si="208"/>
        <v>3273824.7882158728</v>
      </c>
      <c r="AH1090">
        <f t="shared" si="204"/>
        <v>1297437.1950401787</v>
      </c>
      <c r="AI1090" s="27">
        <f t="shared" si="209"/>
        <v>1297437.1950401787</v>
      </c>
    </row>
    <row r="1091" spans="2:35" x14ac:dyDescent="0.3">
      <c r="B1091" s="6" t="s">
        <v>53</v>
      </c>
      <c r="C1091" s="6">
        <v>1083</v>
      </c>
      <c r="D1091" s="6">
        <v>61</v>
      </c>
      <c r="E1091" s="12">
        <v>62.5</v>
      </c>
      <c r="F1091" s="17">
        <f t="shared" si="205"/>
        <v>-0.29166666666666685</v>
      </c>
      <c r="G1091" s="17">
        <f t="shared" si="206"/>
        <v>-1.0500000000000007</v>
      </c>
      <c r="S1091">
        <f t="shared" si="199"/>
        <v>0</v>
      </c>
      <c r="T1091">
        <f t="shared" si="200"/>
        <v>62.5</v>
      </c>
      <c r="U1091">
        <f t="shared" si="201"/>
        <v>17.361111111111111</v>
      </c>
      <c r="W1091">
        <f t="shared" si="202"/>
        <v>-16.152777777778006</v>
      </c>
      <c r="X1091">
        <f t="shared" si="210"/>
        <v>171.13544999999999</v>
      </c>
      <c r="Y1091">
        <f t="shared" si="203"/>
        <v>78.783041981700009</v>
      </c>
      <c r="Z1091">
        <f>Table4[[#This Row],[Acell (N)]]+Table4[[#This Row],[Roll (N)]]+Table4[[#This Row],[Aero (N)]]</f>
        <v>233.76571420392202</v>
      </c>
      <c r="AA1091">
        <f>Table4[[#This Row],[Total (N)]]*((E1090/3.6)/1000)</f>
        <v>4.0908999985686361</v>
      </c>
      <c r="AB1091">
        <f>Table4[[#This Row],[Power (kW)]]*1000</f>
        <v>4090.899998568636</v>
      </c>
      <c r="AC1091">
        <f>MAX(0, Table4[[#This Row],[Power (W)]])</f>
        <v>4090.899998568636</v>
      </c>
      <c r="AD1091">
        <f>MIN(0, Table4[[#This Row],[Power (W)]])*-1</f>
        <v>0</v>
      </c>
      <c r="AE1091">
        <f>AE1090+Table4[[#This Row],[Tractive Energy (J)]]</f>
        <v>389417.15455437056</v>
      </c>
      <c r="AF1091">
        <f t="shared" si="207"/>
        <v>93155.761780271088</v>
      </c>
      <c r="AG1091">
        <f t="shared" si="208"/>
        <v>3277915.6882144413</v>
      </c>
      <c r="AH1091">
        <f t="shared" si="204"/>
        <v>1297437.1950401787</v>
      </c>
      <c r="AI1091" s="27">
        <f t="shared" si="209"/>
        <v>1297437.1950401787</v>
      </c>
    </row>
    <row r="1092" spans="2:35" x14ac:dyDescent="0.3">
      <c r="B1092" s="6" t="s">
        <v>53</v>
      </c>
      <c r="C1092" s="6">
        <v>1084</v>
      </c>
      <c r="D1092" s="6">
        <v>62</v>
      </c>
      <c r="E1092" s="12">
        <v>60.9</v>
      </c>
      <c r="F1092" s="17">
        <f t="shared" si="205"/>
        <v>-0.44444444444444481</v>
      </c>
      <c r="G1092" s="17">
        <f t="shared" si="206"/>
        <v>-1.6000000000000014</v>
      </c>
      <c r="S1092">
        <f t="shared" si="199"/>
        <v>0</v>
      </c>
      <c r="T1092">
        <f t="shared" si="200"/>
        <v>60.9</v>
      </c>
      <c r="U1092">
        <f t="shared" si="201"/>
        <v>16.916666666666664</v>
      </c>
      <c r="W1092">
        <f t="shared" si="202"/>
        <v>-339.20833333333354</v>
      </c>
      <c r="X1092">
        <f t="shared" si="210"/>
        <v>171.13544999999999</v>
      </c>
      <c r="Y1092">
        <f t="shared" si="203"/>
        <v>77.537479904513887</v>
      </c>
      <c r="Z1092">
        <f>Table4[[#This Row],[Acell (N)]]+Table4[[#This Row],[Roll (N)]]+Table4[[#This Row],[Aero (N)]]</f>
        <v>-90.535403428819663</v>
      </c>
      <c r="AA1092">
        <f>Table4[[#This Row],[Total (N)]]*((E1091/3.6)/1000)</f>
        <v>-1.5717951984170082</v>
      </c>
      <c r="AB1092">
        <f>Table4[[#This Row],[Power (kW)]]*1000</f>
        <v>-1571.7951984170081</v>
      </c>
      <c r="AC1092">
        <f>MAX(0, Table4[[#This Row],[Power (W)]])</f>
        <v>0</v>
      </c>
      <c r="AD1092">
        <f>MIN(0, Table4[[#This Row],[Power (W)]])*-1</f>
        <v>1571.7951984170081</v>
      </c>
      <c r="AE1092">
        <f>AE1091+Table4[[#This Row],[Tractive Energy (J)]]</f>
        <v>389417.15455437056</v>
      </c>
      <c r="AF1092">
        <f t="shared" si="207"/>
        <v>94727.556978688095</v>
      </c>
      <c r="AG1092">
        <f t="shared" si="208"/>
        <v>3277915.6882144413</v>
      </c>
      <c r="AH1092">
        <f t="shared" si="204"/>
        <v>1299008.9902385958</v>
      </c>
      <c r="AI1092" s="27">
        <f t="shared" si="209"/>
        <v>1298537.4516790707</v>
      </c>
    </row>
    <row r="1093" spans="2:35" x14ac:dyDescent="0.3">
      <c r="B1093" s="6" t="s">
        <v>53</v>
      </c>
      <c r="C1093" s="6">
        <v>1085</v>
      </c>
      <c r="D1093" s="6">
        <v>63</v>
      </c>
      <c r="E1093" s="12">
        <v>59.3</v>
      </c>
      <c r="F1093" s="17">
        <f t="shared" si="205"/>
        <v>-0.31944444444444403</v>
      </c>
      <c r="G1093" s="17">
        <f t="shared" si="206"/>
        <v>-1.1499999999999986</v>
      </c>
      <c r="S1093">
        <f t="shared" si="199"/>
        <v>0</v>
      </c>
      <c r="T1093">
        <f t="shared" si="200"/>
        <v>59.3</v>
      </c>
      <c r="U1093">
        <f t="shared" si="201"/>
        <v>16.472222222222221</v>
      </c>
      <c r="W1093">
        <f t="shared" si="202"/>
        <v>-516.88888888888937</v>
      </c>
      <c r="X1093">
        <f t="shared" si="210"/>
        <v>171.13544999999999</v>
      </c>
      <c r="Y1093">
        <f t="shared" si="203"/>
        <v>73.61837589623299</v>
      </c>
      <c r="Z1093">
        <f>Table4[[#This Row],[Acell (N)]]+Table4[[#This Row],[Roll (N)]]+Table4[[#This Row],[Aero (N)]]</f>
        <v>-272.1350629926564</v>
      </c>
      <c r="AA1093">
        <f>Table4[[#This Row],[Total (N)]]*((E1092/3.6)/1000)</f>
        <v>-4.6036181489591028</v>
      </c>
      <c r="AB1093">
        <f>Table4[[#This Row],[Power (kW)]]*1000</f>
        <v>-4603.6181489591027</v>
      </c>
      <c r="AC1093">
        <f>MAX(0, Table4[[#This Row],[Power (W)]])</f>
        <v>0</v>
      </c>
      <c r="AD1093">
        <f>MIN(0, Table4[[#This Row],[Power (W)]])*-1</f>
        <v>4603.6181489591027</v>
      </c>
      <c r="AE1093">
        <f>AE1092+Table4[[#This Row],[Tractive Energy (J)]]</f>
        <v>389417.15455437056</v>
      </c>
      <c r="AF1093">
        <f t="shared" si="207"/>
        <v>99331.175127647191</v>
      </c>
      <c r="AG1093">
        <f t="shared" si="208"/>
        <v>3277915.6882144413</v>
      </c>
      <c r="AH1093">
        <f t="shared" si="204"/>
        <v>1303612.6083875548</v>
      </c>
      <c r="AI1093" s="27">
        <f t="shared" si="209"/>
        <v>1302231.5229428671</v>
      </c>
    </row>
    <row r="1094" spans="2:35" x14ac:dyDescent="0.3">
      <c r="B1094" s="6" t="s">
        <v>53</v>
      </c>
      <c r="C1094" s="6">
        <v>1086</v>
      </c>
      <c r="D1094" s="6">
        <v>64</v>
      </c>
      <c r="E1094" s="12">
        <v>58.6</v>
      </c>
      <c r="F1094" s="17">
        <f t="shared" si="205"/>
        <v>-9.7222222222221627E-2</v>
      </c>
      <c r="G1094" s="17">
        <f t="shared" si="206"/>
        <v>-0.34999999999999787</v>
      </c>
      <c r="S1094">
        <f t="shared" si="199"/>
        <v>0</v>
      </c>
      <c r="T1094">
        <f t="shared" si="200"/>
        <v>58.6</v>
      </c>
      <c r="U1094">
        <f t="shared" si="201"/>
        <v>16.277777777777779</v>
      </c>
      <c r="W1094">
        <f t="shared" si="202"/>
        <v>-371.5138888888884</v>
      </c>
      <c r="X1094">
        <f t="shared" si="210"/>
        <v>171.13544999999999</v>
      </c>
      <c r="Y1094">
        <f t="shared" si="203"/>
        <v>69.800901813612555</v>
      </c>
      <c r="Z1094">
        <f>Table4[[#This Row],[Acell (N)]]+Table4[[#This Row],[Roll (N)]]+Table4[[#This Row],[Aero (N)]]</f>
        <v>-130.57753707527587</v>
      </c>
      <c r="AA1094">
        <f>Table4[[#This Row],[Total (N)]]*((E1093/3.6)/1000)</f>
        <v>-2.1509022079344051</v>
      </c>
      <c r="AB1094">
        <f>Table4[[#This Row],[Power (kW)]]*1000</f>
        <v>-2150.9022079344049</v>
      </c>
      <c r="AC1094">
        <f>MAX(0, Table4[[#This Row],[Power (W)]])</f>
        <v>0</v>
      </c>
      <c r="AD1094">
        <f>MIN(0, Table4[[#This Row],[Power (W)]])*-1</f>
        <v>2150.9022079344049</v>
      </c>
      <c r="AE1094">
        <f>AE1093+Table4[[#This Row],[Tractive Energy (J)]]</f>
        <v>389417.15455437056</v>
      </c>
      <c r="AF1094">
        <f t="shared" si="207"/>
        <v>101482.07733558159</v>
      </c>
      <c r="AG1094">
        <f t="shared" si="208"/>
        <v>3277915.6882144413</v>
      </c>
      <c r="AH1094">
        <f t="shared" si="204"/>
        <v>1305763.5105954891</v>
      </c>
      <c r="AI1094" s="27">
        <f t="shared" si="209"/>
        <v>1305118.2399331089</v>
      </c>
    </row>
    <row r="1095" spans="2:35" x14ac:dyDescent="0.3">
      <c r="B1095" s="6" t="s">
        <v>53</v>
      </c>
      <c r="C1095" s="6">
        <v>1087</v>
      </c>
      <c r="D1095" s="6">
        <v>65</v>
      </c>
      <c r="E1095" s="12">
        <v>58.6</v>
      </c>
      <c r="F1095" s="17">
        <f t="shared" si="205"/>
        <v>1.3888888888889086E-2</v>
      </c>
      <c r="G1095" s="17">
        <f t="shared" si="206"/>
        <v>5.0000000000000711E-2</v>
      </c>
      <c r="S1095">
        <f t="shared" si="199"/>
        <v>0</v>
      </c>
      <c r="T1095">
        <f t="shared" si="200"/>
        <v>58.6</v>
      </c>
      <c r="U1095">
        <f t="shared" si="201"/>
        <v>16.277777777777779</v>
      </c>
      <c r="W1095">
        <f t="shared" si="202"/>
        <v>-113.06944444444375</v>
      </c>
      <c r="X1095">
        <f t="shared" si="210"/>
        <v>171.13544999999999</v>
      </c>
      <c r="Y1095">
        <f t="shared" si="203"/>
        <v>68.162714750183554</v>
      </c>
      <c r="Z1095">
        <f>Table4[[#This Row],[Acell (N)]]+Table4[[#This Row],[Roll (N)]]+Table4[[#This Row],[Aero (N)]]</f>
        <v>126.2287203057398</v>
      </c>
      <c r="AA1095">
        <f>Table4[[#This Row],[Total (N)]]*((E1094/3.6)/1000)</f>
        <v>2.0547230583100982</v>
      </c>
      <c r="AB1095">
        <f>Table4[[#This Row],[Power (kW)]]*1000</f>
        <v>2054.7230583100982</v>
      </c>
      <c r="AC1095">
        <f>MAX(0, Table4[[#This Row],[Power (W)]])</f>
        <v>2054.7230583100982</v>
      </c>
      <c r="AD1095">
        <f>MIN(0, Table4[[#This Row],[Power (W)]])*-1</f>
        <v>0</v>
      </c>
      <c r="AE1095">
        <f>AE1094+Table4[[#This Row],[Tractive Energy (J)]]</f>
        <v>391471.87761268066</v>
      </c>
      <c r="AF1095">
        <f t="shared" si="207"/>
        <v>101482.07733558159</v>
      </c>
      <c r="AG1095">
        <f t="shared" si="208"/>
        <v>3279970.4112727512</v>
      </c>
      <c r="AH1095">
        <f t="shared" si="204"/>
        <v>1305763.5105954891</v>
      </c>
      <c r="AI1095" s="27">
        <f t="shared" si="209"/>
        <v>1305763.5105954891</v>
      </c>
    </row>
    <row r="1096" spans="2:35" x14ac:dyDescent="0.3">
      <c r="B1096" s="6" t="s">
        <v>53</v>
      </c>
      <c r="C1096" s="6">
        <v>1088</v>
      </c>
      <c r="D1096" s="6">
        <v>66</v>
      </c>
      <c r="E1096" s="12">
        <v>58.7</v>
      </c>
      <c r="F1096" s="17">
        <f t="shared" si="205"/>
        <v>2.7777777777777186E-2</v>
      </c>
      <c r="G1096" s="17">
        <f t="shared" si="206"/>
        <v>9.9999999999997868E-2</v>
      </c>
      <c r="S1096">
        <f t="shared" ref="S1096:S1159" si="211">IF(E1096&lt;1,1,0)</f>
        <v>0</v>
      </c>
      <c r="T1096">
        <f t="shared" ref="T1096:T1159" si="212">IF(S1096=1,"",E1096)</f>
        <v>58.7</v>
      </c>
      <c r="U1096">
        <f t="shared" ref="U1096:U1159" si="213">E1096/3.6</f>
        <v>16.305555555555557</v>
      </c>
      <c r="W1096">
        <f t="shared" si="202"/>
        <v>16.152777777778006</v>
      </c>
      <c r="X1096">
        <f t="shared" si="210"/>
        <v>171.13544999999999</v>
      </c>
      <c r="Y1096">
        <f t="shared" si="203"/>
        <v>68.162714750183554</v>
      </c>
      <c r="Z1096">
        <f>Table4[[#This Row],[Acell (N)]]+Table4[[#This Row],[Roll (N)]]+Table4[[#This Row],[Aero (N)]]</f>
        <v>255.45094252796156</v>
      </c>
      <c r="AA1096">
        <f>Table4[[#This Row],[Total (N)]]*((E1095/3.6)/1000)</f>
        <v>4.1581736755940417</v>
      </c>
      <c r="AB1096">
        <f>Table4[[#This Row],[Power (kW)]]*1000</f>
        <v>4158.1736755940419</v>
      </c>
      <c r="AC1096">
        <f>MAX(0, Table4[[#This Row],[Power (W)]])</f>
        <v>4158.1736755940419</v>
      </c>
      <c r="AD1096">
        <f>MIN(0, Table4[[#This Row],[Power (W)]])*-1</f>
        <v>0</v>
      </c>
      <c r="AE1096">
        <f>AE1095+Table4[[#This Row],[Tractive Energy (J)]]</f>
        <v>395630.0512882747</v>
      </c>
      <c r="AF1096">
        <f t="shared" si="207"/>
        <v>101482.07733558159</v>
      </c>
      <c r="AG1096">
        <f t="shared" si="208"/>
        <v>3284128.5849483451</v>
      </c>
      <c r="AH1096">
        <f t="shared" si="204"/>
        <v>1305763.5105954891</v>
      </c>
      <c r="AI1096" s="27">
        <f t="shared" si="209"/>
        <v>1305763.5105954891</v>
      </c>
    </row>
    <row r="1097" spans="2:35" x14ac:dyDescent="0.3">
      <c r="B1097" s="6" t="s">
        <v>53</v>
      </c>
      <c r="C1097" s="6">
        <v>1089</v>
      </c>
      <c r="D1097" s="6">
        <v>67</v>
      </c>
      <c r="E1097" s="12">
        <v>58.8</v>
      </c>
      <c r="F1097" s="17">
        <f t="shared" si="205"/>
        <v>1.3888888888888099E-2</v>
      </c>
      <c r="G1097" s="17">
        <f t="shared" si="206"/>
        <v>4.9999999999997158E-2</v>
      </c>
      <c r="S1097">
        <f t="shared" si="211"/>
        <v>0</v>
      </c>
      <c r="T1097">
        <f t="shared" si="212"/>
        <v>58.8</v>
      </c>
      <c r="U1097">
        <f t="shared" si="213"/>
        <v>16.333333333333332</v>
      </c>
      <c r="W1097">
        <f t="shared" ref="W1097:W1160" si="214">$J$16*F1096</f>
        <v>32.305555555554868</v>
      </c>
      <c r="X1097">
        <f t="shared" si="210"/>
        <v>171.13544999999999</v>
      </c>
      <c r="Y1097">
        <f t="shared" ref="Y1097:Y1160" si="215">0.5*0.9617*$J$20*1.293^2*(E1096/3.6)^2</f>
        <v>68.395550497839253</v>
      </c>
      <c r="Z1097">
        <f>Table4[[#This Row],[Acell (N)]]+Table4[[#This Row],[Roll (N)]]+Table4[[#This Row],[Aero (N)]]</f>
        <v>271.83655605339413</v>
      </c>
      <c r="AA1097">
        <f>Table4[[#This Row],[Total (N)]]*((E1096/3.6)/1000)</f>
        <v>4.4324460667595096</v>
      </c>
      <c r="AB1097">
        <f>Table4[[#This Row],[Power (kW)]]*1000</f>
        <v>4432.4460667595094</v>
      </c>
      <c r="AC1097">
        <f>MAX(0, Table4[[#This Row],[Power (W)]])</f>
        <v>4432.4460667595094</v>
      </c>
      <c r="AD1097">
        <f>MIN(0, Table4[[#This Row],[Power (W)]])*-1</f>
        <v>0</v>
      </c>
      <c r="AE1097">
        <f>AE1096+Table4[[#This Row],[Tractive Energy (J)]]</f>
        <v>400062.49735503423</v>
      </c>
      <c r="AF1097">
        <f t="shared" si="207"/>
        <v>101482.07733558159</v>
      </c>
      <c r="AG1097">
        <f t="shared" si="208"/>
        <v>3288561.0310151046</v>
      </c>
      <c r="AH1097">
        <f t="shared" ref="AH1097:AH1160" si="216">AH1096+AD1097</f>
        <v>1305763.5105954891</v>
      </c>
      <c r="AI1097" s="27">
        <f t="shared" si="209"/>
        <v>1305763.5105954891</v>
      </c>
    </row>
    <row r="1098" spans="2:35" x14ac:dyDescent="0.3">
      <c r="B1098" s="6" t="s">
        <v>53</v>
      </c>
      <c r="C1098" s="6">
        <v>1090</v>
      </c>
      <c r="D1098" s="6">
        <v>68</v>
      </c>
      <c r="E1098" s="12">
        <v>58.8</v>
      </c>
      <c r="F1098" s="17">
        <f t="shared" ref="F1098:F1161" si="217">($E1099-$E1097)/2/3.6</f>
        <v>0</v>
      </c>
      <c r="G1098" s="17">
        <f t="shared" ref="G1098:G1161" si="218">($E1099-$E1097)/2</f>
        <v>0</v>
      </c>
      <c r="S1098">
        <f t="shared" si="211"/>
        <v>0</v>
      </c>
      <c r="T1098">
        <f t="shared" si="212"/>
        <v>58.8</v>
      </c>
      <c r="U1098">
        <f t="shared" si="213"/>
        <v>16.333333333333332</v>
      </c>
      <c r="W1098">
        <f t="shared" si="214"/>
        <v>16.152777777776858</v>
      </c>
      <c r="X1098">
        <f t="shared" si="210"/>
        <v>171.13544999999999</v>
      </c>
      <c r="Y1098">
        <f t="shared" si="215"/>
        <v>68.628783237391985</v>
      </c>
      <c r="Z1098">
        <f>Table4[[#This Row],[Acell (N)]]+Table4[[#This Row],[Roll (N)]]+Table4[[#This Row],[Aero (N)]]</f>
        <v>255.91701101516884</v>
      </c>
      <c r="AA1098">
        <f>Table4[[#This Row],[Total (N)]]*((E1097/3.6)/1000)</f>
        <v>4.1799778465810906</v>
      </c>
      <c r="AB1098">
        <f>Table4[[#This Row],[Power (kW)]]*1000</f>
        <v>4179.9778465810905</v>
      </c>
      <c r="AC1098">
        <f>MAX(0, Table4[[#This Row],[Power (W)]])</f>
        <v>4179.9778465810905</v>
      </c>
      <c r="AD1098">
        <f>MIN(0, Table4[[#This Row],[Power (W)]])*-1</f>
        <v>0</v>
      </c>
      <c r="AE1098">
        <f>AE1097+Table4[[#This Row],[Tractive Energy (J)]]</f>
        <v>404242.47520161531</v>
      </c>
      <c r="AF1098">
        <f t="shared" ref="AF1098:AF1161" si="219">(AF1097+AD1098)</f>
        <v>101482.07733558159</v>
      </c>
      <c r="AG1098">
        <f t="shared" si="208"/>
        <v>3292741.0088616856</v>
      </c>
      <c r="AH1098">
        <f t="shared" si="216"/>
        <v>1305763.5105954891</v>
      </c>
      <c r="AI1098" s="27">
        <f t="shared" si="209"/>
        <v>1305763.5105954891</v>
      </c>
    </row>
    <row r="1099" spans="2:35" x14ac:dyDescent="0.3">
      <c r="B1099" s="6" t="s">
        <v>53</v>
      </c>
      <c r="C1099" s="6">
        <v>1091</v>
      </c>
      <c r="D1099" s="6">
        <v>69</v>
      </c>
      <c r="E1099" s="12">
        <v>58.8</v>
      </c>
      <c r="F1099" s="17">
        <f t="shared" si="217"/>
        <v>4.1666666666667261E-2</v>
      </c>
      <c r="G1099" s="17">
        <f t="shared" si="218"/>
        <v>0.15000000000000213</v>
      </c>
      <c r="S1099">
        <f t="shared" si="211"/>
        <v>0</v>
      </c>
      <c r="T1099">
        <f t="shared" si="212"/>
        <v>58.8</v>
      </c>
      <c r="U1099">
        <f t="shared" si="213"/>
        <v>16.333333333333332</v>
      </c>
      <c r="W1099">
        <f t="shared" si="214"/>
        <v>0</v>
      </c>
      <c r="X1099">
        <f t="shared" si="210"/>
        <v>171.13544999999999</v>
      </c>
      <c r="Y1099">
        <f t="shared" si="215"/>
        <v>68.628783237391985</v>
      </c>
      <c r="Z1099">
        <f>Table4[[#This Row],[Acell (N)]]+Table4[[#This Row],[Roll (N)]]+Table4[[#This Row],[Aero (N)]]</f>
        <v>239.76423323739198</v>
      </c>
      <c r="AA1099">
        <f>Table4[[#This Row],[Total (N)]]*((E1098/3.6)/1000)</f>
        <v>3.9161491428774018</v>
      </c>
      <c r="AB1099">
        <f>Table4[[#This Row],[Power (kW)]]*1000</f>
        <v>3916.1491428774016</v>
      </c>
      <c r="AC1099">
        <f>MAX(0, Table4[[#This Row],[Power (W)]])</f>
        <v>3916.1491428774016</v>
      </c>
      <c r="AD1099">
        <f>MIN(0, Table4[[#This Row],[Power (W)]])*-1</f>
        <v>0</v>
      </c>
      <c r="AE1099">
        <f>AE1098+Table4[[#This Row],[Tractive Energy (J)]]</f>
        <v>408158.62434449268</v>
      </c>
      <c r="AF1099">
        <f t="shared" si="219"/>
        <v>101482.07733558159</v>
      </c>
      <c r="AG1099">
        <f t="shared" ref="AG1099:AG1162" si="220">AG1098 + AC1099</f>
        <v>3296657.1580045628</v>
      </c>
      <c r="AH1099">
        <f t="shared" si="216"/>
        <v>1305763.5105954891</v>
      </c>
      <c r="AI1099" s="27">
        <f t="shared" ref="AI1099:AI1162" si="221">AH1098+AD1099 *0.7</f>
        <v>1305763.5105954891</v>
      </c>
    </row>
    <row r="1100" spans="2:35" x14ac:dyDescent="0.3">
      <c r="B1100" s="6" t="s">
        <v>53</v>
      </c>
      <c r="C1100" s="6">
        <v>1092</v>
      </c>
      <c r="D1100" s="6">
        <v>70</v>
      </c>
      <c r="E1100" s="12">
        <v>59.1</v>
      </c>
      <c r="F1100" s="17">
        <f t="shared" si="217"/>
        <v>0.18055555555555614</v>
      </c>
      <c r="G1100" s="17">
        <f t="shared" si="218"/>
        <v>0.65000000000000213</v>
      </c>
      <c r="S1100">
        <f t="shared" si="211"/>
        <v>0</v>
      </c>
      <c r="T1100">
        <f t="shared" si="212"/>
        <v>59.1</v>
      </c>
      <c r="U1100">
        <f t="shared" si="213"/>
        <v>16.416666666666668</v>
      </c>
      <c r="W1100">
        <f t="shared" si="214"/>
        <v>48.458333333334025</v>
      </c>
      <c r="X1100">
        <f t="shared" si="210"/>
        <v>171.13544999999999</v>
      </c>
      <c r="Y1100">
        <f t="shared" si="215"/>
        <v>68.628783237391985</v>
      </c>
      <c r="Z1100">
        <f>Table4[[#This Row],[Acell (N)]]+Table4[[#This Row],[Roll (N)]]+Table4[[#This Row],[Aero (N)]]</f>
        <v>288.22256657072603</v>
      </c>
      <c r="AA1100">
        <f>Table4[[#This Row],[Total (N)]]*((E1099/3.6)/1000)</f>
        <v>4.7076352539885251</v>
      </c>
      <c r="AB1100">
        <f>Table4[[#This Row],[Power (kW)]]*1000</f>
        <v>4707.6352539885247</v>
      </c>
      <c r="AC1100">
        <f>MAX(0, Table4[[#This Row],[Power (W)]])</f>
        <v>4707.6352539885247</v>
      </c>
      <c r="AD1100">
        <f>MIN(0, Table4[[#This Row],[Power (W)]])*-1</f>
        <v>0</v>
      </c>
      <c r="AE1100">
        <f>AE1099+Table4[[#This Row],[Tractive Energy (J)]]</f>
        <v>412866.25959848118</v>
      </c>
      <c r="AF1100">
        <f t="shared" si="219"/>
        <v>101482.07733558159</v>
      </c>
      <c r="AG1100">
        <f t="shared" si="220"/>
        <v>3301364.7932585515</v>
      </c>
      <c r="AH1100">
        <f t="shared" si="216"/>
        <v>1305763.5105954891</v>
      </c>
      <c r="AI1100" s="27">
        <f t="shared" si="221"/>
        <v>1305763.5105954891</v>
      </c>
    </row>
    <row r="1101" spans="2:35" x14ac:dyDescent="0.3">
      <c r="B1101" s="6" t="s">
        <v>53</v>
      </c>
      <c r="C1101" s="6">
        <v>1093</v>
      </c>
      <c r="D1101" s="6">
        <v>71</v>
      </c>
      <c r="E1101" s="12">
        <v>60.1</v>
      </c>
      <c r="F1101" s="17">
        <f t="shared" si="217"/>
        <v>0.36111111111111133</v>
      </c>
      <c r="G1101" s="17">
        <f t="shared" si="218"/>
        <v>1.3000000000000007</v>
      </c>
      <c r="S1101">
        <f t="shared" si="211"/>
        <v>0</v>
      </c>
      <c r="T1101">
        <f t="shared" si="212"/>
        <v>60.1</v>
      </c>
      <c r="U1101">
        <f t="shared" si="213"/>
        <v>16.694444444444443</v>
      </c>
      <c r="W1101">
        <f t="shared" si="214"/>
        <v>209.9861111111118</v>
      </c>
      <c r="X1101">
        <f t="shared" si="210"/>
        <v>171.13544999999999</v>
      </c>
      <c r="Y1101">
        <f t="shared" si="215"/>
        <v>69.330863407433014</v>
      </c>
      <c r="Z1101">
        <f>Table4[[#This Row],[Acell (N)]]+Table4[[#This Row],[Roll (N)]]+Table4[[#This Row],[Aero (N)]]</f>
        <v>450.45242451854477</v>
      </c>
      <c r="AA1101">
        <f>Table4[[#This Row],[Total (N)]]*((E1100/3.6)/1000)</f>
        <v>7.3949273025127766</v>
      </c>
      <c r="AB1101">
        <f>Table4[[#This Row],[Power (kW)]]*1000</f>
        <v>7394.9273025127768</v>
      </c>
      <c r="AC1101">
        <f>MAX(0, Table4[[#This Row],[Power (W)]])</f>
        <v>7394.9273025127768</v>
      </c>
      <c r="AD1101">
        <f>MIN(0, Table4[[#This Row],[Power (W)]])*-1</f>
        <v>0</v>
      </c>
      <c r="AE1101">
        <f>AE1100+Table4[[#This Row],[Tractive Energy (J)]]</f>
        <v>420261.18690099393</v>
      </c>
      <c r="AF1101">
        <f t="shared" si="219"/>
        <v>101482.07733558159</v>
      </c>
      <c r="AG1101">
        <f t="shared" si="220"/>
        <v>3308759.7205610643</v>
      </c>
      <c r="AH1101">
        <f t="shared" si="216"/>
        <v>1305763.5105954891</v>
      </c>
      <c r="AI1101" s="27">
        <f t="shared" si="221"/>
        <v>1305763.5105954891</v>
      </c>
    </row>
    <row r="1102" spans="2:35" x14ac:dyDescent="0.3">
      <c r="B1102" s="6" t="s">
        <v>53</v>
      </c>
      <c r="C1102" s="6">
        <v>1094</v>
      </c>
      <c r="D1102" s="6">
        <v>72</v>
      </c>
      <c r="E1102" s="12">
        <v>61.7</v>
      </c>
      <c r="F1102" s="17">
        <f t="shared" si="217"/>
        <v>0.40277777777777757</v>
      </c>
      <c r="G1102" s="17">
        <f t="shared" si="218"/>
        <v>1.4499999999999993</v>
      </c>
      <c r="S1102">
        <f t="shared" si="211"/>
        <v>0</v>
      </c>
      <c r="T1102">
        <f t="shared" si="212"/>
        <v>61.7</v>
      </c>
      <c r="U1102">
        <f t="shared" si="213"/>
        <v>17.138888888888889</v>
      </c>
      <c r="W1102">
        <f t="shared" si="214"/>
        <v>419.97222222222246</v>
      </c>
      <c r="X1102">
        <f t="shared" si="210"/>
        <v>171.13544999999999</v>
      </c>
      <c r="Y1102">
        <f t="shared" si="215"/>
        <v>71.696935114215208</v>
      </c>
      <c r="Z1102">
        <f>Table4[[#This Row],[Acell (N)]]+Table4[[#This Row],[Roll (N)]]+Table4[[#This Row],[Aero (N)]]</f>
        <v>662.80460733643758</v>
      </c>
      <c r="AA1102">
        <f>Table4[[#This Row],[Total (N)]]*((E1101/3.6)/1000)</f>
        <v>11.06515469469997</v>
      </c>
      <c r="AB1102">
        <f>Table4[[#This Row],[Power (kW)]]*1000</f>
        <v>11065.15469469997</v>
      </c>
      <c r="AC1102">
        <f>MAX(0, Table4[[#This Row],[Power (W)]])</f>
        <v>11065.15469469997</v>
      </c>
      <c r="AD1102">
        <f>MIN(0, Table4[[#This Row],[Power (W)]])*-1</f>
        <v>0</v>
      </c>
      <c r="AE1102">
        <f>AE1101+Table4[[#This Row],[Tractive Energy (J)]]</f>
        <v>431326.3415956939</v>
      </c>
      <c r="AF1102">
        <f t="shared" si="219"/>
        <v>101482.07733558159</v>
      </c>
      <c r="AG1102">
        <f t="shared" si="220"/>
        <v>3319824.8752557645</v>
      </c>
      <c r="AH1102">
        <f t="shared" si="216"/>
        <v>1305763.5105954891</v>
      </c>
      <c r="AI1102" s="27">
        <f t="shared" si="221"/>
        <v>1305763.5105954891</v>
      </c>
    </row>
    <row r="1103" spans="2:35" x14ac:dyDescent="0.3">
      <c r="B1103" s="6" t="s">
        <v>53</v>
      </c>
      <c r="C1103" s="6">
        <v>1095</v>
      </c>
      <c r="D1103" s="6">
        <v>73</v>
      </c>
      <c r="E1103" s="12">
        <v>63</v>
      </c>
      <c r="F1103" s="17">
        <f t="shared" si="217"/>
        <v>0.27777777777777779</v>
      </c>
      <c r="G1103" s="17">
        <f t="shared" si="218"/>
        <v>1</v>
      </c>
      <c r="S1103">
        <f t="shared" si="211"/>
        <v>0</v>
      </c>
      <c r="T1103">
        <f t="shared" si="212"/>
        <v>63</v>
      </c>
      <c r="U1103">
        <f t="shared" si="213"/>
        <v>17.5</v>
      </c>
      <c r="W1103">
        <f t="shared" si="214"/>
        <v>468.43055555555532</v>
      </c>
      <c r="X1103">
        <f t="shared" si="210"/>
        <v>171.13544999999999</v>
      </c>
      <c r="Y1103">
        <f t="shared" si="215"/>
        <v>75.565224159665902</v>
      </c>
      <c r="Z1103">
        <f>Table4[[#This Row],[Acell (N)]]+Table4[[#This Row],[Roll (N)]]+Table4[[#This Row],[Aero (N)]]</f>
        <v>715.13122971522125</v>
      </c>
      <c r="AA1103">
        <f>Table4[[#This Row],[Total (N)]]*((E1102/3.6)/1000)</f>
        <v>12.256554687063655</v>
      </c>
      <c r="AB1103">
        <f>Table4[[#This Row],[Power (kW)]]*1000</f>
        <v>12256.554687063655</v>
      </c>
      <c r="AC1103">
        <f>MAX(0, Table4[[#This Row],[Power (W)]])</f>
        <v>12256.554687063655</v>
      </c>
      <c r="AD1103">
        <f>MIN(0, Table4[[#This Row],[Power (W)]])*-1</f>
        <v>0</v>
      </c>
      <c r="AE1103">
        <f>AE1102+Table4[[#This Row],[Tractive Energy (J)]]</f>
        <v>443582.89628275757</v>
      </c>
      <c r="AF1103">
        <f t="shared" si="219"/>
        <v>101482.07733558159</v>
      </c>
      <c r="AG1103">
        <f t="shared" si="220"/>
        <v>3332081.4299428281</v>
      </c>
      <c r="AH1103">
        <f t="shared" si="216"/>
        <v>1305763.5105954891</v>
      </c>
      <c r="AI1103" s="27">
        <f t="shared" si="221"/>
        <v>1305763.5105954891</v>
      </c>
    </row>
    <row r="1104" spans="2:35" x14ac:dyDescent="0.3">
      <c r="B1104" s="6" t="s">
        <v>53</v>
      </c>
      <c r="C1104" s="6">
        <v>1096</v>
      </c>
      <c r="D1104" s="6">
        <v>74</v>
      </c>
      <c r="E1104" s="12">
        <v>63.7</v>
      </c>
      <c r="F1104" s="17">
        <f t="shared" si="217"/>
        <v>0.12499999999999981</v>
      </c>
      <c r="G1104" s="17">
        <f t="shared" si="218"/>
        <v>0.44999999999999929</v>
      </c>
      <c r="S1104">
        <f t="shared" si="211"/>
        <v>0</v>
      </c>
      <c r="T1104">
        <f t="shared" si="212"/>
        <v>63.7</v>
      </c>
      <c r="U1104">
        <f t="shared" si="213"/>
        <v>17.694444444444446</v>
      </c>
      <c r="W1104">
        <f t="shared" si="214"/>
        <v>323.05555555555554</v>
      </c>
      <c r="X1104">
        <f t="shared" si="210"/>
        <v>171.13544999999999</v>
      </c>
      <c r="Y1104">
        <f t="shared" si="215"/>
        <v>78.783041981700009</v>
      </c>
      <c r="Z1104">
        <f>Table4[[#This Row],[Acell (N)]]+Table4[[#This Row],[Roll (N)]]+Table4[[#This Row],[Aero (N)]]</f>
        <v>572.9740475372555</v>
      </c>
      <c r="AA1104">
        <f>Table4[[#This Row],[Total (N)]]*((E1103/3.6)/1000)</f>
        <v>10.027045831901972</v>
      </c>
      <c r="AB1104">
        <f>Table4[[#This Row],[Power (kW)]]*1000</f>
        <v>10027.045831901973</v>
      </c>
      <c r="AC1104">
        <f>MAX(0, Table4[[#This Row],[Power (W)]])</f>
        <v>10027.045831901973</v>
      </c>
      <c r="AD1104">
        <f>MIN(0, Table4[[#This Row],[Power (W)]])*-1</f>
        <v>0</v>
      </c>
      <c r="AE1104">
        <f>AE1103+Table4[[#This Row],[Tractive Energy (J)]]</f>
        <v>453609.94211465953</v>
      </c>
      <c r="AF1104">
        <f t="shared" si="219"/>
        <v>101482.07733558159</v>
      </c>
      <c r="AG1104">
        <f t="shared" si="220"/>
        <v>3342108.4757747301</v>
      </c>
      <c r="AH1104">
        <f t="shared" si="216"/>
        <v>1305763.5105954891</v>
      </c>
      <c r="AI1104" s="27">
        <f t="shared" si="221"/>
        <v>1305763.5105954891</v>
      </c>
    </row>
    <row r="1105" spans="2:35" x14ac:dyDescent="0.3">
      <c r="B1105" s="6" t="s">
        <v>53</v>
      </c>
      <c r="C1105" s="6">
        <v>1097</v>
      </c>
      <c r="D1105" s="6">
        <v>75</v>
      </c>
      <c r="E1105" s="12">
        <v>63.9</v>
      </c>
      <c r="F1105" s="17">
        <f t="shared" si="217"/>
        <v>-2.7777777777778172E-2</v>
      </c>
      <c r="G1105" s="17">
        <f t="shared" si="218"/>
        <v>-0.10000000000000142</v>
      </c>
      <c r="S1105">
        <f t="shared" si="211"/>
        <v>0</v>
      </c>
      <c r="T1105">
        <f t="shared" si="212"/>
        <v>63.9</v>
      </c>
      <c r="U1105">
        <f t="shared" si="213"/>
        <v>17.75</v>
      </c>
      <c r="W1105">
        <f t="shared" si="214"/>
        <v>145.37499999999977</v>
      </c>
      <c r="X1105">
        <f t="shared" si="210"/>
        <v>171.13544999999999</v>
      </c>
      <c r="Y1105">
        <f t="shared" si="215"/>
        <v>80.543502549439253</v>
      </c>
      <c r="Z1105">
        <f>Table4[[#This Row],[Acell (N)]]+Table4[[#This Row],[Roll (N)]]+Table4[[#This Row],[Aero (N)]]</f>
        <v>397.05395254943903</v>
      </c>
      <c r="AA1105">
        <f>Table4[[#This Row],[Total (N)]]*((E1104/3.6)/1000)</f>
        <v>7.0256491048331302</v>
      </c>
      <c r="AB1105">
        <f>Table4[[#This Row],[Power (kW)]]*1000</f>
        <v>7025.64910483313</v>
      </c>
      <c r="AC1105">
        <f>MAX(0, Table4[[#This Row],[Power (W)]])</f>
        <v>7025.64910483313</v>
      </c>
      <c r="AD1105">
        <f>MIN(0, Table4[[#This Row],[Power (W)]])*-1</f>
        <v>0</v>
      </c>
      <c r="AE1105">
        <f>AE1104+Table4[[#This Row],[Tractive Energy (J)]]</f>
        <v>460635.59121949266</v>
      </c>
      <c r="AF1105">
        <f t="shared" si="219"/>
        <v>101482.07733558159</v>
      </c>
      <c r="AG1105">
        <f t="shared" si="220"/>
        <v>3349134.1248795632</v>
      </c>
      <c r="AH1105">
        <f t="shared" si="216"/>
        <v>1305763.5105954891</v>
      </c>
      <c r="AI1105" s="27">
        <f t="shared" si="221"/>
        <v>1305763.5105954891</v>
      </c>
    </row>
    <row r="1106" spans="2:35" x14ac:dyDescent="0.3">
      <c r="B1106" s="6" t="s">
        <v>53</v>
      </c>
      <c r="C1106" s="6">
        <v>1098</v>
      </c>
      <c r="D1106" s="6">
        <v>76</v>
      </c>
      <c r="E1106" s="12">
        <v>63.5</v>
      </c>
      <c r="F1106" s="17">
        <f t="shared" si="217"/>
        <v>-0.2222222222222224</v>
      </c>
      <c r="G1106" s="17">
        <f t="shared" si="218"/>
        <v>-0.80000000000000071</v>
      </c>
      <c r="S1106">
        <f t="shared" si="211"/>
        <v>0</v>
      </c>
      <c r="T1106">
        <f t="shared" si="212"/>
        <v>63.5</v>
      </c>
      <c r="U1106">
        <f t="shared" si="213"/>
        <v>17.638888888888889</v>
      </c>
      <c r="W1106">
        <f t="shared" si="214"/>
        <v>-32.305555555556012</v>
      </c>
      <c r="X1106">
        <f t="shared" si="210"/>
        <v>171.13544999999999</v>
      </c>
      <c r="Y1106">
        <f t="shared" si="215"/>
        <v>81.05006421015301</v>
      </c>
      <c r="Z1106">
        <f>Table4[[#This Row],[Acell (N)]]+Table4[[#This Row],[Roll (N)]]+Table4[[#This Row],[Aero (N)]]</f>
        <v>219.879958654597</v>
      </c>
      <c r="AA1106">
        <f>Table4[[#This Row],[Total (N)]]*((E1105/3.6)/1000)</f>
        <v>3.9028692661190965</v>
      </c>
      <c r="AB1106">
        <f>Table4[[#This Row],[Power (kW)]]*1000</f>
        <v>3902.8692661190967</v>
      </c>
      <c r="AC1106">
        <f>MAX(0, Table4[[#This Row],[Power (W)]])</f>
        <v>3902.8692661190967</v>
      </c>
      <c r="AD1106">
        <f>MIN(0, Table4[[#This Row],[Power (W)]])*-1</f>
        <v>0</v>
      </c>
      <c r="AE1106">
        <f>AE1105+Table4[[#This Row],[Tractive Energy (J)]]</f>
        <v>464538.46048561175</v>
      </c>
      <c r="AF1106">
        <f t="shared" si="219"/>
        <v>101482.07733558159</v>
      </c>
      <c r="AG1106">
        <f t="shared" si="220"/>
        <v>3353036.9941456825</v>
      </c>
      <c r="AH1106">
        <f t="shared" si="216"/>
        <v>1305763.5105954891</v>
      </c>
      <c r="AI1106" s="27">
        <f t="shared" si="221"/>
        <v>1305763.5105954891</v>
      </c>
    </row>
    <row r="1107" spans="2:35" x14ac:dyDescent="0.3">
      <c r="B1107" s="6" t="s">
        <v>53</v>
      </c>
      <c r="C1107" s="6">
        <v>1099</v>
      </c>
      <c r="D1107" s="6">
        <v>77</v>
      </c>
      <c r="E1107" s="12">
        <v>62.3</v>
      </c>
      <c r="F1107" s="17">
        <f t="shared" si="217"/>
        <v>-0.44444444444444481</v>
      </c>
      <c r="G1107" s="17">
        <f t="shared" si="218"/>
        <v>-1.6000000000000014</v>
      </c>
      <c r="S1107">
        <f t="shared" si="211"/>
        <v>0</v>
      </c>
      <c r="T1107">
        <f t="shared" si="212"/>
        <v>62.3</v>
      </c>
      <c r="U1107">
        <f t="shared" si="213"/>
        <v>17.305555555555554</v>
      </c>
      <c r="W1107">
        <f t="shared" si="214"/>
        <v>-258.44444444444468</v>
      </c>
      <c r="X1107">
        <f t="shared" si="210"/>
        <v>171.13544999999999</v>
      </c>
      <c r="Y1107">
        <f t="shared" si="215"/>
        <v>80.038528856313889</v>
      </c>
      <c r="Z1107">
        <f>Table4[[#This Row],[Acell (N)]]+Table4[[#This Row],[Roll (N)]]+Table4[[#This Row],[Aero (N)]]</f>
        <v>-7.2704655881308042</v>
      </c>
      <c r="AA1107">
        <f>Table4[[#This Row],[Total (N)]]*((E1106/3.6)/1000)</f>
        <v>-0.12824293467952946</v>
      </c>
      <c r="AB1107">
        <f>Table4[[#This Row],[Power (kW)]]*1000</f>
        <v>-128.24293467952947</v>
      </c>
      <c r="AC1107">
        <f>MAX(0, Table4[[#This Row],[Power (W)]])</f>
        <v>0</v>
      </c>
      <c r="AD1107">
        <f>MIN(0, Table4[[#This Row],[Power (W)]])*-1</f>
        <v>128.24293467952947</v>
      </c>
      <c r="AE1107">
        <f>AE1106+Table4[[#This Row],[Tractive Energy (J)]]</f>
        <v>464538.46048561175</v>
      </c>
      <c r="AF1107">
        <f t="shared" si="219"/>
        <v>101610.32027026112</v>
      </c>
      <c r="AG1107">
        <f t="shared" si="220"/>
        <v>3353036.9941456825</v>
      </c>
      <c r="AH1107">
        <f t="shared" si="216"/>
        <v>1305891.7535301687</v>
      </c>
      <c r="AI1107" s="27">
        <f t="shared" si="221"/>
        <v>1305853.2806497647</v>
      </c>
    </row>
    <row r="1108" spans="2:35" x14ac:dyDescent="0.3">
      <c r="B1108" s="6" t="s">
        <v>53</v>
      </c>
      <c r="C1108" s="6">
        <v>1100</v>
      </c>
      <c r="D1108" s="6">
        <v>78</v>
      </c>
      <c r="E1108" s="12">
        <v>60.3</v>
      </c>
      <c r="F1108" s="17">
        <f t="shared" si="217"/>
        <v>-0.47222222222222199</v>
      </c>
      <c r="G1108" s="17">
        <f t="shared" si="218"/>
        <v>-1.6999999999999993</v>
      </c>
      <c r="S1108">
        <f t="shared" si="211"/>
        <v>0</v>
      </c>
      <c r="T1108">
        <f t="shared" si="212"/>
        <v>60.3</v>
      </c>
      <c r="U1108">
        <f t="shared" si="213"/>
        <v>16.75</v>
      </c>
      <c r="W1108">
        <f t="shared" si="214"/>
        <v>-516.88888888888937</v>
      </c>
      <c r="X1108">
        <f t="shared" si="210"/>
        <v>171.13544999999999</v>
      </c>
      <c r="Y1108">
        <f t="shared" si="215"/>
        <v>77.042034016919217</v>
      </c>
      <c r="Z1108">
        <f>Table4[[#This Row],[Acell (N)]]+Table4[[#This Row],[Roll (N)]]+Table4[[#This Row],[Aero (N)]]</f>
        <v>-268.71140487197016</v>
      </c>
      <c r="AA1108">
        <f>Table4[[#This Row],[Total (N)]]*((E1107/3.6)/1000)</f>
        <v>-4.6502001454232609</v>
      </c>
      <c r="AB1108">
        <f>Table4[[#This Row],[Power (kW)]]*1000</f>
        <v>-4650.2001454232604</v>
      </c>
      <c r="AC1108">
        <f>MAX(0, Table4[[#This Row],[Power (W)]])</f>
        <v>0</v>
      </c>
      <c r="AD1108">
        <f>MIN(0, Table4[[#This Row],[Power (W)]])*-1</f>
        <v>4650.2001454232604</v>
      </c>
      <c r="AE1108">
        <f>AE1107+Table4[[#This Row],[Tractive Energy (J)]]</f>
        <v>464538.46048561175</v>
      </c>
      <c r="AF1108">
        <f t="shared" si="219"/>
        <v>106260.52041568438</v>
      </c>
      <c r="AG1108">
        <f t="shared" si="220"/>
        <v>3353036.9941456825</v>
      </c>
      <c r="AH1108">
        <f t="shared" si="216"/>
        <v>1310541.9536755919</v>
      </c>
      <c r="AI1108" s="27">
        <f t="shared" si="221"/>
        <v>1309146.8936319649</v>
      </c>
    </row>
    <row r="1109" spans="2:35" x14ac:dyDescent="0.3">
      <c r="B1109" s="6" t="s">
        <v>53</v>
      </c>
      <c r="C1109" s="6">
        <v>1101</v>
      </c>
      <c r="D1109" s="6">
        <v>79</v>
      </c>
      <c r="E1109" s="12">
        <v>58.9</v>
      </c>
      <c r="F1109" s="17">
        <f t="shared" si="217"/>
        <v>-0.26388888888888867</v>
      </c>
      <c r="G1109" s="17">
        <f t="shared" si="218"/>
        <v>-0.94999999999999929</v>
      </c>
      <c r="S1109">
        <f t="shared" si="211"/>
        <v>0</v>
      </c>
      <c r="T1109">
        <f t="shared" si="212"/>
        <v>58.9</v>
      </c>
      <c r="U1109">
        <f t="shared" si="213"/>
        <v>16.361111111111111</v>
      </c>
      <c r="W1109">
        <f t="shared" si="214"/>
        <v>-549.19444444444412</v>
      </c>
      <c r="X1109">
        <f t="shared" si="210"/>
        <v>171.13544999999999</v>
      </c>
      <c r="Y1109">
        <f t="shared" si="215"/>
        <v>72.174913358337008</v>
      </c>
      <c r="Z1109">
        <f>Table4[[#This Row],[Acell (N)]]+Table4[[#This Row],[Roll (N)]]+Table4[[#This Row],[Aero (N)]]</f>
        <v>-305.88408108610713</v>
      </c>
      <c r="AA1109">
        <f>Table4[[#This Row],[Total (N)]]*((E1108/3.6)/1000)</f>
        <v>-5.1235583581922945</v>
      </c>
      <c r="AB1109">
        <f>Table4[[#This Row],[Power (kW)]]*1000</f>
        <v>-5123.5583581922947</v>
      </c>
      <c r="AC1109">
        <f>MAX(0, Table4[[#This Row],[Power (W)]])</f>
        <v>0</v>
      </c>
      <c r="AD1109">
        <f>MIN(0, Table4[[#This Row],[Power (W)]])*-1</f>
        <v>5123.5583581922947</v>
      </c>
      <c r="AE1109">
        <f>AE1108+Table4[[#This Row],[Tractive Energy (J)]]</f>
        <v>464538.46048561175</v>
      </c>
      <c r="AF1109">
        <f t="shared" si="219"/>
        <v>111384.07877387668</v>
      </c>
      <c r="AG1109">
        <f t="shared" si="220"/>
        <v>3353036.9941456825</v>
      </c>
      <c r="AH1109">
        <f t="shared" si="216"/>
        <v>1315665.5120337841</v>
      </c>
      <c r="AI1109" s="27">
        <f t="shared" si="221"/>
        <v>1314128.4445263264</v>
      </c>
    </row>
    <row r="1110" spans="2:35" x14ac:dyDescent="0.3">
      <c r="B1110" s="6" t="s">
        <v>53</v>
      </c>
      <c r="C1110" s="6">
        <v>1102</v>
      </c>
      <c r="D1110" s="6">
        <v>80</v>
      </c>
      <c r="E1110" s="12">
        <v>58.4</v>
      </c>
      <c r="F1110" s="17">
        <f t="shared" si="217"/>
        <v>-1.3888888888889086E-2</v>
      </c>
      <c r="G1110" s="17">
        <f t="shared" si="218"/>
        <v>-5.0000000000000711E-2</v>
      </c>
      <c r="S1110">
        <f t="shared" si="211"/>
        <v>0</v>
      </c>
      <c r="T1110">
        <f t="shared" si="212"/>
        <v>58.4</v>
      </c>
      <c r="U1110">
        <f t="shared" si="213"/>
        <v>16.222222222222221</v>
      </c>
      <c r="W1110">
        <f t="shared" si="214"/>
        <v>-306.90277777777754</v>
      </c>
      <c r="X1110">
        <f t="shared" si="210"/>
        <v>171.13544999999999</v>
      </c>
      <c r="Y1110">
        <f t="shared" si="215"/>
        <v>68.862412968841895</v>
      </c>
      <c r="Z1110">
        <f>Table4[[#This Row],[Acell (N)]]+Table4[[#This Row],[Roll (N)]]+Table4[[#This Row],[Aero (N)]]</f>
        <v>-66.904914808935658</v>
      </c>
      <c r="AA1110">
        <f>Table4[[#This Row],[Total (N)]]*((E1109/3.6)/1000)</f>
        <v>-1.0946387450684194</v>
      </c>
      <c r="AB1110">
        <f>Table4[[#This Row],[Power (kW)]]*1000</f>
        <v>-1094.6387450684194</v>
      </c>
      <c r="AC1110">
        <f>MAX(0, Table4[[#This Row],[Power (W)]])</f>
        <v>0</v>
      </c>
      <c r="AD1110">
        <f>MIN(0, Table4[[#This Row],[Power (W)]])*-1</f>
        <v>1094.6387450684194</v>
      </c>
      <c r="AE1110">
        <f>AE1109+Table4[[#This Row],[Tractive Energy (J)]]</f>
        <v>464538.46048561175</v>
      </c>
      <c r="AF1110">
        <f t="shared" si="219"/>
        <v>112478.71751894509</v>
      </c>
      <c r="AG1110">
        <f t="shared" si="220"/>
        <v>3353036.9941456825</v>
      </c>
      <c r="AH1110">
        <f t="shared" si="216"/>
        <v>1316760.1507788524</v>
      </c>
      <c r="AI1110" s="27">
        <f t="shared" si="221"/>
        <v>1316431.7591553319</v>
      </c>
    </row>
    <row r="1111" spans="2:35" x14ac:dyDescent="0.3">
      <c r="B1111" s="6" t="s">
        <v>53</v>
      </c>
      <c r="C1111" s="6">
        <v>1103</v>
      </c>
      <c r="D1111" s="6">
        <v>81</v>
      </c>
      <c r="E1111" s="12">
        <v>58.8</v>
      </c>
      <c r="F1111" s="17">
        <f t="shared" si="217"/>
        <v>0.25000000000000061</v>
      </c>
      <c r="G1111" s="17">
        <f t="shared" si="218"/>
        <v>0.90000000000000213</v>
      </c>
      <c r="S1111">
        <f t="shared" si="211"/>
        <v>0</v>
      </c>
      <c r="T1111">
        <f t="shared" si="212"/>
        <v>58.8</v>
      </c>
      <c r="U1111">
        <f t="shared" si="213"/>
        <v>16.333333333333332</v>
      </c>
      <c r="W1111">
        <f t="shared" si="214"/>
        <v>-16.152777777778006</v>
      </c>
      <c r="X1111">
        <f t="shared" si="210"/>
        <v>171.13544999999999</v>
      </c>
      <c r="Y1111">
        <f t="shared" si="215"/>
        <v>67.698234230563543</v>
      </c>
      <c r="Z1111">
        <f>Table4[[#This Row],[Acell (N)]]+Table4[[#This Row],[Roll (N)]]+Table4[[#This Row],[Aero (N)]]</f>
        <v>222.68090645278554</v>
      </c>
      <c r="AA1111">
        <f>Table4[[#This Row],[Total (N)]]*((E1110/3.6)/1000)</f>
        <v>3.6123791491229653</v>
      </c>
      <c r="AB1111">
        <f>Table4[[#This Row],[Power (kW)]]*1000</f>
        <v>3612.3791491229654</v>
      </c>
      <c r="AC1111">
        <f>MAX(0, Table4[[#This Row],[Power (W)]])</f>
        <v>3612.3791491229654</v>
      </c>
      <c r="AD1111">
        <f>MIN(0, Table4[[#This Row],[Power (W)]])*-1</f>
        <v>0</v>
      </c>
      <c r="AE1111">
        <f>AE1110+Table4[[#This Row],[Tractive Energy (J)]]</f>
        <v>468150.83963473473</v>
      </c>
      <c r="AF1111">
        <f t="shared" si="219"/>
        <v>112478.71751894509</v>
      </c>
      <c r="AG1111">
        <f t="shared" si="220"/>
        <v>3356649.3732948056</v>
      </c>
      <c r="AH1111">
        <f t="shared" si="216"/>
        <v>1316760.1507788524</v>
      </c>
      <c r="AI1111" s="27">
        <f t="shared" si="221"/>
        <v>1316760.1507788524</v>
      </c>
    </row>
    <row r="1112" spans="2:35" x14ac:dyDescent="0.3">
      <c r="B1112" s="6" t="s">
        <v>53</v>
      </c>
      <c r="C1112" s="6">
        <v>1104</v>
      </c>
      <c r="D1112" s="6">
        <v>82</v>
      </c>
      <c r="E1112" s="12">
        <v>60.2</v>
      </c>
      <c r="F1112" s="17">
        <f t="shared" si="217"/>
        <v>0.4861111111111111</v>
      </c>
      <c r="G1112" s="17">
        <f t="shared" si="218"/>
        <v>1.75</v>
      </c>
      <c r="S1112">
        <f t="shared" si="211"/>
        <v>0</v>
      </c>
      <c r="T1112">
        <f t="shared" si="212"/>
        <v>60.2</v>
      </c>
      <c r="U1112">
        <f t="shared" si="213"/>
        <v>16.722222222222221</v>
      </c>
      <c r="W1112">
        <f t="shared" si="214"/>
        <v>290.75000000000068</v>
      </c>
      <c r="X1112">
        <f t="shared" si="210"/>
        <v>171.13544999999999</v>
      </c>
      <c r="Y1112">
        <f t="shared" si="215"/>
        <v>68.628783237391985</v>
      </c>
      <c r="Z1112">
        <f>Table4[[#This Row],[Acell (N)]]+Table4[[#This Row],[Roll (N)]]+Table4[[#This Row],[Aero (N)]]</f>
        <v>530.51423323739266</v>
      </c>
      <c r="AA1112">
        <f>Table4[[#This Row],[Total (N)]]*((E1111/3.6)/1000)</f>
        <v>8.66506580954408</v>
      </c>
      <c r="AB1112">
        <f>Table4[[#This Row],[Power (kW)]]*1000</f>
        <v>8665.0658095440795</v>
      </c>
      <c r="AC1112">
        <f>MAX(0, Table4[[#This Row],[Power (W)]])</f>
        <v>8665.0658095440795</v>
      </c>
      <c r="AD1112">
        <f>MIN(0, Table4[[#This Row],[Power (W)]])*-1</f>
        <v>0</v>
      </c>
      <c r="AE1112">
        <f>AE1111+Table4[[#This Row],[Tractive Energy (J)]]</f>
        <v>476815.90544427879</v>
      </c>
      <c r="AF1112">
        <f t="shared" si="219"/>
        <v>112478.71751894509</v>
      </c>
      <c r="AG1112">
        <f t="shared" si="220"/>
        <v>3365314.4391043498</v>
      </c>
      <c r="AH1112">
        <f t="shared" si="216"/>
        <v>1316760.1507788524</v>
      </c>
      <c r="AI1112" s="27">
        <f t="shared" si="221"/>
        <v>1316760.1507788524</v>
      </c>
    </row>
    <row r="1113" spans="2:35" x14ac:dyDescent="0.3">
      <c r="B1113" s="6" t="s">
        <v>53</v>
      </c>
      <c r="C1113" s="6">
        <v>1105</v>
      </c>
      <c r="D1113" s="6">
        <v>83</v>
      </c>
      <c r="E1113" s="12">
        <v>62.3</v>
      </c>
      <c r="F1113" s="17">
        <f t="shared" si="217"/>
        <v>0.51388888888888828</v>
      </c>
      <c r="G1113" s="17">
        <f t="shared" si="218"/>
        <v>1.8499999999999979</v>
      </c>
      <c r="S1113">
        <f t="shared" si="211"/>
        <v>0</v>
      </c>
      <c r="T1113">
        <f t="shared" si="212"/>
        <v>62.3</v>
      </c>
      <c r="U1113">
        <f t="shared" si="213"/>
        <v>17.305555555555554</v>
      </c>
      <c r="W1113">
        <f t="shared" si="214"/>
        <v>565.34722222222217</v>
      </c>
      <c r="X1113">
        <f t="shared" si="210"/>
        <v>171.13544999999999</v>
      </c>
      <c r="Y1113">
        <f t="shared" si="215"/>
        <v>71.935725740327555</v>
      </c>
      <c r="Z1113">
        <f>Table4[[#This Row],[Acell (N)]]+Table4[[#This Row],[Roll (N)]]+Table4[[#This Row],[Aero (N)]]</f>
        <v>808.41839796254976</v>
      </c>
      <c r="AA1113">
        <f>Table4[[#This Row],[Total (N)]]*((E1112/3.6)/1000)</f>
        <v>13.518552099262637</v>
      </c>
      <c r="AB1113">
        <f>Table4[[#This Row],[Power (kW)]]*1000</f>
        <v>13518.552099262637</v>
      </c>
      <c r="AC1113">
        <f>MAX(0, Table4[[#This Row],[Power (W)]])</f>
        <v>13518.552099262637</v>
      </c>
      <c r="AD1113">
        <f>MIN(0, Table4[[#This Row],[Power (W)]])*-1</f>
        <v>0</v>
      </c>
      <c r="AE1113">
        <f>AE1112+Table4[[#This Row],[Tractive Energy (J)]]</f>
        <v>490334.45754354144</v>
      </c>
      <c r="AF1113">
        <f t="shared" si="219"/>
        <v>112478.71751894509</v>
      </c>
      <c r="AG1113">
        <f t="shared" si="220"/>
        <v>3378832.9912036126</v>
      </c>
      <c r="AH1113">
        <f t="shared" si="216"/>
        <v>1316760.1507788524</v>
      </c>
      <c r="AI1113" s="27">
        <f t="shared" si="221"/>
        <v>1316760.1507788524</v>
      </c>
    </row>
    <row r="1114" spans="2:35" x14ac:dyDescent="0.3">
      <c r="B1114" s="6" t="s">
        <v>53</v>
      </c>
      <c r="C1114" s="6">
        <v>1106</v>
      </c>
      <c r="D1114" s="6">
        <v>84</v>
      </c>
      <c r="E1114" s="12">
        <v>63.9</v>
      </c>
      <c r="F1114" s="17">
        <f t="shared" si="217"/>
        <v>0.30555555555555597</v>
      </c>
      <c r="G1114" s="17">
        <f t="shared" si="218"/>
        <v>1.1000000000000014</v>
      </c>
      <c r="S1114">
        <f t="shared" si="211"/>
        <v>0</v>
      </c>
      <c r="T1114">
        <f t="shared" si="212"/>
        <v>63.9</v>
      </c>
      <c r="U1114">
        <f t="shared" si="213"/>
        <v>17.75</v>
      </c>
      <c r="W1114">
        <f t="shared" si="214"/>
        <v>597.65277777777703</v>
      </c>
      <c r="X1114">
        <f t="shared" si="210"/>
        <v>171.13544999999999</v>
      </c>
      <c r="Y1114">
        <f t="shared" si="215"/>
        <v>77.042034016919217</v>
      </c>
      <c r="Z1114">
        <f>Table4[[#This Row],[Acell (N)]]+Table4[[#This Row],[Roll (N)]]+Table4[[#This Row],[Aero (N)]]</f>
        <v>845.8302617946963</v>
      </c>
      <c r="AA1114">
        <f>Table4[[#This Row],[Total (N)]]*((E1113/3.6)/1000)</f>
        <v>14.637562586058214</v>
      </c>
      <c r="AB1114">
        <f>Table4[[#This Row],[Power (kW)]]*1000</f>
        <v>14637.562586058215</v>
      </c>
      <c r="AC1114">
        <f>MAX(0, Table4[[#This Row],[Power (W)]])</f>
        <v>14637.562586058215</v>
      </c>
      <c r="AD1114">
        <f>MIN(0, Table4[[#This Row],[Power (W)]])*-1</f>
        <v>0</v>
      </c>
      <c r="AE1114">
        <f>AE1113+Table4[[#This Row],[Tractive Energy (J)]]</f>
        <v>504972.02012959967</v>
      </c>
      <c r="AF1114">
        <f t="shared" si="219"/>
        <v>112478.71751894509</v>
      </c>
      <c r="AG1114">
        <f t="shared" si="220"/>
        <v>3393470.553789671</v>
      </c>
      <c r="AH1114">
        <f t="shared" si="216"/>
        <v>1316760.1507788524</v>
      </c>
      <c r="AI1114" s="27">
        <f t="shared" si="221"/>
        <v>1316760.1507788524</v>
      </c>
    </row>
    <row r="1115" spans="2:35" x14ac:dyDescent="0.3">
      <c r="B1115" s="6" t="s">
        <v>53</v>
      </c>
      <c r="C1115" s="6">
        <v>1107</v>
      </c>
      <c r="D1115" s="6">
        <v>85</v>
      </c>
      <c r="E1115" s="12">
        <v>64.5</v>
      </c>
      <c r="F1115" s="17">
        <f t="shared" si="217"/>
        <v>6.9444444444445433E-2</v>
      </c>
      <c r="G1115" s="17">
        <f t="shared" si="218"/>
        <v>0.25000000000000355</v>
      </c>
      <c r="S1115">
        <f t="shared" si="211"/>
        <v>0</v>
      </c>
      <c r="T1115">
        <f t="shared" si="212"/>
        <v>64.5</v>
      </c>
      <c r="U1115">
        <f t="shared" si="213"/>
        <v>17.916666666666668</v>
      </c>
      <c r="W1115">
        <f t="shared" si="214"/>
        <v>355.3611111111116</v>
      </c>
      <c r="X1115">
        <f t="shared" si="210"/>
        <v>171.13544999999999</v>
      </c>
      <c r="Y1115">
        <f t="shared" si="215"/>
        <v>81.05006421015301</v>
      </c>
      <c r="Z1115">
        <f>Table4[[#This Row],[Acell (N)]]+Table4[[#This Row],[Roll (N)]]+Table4[[#This Row],[Aero (N)]]</f>
        <v>607.54662532126451</v>
      </c>
      <c r="AA1115">
        <f>Table4[[#This Row],[Total (N)]]*((E1114/3.6)/1000)</f>
        <v>10.783952599452444</v>
      </c>
      <c r="AB1115">
        <f>Table4[[#This Row],[Power (kW)]]*1000</f>
        <v>10783.952599452445</v>
      </c>
      <c r="AC1115">
        <f>MAX(0, Table4[[#This Row],[Power (W)]])</f>
        <v>10783.952599452445</v>
      </c>
      <c r="AD1115">
        <f>MIN(0, Table4[[#This Row],[Power (W)]])*-1</f>
        <v>0</v>
      </c>
      <c r="AE1115">
        <f>AE1114+Table4[[#This Row],[Tractive Energy (J)]]</f>
        <v>515755.97272905213</v>
      </c>
      <c r="AF1115">
        <f t="shared" si="219"/>
        <v>112478.71751894509</v>
      </c>
      <c r="AG1115">
        <f t="shared" si="220"/>
        <v>3404254.5063891234</v>
      </c>
      <c r="AH1115">
        <f t="shared" si="216"/>
        <v>1316760.1507788524</v>
      </c>
      <c r="AI1115" s="27">
        <f t="shared" si="221"/>
        <v>1316760.1507788524</v>
      </c>
    </row>
    <row r="1116" spans="2:35" x14ac:dyDescent="0.3">
      <c r="B1116" s="6" t="s">
        <v>53</v>
      </c>
      <c r="C1116" s="6">
        <v>1108</v>
      </c>
      <c r="D1116" s="6">
        <v>86</v>
      </c>
      <c r="E1116" s="12">
        <v>64.400000000000006</v>
      </c>
      <c r="F1116" s="17">
        <f t="shared" si="217"/>
        <v>-0.1388888888888889</v>
      </c>
      <c r="G1116" s="17">
        <f t="shared" si="218"/>
        <v>-0.5</v>
      </c>
      <c r="S1116">
        <f t="shared" si="211"/>
        <v>0</v>
      </c>
      <c r="T1116">
        <f t="shared" si="212"/>
        <v>64.400000000000006</v>
      </c>
      <c r="U1116">
        <f t="shared" si="213"/>
        <v>17.888888888888889</v>
      </c>
      <c r="W1116">
        <f t="shared" si="214"/>
        <v>80.763888888890037</v>
      </c>
      <c r="X1116">
        <f t="shared" si="210"/>
        <v>171.13544999999999</v>
      </c>
      <c r="Y1116">
        <f t="shared" si="215"/>
        <v>82.579276997825019</v>
      </c>
      <c r="Z1116">
        <f>Table4[[#This Row],[Acell (N)]]+Table4[[#This Row],[Roll (N)]]+Table4[[#This Row],[Aero (N)]]</f>
        <v>334.47861588671503</v>
      </c>
      <c r="AA1116">
        <f>Table4[[#This Row],[Total (N)]]*((E1115/3.6)/1000)</f>
        <v>5.9927418679703113</v>
      </c>
      <c r="AB1116">
        <f>Table4[[#This Row],[Power (kW)]]*1000</f>
        <v>5992.7418679703114</v>
      </c>
      <c r="AC1116">
        <f>MAX(0, Table4[[#This Row],[Power (W)]])</f>
        <v>5992.7418679703114</v>
      </c>
      <c r="AD1116">
        <f>MIN(0, Table4[[#This Row],[Power (W)]])*-1</f>
        <v>0</v>
      </c>
      <c r="AE1116">
        <f>AE1115+Table4[[#This Row],[Tractive Energy (J)]]</f>
        <v>521748.71459702245</v>
      </c>
      <c r="AF1116">
        <f t="shared" si="219"/>
        <v>112478.71751894509</v>
      </c>
      <c r="AG1116">
        <f t="shared" si="220"/>
        <v>3410247.2482570936</v>
      </c>
      <c r="AH1116">
        <f t="shared" si="216"/>
        <v>1316760.1507788524</v>
      </c>
      <c r="AI1116" s="27">
        <f t="shared" si="221"/>
        <v>1316760.1507788524</v>
      </c>
    </row>
    <row r="1117" spans="2:35" x14ac:dyDescent="0.3">
      <c r="B1117" s="6" t="s">
        <v>53</v>
      </c>
      <c r="C1117" s="6">
        <v>1109</v>
      </c>
      <c r="D1117" s="6">
        <v>87</v>
      </c>
      <c r="E1117" s="12">
        <v>63.5</v>
      </c>
      <c r="F1117" s="17">
        <f t="shared" si="217"/>
        <v>-0.33333333333333409</v>
      </c>
      <c r="G1117" s="17">
        <f t="shared" si="218"/>
        <v>-1.2000000000000028</v>
      </c>
      <c r="S1117">
        <f t="shared" si="211"/>
        <v>0</v>
      </c>
      <c r="T1117">
        <f t="shared" si="212"/>
        <v>63.5</v>
      </c>
      <c r="U1117">
        <f t="shared" si="213"/>
        <v>17.638888888888889</v>
      </c>
      <c r="W1117">
        <f t="shared" si="214"/>
        <v>-161.52777777777777</v>
      </c>
      <c r="X1117">
        <f t="shared" si="210"/>
        <v>171.13544999999999</v>
      </c>
      <c r="Y1117">
        <f t="shared" si="215"/>
        <v>82.323415720136893</v>
      </c>
      <c r="Z1117">
        <f>Table4[[#This Row],[Acell (N)]]+Table4[[#This Row],[Roll (N)]]+Table4[[#This Row],[Aero (N)]]</f>
        <v>91.931087942359113</v>
      </c>
      <c r="AA1117">
        <f>Table4[[#This Row],[Total (N)]]*((E1116/3.6)/1000)</f>
        <v>1.6445450176355352</v>
      </c>
      <c r="AB1117">
        <f>Table4[[#This Row],[Power (kW)]]*1000</f>
        <v>1644.5450176355353</v>
      </c>
      <c r="AC1117">
        <f>MAX(0, Table4[[#This Row],[Power (W)]])</f>
        <v>1644.5450176355353</v>
      </c>
      <c r="AD1117">
        <f>MIN(0, Table4[[#This Row],[Power (W)]])*-1</f>
        <v>0</v>
      </c>
      <c r="AE1117">
        <f>AE1116+Table4[[#This Row],[Tractive Energy (J)]]</f>
        <v>523393.25961465796</v>
      </c>
      <c r="AF1117">
        <f t="shared" si="219"/>
        <v>112478.71751894509</v>
      </c>
      <c r="AG1117">
        <f t="shared" si="220"/>
        <v>3411891.793274729</v>
      </c>
      <c r="AH1117">
        <f t="shared" si="216"/>
        <v>1316760.1507788524</v>
      </c>
      <c r="AI1117" s="27">
        <f t="shared" si="221"/>
        <v>1316760.1507788524</v>
      </c>
    </row>
    <row r="1118" spans="2:35" x14ac:dyDescent="0.3">
      <c r="B1118" s="6" t="s">
        <v>53</v>
      </c>
      <c r="C1118" s="6">
        <v>1110</v>
      </c>
      <c r="D1118" s="6">
        <v>88</v>
      </c>
      <c r="E1118" s="12">
        <v>62</v>
      </c>
      <c r="F1118" s="17">
        <f t="shared" si="217"/>
        <v>-0.31944444444444403</v>
      </c>
      <c r="G1118" s="17">
        <f t="shared" si="218"/>
        <v>-1.1499999999999986</v>
      </c>
      <c r="S1118">
        <f t="shared" si="211"/>
        <v>0</v>
      </c>
      <c r="T1118">
        <f t="shared" si="212"/>
        <v>62</v>
      </c>
      <c r="U1118">
        <f t="shared" si="213"/>
        <v>17.222222222222221</v>
      </c>
      <c r="W1118">
        <f t="shared" si="214"/>
        <v>-387.66666666666754</v>
      </c>
      <c r="X1118">
        <f t="shared" si="210"/>
        <v>171.13544999999999</v>
      </c>
      <c r="Y1118">
        <f t="shared" si="215"/>
        <v>80.038528856313889</v>
      </c>
      <c r="Z1118">
        <f>Table4[[#This Row],[Acell (N)]]+Table4[[#This Row],[Roll (N)]]+Table4[[#This Row],[Aero (N)]]</f>
        <v>-136.49268781035366</v>
      </c>
      <c r="AA1118">
        <f>Table4[[#This Row],[Total (N)]]*((E1117/3.6)/1000)</f>
        <v>-2.4075793544326269</v>
      </c>
      <c r="AB1118">
        <f>Table4[[#This Row],[Power (kW)]]*1000</f>
        <v>-2407.579354432627</v>
      </c>
      <c r="AC1118">
        <f>MAX(0, Table4[[#This Row],[Power (W)]])</f>
        <v>0</v>
      </c>
      <c r="AD1118">
        <f>MIN(0, Table4[[#This Row],[Power (W)]])*-1</f>
        <v>2407.579354432627</v>
      </c>
      <c r="AE1118">
        <f>AE1117+Table4[[#This Row],[Tractive Energy (J)]]</f>
        <v>523393.25961465796</v>
      </c>
      <c r="AF1118">
        <f t="shared" si="219"/>
        <v>114886.29687337772</v>
      </c>
      <c r="AG1118">
        <f t="shared" si="220"/>
        <v>3411891.793274729</v>
      </c>
      <c r="AH1118">
        <f t="shared" si="216"/>
        <v>1319167.730133285</v>
      </c>
      <c r="AI1118" s="27">
        <f t="shared" si="221"/>
        <v>1318445.4563269552</v>
      </c>
    </row>
    <row r="1119" spans="2:35" x14ac:dyDescent="0.3">
      <c r="B1119" s="6" t="s">
        <v>53</v>
      </c>
      <c r="C1119" s="6">
        <v>1111</v>
      </c>
      <c r="D1119" s="6">
        <v>89</v>
      </c>
      <c r="E1119" s="12">
        <v>61.2</v>
      </c>
      <c r="F1119" s="17">
        <f t="shared" si="217"/>
        <v>-9.7222222222222612E-2</v>
      </c>
      <c r="G1119" s="17">
        <f t="shared" si="218"/>
        <v>-0.35000000000000142</v>
      </c>
      <c r="S1119">
        <f t="shared" si="211"/>
        <v>0</v>
      </c>
      <c r="T1119">
        <f t="shared" si="212"/>
        <v>61.2</v>
      </c>
      <c r="U1119">
        <f t="shared" si="213"/>
        <v>17</v>
      </c>
      <c r="W1119">
        <f t="shared" si="214"/>
        <v>-371.5138888888884</v>
      </c>
      <c r="X1119">
        <f t="shared" si="210"/>
        <v>171.13544999999999</v>
      </c>
      <c r="Y1119">
        <f t="shared" si="215"/>
        <v>76.301842624755551</v>
      </c>
      <c r="Z1119">
        <f>Table4[[#This Row],[Acell (N)]]+Table4[[#This Row],[Roll (N)]]+Table4[[#This Row],[Aero (N)]]</f>
        <v>-124.07659626413286</v>
      </c>
      <c r="AA1119">
        <f>Table4[[#This Row],[Total (N)]]*((E1118/3.6)/1000)</f>
        <v>-2.1368747134378436</v>
      </c>
      <c r="AB1119">
        <f>Table4[[#This Row],[Power (kW)]]*1000</f>
        <v>-2136.8747134378436</v>
      </c>
      <c r="AC1119">
        <f>MAX(0, Table4[[#This Row],[Power (W)]])</f>
        <v>0</v>
      </c>
      <c r="AD1119">
        <f>MIN(0, Table4[[#This Row],[Power (W)]])*-1</f>
        <v>2136.8747134378436</v>
      </c>
      <c r="AE1119">
        <f>AE1118+Table4[[#This Row],[Tractive Energy (J)]]</f>
        <v>523393.25961465796</v>
      </c>
      <c r="AF1119">
        <f t="shared" si="219"/>
        <v>117023.17158681557</v>
      </c>
      <c r="AG1119">
        <f t="shared" si="220"/>
        <v>3411891.793274729</v>
      </c>
      <c r="AH1119">
        <f t="shared" si="216"/>
        <v>1321304.6048467229</v>
      </c>
      <c r="AI1119" s="27">
        <f t="shared" si="221"/>
        <v>1320663.5424326914</v>
      </c>
    </row>
    <row r="1120" spans="2:35" x14ac:dyDescent="0.3">
      <c r="B1120" s="6" t="s">
        <v>53</v>
      </c>
      <c r="C1120" s="6">
        <v>1112</v>
      </c>
      <c r="D1120" s="6">
        <v>90</v>
      </c>
      <c r="E1120" s="12">
        <v>61.3</v>
      </c>
      <c r="F1120" s="17">
        <f t="shared" si="217"/>
        <v>0.19444444444444425</v>
      </c>
      <c r="G1120" s="17">
        <f t="shared" si="218"/>
        <v>0.69999999999999929</v>
      </c>
      <c r="S1120">
        <f t="shared" si="211"/>
        <v>0</v>
      </c>
      <c r="T1120">
        <f t="shared" si="212"/>
        <v>61.3</v>
      </c>
      <c r="U1120">
        <f t="shared" si="213"/>
        <v>17.027777777777775</v>
      </c>
      <c r="W1120">
        <f t="shared" si="214"/>
        <v>-113.0694444444449</v>
      </c>
      <c r="X1120">
        <f t="shared" ref="X1120:X1183" si="222">$J$16*9.81*$J$17</f>
        <v>171.13544999999999</v>
      </c>
      <c r="Y1120">
        <f t="shared" si="215"/>
        <v>74.345466555792001</v>
      </c>
      <c r="Z1120">
        <f>Table4[[#This Row],[Acell (N)]]+Table4[[#This Row],[Roll (N)]]+Table4[[#This Row],[Aero (N)]]</f>
        <v>132.41147211134711</v>
      </c>
      <c r="AA1120">
        <f>Table4[[#This Row],[Total (N)]]*((E1119/3.6)/1000)</f>
        <v>2.2509950258929012</v>
      </c>
      <c r="AB1120">
        <f>Table4[[#This Row],[Power (kW)]]*1000</f>
        <v>2250.9950258929011</v>
      </c>
      <c r="AC1120">
        <f>MAX(0, Table4[[#This Row],[Power (W)]])</f>
        <v>2250.9950258929011</v>
      </c>
      <c r="AD1120">
        <f>MIN(0, Table4[[#This Row],[Power (W)]])*-1</f>
        <v>0</v>
      </c>
      <c r="AE1120">
        <f>AE1119+Table4[[#This Row],[Tractive Energy (J)]]</f>
        <v>525644.25464055082</v>
      </c>
      <c r="AF1120">
        <f t="shared" si="219"/>
        <v>117023.17158681557</v>
      </c>
      <c r="AG1120">
        <f t="shared" si="220"/>
        <v>3414142.7883006218</v>
      </c>
      <c r="AH1120">
        <f t="shared" si="216"/>
        <v>1321304.6048467229</v>
      </c>
      <c r="AI1120" s="27">
        <f t="shared" si="221"/>
        <v>1321304.6048467229</v>
      </c>
    </row>
    <row r="1121" spans="2:35" x14ac:dyDescent="0.3">
      <c r="B1121" s="6" t="s">
        <v>53</v>
      </c>
      <c r="C1121" s="6">
        <v>1113</v>
      </c>
      <c r="D1121" s="6">
        <v>91</v>
      </c>
      <c r="E1121" s="12">
        <v>62.6</v>
      </c>
      <c r="F1121" s="17">
        <f t="shared" si="217"/>
        <v>0.55555555555555558</v>
      </c>
      <c r="G1121" s="17">
        <f t="shared" si="218"/>
        <v>2</v>
      </c>
      <c r="S1121">
        <f t="shared" si="211"/>
        <v>0</v>
      </c>
      <c r="T1121">
        <f t="shared" si="212"/>
        <v>62.6</v>
      </c>
      <c r="U1121">
        <f t="shared" si="213"/>
        <v>17.388888888888889</v>
      </c>
      <c r="W1121">
        <f t="shared" si="214"/>
        <v>226.13888888888866</v>
      </c>
      <c r="X1121">
        <f t="shared" si="222"/>
        <v>171.13544999999999</v>
      </c>
      <c r="Y1121">
        <f t="shared" si="215"/>
        <v>74.588624092772534</v>
      </c>
      <c r="Z1121">
        <f>Table4[[#This Row],[Acell (N)]]+Table4[[#This Row],[Roll (N)]]+Table4[[#This Row],[Aero (N)]]</f>
        <v>471.86296298166121</v>
      </c>
      <c r="AA1121">
        <f>Table4[[#This Row],[Total (N)]]*((E1120/3.6)/1000)</f>
        <v>8.0347776752155067</v>
      </c>
      <c r="AB1121">
        <f>Table4[[#This Row],[Power (kW)]]*1000</f>
        <v>8034.7776752155069</v>
      </c>
      <c r="AC1121">
        <f>MAX(0, Table4[[#This Row],[Power (W)]])</f>
        <v>8034.7776752155069</v>
      </c>
      <c r="AD1121">
        <f>MIN(0, Table4[[#This Row],[Power (W)]])*-1</f>
        <v>0</v>
      </c>
      <c r="AE1121">
        <f>AE1120+Table4[[#This Row],[Tractive Energy (J)]]</f>
        <v>533679.03231576632</v>
      </c>
      <c r="AF1121">
        <f t="shared" si="219"/>
        <v>117023.17158681557</v>
      </c>
      <c r="AG1121">
        <f t="shared" si="220"/>
        <v>3422177.5659758374</v>
      </c>
      <c r="AH1121">
        <f t="shared" si="216"/>
        <v>1321304.6048467229</v>
      </c>
      <c r="AI1121" s="27">
        <f t="shared" si="221"/>
        <v>1321304.6048467229</v>
      </c>
    </row>
    <row r="1122" spans="2:35" x14ac:dyDescent="0.3">
      <c r="B1122" s="6" t="s">
        <v>53</v>
      </c>
      <c r="C1122" s="6">
        <v>1114</v>
      </c>
      <c r="D1122" s="6">
        <v>92</v>
      </c>
      <c r="E1122" s="12">
        <v>65.3</v>
      </c>
      <c r="F1122" s="17">
        <f t="shared" si="217"/>
        <v>0.74999999999999978</v>
      </c>
      <c r="G1122" s="17">
        <f t="shared" si="218"/>
        <v>2.6999999999999993</v>
      </c>
      <c r="S1122">
        <f t="shared" si="211"/>
        <v>0</v>
      </c>
      <c r="T1122">
        <f t="shared" si="212"/>
        <v>65.3</v>
      </c>
      <c r="U1122">
        <f t="shared" si="213"/>
        <v>18.138888888888889</v>
      </c>
      <c r="W1122">
        <f t="shared" si="214"/>
        <v>646.11111111111109</v>
      </c>
      <c r="X1122">
        <f t="shared" si="222"/>
        <v>171.13544999999999</v>
      </c>
      <c r="Y1122">
        <f t="shared" si="215"/>
        <v>77.785798336156901</v>
      </c>
      <c r="Z1122">
        <f>Table4[[#This Row],[Acell (N)]]+Table4[[#This Row],[Roll (N)]]+Table4[[#This Row],[Aero (N)]]</f>
        <v>895.03235944726794</v>
      </c>
      <c r="AA1122">
        <f>Table4[[#This Row],[Total (N)]]*((E1121/3.6)/1000)</f>
        <v>15.563618250388602</v>
      </c>
      <c r="AB1122">
        <f>Table4[[#This Row],[Power (kW)]]*1000</f>
        <v>15563.618250388603</v>
      </c>
      <c r="AC1122">
        <f>MAX(0, Table4[[#This Row],[Power (W)]])</f>
        <v>15563.618250388603</v>
      </c>
      <c r="AD1122">
        <f>MIN(0, Table4[[#This Row],[Power (W)]])*-1</f>
        <v>0</v>
      </c>
      <c r="AE1122">
        <f>AE1121+Table4[[#This Row],[Tractive Energy (J)]]</f>
        <v>549242.65056615497</v>
      </c>
      <c r="AF1122">
        <f t="shared" si="219"/>
        <v>117023.17158681557</v>
      </c>
      <c r="AG1122">
        <f t="shared" si="220"/>
        <v>3437741.1842262261</v>
      </c>
      <c r="AH1122">
        <f t="shared" si="216"/>
        <v>1321304.6048467229</v>
      </c>
      <c r="AI1122" s="27">
        <f t="shared" si="221"/>
        <v>1321304.6048467229</v>
      </c>
    </row>
    <row r="1123" spans="2:35" x14ac:dyDescent="0.3">
      <c r="B1123" s="6" t="s">
        <v>53</v>
      </c>
      <c r="C1123" s="6">
        <v>1115</v>
      </c>
      <c r="D1123" s="6">
        <v>93</v>
      </c>
      <c r="E1123" s="12">
        <v>68</v>
      </c>
      <c r="F1123" s="17">
        <f t="shared" si="217"/>
        <v>0.56944444444444564</v>
      </c>
      <c r="G1123" s="17">
        <f t="shared" si="218"/>
        <v>2.0500000000000043</v>
      </c>
      <c r="S1123">
        <f t="shared" si="211"/>
        <v>0</v>
      </c>
      <c r="T1123">
        <f t="shared" si="212"/>
        <v>68</v>
      </c>
      <c r="U1123">
        <f t="shared" si="213"/>
        <v>18.888888888888889</v>
      </c>
      <c r="W1123">
        <f t="shared" si="214"/>
        <v>872.24999999999977</v>
      </c>
      <c r="X1123">
        <f t="shared" si="222"/>
        <v>171.13544999999999</v>
      </c>
      <c r="Y1123">
        <f t="shared" si="215"/>
        <v>84.6404589276259</v>
      </c>
      <c r="Z1123">
        <f>Table4[[#This Row],[Acell (N)]]+Table4[[#This Row],[Roll (N)]]+Table4[[#This Row],[Aero (N)]]</f>
        <v>1128.0259089276256</v>
      </c>
      <c r="AA1123">
        <f>Table4[[#This Row],[Total (N)]]*((E1122/3.6)/1000)</f>
        <v>20.461136625826096</v>
      </c>
      <c r="AB1123">
        <f>Table4[[#This Row],[Power (kW)]]*1000</f>
        <v>20461.136625826097</v>
      </c>
      <c r="AC1123">
        <f>MAX(0, Table4[[#This Row],[Power (W)]])</f>
        <v>20461.136625826097</v>
      </c>
      <c r="AD1123">
        <f>MIN(0, Table4[[#This Row],[Power (W)]])*-1</f>
        <v>0</v>
      </c>
      <c r="AE1123">
        <f>AE1122+Table4[[#This Row],[Tractive Energy (J)]]</f>
        <v>569703.7871919811</v>
      </c>
      <c r="AF1123">
        <f t="shared" si="219"/>
        <v>117023.17158681557</v>
      </c>
      <c r="AG1123">
        <f t="shared" si="220"/>
        <v>3458202.320852052</v>
      </c>
      <c r="AH1123">
        <f t="shared" si="216"/>
        <v>1321304.6048467229</v>
      </c>
      <c r="AI1123" s="27">
        <f t="shared" si="221"/>
        <v>1321304.6048467229</v>
      </c>
    </row>
    <row r="1124" spans="2:35" x14ac:dyDescent="0.3">
      <c r="B1124" s="6" t="s">
        <v>53</v>
      </c>
      <c r="C1124" s="6">
        <v>1116</v>
      </c>
      <c r="D1124" s="6">
        <v>94</v>
      </c>
      <c r="E1124" s="12">
        <v>69.400000000000006</v>
      </c>
      <c r="F1124" s="17">
        <f t="shared" si="217"/>
        <v>0.23611111111111149</v>
      </c>
      <c r="G1124" s="17">
        <f t="shared" si="218"/>
        <v>0.85000000000000142</v>
      </c>
      <c r="S1124">
        <f t="shared" si="211"/>
        <v>0</v>
      </c>
      <c r="T1124">
        <f t="shared" si="212"/>
        <v>69.400000000000006</v>
      </c>
      <c r="U1124">
        <f t="shared" si="213"/>
        <v>19.277777777777779</v>
      </c>
      <c r="W1124">
        <f t="shared" si="214"/>
        <v>662.26388888889028</v>
      </c>
      <c r="X1124">
        <f t="shared" si="222"/>
        <v>171.13544999999999</v>
      </c>
      <c r="Y1124">
        <f t="shared" si="215"/>
        <v>91.784526612088897</v>
      </c>
      <c r="Z1124">
        <f>Table4[[#This Row],[Acell (N)]]+Table4[[#This Row],[Roll (N)]]+Table4[[#This Row],[Aero (N)]]</f>
        <v>925.18386550097921</v>
      </c>
      <c r="AA1124">
        <f>Table4[[#This Row],[Total (N)]]*((E1123/3.6)/1000)</f>
        <v>17.475695237240718</v>
      </c>
      <c r="AB1124">
        <f>Table4[[#This Row],[Power (kW)]]*1000</f>
        <v>17475.695237240718</v>
      </c>
      <c r="AC1124">
        <f>MAX(0, Table4[[#This Row],[Power (W)]])</f>
        <v>17475.695237240718</v>
      </c>
      <c r="AD1124">
        <f>MIN(0, Table4[[#This Row],[Power (W)]])*-1</f>
        <v>0</v>
      </c>
      <c r="AE1124">
        <f>AE1123+Table4[[#This Row],[Tractive Energy (J)]]</f>
        <v>587179.48242922185</v>
      </c>
      <c r="AF1124">
        <f t="shared" si="219"/>
        <v>117023.17158681557</v>
      </c>
      <c r="AG1124">
        <f t="shared" si="220"/>
        <v>3475678.0160892927</v>
      </c>
      <c r="AH1124">
        <f t="shared" si="216"/>
        <v>1321304.6048467229</v>
      </c>
      <c r="AI1124" s="27">
        <f t="shared" si="221"/>
        <v>1321304.6048467229</v>
      </c>
    </row>
    <row r="1125" spans="2:35" x14ac:dyDescent="0.3">
      <c r="B1125" s="6" t="s">
        <v>53</v>
      </c>
      <c r="C1125" s="6">
        <v>1117</v>
      </c>
      <c r="D1125" s="6">
        <v>95</v>
      </c>
      <c r="E1125" s="12">
        <v>69.7</v>
      </c>
      <c r="F1125" s="17">
        <f t="shared" si="217"/>
        <v>-1.3888888888890073E-2</v>
      </c>
      <c r="G1125" s="17">
        <f t="shared" si="218"/>
        <v>-5.0000000000004263E-2</v>
      </c>
      <c r="S1125">
        <f t="shared" si="211"/>
        <v>0</v>
      </c>
      <c r="T1125">
        <f t="shared" si="212"/>
        <v>69.7</v>
      </c>
      <c r="U1125">
        <f t="shared" si="213"/>
        <v>19.361111111111111</v>
      </c>
      <c r="W1125">
        <f t="shared" si="214"/>
        <v>274.59722222222268</v>
      </c>
      <c r="X1125">
        <f t="shared" si="222"/>
        <v>171.13544999999999</v>
      </c>
      <c r="Y1125">
        <f t="shared" si="215"/>
        <v>95.602794678503571</v>
      </c>
      <c r="Z1125">
        <f>Table4[[#This Row],[Acell (N)]]+Table4[[#This Row],[Roll (N)]]+Table4[[#This Row],[Aero (N)]]</f>
        <v>541.33546690072626</v>
      </c>
      <c r="AA1125">
        <f>Table4[[#This Row],[Total (N)]]*((E1124/3.6)/1000)</f>
        <v>10.435744834141779</v>
      </c>
      <c r="AB1125">
        <f>Table4[[#This Row],[Power (kW)]]*1000</f>
        <v>10435.744834141778</v>
      </c>
      <c r="AC1125">
        <f>MAX(0, Table4[[#This Row],[Power (W)]])</f>
        <v>10435.744834141778</v>
      </c>
      <c r="AD1125">
        <f>MIN(0, Table4[[#This Row],[Power (W)]])*-1</f>
        <v>0</v>
      </c>
      <c r="AE1125">
        <f>AE1124+Table4[[#This Row],[Tractive Energy (J)]]</f>
        <v>597615.22726336366</v>
      </c>
      <c r="AF1125">
        <f t="shared" si="219"/>
        <v>117023.17158681557</v>
      </c>
      <c r="AG1125">
        <f t="shared" si="220"/>
        <v>3486113.7609234345</v>
      </c>
      <c r="AH1125">
        <f t="shared" si="216"/>
        <v>1321304.6048467229</v>
      </c>
      <c r="AI1125" s="27">
        <f t="shared" si="221"/>
        <v>1321304.6048467229</v>
      </c>
    </row>
    <row r="1126" spans="2:35" x14ac:dyDescent="0.3">
      <c r="B1126" s="6" t="s">
        <v>53</v>
      </c>
      <c r="C1126" s="6">
        <v>1118</v>
      </c>
      <c r="D1126" s="6">
        <v>96</v>
      </c>
      <c r="E1126" s="12">
        <v>69.3</v>
      </c>
      <c r="F1126" s="17">
        <f t="shared" si="217"/>
        <v>-0.2222222222222234</v>
      </c>
      <c r="G1126" s="17">
        <f t="shared" si="218"/>
        <v>-0.80000000000000426</v>
      </c>
      <c r="S1126">
        <f t="shared" si="211"/>
        <v>0</v>
      </c>
      <c r="T1126">
        <f t="shared" si="212"/>
        <v>69.3</v>
      </c>
      <c r="U1126">
        <f t="shared" si="213"/>
        <v>19.25</v>
      </c>
      <c r="W1126">
        <f t="shared" si="214"/>
        <v>-16.152777777779153</v>
      </c>
      <c r="X1126">
        <f t="shared" si="222"/>
        <v>171.13544999999999</v>
      </c>
      <c r="Y1126">
        <f t="shared" si="215"/>
        <v>96.431118271825895</v>
      </c>
      <c r="Z1126">
        <f>Table4[[#This Row],[Acell (N)]]+Table4[[#This Row],[Roll (N)]]+Table4[[#This Row],[Aero (N)]]</f>
        <v>251.41379049404674</v>
      </c>
      <c r="AA1126">
        <f>Table4[[#This Row],[Total (N)]]*((E1125/3.6)/1000)</f>
        <v>4.8676503326208493</v>
      </c>
      <c r="AB1126">
        <f>Table4[[#This Row],[Power (kW)]]*1000</f>
        <v>4867.6503326208494</v>
      </c>
      <c r="AC1126">
        <f>MAX(0, Table4[[#This Row],[Power (W)]])</f>
        <v>4867.6503326208494</v>
      </c>
      <c r="AD1126">
        <f>MIN(0, Table4[[#This Row],[Power (W)]])*-1</f>
        <v>0</v>
      </c>
      <c r="AE1126">
        <f>AE1125+Table4[[#This Row],[Tractive Energy (J)]]</f>
        <v>602482.87759598449</v>
      </c>
      <c r="AF1126">
        <f t="shared" si="219"/>
        <v>117023.17158681557</v>
      </c>
      <c r="AG1126">
        <f t="shared" si="220"/>
        <v>3490981.4112560553</v>
      </c>
      <c r="AH1126">
        <f t="shared" si="216"/>
        <v>1321304.6048467229</v>
      </c>
      <c r="AI1126" s="27">
        <f t="shared" si="221"/>
        <v>1321304.6048467229</v>
      </c>
    </row>
    <row r="1127" spans="2:35" x14ac:dyDescent="0.3">
      <c r="B1127" s="6" t="s">
        <v>53</v>
      </c>
      <c r="C1127" s="6">
        <v>1119</v>
      </c>
      <c r="D1127" s="6">
        <v>97</v>
      </c>
      <c r="E1127" s="12">
        <v>68.099999999999994</v>
      </c>
      <c r="F1127" s="17">
        <f t="shared" si="217"/>
        <v>-0.33333333333333215</v>
      </c>
      <c r="G1127" s="17">
        <f t="shared" si="218"/>
        <v>-1.1999999999999957</v>
      </c>
      <c r="S1127">
        <f t="shared" si="211"/>
        <v>0</v>
      </c>
      <c r="T1127">
        <f t="shared" si="212"/>
        <v>68.099999999999994</v>
      </c>
      <c r="U1127">
        <f t="shared" si="213"/>
        <v>18.916666666666664</v>
      </c>
      <c r="W1127">
        <f t="shared" si="214"/>
        <v>-258.44444444444582</v>
      </c>
      <c r="X1127">
        <f t="shared" si="222"/>
        <v>171.13544999999999</v>
      </c>
      <c r="Y1127">
        <f t="shared" si="215"/>
        <v>95.327480797857007</v>
      </c>
      <c r="Z1127">
        <f>Table4[[#This Row],[Acell (N)]]+Table4[[#This Row],[Roll (N)]]+Table4[[#This Row],[Aero (N)]]</f>
        <v>8.018486353411177</v>
      </c>
      <c r="AA1127">
        <f>Table4[[#This Row],[Total (N)]]*((E1126/3.6)/1000)</f>
        <v>0.15435586230316514</v>
      </c>
      <c r="AB1127">
        <f>Table4[[#This Row],[Power (kW)]]*1000</f>
        <v>154.35586230316514</v>
      </c>
      <c r="AC1127">
        <f>MAX(0, Table4[[#This Row],[Power (W)]])</f>
        <v>154.35586230316514</v>
      </c>
      <c r="AD1127">
        <f>MIN(0, Table4[[#This Row],[Power (W)]])*-1</f>
        <v>0</v>
      </c>
      <c r="AE1127">
        <f>AE1126+Table4[[#This Row],[Tractive Energy (J)]]</f>
        <v>602637.23345828766</v>
      </c>
      <c r="AF1127">
        <f t="shared" si="219"/>
        <v>117023.17158681557</v>
      </c>
      <c r="AG1127">
        <f t="shared" si="220"/>
        <v>3491135.7671183585</v>
      </c>
      <c r="AH1127">
        <f t="shared" si="216"/>
        <v>1321304.6048467229</v>
      </c>
      <c r="AI1127" s="27">
        <f t="shared" si="221"/>
        <v>1321304.6048467229</v>
      </c>
    </row>
    <row r="1128" spans="2:35" x14ac:dyDescent="0.3">
      <c r="B1128" s="6" t="s">
        <v>53</v>
      </c>
      <c r="C1128" s="6">
        <v>1120</v>
      </c>
      <c r="D1128" s="6">
        <v>98</v>
      </c>
      <c r="E1128" s="12">
        <v>66.900000000000006</v>
      </c>
      <c r="F1128" s="17">
        <f t="shared" si="217"/>
        <v>-0.26388888888888767</v>
      </c>
      <c r="G1128" s="17">
        <f t="shared" si="218"/>
        <v>-0.94999999999999574</v>
      </c>
      <c r="S1128">
        <f t="shared" si="211"/>
        <v>0</v>
      </c>
      <c r="T1128">
        <f t="shared" si="212"/>
        <v>66.900000000000006</v>
      </c>
      <c r="U1128">
        <f t="shared" si="213"/>
        <v>18.583333333333336</v>
      </c>
      <c r="W1128">
        <f t="shared" si="214"/>
        <v>-387.66666666666526</v>
      </c>
      <c r="X1128">
        <f t="shared" si="222"/>
        <v>171.13544999999999</v>
      </c>
      <c r="Y1128">
        <f t="shared" si="215"/>
        <v>92.054679598072994</v>
      </c>
      <c r="Z1128">
        <f>Table4[[#This Row],[Acell (N)]]+Table4[[#This Row],[Roll (N)]]+Table4[[#This Row],[Aero (N)]]</f>
        <v>-124.47653706859228</v>
      </c>
      <c r="AA1128">
        <f>Table4[[#This Row],[Total (N)]]*((E1127/3.6)/1000)</f>
        <v>-2.3546811595475372</v>
      </c>
      <c r="AB1128">
        <f>Table4[[#This Row],[Power (kW)]]*1000</f>
        <v>-2354.6811595475374</v>
      </c>
      <c r="AC1128">
        <f>MAX(0, Table4[[#This Row],[Power (W)]])</f>
        <v>0</v>
      </c>
      <c r="AD1128">
        <f>MIN(0, Table4[[#This Row],[Power (W)]])*-1</f>
        <v>2354.6811595475374</v>
      </c>
      <c r="AE1128">
        <f>AE1127+Table4[[#This Row],[Tractive Energy (J)]]</f>
        <v>602637.23345828766</v>
      </c>
      <c r="AF1128">
        <f t="shared" si="219"/>
        <v>119377.85274636312</v>
      </c>
      <c r="AG1128">
        <f t="shared" si="220"/>
        <v>3491135.7671183585</v>
      </c>
      <c r="AH1128">
        <f t="shared" si="216"/>
        <v>1323659.2860062704</v>
      </c>
      <c r="AI1128" s="27">
        <f t="shared" si="221"/>
        <v>1322952.8816584062</v>
      </c>
    </row>
    <row r="1129" spans="2:35" x14ac:dyDescent="0.3">
      <c r="B1129" s="6" t="s">
        <v>53</v>
      </c>
      <c r="C1129" s="6">
        <v>1121</v>
      </c>
      <c r="D1129" s="6">
        <v>99</v>
      </c>
      <c r="E1129" s="12">
        <v>66.2</v>
      </c>
      <c r="F1129" s="17">
        <f t="shared" si="217"/>
        <v>-0.16666666666666705</v>
      </c>
      <c r="G1129" s="17">
        <f t="shared" si="218"/>
        <v>-0.60000000000000142</v>
      </c>
      <c r="S1129">
        <f t="shared" si="211"/>
        <v>0</v>
      </c>
      <c r="T1129">
        <f t="shared" si="212"/>
        <v>66.2</v>
      </c>
      <c r="U1129">
        <f t="shared" si="213"/>
        <v>18.388888888888889</v>
      </c>
      <c r="W1129">
        <f t="shared" si="214"/>
        <v>-306.90277777777635</v>
      </c>
      <c r="X1129">
        <f t="shared" si="222"/>
        <v>171.13544999999999</v>
      </c>
      <c r="Y1129">
        <f t="shared" si="215"/>
        <v>88.839045231473037</v>
      </c>
      <c r="Z1129">
        <f>Table4[[#This Row],[Acell (N)]]+Table4[[#This Row],[Roll (N)]]+Table4[[#This Row],[Aero (N)]]</f>
        <v>-46.928282546303322</v>
      </c>
      <c r="AA1129">
        <f>Table4[[#This Row],[Total (N)]]*((E1128/3.6)/1000)</f>
        <v>-0.87208391731880353</v>
      </c>
      <c r="AB1129">
        <f>Table4[[#This Row],[Power (kW)]]*1000</f>
        <v>-872.08391731880351</v>
      </c>
      <c r="AC1129">
        <f>MAX(0, Table4[[#This Row],[Power (W)]])</f>
        <v>0</v>
      </c>
      <c r="AD1129">
        <f>MIN(0, Table4[[#This Row],[Power (W)]])*-1</f>
        <v>872.08391731880351</v>
      </c>
      <c r="AE1129">
        <f>AE1128+Table4[[#This Row],[Tractive Energy (J)]]</f>
        <v>602637.23345828766</v>
      </c>
      <c r="AF1129">
        <f t="shared" si="219"/>
        <v>120249.93666368192</v>
      </c>
      <c r="AG1129">
        <f t="shared" si="220"/>
        <v>3491135.7671183585</v>
      </c>
      <c r="AH1129">
        <f t="shared" si="216"/>
        <v>1324531.3699235893</v>
      </c>
      <c r="AI1129" s="27">
        <f t="shared" si="221"/>
        <v>1324269.7447483935</v>
      </c>
    </row>
    <row r="1130" spans="2:35" x14ac:dyDescent="0.3">
      <c r="B1130" s="6" t="s">
        <v>53</v>
      </c>
      <c r="C1130" s="6">
        <v>1122</v>
      </c>
      <c r="D1130" s="6">
        <v>100</v>
      </c>
      <c r="E1130" s="12">
        <v>65.7</v>
      </c>
      <c r="F1130" s="17">
        <f t="shared" si="217"/>
        <v>-0.18055555555555516</v>
      </c>
      <c r="G1130" s="17">
        <f t="shared" si="218"/>
        <v>-0.64999999999999858</v>
      </c>
      <c r="S1130">
        <f t="shared" si="211"/>
        <v>0</v>
      </c>
      <c r="T1130">
        <f t="shared" si="212"/>
        <v>65.7</v>
      </c>
      <c r="U1130">
        <f t="shared" si="213"/>
        <v>18.25</v>
      </c>
      <c r="W1130">
        <f t="shared" si="214"/>
        <v>-193.83333333333377</v>
      </c>
      <c r="X1130">
        <f t="shared" si="222"/>
        <v>171.13544999999999</v>
      </c>
      <c r="Y1130">
        <f t="shared" si="215"/>
        <v>86.98965847878091</v>
      </c>
      <c r="Z1130">
        <f>Table4[[#This Row],[Acell (N)]]+Table4[[#This Row],[Roll (N)]]+Table4[[#This Row],[Aero (N)]]</f>
        <v>64.291775145447133</v>
      </c>
      <c r="AA1130">
        <f>Table4[[#This Row],[Total (N)]]*((E1129/3.6)/1000)</f>
        <v>1.1822543096190556</v>
      </c>
      <c r="AB1130">
        <f>Table4[[#This Row],[Power (kW)]]*1000</f>
        <v>1182.2543096190557</v>
      </c>
      <c r="AC1130">
        <f>MAX(0, Table4[[#This Row],[Power (W)]])</f>
        <v>1182.2543096190557</v>
      </c>
      <c r="AD1130">
        <f>MIN(0, Table4[[#This Row],[Power (W)]])*-1</f>
        <v>0</v>
      </c>
      <c r="AE1130">
        <f>AE1129+Table4[[#This Row],[Tractive Energy (J)]]</f>
        <v>603819.48776790674</v>
      </c>
      <c r="AF1130">
        <f t="shared" si="219"/>
        <v>120249.93666368192</v>
      </c>
      <c r="AG1130">
        <f t="shared" si="220"/>
        <v>3492318.0214279774</v>
      </c>
      <c r="AH1130">
        <f t="shared" si="216"/>
        <v>1324531.3699235893</v>
      </c>
      <c r="AI1130" s="27">
        <f t="shared" si="221"/>
        <v>1324531.3699235893</v>
      </c>
    </row>
    <row r="1131" spans="2:35" x14ac:dyDescent="0.3">
      <c r="B1131" s="6" t="s">
        <v>53</v>
      </c>
      <c r="C1131" s="6">
        <v>1123</v>
      </c>
      <c r="D1131" s="6">
        <v>101</v>
      </c>
      <c r="E1131" s="12">
        <v>64.900000000000006</v>
      </c>
      <c r="F1131" s="17">
        <f t="shared" si="217"/>
        <v>-0.34722222222222221</v>
      </c>
      <c r="G1131" s="17">
        <f t="shared" si="218"/>
        <v>-1.25</v>
      </c>
      <c r="S1131">
        <f t="shared" si="211"/>
        <v>0</v>
      </c>
      <c r="T1131">
        <f t="shared" si="212"/>
        <v>64.900000000000006</v>
      </c>
      <c r="U1131">
        <f t="shared" si="213"/>
        <v>18.027777777777779</v>
      </c>
      <c r="W1131">
        <f t="shared" si="214"/>
        <v>-209.98611111111066</v>
      </c>
      <c r="X1131">
        <f t="shared" si="222"/>
        <v>171.13544999999999</v>
      </c>
      <c r="Y1131">
        <f t="shared" si="215"/>
        <v>85.680577698057007</v>
      </c>
      <c r="Z1131">
        <f>Table4[[#This Row],[Acell (N)]]+Table4[[#This Row],[Roll (N)]]+Table4[[#This Row],[Aero (N)]]</f>
        <v>46.829916586946339</v>
      </c>
      <c r="AA1131">
        <f>Table4[[#This Row],[Total (N)]]*((E1130/3.6)/1000)</f>
        <v>0.85464597771177064</v>
      </c>
      <c r="AB1131">
        <f>Table4[[#This Row],[Power (kW)]]*1000</f>
        <v>854.64597771177068</v>
      </c>
      <c r="AC1131">
        <f>MAX(0, Table4[[#This Row],[Power (W)]])</f>
        <v>854.64597771177068</v>
      </c>
      <c r="AD1131">
        <f>MIN(0, Table4[[#This Row],[Power (W)]])*-1</f>
        <v>0</v>
      </c>
      <c r="AE1131">
        <f>AE1130+Table4[[#This Row],[Tractive Energy (J)]]</f>
        <v>604674.13374561851</v>
      </c>
      <c r="AF1131">
        <f t="shared" si="219"/>
        <v>120249.93666368192</v>
      </c>
      <c r="AG1131">
        <f t="shared" si="220"/>
        <v>3493172.6674056891</v>
      </c>
      <c r="AH1131">
        <f t="shared" si="216"/>
        <v>1324531.3699235893</v>
      </c>
      <c r="AI1131" s="27">
        <f t="shared" si="221"/>
        <v>1324531.3699235893</v>
      </c>
    </row>
    <row r="1132" spans="2:35" x14ac:dyDescent="0.3">
      <c r="B1132" s="6" t="s">
        <v>53</v>
      </c>
      <c r="C1132" s="6">
        <v>1124</v>
      </c>
      <c r="D1132" s="6">
        <v>102</v>
      </c>
      <c r="E1132" s="12">
        <v>63.2</v>
      </c>
      <c r="F1132" s="17">
        <f t="shared" si="217"/>
        <v>-0.63888888888889006</v>
      </c>
      <c r="G1132" s="17">
        <f t="shared" si="218"/>
        <v>-2.3000000000000043</v>
      </c>
      <c r="S1132">
        <f t="shared" si="211"/>
        <v>0</v>
      </c>
      <c r="T1132">
        <f t="shared" si="212"/>
        <v>63.2</v>
      </c>
      <c r="U1132">
        <f t="shared" si="213"/>
        <v>17.555555555555557</v>
      </c>
      <c r="W1132">
        <f t="shared" si="214"/>
        <v>-403.81944444444446</v>
      </c>
      <c r="X1132">
        <f t="shared" si="222"/>
        <v>171.13544999999999</v>
      </c>
      <c r="Y1132">
        <f t="shared" si="215"/>
        <v>83.606692027548561</v>
      </c>
      <c r="Z1132">
        <f>Table4[[#This Row],[Acell (N)]]+Table4[[#This Row],[Roll (N)]]+Table4[[#This Row],[Aero (N)]]</f>
        <v>-149.07730241689592</v>
      </c>
      <c r="AA1132">
        <f>Table4[[#This Row],[Total (N)]]*((E1131/3.6)/1000)</f>
        <v>-2.6875324796823739</v>
      </c>
      <c r="AB1132">
        <f>Table4[[#This Row],[Power (kW)]]*1000</f>
        <v>-2687.5324796823738</v>
      </c>
      <c r="AC1132">
        <f>MAX(0, Table4[[#This Row],[Power (W)]])</f>
        <v>0</v>
      </c>
      <c r="AD1132">
        <f>MIN(0, Table4[[#This Row],[Power (W)]])*-1</f>
        <v>2687.5324796823738</v>
      </c>
      <c r="AE1132">
        <f>AE1131+Table4[[#This Row],[Tractive Energy (J)]]</f>
        <v>604674.13374561851</v>
      </c>
      <c r="AF1132">
        <f t="shared" si="219"/>
        <v>122937.46914336429</v>
      </c>
      <c r="AG1132">
        <f t="shared" si="220"/>
        <v>3493172.6674056891</v>
      </c>
      <c r="AH1132">
        <f t="shared" si="216"/>
        <v>1327218.9024032718</v>
      </c>
      <c r="AI1132" s="27">
        <f t="shared" si="221"/>
        <v>1326412.6426593671</v>
      </c>
    </row>
    <row r="1133" spans="2:35" x14ac:dyDescent="0.3">
      <c r="B1133" s="6" t="s">
        <v>53</v>
      </c>
      <c r="C1133" s="6">
        <v>1125</v>
      </c>
      <c r="D1133" s="6">
        <v>103</v>
      </c>
      <c r="E1133" s="12">
        <v>60.3</v>
      </c>
      <c r="F1133" s="17">
        <f t="shared" si="217"/>
        <v>-1.0277777777777786</v>
      </c>
      <c r="G1133" s="17">
        <f t="shared" si="218"/>
        <v>-3.7000000000000028</v>
      </c>
      <c r="S1133">
        <f t="shared" si="211"/>
        <v>0</v>
      </c>
      <c r="T1133">
        <f t="shared" si="212"/>
        <v>60.3</v>
      </c>
      <c r="U1133">
        <f t="shared" si="213"/>
        <v>16.75</v>
      </c>
      <c r="W1133">
        <f t="shared" si="214"/>
        <v>-743.02777777777919</v>
      </c>
      <c r="X1133">
        <f t="shared" si="222"/>
        <v>171.13544999999999</v>
      </c>
      <c r="Y1133">
        <f t="shared" si="215"/>
        <v>79.284045755854237</v>
      </c>
      <c r="Z1133">
        <f>Table4[[#This Row],[Acell (N)]]+Table4[[#This Row],[Roll (N)]]+Table4[[#This Row],[Aero (N)]]</f>
        <v>-492.60828202192499</v>
      </c>
      <c r="AA1133">
        <f>Table4[[#This Row],[Total (N)]]*((E1132/3.6)/1000)</f>
        <v>-8.6480120621626835</v>
      </c>
      <c r="AB1133">
        <f>Table4[[#This Row],[Power (kW)]]*1000</f>
        <v>-8648.0120621626829</v>
      </c>
      <c r="AC1133">
        <f>MAX(0, Table4[[#This Row],[Power (W)]])</f>
        <v>0</v>
      </c>
      <c r="AD1133">
        <f>MIN(0, Table4[[#This Row],[Power (W)]])*-1</f>
        <v>8648.0120621626829</v>
      </c>
      <c r="AE1133">
        <f>AE1132+Table4[[#This Row],[Tractive Energy (J)]]</f>
        <v>604674.13374561851</v>
      </c>
      <c r="AF1133">
        <f t="shared" si="219"/>
        <v>131585.48120552697</v>
      </c>
      <c r="AG1133">
        <f t="shared" si="220"/>
        <v>3493172.6674056891</v>
      </c>
      <c r="AH1133">
        <f t="shared" si="216"/>
        <v>1335866.9144654344</v>
      </c>
      <c r="AI1133" s="27">
        <f t="shared" si="221"/>
        <v>1333272.5108467857</v>
      </c>
    </row>
    <row r="1134" spans="2:35" x14ac:dyDescent="0.3">
      <c r="B1134" s="6" t="s">
        <v>53</v>
      </c>
      <c r="C1134" s="6">
        <v>1126</v>
      </c>
      <c r="D1134" s="6">
        <v>104</v>
      </c>
      <c r="E1134" s="12">
        <v>55.8</v>
      </c>
      <c r="F1134" s="17">
        <f t="shared" si="217"/>
        <v>-1.3611111111111107</v>
      </c>
      <c r="G1134" s="17">
        <f t="shared" si="218"/>
        <v>-4.8999999999999986</v>
      </c>
      <c r="S1134">
        <f t="shared" si="211"/>
        <v>0</v>
      </c>
      <c r="T1134">
        <f t="shared" si="212"/>
        <v>55.8</v>
      </c>
      <c r="U1134">
        <f t="shared" si="213"/>
        <v>15.499999999999998</v>
      </c>
      <c r="W1134">
        <f t="shared" si="214"/>
        <v>-1195.3055555555566</v>
      </c>
      <c r="X1134">
        <f t="shared" si="222"/>
        <v>171.13544999999999</v>
      </c>
      <c r="Y1134">
        <f t="shared" si="215"/>
        <v>72.174913358337008</v>
      </c>
      <c r="Z1134">
        <f>Table4[[#This Row],[Acell (N)]]+Table4[[#This Row],[Roll (N)]]+Table4[[#This Row],[Aero (N)]]</f>
        <v>-951.99519219721958</v>
      </c>
      <c r="AA1134">
        <f>Table4[[#This Row],[Total (N)]]*((E1133/3.6)/1000)</f>
        <v>-15.945919469303428</v>
      </c>
      <c r="AB1134">
        <f>Table4[[#This Row],[Power (kW)]]*1000</f>
        <v>-15945.919469303428</v>
      </c>
      <c r="AC1134">
        <f>MAX(0, Table4[[#This Row],[Power (W)]])</f>
        <v>0</v>
      </c>
      <c r="AD1134">
        <f>MIN(0, Table4[[#This Row],[Power (W)]])*-1</f>
        <v>15945.919469303428</v>
      </c>
      <c r="AE1134">
        <f>AE1133+Table4[[#This Row],[Tractive Energy (J)]]</f>
        <v>604674.13374561851</v>
      </c>
      <c r="AF1134">
        <f t="shared" si="219"/>
        <v>147531.40067483039</v>
      </c>
      <c r="AG1134">
        <f t="shared" si="220"/>
        <v>3493172.6674056891</v>
      </c>
      <c r="AH1134">
        <f t="shared" si="216"/>
        <v>1351812.8339347378</v>
      </c>
      <c r="AI1134" s="27">
        <f t="shared" si="221"/>
        <v>1347029.0580939469</v>
      </c>
    </row>
    <row r="1135" spans="2:35" x14ac:dyDescent="0.3">
      <c r="B1135" s="6" t="s">
        <v>53</v>
      </c>
      <c r="C1135" s="6">
        <v>1127</v>
      </c>
      <c r="D1135" s="6">
        <v>105</v>
      </c>
      <c r="E1135" s="12">
        <v>50.5</v>
      </c>
      <c r="F1135" s="17">
        <f t="shared" si="217"/>
        <v>-1.4722222222222214</v>
      </c>
      <c r="G1135" s="17">
        <f t="shared" si="218"/>
        <v>-5.2999999999999972</v>
      </c>
      <c r="S1135">
        <f t="shared" si="211"/>
        <v>0</v>
      </c>
      <c r="T1135">
        <f t="shared" si="212"/>
        <v>50.5</v>
      </c>
      <c r="U1135">
        <f t="shared" si="213"/>
        <v>14.027777777777777</v>
      </c>
      <c r="W1135">
        <f t="shared" si="214"/>
        <v>-1582.9722222222217</v>
      </c>
      <c r="X1135">
        <f t="shared" si="222"/>
        <v>171.13544999999999</v>
      </c>
      <c r="Y1135">
        <f t="shared" si="215"/>
        <v>61.804492526051988</v>
      </c>
      <c r="Z1135">
        <f>Table4[[#This Row],[Acell (N)]]+Table4[[#This Row],[Roll (N)]]+Table4[[#This Row],[Aero (N)]]</f>
        <v>-1350.0322796961698</v>
      </c>
      <c r="AA1135">
        <f>Table4[[#This Row],[Total (N)]]*((E1134/3.6)/1000)</f>
        <v>-20.925500335290629</v>
      </c>
      <c r="AB1135">
        <f>Table4[[#This Row],[Power (kW)]]*1000</f>
        <v>-20925.500335290628</v>
      </c>
      <c r="AC1135">
        <f>MAX(0, Table4[[#This Row],[Power (W)]])</f>
        <v>0</v>
      </c>
      <c r="AD1135">
        <f>MIN(0, Table4[[#This Row],[Power (W)]])*-1</f>
        <v>20925.500335290628</v>
      </c>
      <c r="AE1135">
        <f>AE1134+Table4[[#This Row],[Tractive Energy (J)]]</f>
        <v>604674.13374561851</v>
      </c>
      <c r="AF1135">
        <f t="shared" si="219"/>
        <v>168456.90101012102</v>
      </c>
      <c r="AG1135">
        <f t="shared" si="220"/>
        <v>3493172.6674056891</v>
      </c>
      <c r="AH1135">
        <f t="shared" si="216"/>
        <v>1372738.3342700284</v>
      </c>
      <c r="AI1135" s="27">
        <f t="shared" si="221"/>
        <v>1366460.6841694412</v>
      </c>
    </row>
    <row r="1136" spans="2:35" x14ac:dyDescent="0.3">
      <c r="B1136" s="6" t="s">
        <v>53</v>
      </c>
      <c r="C1136" s="6">
        <v>1128</v>
      </c>
      <c r="D1136" s="6">
        <v>106</v>
      </c>
      <c r="E1136" s="12">
        <v>45.2</v>
      </c>
      <c r="F1136" s="17">
        <f t="shared" si="217"/>
        <v>-1.4444444444444442</v>
      </c>
      <c r="G1136" s="17">
        <f t="shared" si="218"/>
        <v>-5.1999999999999993</v>
      </c>
      <c r="S1136">
        <f t="shared" si="211"/>
        <v>0</v>
      </c>
      <c r="T1136">
        <f t="shared" si="212"/>
        <v>45.2</v>
      </c>
      <c r="U1136">
        <f t="shared" si="213"/>
        <v>12.555555555555555</v>
      </c>
      <c r="W1136">
        <f t="shared" si="214"/>
        <v>-1712.1944444444434</v>
      </c>
      <c r="X1136">
        <f t="shared" si="222"/>
        <v>171.13544999999999</v>
      </c>
      <c r="Y1136">
        <f t="shared" si="215"/>
        <v>50.621429280380553</v>
      </c>
      <c r="Z1136">
        <f>Table4[[#This Row],[Acell (N)]]+Table4[[#This Row],[Roll (N)]]+Table4[[#This Row],[Aero (N)]]</f>
        <v>-1490.4375651640628</v>
      </c>
      <c r="AA1136">
        <f>Table4[[#This Row],[Total (N)]]*((E1135/3.6)/1000)</f>
        <v>-20.907526955773655</v>
      </c>
      <c r="AB1136">
        <f>Table4[[#This Row],[Power (kW)]]*1000</f>
        <v>-20907.526955773654</v>
      </c>
      <c r="AC1136">
        <f>MAX(0, Table4[[#This Row],[Power (W)]])</f>
        <v>0</v>
      </c>
      <c r="AD1136">
        <f>MIN(0, Table4[[#This Row],[Power (W)]])*-1</f>
        <v>20907.526955773654</v>
      </c>
      <c r="AE1136">
        <f>AE1135+Table4[[#This Row],[Tractive Energy (J)]]</f>
        <v>604674.13374561851</v>
      </c>
      <c r="AF1136">
        <f t="shared" si="219"/>
        <v>189364.42796589466</v>
      </c>
      <c r="AG1136">
        <f t="shared" si="220"/>
        <v>3493172.6674056891</v>
      </c>
      <c r="AH1136">
        <f t="shared" si="216"/>
        <v>1393645.861225802</v>
      </c>
      <c r="AI1136" s="27">
        <f t="shared" si="221"/>
        <v>1387373.6031390699</v>
      </c>
    </row>
    <row r="1137" spans="2:35" x14ac:dyDescent="0.3">
      <c r="B1137" s="6" t="s">
        <v>53</v>
      </c>
      <c r="C1137" s="6">
        <v>1129</v>
      </c>
      <c r="D1137" s="6">
        <v>107</v>
      </c>
      <c r="E1137" s="12">
        <v>40.1</v>
      </c>
      <c r="F1137" s="17">
        <f t="shared" si="217"/>
        <v>-1.25</v>
      </c>
      <c r="G1137" s="17">
        <f t="shared" si="218"/>
        <v>-4.5</v>
      </c>
      <c r="S1137">
        <f t="shared" si="211"/>
        <v>0</v>
      </c>
      <c r="T1137">
        <f t="shared" si="212"/>
        <v>40.1</v>
      </c>
      <c r="U1137">
        <f t="shared" si="213"/>
        <v>11.138888888888889</v>
      </c>
      <c r="W1137">
        <f t="shared" si="214"/>
        <v>-1679.8888888888887</v>
      </c>
      <c r="X1137">
        <f t="shared" si="222"/>
        <v>171.13544999999999</v>
      </c>
      <c r="Y1137">
        <f t="shared" si="215"/>
        <v>40.553516273694221</v>
      </c>
      <c r="Z1137">
        <f>Table4[[#This Row],[Acell (N)]]+Table4[[#This Row],[Roll (N)]]+Table4[[#This Row],[Aero (N)]]</f>
        <v>-1468.1999226151945</v>
      </c>
      <c r="AA1137">
        <f>Table4[[#This Row],[Total (N)]]*((E1136/3.6)/1000)</f>
        <v>-18.434065695057441</v>
      </c>
      <c r="AB1137">
        <f>Table4[[#This Row],[Power (kW)]]*1000</f>
        <v>-18434.065695057441</v>
      </c>
      <c r="AC1137">
        <f>MAX(0, Table4[[#This Row],[Power (W)]])</f>
        <v>0</v>
      </c>
      <c r="AD1137">
        <f>MIN(0, Table4[[#This Row],[Power (W)]])*-1</f>
        <v>18434.065695057441</v>
      </c>
      <c r="AE1137">
        <f>AE1136+Table4[[#This Row],[Tractive Energy (J)]]</f>
        <v>604674.13374561851</v>
      </c>
      <c r="AF1137">
        <f t="shared" si="219"/>
        <v>207798.49366095211</v>
      </c>
      <c r="AG1137">
        <f t="shared" si="220"/>
        <v>3493172.6674056891</v>
      </c>
      <c r="AH1137">
        <f t="shared" si="216"/>
        <v>1412079.9269208594</v>
      </c>
      <c r="AI1137" s="27">
        <f t="shared" si="221"/>
        <v>1406549.7072123422</v>
      </c>
    </row>
    <row r="1138" spans="2:35" x14ac:dyDescent="0.3">
      <c r="B1138" s="6" t="s">
        <v>53</v>
      </c>
      <c r="C1138" s="6">
        <v>1130</v>
      </c>
      <c r="D1138" s="6">
        <v>108</v>
      </c>
      <c r="E1138" s="12">
        <v>36.200000000000003</v>
      </c>
      <c r="F1138" s="17">
        <f t="shared" si="217"/>
        <v>-1.0000000000000004</v>
      </c>
      <c r="G1138" s="17">
        <f t="shared" si="218"/>
        <v>-3.6000000000000014</v>
      </c>
      <c r="S1138">
        <f t="shared" si="211"/>
        <v>0</v>
      </c>
      <c r="T1138">
        <f t="shared" si="212"/>
        <v>36.200000000000003</v>
      </c>
      <c r="U1138">
        <f t="shared" si="213"/>
        <v>10.055555555555555</v>
      </c>
      <c r="W1138">
        <f t="shared" si="214"/>
        <v>-1453.75</v>
      </c>
      <c r="X1138">
        <f t="shared" si="222"/>
        <v>171.13544999999999</v>
      </c>
      <c r="Y1138">
        <f t="shared" si="215"/>
        <v>31.918347023681893</v>
      </c>
      <c r="Z1138">
        <f>Table4[[#This Row],[Acell (N)]]+Table4[[#This Row],[Roll (N)]]+Table4[[#This Row],[Aero (N)]]</f>
        <v>-1250.6962029763181</v>
      </c>
      <c r="AA1138">
        <f>Table4[[#This Row],[Total (N)]]*((E1137/3.6)/1000)</f>
        <v>-13.931366038708433</v>
      </c>
      <c r="AB1138">
        <f>Table4[[#This Row],[Power (kW)]]*1000</f>
        <v>-13931.366038708433</v>
      </c>
      <c r="AC1138">
        <f>MAX(0, Table4[[#This Row],[Power (W)]])</f>
        <v>0</v>
      </c>
      <c r="AD1138">
        <f>MIN(0, Table4[[#This Row],[Power (W)]])*-1</f>
        <v>13931.366038708433</v>
      </c>
      <c r="AE1138">
        <f>AE1137+Table4[[#This Row],[Tractive Energy (J)]]</f>
        <v>604674.13374561851</v>
      </c>
      <c r="AF1138">
        <f t="shared" si="219"/>
        <v>221729.85969966053</v>
      </c>
      <c r="AG1138">
        <f t="shared" si="220"/>
        <v>3493172.6674056891</v>
      </c>
      <c r="AH1138">
        <f t="shared" si="216"/>
        <v>1426011.2929595679</v>
      </c>
      <c r="AI1138" s="27">
        <f t="shared" si="221"/>
        <v>1421831.8831479552</v>
      </c>
    </row>
    <row r="1139" spans="2:35" x14ac:dyDescent="0.3">
      <c r="B1139" s="6" t="s">
        <v>53</v>
      </c>
      <c r="C1139" s="6">
        <v>1131</v>
      </c>
      <c r="D1139" s="6">
        <v>109</v>
      </c>
      <c r="E1139" s="12">
        <v>32.9</v>
      </c>
      <c r="F1139" s="17">
        <f t="shared" si="217"/>
        <v>-0.88888888888888917</v>
      </c>
      <c r="G1139" s="17">
        <f t="shared" si="218"/>
        <v>-3.2000000000000011</v>
      </c>
      <c r="S1139">
        <f t="shared" si="211"/>
        <v>0</v>
      </c>
      <c r="T1139">
        <f t="shared" si="212"/>
        <v>32.9</v>
      </c>
      <c r="U1139">
        <f t="shared" si="213"/>
        <v>9.1388888888888875</v>
      </c>
      <c r="W1139">
        <f t="shared" si="214"/>
        <v>-1163.0000000000005</v>
      </c>
      <c r="X1139">
        <f t="shared" si="222"/>
        <v>171.13544999999999</v>
      </c>
      <c r="Y1139">
        <f t="shared" si="215"/>
        <v>26.01170308251422</v>
      </c>
      <c r="Z1139">
        <f>Table4[[#This Row],[Acell (N)]]+Table4[[#This Row],[Roll (N)]]+Table4[[#This Row],[Aero (N)]]</f>
        <v>-965.8528469174862</v>
      </c>
      <c r="AA1139">
        <f>Table4[[#This Row],[Total (N)]]*((E1138/3.6)/1000)</f>
        <v>-9.7121869606702784</v>
      </c>
      <c r="AB1139">
        <f>Table4[[#This Row],[Power (kW)]]*1000</f>
        <v>-9712.1869606702785</v>
      </c>
      <c r="AC1139">
        <f>MAX(0, Table4[[#This Row],[Power (W)]])</f>
        <v>0</v>
      </c>
      <c r="AD1139">
        <f>MIN(0, Table4[[#This Row],[Power (W)]])*-1</f>
        <v>9712.1869606702785</v>
      </c>
      <c r="AE1139">
        <f>AE1138+Table4[[#This Row],[Tractive Energy (J)]]</f>
        <v>604674.13374561851</v>
      </c>
      <c r="AF1139">
        <f t="shared" si="219"/>
        <v>231442.04666033082</v>
      </c>
      <c r="AG1139">
        <f t="shared" si="220"/>
        <v>3493172.6674056891</v>
      </c>
      <c r="AH1139">
        <f t="shared" si="216"/>
        <v>1435723.479920238</v>
      </c>
      <c r="AI1139" s="27">
        <f t="shared" si="221"/>
        <v>1432809.8238320372</v>
      </c>
    </row>
    <row r="1140" spans="2:35" x14ac:dyDescent="0.3">
      <c r="B1140" s="6" t="s">
        <v>53</v>
      </c>
      <c r="C1140" s="6">
        <v>1132</v>
      </c>
      <c r="D1140" s="6">
        <v>110</v>
      </c>
      <c r="E1140" s="12">
        <v>29.8</v>
      </c>
      <c r="F1140" s="17">
        <f t="shared" si="217"/>
        <v>-0.87499999999999956</v>
      </c>
      <c r="G1140" s="17">
        <f t="shared" si="218"/>
        <v>-3.1499999999999986</v>
      </c>
      <c r="S1140">
        <f t="shared" si="211"/>
        <v>0</v>
      </c>
      <c r="T1140">
        <f t="shared" si="212"/>
        <v>29.8</v>
      </c>
      <c r="U1140">
        <f t="shared" si="213"/>
        <v>8.2777777777777786</v>
      </c>
      <c r="W1140">
        <f t="shared" si="214"/>
        <v>-1033.7777777777781</v>
      </c>
      <c r="X1140">
        <f t="shared" si="222"/>
        <v>171.13544999999999</v>
      </c>
      <c r="Y1140">
        <f t="shared" si="215"/>
        <v>21.485399967601886</v>
      </c>
      <c r="Z1140">
        <f>Table4[[#This Row],[Acell (N)]]+Table4[[#This Row],[Roll (N)]]+Table4[[#This Row],[Aero (N)]]</f>
        <v>-841.15692781017617</v>
      </c>
      <c r="AA1140">
        <f>Table4[[#This Row],[Total (N)]]*((E1139/3.6)/1000)</f>
        <v>-7.6872397013763312</v>
      </c>
      <c r="AB1140">
        <f>Table4[[#This Row],[Power (kW)]]*1000</f>
        <v>-7687.2397013763311</v>
      </c>
      <c r="AC1140">
        <f>MAX(0, Table4[[#This Row],[Power (W)]])</f>
        <v>0</v>
      </c>
      <c r="AD1140">
        <f>MIN(0, Table4[[#This Row],[Power (W)]])*-1</f>
        <v>7687.2397013763311</v>
      </c>
      <c r="AE1140">
        <f>AE1139+Table4[[#This Row],[Tractive Energy (J)]]</f>
        <v>604674.13374561851</v>
      </c>
      <c r="AF1140">
        <f t="shared" si="219"/>
        <v>239129.28636170714</v>
      </c>
      <c r="AG1140">
        <f t="shared" si="220"/>
        <v>3493172.6674056891</v>
      </c>
      <c r="AH1140">
        <f t="shared" si="216"/>
        <v>1443410.7196216143</v>
      </c>
      <c r="AI1140" s="27">
        <f t="shared" si="221"/>
        <v>1441104.5477112015</v>
      </c>
    </row>
    <row r="1141" spans="2:35" x14ac:dyDescent="0.3">
      <c r="B1141" s="6" t="s">
        <v>53</v>
      </c>
      <c r="C1141" s="6">
        <v>1133</v>
      </c>
      <c r="D1141" s="6">
        <v>111</v>
      </c>
      <c r="E1141" s="12">
        <v>26.6</v>
      </c>
      <c r="F1141" s="17">
        <f t="shared" si="217"/>
        <v>-0.94444444444444453</v>
      </c>
      <c r="G1141" s="17">
        <f t="shared" si="218"/>
        <v>-3.4000000000000004</v>
      </c>
      <c r="S1141">
        <f t="shared" si="211"/>
        <v>0</v>
      </c>
      <c r="T1141">
        <f t="shared" si="212"/>
        <v>26.6</v>
      </c>
      <c r="U1141">
        <f t="shared" si="213"/>
        <v>7.3888888888888893</v>
      </c>
      <c r="W1141">
        <f t="shared" si="214"/>
        <v>-1017.6249999999994</v>
      </c>
      <c r="X1141">
        <f t="shared" si="222"/>
        <v>171.13544999999999</v>
      </c>
      <c r="Y1141">
        <f t="shared" si="215"/>
        <v>17.627234215527562</v>
      </c>
      <c r="Z1141">
        <f>Table4[[#This Row],[Acell (N)]]+Table4[[#This Row],[Roll (N)]]+Table4[[#This Row],[Aero (N)]]</f>
        <v>-828.86231578447189</v>
      </c>
      <c r="AA1141">
        <f>Table4[[#This Row],[Total (N)]]*((E1140/3.6)/1000)</f>
        <v>-6.8611380584381285</v>
      </c>
      <c r="AB1141">
        <f>Table4[[#This Row],[Power (kW)]]*1000</f>
        <v>-6861.1380584381286</v>
      </c>
      <c r="AC1141">
        <f>MAX(0, Table4[[#This Row],[Power (W)]])</f>
        <v>0</v>
      </c>
      <c r="AD1141">
        <f>MIN(0, Table4[[#This Row],[Power (W)]])*-1</f>
        <v>6861.1380584381286</v>
      </c>
      <c r="AE1141">
        <f>AE1140+Table4[[#This Row],[Tractive Energy (J)]]</f>
        <v>604674.13374561851</v>
      </c>
      <c r="AF1141">
        <f t="shared" si="219"/>
        <v>245990.42442014528</v>
      </c>
      <c r="AG1141">
        <f t="shared" si="220"/>
        <v>3493172.6674056891</v>
      </c>
      <c r="AH1141">
        <f t="shared" si="216"/>
        <v>1450271.8576800525</v>
      </c>
      <c r="AI1141" s="27">
        <f t="shared" si="221"/>
        <v>1448213.516262521</v>
      </c>
    </row>
    <row r="1142" spans="2:35" x14ac:dyDescent="0.3">
      <c r="B1142" s="6" t="s">
        <v>53</v>
      </c>
      <c r="C1142" s="6">
        <v>1134</v>
      </c>
      <c r="D1142" s="6">
        <v>112</v>
      </c>
      <c r="E1142" s="12">
        <v>23</v>
      </c>
      <c r="F1142" s="17">
        <f t="shared" si="217"/>
        <v>-1.0000000000000004</v>
      </c>
      <c r="G1142" s="17">
        <f t="shared" si="218"/>
        <v>-3.6000000000000014</v>
      </c>
      <c r="S1142">
        <f t="shared" si="211"/>
        <v>0</v>
      </c>
      <c r="T1142">
        <f t="shared" si="212"/>
        <v>23</v>
      </c>
      <c r="U1142">
        <f t="shared" si="213"/>
        <v>6.3888888888888884</v>
      </c>
      <c r="W1142">
        <f t="shared" si="214"/>
        <v>-1098.3888888888889</v>
      </c>
      <c r="X1142">
        <f t="shared" si="222"/>
        <v>171.13544999999999</v>
      </c>
      <c r="Y1142">
        <f t="shared" si="215"/>
        <v>14.044779335996891</v>
      </c>
      <c r="Z1142">
        <f>Table4[[#This Row],[Acell (N)]]+Table4[[#This Row],[Roll (N)]]+Table4[[#This Row],[Aero (N)]]</f>
        <v>-913.20865955289207</v>
      </c>
      <c r="AA1142">
        <f>Table4[[#This Row],[Total (N)]]*((E1141/3.6)/1000)</f>
        <v>-6.7475973178074806</v>
      </c>
      <c r="AB1142">
        <f>Table4[[#This Row],[Power (kW)]]*1000</f>
        <v>-6747.597317807481</v>
      </c>
      <c r="AC1142">
        <f>MAX(0, Table4[[#This Row],[Power (W)]])</f>
        <v>0</v>
      </c>
      <c r="AD1142">
        <f>MIN(0, Table4[[#This Row],[Power (W)]])*-1</f>
        <v>6747.597317807481</v>
      </c>
      <c r="AE1142">
        <f>AE1141+Table4[[#This Row],[Tractive Energy (J)]]</f>
        <v>604674.13374561851</v>
      </c>
      <c r="AF1142">
        <f t="shared" si="219"/>
        <v>252738.02173795277</v>
      </c>
      <c r="AG1142">
        <f t="shared" si="220"/>
        <v>3493172.6674056891</v>
      </c>
      <c r="AH1142">
        <f t="shared" si="216"/>
        <v>1457019.4549978599</v>
      </c>
      <c r="AI1142" s="27">
        <f t="shared" si="221"/>
        <v>1454995.1758025177</v>
      </c>
    </row>
    <row r="1143" spans="2:35" x14ac:dyDescent="0.3">
      <c r="B1143" s="6" t="s">
        <v>53</v>
      </c>
      <c r="C1143" s="6">
        <v>1135</v>
      </c>
      <c r="D1143" s="6">
        <v>113</v>
      </c>
      <c r="E1143" s="12">
        <v>19.399999999999999</v>
      </c>
      <c r="F1143" s="17">
        <f t="shared" si="217"/>
        <v>-0.93055555555555547</v>
      </c>
      <c r="G1143" s="17">
        <f t="shared" si="218"/>
        <v>-3.3499999999999996</v>
      </c>
      <c r="S1143">
        <f t="shared" si="211"/>
        <v>0</v>
      </c>
      <c r="T1143">
        <f t="shared" si="212"/>
        <v>19.399999999999999</v>
      </c>
      <c r="U1143">
        <f t="shared" si="213"/>
        <v>5.3888888888888884</v>
      </c>
      <c r="W1143">
        <f t="shared" si="214"/>
        <v>-1163.0000000000005</v>
      </c>
      <c r="X1143">
        <f t="shared" si="222"/>
        <v>171.13544999999999</v>
      </c>
      <c r="Y1143">
        <f t="shared" si="215"/>
        <v>10.500435678588889</v>
      </c>
      <c r="Z1143">
        <f>Table4[[#This Row],[Acell (N)]]+Table4[[#This Row],[Roll (N)]]+Table4[[#This Row],[Aero (N)]]</f>
        <v>-981.36411432141153</v>
      </c>
      <c r="AA1143">
        <f>Table4[[#This Row],[Total (N)]]*((E1142/3.6)/1000)</f>
        <v>-6.2698262859423508</v>
      </c>
      <c r="AB1143">
        <f>Table4[[#This Row],[Power (kW)]]*1000</f>
        <v>-6269.8262859423512</v>
      </c>
      <c r="AC1143">
        <f>MAX(0, Table4[[#This Row],[Power (W)]])</f>
        <v>0</v>
      </c>
      <c r="AD1143">
        <f>MIN(0, Table4[[#This Row],[Power (W)]])*-1</f>
        <v>6269.8262859423512</v>
      </c>
      <c r="AE1143">
        <f>AE1142+Table4[[#This Row],[Tractive Energy (J)]]</f>
        <v>604674.13374561851</v>
      </c>
      <c r="AF1143">
        <f t="shared" si="219"/>
        <v>259007.84802389512</v>
      </c>
      <c r="AG1143">
        <f t="shared" si="220"/>
        <v>3493172.6674056891</v>
      </c>
      <c r="AH1143">
        <f t="shared" si="216"/>
        <v>1463289.2812838024</v>
      </c>
      <c r="AI1143" s="27">
        <f t="shared" si="221"/>
        <v>1461408.3333980194</v>
      </c>
    </row>
    <row r="1144" spans="2:35" x14ac:dyDescent="0.3">
      <c r="B1144" s="6" t="s">
        <v>53</v>
      </c>
      <c r="C1144" s="6">
        <v>1136</v>
      </c>
      <c r="D1144" s="6">
        <v>114</v>
      </c>
      <c r="E1144" s="12">
        <v>16.3</v>
      </c>
      <c r="F1144" s="17">
        <f t="shared" si="217"/>
        <v>-0.66666666666666652</v>
      </c>
      <c r="G1144" s="17">
        <f t="shared" si="218"/>
        <v>-2.3999999999999995</v>
      </c>
      <c r="S1144">
        <f t="shared" si="211"/>
        <v>0</v>
      </c>
      <c r="T1144">
        <f t="shared" si="212"/>
        <v>16.3</v>
      </c>
      <c r="U1144">
        <f t="shared" si="213"/>
        <v>4.5277777777777777</v>
      </c>
      <c r="W1144">
        <f t="shared" si="214"/>
        <v>-1082.2361111111111</v>
      </c>
      <c r="X1144">
        <f t="shared" si="222"/>
        <v>171.13544999999999</v>
      </c>
      <c r="Y1144">
        <f t="shared" si="215"/>
        <v>7.4705935198368882</v>
      </c>
      <c r="Z1144">
        <f>Table4[[#This Row],[Acell (N)]]+Table4[[#This Row],[Roll (N)]]+Table4[[#This Row],[Aero (N)]]</f>
        <v>-903.63006759127416</v>
      </c>
      <c r="AA1144">
        <f>Table4[[#This Row],[Total (N)]]*((E1143/3.6)/1000)</f>
        <v>-4.8695620309085328</v>
      </c>
      <c r="AB1144">
        <f>Table4[[#This Row],[Power (kW)]]*1000</f>
        <v>-4869.5620309085325</v>
      </c>
      <c r="AC1144">
        <f>MAX(0, Table4[[#This Row],[Power (W)]])</f>
        <v>0</v>
      </c>
      <c r="AD1144">
        <f>MIN(0, Table4[[#This Row],[Power (W)]])*-1</f>
        <v>4869.5620309085325</v>
      </c>
      <c r="AE1144">
        <f>AE1143+Table4[[#This Row],[Tractive Energy (J)]]</f>
        <v>604674.13374561851</v>
      </c>
      <c r="AF1144">
        <f t="shared" si="219"/>
        <v>263877.41005480365</v>
      </c>
      <c r="AG1144">
        <f t="shared" si="220"/>
        <v>3493172.6674056891</v>
      </c>
      <c r="AH1144">
        <f t="shared" si="216"/>
        <v>1468158.8433147108</v>
      </c>
      <c r="AI1144" s="27">
        <f t="shared" si="221"/>
        <v>1466697.9747054384</v>
      </c>
    </row>
    <row r="1145" spans="2:35" x14ac:dyDescent="0.3">
      <c r="B1145" s="6" t="s">
        <v>53</v>
      </c>
      <c r="C1145" s="6">
        <v>1137</v>
      </c>
      <c r="D1145" s="6">
        <v>115</v>
      </c>
      <c r="E1145" s="12">
        <v>14.6</v>
      </c>
      <c r="F1145" s="17">
        <f t="shared" si="217"/>
        <v>-0.29166666666666685</v>
      </c>
      <c r="G1145" s="17">
        <f t="shared" si="218"/>
        <v>-1.0500000000000007</v>
      </c>
      <c r="S1145">
        <f t="shared" si="211"/>
        <v>0</v>
      </c>
      <c r="T1145">
        <f t="shared" si="212"/>
        <v>14.6</v>
      </c>
      <c r="U1145">
        <f t="shared" si="213"/>
        <v>4.0555555555555554</v>
      </c>
      <c r="W1145">
        <f t="shared" si="214"/>
        <v>-775.33333333333314</v>
      </c>
      <c r="X1145">
        <f t="shared" si="222"/>
        <v>171.13544999999999</v>
      </c>
      <c r="Y1145">
        <f t="shared" si="215"/>
        <v>5.2738388571725556</v>
      </c>
      <c r="Z1145">
        <f>Table4[[#This Row],[Acell (N)]]+Table4[[#This Row],[Roll (N)]]+Table4[[#This Row],[Aero (N)]]</f>
        <v>-598.92404447616059</v>
      </c>
      <c r="AA1145">
        <f>Table4[[#This Row],[Total (N)]]*((E1144/3.6)/1000)</f>
        <v>-2.711794979155949</v>
      </c>
      <c r="AB1145">
        <f>Table4[[#This Row],[Power (kW)]]*1000</f>
        <v>-2711.794979155949</v>
      </c>
      <c r="AC1145">
        <f>MAX(0, Table4[[#This Row],[Power (W)]])</f>
        <v>0</v>
      </c>
      <c r="AD1145">
        <f>MIN(0, Table4[[#This Row],[Power (W)]])*-1</f>
        <v>2711.794979155949</v>
      </c>
      <c r="AE1145">
        <f>AE1144+Table4[[#This Row],[Tractive Energy (J)]]</f>
        <v>604674.13374561851</v>
      </c>
      <c r="AF1145">
        <f t="shared" si="219"/>
        <v>266589.20503395959</v>
      </c>
      <c r="AG1145">
        <f t="shared" si="220"/>
        <v>3493172.6674056891</v>
      </c>
      <c r="AH1145">
        <f t="shared" si="216"/>
        <v>1470870.6382938668</v>
      </c>
      <c r="AI1145" s="27">
        <f t="shared" si="221"/>
        <v>1470057.0998001199</v>
      </c>
    </row>
    <row r="1146" spans="2:35" x14ac:dyDescent="0.3">
      <c r="B1146" s="6" t="s">
        <v>53</v>
      </c>
      <c r="C1146" s="6">
        <v>1138</v>
      </c>
      <c r="D1146" s="6">
        <v>116</v>
      </c>
      <c r="E1146" s="12">
        <v>14.2</v>
      </c>
      <c r="F1146" s="17">
        <f t="shared" si="217"/>
        <v>-4.1666666666666519E-2</v>
      </c>
      <c r="G1146" s="17">
        <f t="shared" si="218"/>
        <v>-0.14999999999999947</v>
      </c>
      <c r="S1146">
        <f t="shared" si="211"/>
        <v>0</v>
      </c>
      <c r="T1146">
        <f t="shared" si="212"/>
        <v>14.2</v>
      </c>
      <c r="U1146">
        <f t="shared" si="213"/>
        <v>3.9444444444444442</v>
      </c>
      <c r="W1146">
        <f t="shared" si="214"/>
        <v>-339.20833333333354</v>
      </c>
      <c r="X1146">
        <f t="shared" si="222"/>
        <v>171.13544999999999</v>
      </c>
      <c r="Y1146">
        <f t="shared" si="215"/>
        <v>4.2311396394102214</v>
      </c>
      <c r="Z1146">
        <f>Table4[[#This Row],[Acell (N)]]+Table4[[#This Row],[Roll (N)]]+Table4[[#This Row],[Aero (N)]]</f>
        <v>-163.84174369392332</v>
      </c>
      <c r="AA1146">
        <f>Table4[[#This Row],[Total (N)]]*((E1145/3.6)/1000)</f>
        <v>-0.66446929386980014</v>
      </c>
      <c r="AB1146">
        <f>Table4[[#This Row],[Power (kW)]]*1000</f>
        <v>-664.46929386980014</v>
      </c>
      <c r="AC1146">
        <f>MAX(0, Table4[[#This Row],[Power (W)]])</f>
        <v>0</v>
      </c>
      <c r="AD1146">
        <f>MIN(0, Table4[[#This Row],[Power (W)]])*-1</f>
        <v>664.46929386980014</v>
      </c>
      <c r="AE1146">
        <f>AE1145+Table4[[#This Row],[Tractive Energy (J)]]</f>
        <v>604674.13374561851</v>
      </c>
      <c r="AF1146">
        <f t="shared" si="219"/>
        <v>267253.67432782939</v>
      </c>
      <c r="AG1146">
        <f t="shared" si="220"/>
        <v>3493172.6674056891</v>
      </c>
      <c r="AH1146">
        <f t="shared" si="216"/>
        <v>1471535.1075877366</v>
      </c>
      <c r="AI1146" s="27">
        <f t="shared" si="221"/>
        <v>1471335.7667995756</v>
      </c>
    </row>
    <row r="1147" spans="2:35" x14ac:dyDescent="0.3">
      <c r="B1147" s="6" t="s">
        <v>53</v>
      </c>
      <c r="C1147" s="6">
        <v>1139</v>
      </c>
      <c r="D1147" s="6">
        <v>117</v>
      </c>
      <c r="E1147" s="12">
        <v>14.3</v>
      </c>
      <c r="F1147" s="17">
        <f t="shared" si="217"/>
        <v>5.5555555555555601E-2</v>
      </c>
      <c r="G1147" s="17">
        <f t="shared" si="218"/>
        <v>0.20000000000000018</v>
      </c>
      <c r="S1147">
        <f t="shared" si="211"/>
        <v>0</v>
      </c>
      <c r="T1147">
        <f t="shared" si="212"/>
        <v>14.3</v>
      </c>
      <c r="U1147">
        <f t="shared" si="213"/>
        <v>3.9722222222222223</v>
      </c>
      <c r="W1147">
        <f t="shared" si="214"/>
        <v>-48.458333333333158</v>
      </c>
      <c r="X1147">
        <f t="shared" si="222"/>
        <v>171.13544999999999</v>
      </c>
      <c r="Y1147">
        <f t="shared" si="215"/>
        <v>4.002472306674222</v>
      </c>
      <c r="Z1147">
        <f>Table4[[#This Row],[Acell (N)]]+Table4[[#This Row],[Roll (N)]]+Table4[[#This Row],[Aero (N)]]</f>
        <v>126.67958897334105</v>
      </c>
      <c r="AA1147">
        <f>Table4[[#This Row],[Total (N)]]*((E1146/3.6)/1000)</f>
        <v>0.49968060095040079</v>
      </c>
      <c r="AB1147">
        <f>Table4[[#This Row],[Power (kW)]]*1000</f>
        <v>499.68060095040079</v>
      </c>
      <c r="AC1147">
        <f>MAX(0, Table4[[#This Row],[Power (W)]])</f>
        <v>499.68060095040079</v>
      </c>
      <c r="AD1147">
        <f>MIN(0, Table4[[#This Row],[Power (W)]])*-1</f>
        <v>0</v>
      </c>
      <c r="AE1147">
        <f>AE1146+Table4[[#This Row],[Tractive Energy (J)]]</f>
        <v>605173.81434656889</v>
      </c>
      <c r="AF1147">
        <f t="shared" si="219"/>
        <v>267253.67432782939</v>
      </c>
      <c r="AG1147">
        <f t="shared" si="220"/>
        <v>3493672.3480066396</v>
      </c>
      <c r="AH1147">
        <f t="shared" si="216"/>
        <v>1471535.1075877366</v>
      </c>
      <c r="AI1147" s="27">
        <f t="shared" si="221"/>
        <v>1471535.1075877366</v>
      </c>
    </row>
    <row r="1148" spans="2:35" x14ac:dyDescent="0.3">
      <c r="B1148" s="6" t="s">
        <v>53</v>
      </c>
      <c r="C1148" s="6">
        <v>1140</v>
      </c>
      <c r="D1148" s="6">
        <v>118</v>
      </c>
      <c r="E1148" s="12">
        <v>14.6</v>
      </c>
      <c r="F1148" s="17">
        <f t="shared" si="217"/>
        <v>0.11111111111111097</v>
      </c>
      <c r="G1148" s="17">
        <f t="shared" si="218"/>
        <v>0.39999999999999947</v>
      </c>
      <c r="S1148">
        <f t="shared" si="211"/>
        <v>0</v>
      </c>
      <c r="T1148">
        <f t="shared" si="212"/>
        <v>14.6</v>
      </c>
      <c r="U1148">
        <f t="shared" si="213"/>
        <v>4.0555555555555554</v>
      </c>
      <c r="W1148">
        <f t="shared" si="214"/>
        <v>64.611111111111171</v>
      </c>
      <c r="X1148">
        <f t="shared" si="222"/>
        <v>171.13544999999999</v>
      </c>
      <c r="Y1148">
        <f t="shared" si="215"/>
        <v>4.0590436520125559</v>
      </c>
      <c r="Z1148">
        <f>Table4[[#This Row],[Acell (N)]]+Table4[[#This Row],[Roll (N)]]+Table4[[#This Row],[Aero (N)]]</f>
        <v>239.80560476312371</v>
      </c>
      <c r="AA1148">
        <f>Table4[[#This Row],[Total (N)]]*((E1147/3.6)/1000)</f>
        <v>0.95256115225351923</v>
      </c>
      <c r="AB1148">
        <f>Table4[[#This Row],[Power (kW)]]*1000</f>
        <v>952.56115225351925</v>
      </c>
      <c r="AC1148">
        <f>MAX(0, Table4[[#This Row],[Power (W)]])</f>
        <v>952.56115225351925</v>
      </c>
      <c r="AD1148">
        <f>MIN(0, Table4[[#This Row],[Power (W)]])*-1</f>
        <v>0</v>
      </c>
      <c r="AE1148">
        <f>AE1147+Table4[[#This Row],[Tractive Energy (J)]]</f>
        <v>606126.37549882242</v>
      </c>
      <c r="AF1148">
        <f t="shared" si="219"/>
        <v>267253.67432782939</v>
      </c>
      <c r="AG1148">
        <f t="shared" si="220"/>
        <v>3494624.9091588929</v>
      </c>
      <c r="AH1148">
        <f t="shared" si="216"/>
        <v>1471535.1075877366</v>
      </c>
      <c r="AI1148" s="27">
        <f t="shared" si="221"/>
        <v>1471535.1075877366</v>
      </c>
    </row>
    <row r="1149" spans="2:35" x14ac:dyDescent="0.3">
      <c r="B1149" s="6" t="s">
        <v>53</v>
      </c>
      <c r="C1149" s="6">
        <v>1141</v>
      </c>
      <c r="D1149" s="6">
        <v>119</v>
      </c>
      <c r="E1149" s="12">
        <v>15.1</v>
      </c>
      <c r="F1149" s="17">
        <f t="shared" si="217"/>
        <v>0.24999999999999983</v>
      </c>
      <c r="G1149" s="17">
        <f t="shared" si="218"/>
        <v>0.89999999999999947</v>
      </c>
      <c r="S1149">
        <f t="shared" si="211"/>
        <v>0</v>
      </c>
      <c r="T1149">
        <f t="shared" si="212"/>
        <v>15.1</v>
      </c>
      <c r="U1149">
        <f t="shared" si="213"/>
        <v>4.1944444444444446</v>
      </c>
      <c r="W1149">
        <f t="shared" si="214"/>
        <v>129.22222222222206</v>
      </c>
      <c r="X1149">
        <f t="shared" si="222"/>
        <v>171.13544999999999</v>
      </c>
      <c r="Y1149">
        <f t="shared" si="215"/>
        <v>4.2311396394102214</v>
      </c>
      <c r="Z1149">
        <f>Table4[[#This Row],[Acell (N)]]+Table4[[#This Row],[Roll (N)]]+Table4[[#This Row],[Aero (N)]]</f>
        <v>304.58881186163228</v>
      </c>
      <c r="AA1149">
        <f>Table4[[#This Row],[Total (N)]]*((E1148/3.6)/1000)</f>
        <v>1.2352768481055085</v>
      </c>
      <c r="AB1149">
        <f>Table4[[#This Row],[Power (kW)]]*1000</f>
        <v>1235.2768481055086</v>
      </c>
      <c r="AC1149">
        <f>MAX(0, Table4[[#This Row],[Power (W)]])</f>
        <v>1235.2768481055086</v>
      </c>
      <c r="AD1149">
        <f>MIN(0, Table4[[#This Row],[Power (W)]])*-1</f>
        <v>0</v>
      </c>
      <c r="AE1149">
        <f>AE1148+Table4[[#This Row],[Tractive Energy (J)]]</f>
        <v>607361.65234692791</v>
      </c>
      <c r="AF1149">
        <f t="shared" si="219"/>
        <v>267253.67432782939</v>
      </c>
      <c r="AG1149">
        <f t="shared" si="220"/>
        <v>3495860.1860069986</v>
      </c>
      <c r="AH1149">
        <f t="shared" si="216"/>
        <v>1471535.1075877366</v>
      </c>
      <c r="AI1149" s="27">
        <f t="shared" si="221"/>
        <v>1471535.1075877366</v>
      </c>
    </row>
    <row r="1150" spans="2:35" x14ac:dyDescent="0.3">
      <c r="B1150" s="6" t="s">
        <v>53</v>
      </c>
      <c r="C1150" s="6">
        <v>1142</v>
      </c>
      <c r="D1150" s="6">
        <v>120</v>
      </c>
      <c r="E1150" s="12">
        <v>16.399999999999999</v>
      </c>
      <c r="F1150" s="17">
        <f t="shared" si="217"/>
        <v>0.5555555555555558</v>
      </c>
      <c r="G1150" s="17">
        <f t="shared" si="218"/>
        <v>2.0000000000000009</v>
      </c>
      <c r="S1150">
        <f t="shared" si="211"/>
        <v>0</v>
      </c>
      <c r="T1150">
        <f t="shared" si="212"/>
        <v>16.399999999999999</v>
      </c>
      <c r="U1150">
        <f t="shared" si="213"/>
        <v>4.5555555555555554</v>
      </c>
      <c r="W1150">
        <f t="shared" si="214"/>
        <v>290.74999999999983</v>
      </c>
      <c r="X1150">
        <f t="shared" si="222"/>
        <v>171.13544999999999</v>
      </c>
      <c r="Y1150">
        <f t="shared" si="215"/>
        <v>4.5259061230152238</v>
      </c>
      <c r="Z1150">
        <f>Table4[[#This Row],[Acell (N)]]+Table4[[#This Row],[Roll (N)]]+Table4[[#This Row],[Aero (N)]]</f>
        <v>466.41135612301503</v>
      </c>
      <c r="AA1150">
        <f>Table4[[#This Row],[Total (N)]]*((E1149/3.6)/1000)</f>
        <v>1.9563365215159796</v>
      </c>
      <c r="AB1150">
        <f>Table4[[#This Row],[Power (kW)]]*1000</f>
        <v>1956.3365215159795</v>
      </c>
      <c r="AC1150">
        <f>MAX(0, Table4[[#This Row],[Power (W)]])</f>
        <v>1956.3365215159795</v>
      </c>
      <c r="AD1150">
        <f>MIN(0, Table4[[#This Row],[Power (W)]])*-1</f>
        <v>0</v>
      </c>
      <c r="AE1150">
        <f>AE1149+Table4[[#This Row],[Tractive Energy (J)]]</f>
        <v>609317.98886844388</v>
      </c>
      <c r="AF1150">
        <f t="shared" si="219"/>
        <v>267253.67432782939</v>
      </c>
      <c r="AG1150">
        <f t="shared" si="220"/>
        <v>3497816.5225285147</v>
      </c>
      <c r="AH1150">
        <f t="shared" si="216"/>
        <v>1471535.1075877366</v>
      </c>
      <c r="AI1150" s="27">
        <f t="shared" si="221"/>
        <v>1471535.1075877366</v>
      </c>
    </row>
    <row r="1151" spans="2:35" x14ac:dyDescent="0.3">
      <c r="B1151" s="6" t="s">
        <v>53</v>
      </c>
      <c r="C1151" s="6">
        <v>1143</v>
      </c>
      <c r="D1151" s="6">
        <v>121</v>
      </c>
      <c r="E1151" s="12">
        <v>19.100000000000001</v>
      </c>
      <c r="F1151" s="17">
        <f t="shared" si="217"/>
        <v>0.84722222222222243</v>
      </c>
      <c r="G1151" s="17">
        <f t="shared" si="218"/>
        <v>3.0500000000000007</v>
      </c>
      <c r="S1151">
        <f t="shared" si="211"/>
        <v>0</v>
      </c>
      <c r="T1151">
        <f t="shared" si="212"/>
        <v>19.100000000000001</v>
      </c>
      <c r="U1151">
        <f t="shared" si="213"/>
        <v>5.3055555555555562</v>
      </c>
      <c r="W1151">
        <f t="shared" si="214"/>
        <v>646.11111111111143</v>
      </c>
      <c r="X1151">
        <f t="shared" si="222"/>
        <v>171.13544999999999</v>
      </c>
      <c r="Y1151">
        <f t="shared" si="215"/>
        <v>5.3387470323502226</v>
      </c>
      <c r="Z1151">
        <f>Table4[[#This Row],[Acell (N)]]+Table4[[#This Row],[Roll (N)]]+Table4[[#This Row],[Aero (N)]]</f>
        <v>822.58530814346159</v>
      </c>
      <c r="AA1151">
        <f>Table4[[#This Row],[Total (N)]]*((E1150/3.6)/1000)</f>
        <v>3.747333070431325</v>
      </c>
      <c r="AB1151">
        <f>Table4[[#This Row],[Power (kW)]]*1000</f>
        <v>3747.3330704313248</v>
      </c>
      <c r="AC1151">
        <f>MAX(0, Table4[[#This Row],[Power (W)]])</f>
        <v>3747.3330704313248</v>
      </c>
      <c r="AD1151">
        <f>MIN(0, Table4[[#This Row],[Power (W)]])*-1</f>
        <v>0</v>
      </c>
      <c r="AE1151">
        <f>AE1150+Table4[[#This Row],[Tractive Energy (J)]]</f>
        <v>613065.32193887525</v>
      </c>
      <c r="AF1151">
        <f t="shared" si="219"/>
        <v>267253.67432782939</v>
      </c>
      <c r="AG1151">
        <f t="shared" si="220"/>
        <v>3501563.8555989461</v>
      </c>
      <c r="AH1151">
        <f t="shared" si="216"/>
        <v>1471535.1075877366</v>
      </c>
      <c r="AI1151" s="27">
        <f t="shared" si="221"/>
        <v>1471535.1075877366</v>
      </c>
    </row>
    <row r="1152" spans="2:35" x14ac:dyDescent="0.3">
      <c r="B1152" s="6" t="s">
        <v>53</v>
      </c>
      <c r="C1152" s="6">
        <v>1144</v>
      </c>
      <c r="D1152" s="6">
        <v>122</v>
      </c>
      <c r="E1152" s="12">
        <v>22.5</v>
      </c>
      <c r="F1152" s="17">
        <f t="shared" si="217"/>
        <v>0.73611111111111072</v>
      </c>
      <c r="G1152" s="17">
        <f t="shared" si="218"/>
        <v>2.6499999999999986</v>
      </c>
      <c r="S1152">
        <f t="shared" si="211"/>
        <v>0</v>
      </c>
      <c r="T1152">
        <f t="shared" si="212"/>
        <v>22.5</v>
      </c>
      <c r="U1152">
        <f t="shared" si="213"/>
        <v>6.25</v>
      </c>
      <c r="W1152">
        <f t="shared" si="214"/>
        <v>985.31944444444468</v>
      </c>
      <c r="X1152">
        <f t="shared" si="222"/>
        <v>171.13544999999999</v>
      </c>
      <c r="Y1152">
        <f t="shared" si="215"/>
        <v>7.2413306992552249</v>
      </c>
      <c r="Z1152">
        <f>Table4[[#This Row],[Acell (N)]]+Table4[[#This Row],[Roll (N)]]+Table4[[#This Row],[Aero (N)]]</f>
        <v>1163.6962251436998</v>
      </c>
      <c r="AA1152">
        <f>Table4[[#This Row],[Total (N)]]*((E1151/3.6)/1000)</f>
        <v>6.1740549722901861</v>
      </c>
      <c r="AB1152">
        <f>Table4[[#This Row],[Power (kW)]]*1000</f>
        <v>6174.054972290186</v>
      </c>
      <c r="AC1152">
        <f>MAX(0, Table4[[#This Row],[Power (W)]])</f>
        <v>6174.054972290186</v>
      </c>
      <c r="AD1152">
        <f>MIN(0, Table4[[#This Row],[Power (W)]])*-1</f>
        <v>0</v>
      </c>
      <c r="AE1152">
        <f>AE1151+Table4[[#This Row],[Tractive Energy (J)]]</f>
        <v>619239.37691116543</v>
      </c>
      <c r="AF1152">
        <f t="shared" si="219"/>
        <v>267253.67432782939</v>
      </c>
      <c r="AG1152">
        <f t="shared" si="220"/>
        <v>3507737.9105712362</v>
      </c>
      <c r="AH1152">
        <f t="shared" si="216"/>
        <v>1471535.1075877366</v>
      </c>
      <c r="AI1152" s="27">
        <f t="shared" si="221"/>
        <v>1471535.1075877366</v>
      </c>
    </row>
    <row r="1153" spans="2:35" x14ac:dyDescent="0.3">
      <c r="B1153" s="6" t="s">
        <v>53</v>
      </c>
      <c r="C1153" s="6">
        <v>1145</v>
      </c>
      <c r="D1153" s="6">
        <v>123</v>
      </c>
      <c r="E1153" s="12">
        <v>24.4</v>
      </c>
      <c r="F1153" s="17">
        <f t="shared" si="217"/>
        <v>0.31944444444444453</v>
      </c>
      <c r="G1153" s="17">
        <f t="shared" si="218"/>
        <v>1.1500000000000004</v>
      </c>
      <c r="S1153">
        <f t="shared" si="211"/>
        <v>0</v>
      </c>
      <c r="T1153">
        <f t="shared" si="212"/>
        <v>24.4</v>
      </c>
      <c r="U1153">
        <f t="shared" si="213"/>
        <v>6.7777777777777768</v>
      </c>
      <c r="W1153">
        <f t="shared" si="214"/>
        <v>856.09722222222172</v>
      </c>
      <c r="X1153">
        <f t="shared" si="222"/>
        <v>171.13544999999999</v>
      </c>
      <c r="Y1153">
        <f t="shared" si="215"/>
        <v>10.048857395625001</v>
      </c>
      <c r="Z1153">
        <f>Table4[[#This Row],[Acell (N)]]+Table4[[#This Row],[Roll (N)]]+Table4[[#This Row],[Aero (N)]]</f>
        <v>1037.2815296178467</v>
      </c>
      <c r="AA1153">
        <f>Table4[[#This Row],[Total (N)]]*((E1152/3.6)/1000)</f>
        <v>6.4830095601115421</v>
      </c>
      <c r="AB1153">
        <f>Table4[[#This Row],[Power (kW)]]*1000</f>
        <v>6483.0095601115418</v>
      </c>
      <c r="AC1153">
        <f>MAX(0, Table4[[#This Row],[Power (W)]])</f>
        <v>6483.0095601115418</v>
      </c>
      <c r="AD1153">
        <f>MIN(0, Table4[[#This Row],[Power (W)]])*-1</f>
        <v>0</v>
      </c>
      <c r="AE1153">
        <f>AE1152+Table4[[#This Row],[Tractive Energy (J)]]</f>
        <v>625722.38647127699</v>
      </c>
      <c r="AF1153">
        <f t="shared" si="219"/>
        <v>267253.67432782939</v>
      </c>
      <c r="AG1153">
        <f t="shared" si="220"/>
        <v>3514220.9201313476</v>
      </c>
      <c r="AH1153">
        <f t="shared" si="216"/>
        <v>1471535.1075877366</v>
      </c>
      <c r="AI1153" s="27">
        <f t="shared" si="221"/>
        <v>1471535.1075877366</v>
      </c>
    </row>
    <row r="1154" spans="2:35" x14ac:dyDescent="0.3">
      <c r="B1154" s="6" t="s">
        <v>53</v>
      </c>
      <c r="C1154" s="6">
        <v>1146</v>
      </c>
      <c r="D1154" s="6">
        <v>124</v>
      </c>
      <c r="E1154" s="12">
        <v>24.8</v>
      </c>
      <c r="F1154" s="17">
        <f t="shared" si="217"/>
        <v>-0.23611111111111099</v>
      </c>
      <c r="G1154" s="17">
        <f t="shared" si="218"/>
        <v>-0.84999999999999964</v>
      </c>
      <c r="S1154">
        <f t="shared" si="211"/>
        <v>0</v>
      </c>
      <c r="T1154">
        <f t="shared" si="212"/>
        <v>24.8</v>
      </c>
      <c r="U1154">
        <f t="shared" si="213"/>
        <v>6.8888888888888893</v>
      </c>
      <c r="W1154">
        <f t="shared" si="214"/>
        <v>371.51388888888897</v>
      </c>
      <c r="X1154">
        <f t="shared" si="222"/>
        <v>171.13544999999999</v>
      </c>
      <c r="Y1154">
        <f t="shared" si="215"/>
        <v>11.817654793203554</v>
      </c>
      <c r="Z1154">
        <f>Table4[[#This Row],[Acell (N)]]+Table4[[#This Row],[Roll (N)]]+Table4[[#This Row],[Aero (N)]]</f>
        <v>554.46699368209249</v>
      </c>
      <c r="AA1154">
        <f>Table4[[#This Row],[Total (N)]]*((E1153/3.6)/1000)</f>
        <v>3.7580540682897374</v>
      </c>
      <c r="AB1154">
        <f>Table4[[#This Row],[Power (kW)]]*1000</f>
        <v>3758.0540682897376</v>
      </c>
      <c r="AC1154">
        <f>MAX(0, Table4[[#This Row],[Power (W)]])</f>
        <v>3758.0540682897376</v>
      </c>
      <c r="AD1154">
        <f>MIN(0, Table4[[#This Row],[Power (W)]])*-1</f>
        <v>0</v>
      </c>
      <c r="AE1154">
        <f>AE1153+Table4[[#This Row],[Tractive Energy (J)]]</f>
        <v>629480.44053956668</v>
      </c>
      <c r="AF1154">
        <f t="shared" si="219"/>
        <v>267253.67432782939</v>
      </c>
      <c r="AG1154">
        <f t="shared" si="220"/>
        <v>3517978.9741996373</v>
      </c>
      <c r="AH1154">
        <f t="shared" si="216"/>
        <v>1471535.1075877366</v>
      </c>
      <c r="AI1154" s="27">
        <f t="shared" si="221"/>
        <v>1471535.1075877366</v>
      </c>
    </row>
    <row r="1155" spans="2:35" x14ac:dyDescent="0.3">
      <c r="B1155" s="6" t="s">
        <v>53</v>
      </c>
      <c r="C1155" s="6">
        <v>1147</v>
      </c>
      <c r="D1155" s="6">
        <v>125</v>
      </c>
      <c r="E1155" s="12">
        <v>22.7</v>
      </c>
      <c r="F1155" s="17">
        <f t="shared" si="217"/>
        <v>-1.0277777777777781</v>
      </c>
      <c r="G1155" s="17">
        <f t="shared" si="218"/>
        <v>-3.7000000000000011</v>
      </c>
      <c r="S1155">
        <f t="shared" si="211"/>
        <v>0</v>
      </c>
      <c r="T1155">
        <f t="shared" si="212"/>
        <v>22.7</v>
      </c>
      <c r="U1155">
        <f t="shared" si="213"/>
        <v>6.3055555555555554</v>
      </c>
      <c r="W1155">
        <f t="shared" si="214"/>
        <v>-274.59722222222206</v>
      </c>
      <c r="X1155">
        <f t="shared" si="222"/>
        <v>171.13544999999999</v>
      </c>
      <c r="Y1155">
        <f t="shared" si="215"/>
        <v>12.208294819960892</v>
      </c>
      <c r="Z1155">
        <f>Table4[[#This Row],[Acell (N)]]+Table4[[#This Row],[Roll (N)]]+Table4[[#This Row],[Aero (N)]]</f>
        <v>-91.253477402261169</v>
      </c>
      <c r="AA1155">
        <f>Table4[[#This Row],[Total (N)]]*((E1154/3.6)/1000)</f>
        <v>-0.62863506654891033</v>
      </c>
      <c r="AB1155">
        <f>Table4[[#This Row],[Power (kW)]]*1000</f>
        <v>-628.63506654891034</v>
      </c>
      <c r="AC1155">
        <f>MAX(0, Table4[[#This Row],[Power (W)]])</f>
        <v>0</v>
      </c>
      <c r="AD1155">
        <f>MIN(0, Table4[[#This Row],[Power (W)]])*-1</f>
        <v>628.63506654891034</v>
      </c>
      <c r="AE1155">
        <f>AE1154+Table4[[#This Row],[Tractive Energy (J)]]</f>
        <v>629480.44053956668</v>
      </c>
      <c r="AF1155">
        <f t="shared" si="219"/>
        <v>267882.30939437827</v>
      </c>
      <c r="AG1155">
        <f t="shared" si="220"/>
        <v>3517978.9741996373</v>
      </c>
      <c r="AH1155">
        <f t="shared" si="216"/>
        <v>1472163.7426542854</v>
      </c>
      <c r="AI1155" s="27">
        <f t="shared" si="221"/>
        <v>1471975.1521343207</v>
      </c>
    </row>
    <row r="1156" spans="2:35" x14ac:dyDescent="0.3">
      <c r="B1156" s="6" t="s">
        <v>53</v>
      </c>
      <c r="C1156" s="6">
        <v>1148</v>
      </c>
      <c r="D1156" s="6">
        <v>126</v>
      </c>
      <c r="E1156" s="12">
        <v>17.399999999999999</v>
      </c>
      <c r="F1156" s="17">
        <f t="shared" si="217"/>
        <v>-1.2361111111111109</v>
      </c>
      <c r="G1156" s="17">
        <f t="shared" si="218"/>
        <v>-4.4499999999999993</v>
      </c>
      <c r="S1156">
        <f t="shared" si="211"/>
        <v>0</v>
      </c>
      <c r="T1156">
        <f t="shared" si="212"/>
        <v>17.399999999999999</v>
      </c>
      <c r="U1156">
        <f t="shared" si="213"/>
        <v>4.833333333333333</v>
      </c>
      <c r="W1156">
        <f t="shared" si="214"/>
        <v>-1195.3055555555559</v>
      </c>
      <c r="X1156">
        <f t="shared" si="222"/>
        <v>171.13544999999999</v>
      </c>
      <c r="Y1156">
        <f t="shared" si="215"/>
        <v>10.228297733119224</v>
      </c>
      <c r="Z1156">
        <f>Table4[[#This Row],[Acell (N)]]+Table4[[#This Row],[Roll (N)]]+Table4[[#This Row],[Aero (N)]]</f>
        <v>-1013.9418078224367</v>
      </c>
      <c r="AA1156">
        <f>Table4[[#This Row],[Total (N)]]*((E1155/3.6)/1000)</f>
        <v>-6.3934663993248089</v>
      </c>
      <c r="AB1156">
        <f>Table4[[#This Row],[Power (kW)]]*1000</f>
        <v>-6393.4663993248087</v>
      </c>
      <c r="AC1156">
        <f>MAX(0, Table4[[#This Row],[Power (W)]])</f>
        <v>0</v>
      </c>
      <c r="AD1156">
        <f>MIN(0, Table4[[#This Row],[Power (W)]])*-1</f>
        <v>6393.4663993248087</v>
      </c>
      <c r="AE1156">
        <f>AE1155+Table4[[#This Row],[Tractive Energy (J)]]</f>
        <v>629480.44053956668</v>
      </c>
      <c r="AF1156">
        <f t="shared" si="219"/>
        <v>274275.7757937031</v>
      </c>
      <c r="AG1156">
        <f t="shared" si="220"/>
        <v>3517978.9741996373</v>
      </c>
      <c r="AH1156">
        <f t="shared" si="216"/>
        <v>1478557.2090536102</v>
      </c>
      <c r="AI1156" s="27">
        <f t="shared" si="221"/>
        <v>1476639.1691338127</v>
      </c>
    </row>
    <row r="1157" spans="2:35" x14ac:dyDescent="0.3">
      <c r="B1157" s="6" t="s">
        <v>53</v>
      </c>
      <c r="C1157" s="6">
        <v>1149</v>
      </c>
      <c r="D1157" s="6">
        <v>127</v>
      </c>
      <c r="E1157" s="12">
        <v>13.8</v>
      </c>
      <c r="F1157" s="17">
        <f t="shared" si="217"/>
        <v>-0.74999999999999978</v>
      </c>
      <c r="G1157" s="17">
        <f t="shared" si="218"/>
        <v>-2.6999999999999993</v>
      </c>
      <c r="S1157">
        <f t="shared" si="211"/>
        <v>0</v>
      </c>
      <c r="T1157">
        <f t="shared" si="212"/>
        <v>13.8</v>
      </c>
      <c r="U1157">
        <f t="shared" si="213"/>
        <v>3.8333333333333335</v>
      </c>
      <c r="W1157">
        <f t="shared" si="214"/>
        <v>-1437.5972222222219</v>
      </c>
      <c r="X1157">
        <f t="shared" si="222"/>
        <v>171.13544999999999</v>
      </c>
      <c r="Y1157">
        <f t="shared" si="215"/>
        <v>6.0096633384679992</v>
      </c>
      <c r="Z1157">
        <f>Table4[[#This Row],[Acell (N)]]+Table4[[#This Row],[Roll (N)]]+Table4[[#This Row],[Aero (N)]]</f>
        <v>-1260.4521088837539</v>
      </c>
      <c r="AA1157">
        <f>Table4[[#This Row],[Total (N)]]*((E1156/3.6)/1000)</f>
        <v>-6.0921851929381434</v>
      </c>
      <c r="AB1157">
        <f>Table4[[#This Row],[Power (kW)]]*1000</f>
        <v>-6092.1851929381437</v>
      </c>
      <c r="AC1157">
        <f>MAX(0, Table4[[#This Row],[Power (W)]])</f>
        <v>0</v>
      </c>
      <c r="AD1157">
        <f>MIN(0, Table4[[#This Row],[Power (W)]])*-1</f>
        <v>6092.1851929381437</v>
      </c>
      <c r="AE1157">
        <f>AE1156+Table4[[#This Row],[Tractive Energy (J)]]</f>
        <v>629480.44053956668</v>
      </c>
      <c r="AF1157">
        <f t="shared" si="219"/>
        <v>280367.96098664124</v>
      </c>
      <c r="AG1157">
        <f t="shared" si="220"/>
        <v>3517978.9741996373</v>
      </c>
      <c r="AH1157">
        <f t="shared" si="216"/>
        <v>1484649.3942465484</v>
      </c>
      <c r="AI1157" s="27">
        <f t="shared" si="221"/>
        <v>1482821.7386886668</v>
      </c>
    </row>
    <row r="1158" spans="2:35" x14ac:dyDescent="0.3">
      <c r="B1158" s="6" t="s">
        <v>53</v>
      </c>
      <c r="C1158" s="6">
        <v>1150</v>
      </c>
      <c r="D1158" s="6">
        <v>128</v>
      </c>
      <c r="E1158" s="12">
        <v>12</v>
      </c>
      <c r="F1158" s="17">
        <f t="shared" si="217"/>
        <v>-0.25000000000000011</v>
      </c>
      <c r="G1158" s="17">
        <f t="shared" si="218"/>
        <v>-0.90000000000000036</v>
      </c>
      <c r="S1158">
        <f t="shared" si="211"/>
        <v>0</v>
      </c>
      <c r="T1158">
        <f t="shared" si="212"/>
        <v>12</v>
      </c>
      <c r="U1158">
        <f t="shared" si="213"/>
        <v>3.333333333333333</v>
      </c>
      <c r="W1158">
        <f t="shared" si="214"/>
        <v>-872.24999999999977</v>
      </c>
      <c r="X1158">
        <f t="shared" si="222"/>
        <v>171.13544999999999</v>
      </c>
      <c r="Y1158">
        <f t="shared" si="215"/>
        <v>3.7801568442920006</v>
      </c>
      <c r="Z1158">
        <f>Table4[[#This Row],[Acell (N)]]+Table4[[#This Row],[Roll (N)]]+Table4[[#This Row],[Aero (N)]]</f>
        <v>-697.33439315570774</v>
      </c>
      <c r="AA1158">
        <f>Table4[[#This Row],[Total (N)]]*((E1157/3.6)/1000)</f>
        <v>-2.6731151737635463</v>
      </c>
      <c r="AB1158">
        <f>Table4[[#This Row],[Power (kW)]]*1000</f>
        <v>-2673.1151737635464</v>
      </c>
      <c r="AC1158">
        <f>MAX(0, Table4[[#This Row],[Power (W)]])</f>
        <v>0</v>
      </c>
      <c r="AD1158">
        <f>MIN(0, Table4[[#This Row],[Power (W)]])*-1</f>
        <v>2673.1151737635464</v>
      </c>
      <c r="AE1158">
        <f>AE1157+Table4[[#This Row],[Tractive Energy (J)]]</f>
        <v>629480.44053956668</v>
      </c>
      <c r="AF1158">
        <f t="shared" si="219"/>
        <v>283041.07616040477</v>
      </c>
      <c r="AG1158">
        <f t="shared" si="220"/>
        <v>3517978.9741996373</v>
      </c>
      <c r="AH1158">
        <f t="shared" si="216"/>
        <v>1487322.509420312</v>
      </c>
      <c r="AI1158" s="27">
        <f t="shared" si="221"/>
        <v>1486520.5748681829</v>
      </c>
    </row>
    <row r="1159" spans="2:35" x14ac:dyDescent="0.3">
      <c r="B1159" s="6" t="s">
        <v>53</v>
      </c>
      <c r="C1159" s="6">
        <v>1151</v>
      </c>
      <c r="D1159" s="6">
        <v>129</v>
      </c>
      <c r="E1159" s="12">
        <v>12</v>
      </c>
      <c r="F1159" s="17">
        <f t="shared" si="217"/>
        <v>0</v>
      </c>
      <c r="G1159" s="17">
        <f t="shared" si="218"/>
        <v>0</v>
      </c>
      <c r="S1159">
        <f t="shared" si="211"/>
        <v>0</v>
      </c>
      <c r="T1159">
        <f t="shared" si="212"/>
        <v>12</v>
      </c>
      <c r="U1159">
        <f t="shared" si="213"/>
        <v>3.333333333333333</v>
      </c>
      <c r="W1159">
        <f t="shared" si="214"/>
        <v>-290.75000000000011</v>
      </c>
      <c r="X1159">
        <f t="shared" si="222"/>
        <v>171.13544999999999</v>
      </c>
      <c r="Y1159">
        <f t="shared" si="215"/>
        <v>2.8583416591999997</v>
      </c>
      <c r="Z1159">
        <f>Table4[[#This Row],[Acell (N)]]+Table4[[#This Row],[Roll (N)]]+Table4[[#This Row],[Aero (N)]]</f>
        <v>-116.75620834080013</v>
      </c>
      <c r="AA1159">
        <f>Table4[[#This Row],[Total (N)]]*((E1158/3.6)/1000)</f>
        <v>-0.38918736113600039</v>
      </c>
      <c r="AB1159">
        <f>Table4[[#This Row],[Power (kW)]]*1000</f>
        <v>-389.18736113600039</v>
      </c>
      <c r="AC1159">
        <f>MAX(0, Table4[[#This Row],[Power (W)]])</f>
        <v>0</v>
      </c>
      <c r="AD1159">
        <f>MIN(0, Table4[[#This Row],[Power (W)]])*-1</f>
        <v>389.18736113600039</v>
      </c>
      <c r="AE1159">
        <f>AE1158+Table4[[#This Row],[Tractive Energy (J)]]</f>
        <v>629480.44053956668</v>
      </c>
      <c r="AF1159">
        <f t="shared" si="219"/>
        <v>283430.26352154079</v>
      </c>
      <c r="AG1159">
        <f t="shared" si="220"/>
        <v>3517978.9741996373</v>
      </c>
      <c r="AH1159">
        <f t="shared" si="216"/>
        <v>1487711.6967814481</v>
      </c>
      <c r="AI1159" s="27">
        <f t="shared" si="221"/>
        <v>1487594.9405731072</v>
      </c>
    </row>
    <row r="1160" spans="2:35" x14ac:dyDescent="0.3">
      <c r="B1160" s="6" t="s">
        <v>53</v>
      </c>
      <c r="C1160" s="6">
        <v>1152</v>
      </c>
      <c r="D1160" s="6">
        <v>130</v>
      </c>
      <c r="E1160" s="12">
        <v>12</v>
      </c>
      <c r="F1160" s="17">
        <f t="shared" si="217"/>
        <v>0.26388888888888895</v>
      </c>
      <c r="G1160" s="17">
        <f t="shared" si="218"/>
        <v>0.95000000000000018</v>
      </c>
      <c r="S1160">
        <f t="shared" ref="S1160:S1223" si="223">IF(E1160&lt;1,1,0)</f>
        <v>0</v>
      </c>
      <c r="T1160">
        <f t="shared" ref="T1160:T1223" si="224">IF(S1160=1,"",E1160)</f>
        <v>12</v>
      </c>
      <c r="U1160">
        <f t="shared" ref="U1160:U1223" si="225">E1160/3.6</f>
        <v>3.333333333333333</v>
      </c>
      <c r="W1160">
        <f t="shared" si="214"/>
        <v>0</v>
      </c>
      <c r="X1160">
        <f t="shared" si="222"/>
        <v>171.13544999999999</v>
      </c>
      <c r="Y1160">
        <f t="shared" si="215"/>
        <v>2.8583416591999997</v>
      </c>
      <c r="Z1160">
        <f>Table4[[#This Row],[Acell (N)]]+Table4[[#This Row],[Roll (N)]]+Table4[[#This Row],[Aero (N)]]</f>
        <v>173.99379165919999</v>
      </c>
      <c r="AA1160">
        <f>Table4[[#This Row],[Total (N)]]*((E1159/3.6)/1000)</f>
        <v>0.57997930553066657</v>
      </c>
      <c r="AB1160">
        <f>Table4[[#This Row],[Power (kW)]]*1000</f>
        <v>579.97930553066658</v>
      </c>
      <c r="AC1160">
        <f>MAX(0, Table4[[#This Row],[Power (W)]])</f>
        <v>579.97930553066658</v>
      </c>
      <c r="AD1160">
        <f>MIN(0, Table4[[#This Row],[Power (W)]])*-1</f>
        <v>0</v>
      </c>
      <c r="AE1160">
        <f>AE1159+Table4[[#This Row],[Tractive Energy (J)]]</f>
        <v>630060.41984509735</v>
      </c>
      <c r="AF1160">
        <f t="shared" si="219"/>
        <v>283430.26352154079</v>
      </c>
      <c r="AG1160">
        <f t="shared" si="220"/>
        <v>3518558.9535051682</v>
      </c>
      <c r="AH1160">
        <f t="shared" si="216"/>
        <v>1487711.6967814481</v>
      </c>
      <c r="AI1160" s="27">
        <f t="shared" si="221"/>
        <v>1487711.6967814481</v>
      </c>
    </row>
    <row r="1161" spans="2:35" x14ac:dyDescent="0.3">
      <c r="B1161" s="6" t="s">
        <v>53</v>
      </c>
      <c r="C1161" s="6">
        <v>1153</v>
      </c>
      <c r="D1161" s="6">
        <v>131</v>
      </c>
      <c r="E1161" s="12">
        <v>13.9</v>
      </c>
      <c r="F1161" s="17">
        <f t="shared" si="217"/>
        <v>0.94444444444444453</v>
      </c>
      <c r="G1161" s="17">
        <f t="shared" si="218"/>
        <v>3.4000000000000004</v>
      </c>
      <c r="S1161">
        <f t="shared" si="223"/>
        <v>0</v>
      </c>
      <c r="T1161">
        <f t="shared" si="224"/>
        <v>13.9</v>
      </c>
      <c r="U1161">
        <f t="shared" si="225"/>
        <v>3.8611111111111112</v>
      </c>
      <c r="W1161">
        <f t="shared" ref="W1161:W1224" si="226">$J$16*F1160</f>
        <v>306.90277777777783</v>
      </c>
      <c r="X1161">
        <f t="shared" si="222"/>
        <v>171.13544999999999</v>
      </c>
      <c r="Y1161">
        <f t="shared" ref="Y1161:Y1224" si="227">0.5*0.9617*$J$20*1.293^2*(E1160/3.6)^2</f>
        <v>2.8583416591999997</v>
      </c>
      <c r="Z1161">
        <f>Table4[[#This Row],[Acell (N)]]+Table4[[#This Row],[Roll (N)]]+Table4[[#This Row],[Aero (N)]]</f>
        <v>480.89656943697781</v>
      </c>
      <c r="AA1161">
        <f>Table4[[#This Row],[Total (N)]]*((E1160/3.6)/1000)</f>
        <v>1.602988564789926</v>
      </c>
      <c r="AB1161">
        <f>Table4[[#This Row],[Power (kW)]]*1000</f>
        <v>1602.9885647899259</v>
      </c>
      <c r="AC1161">
        <f>MAX(0, Table4[[#This Row],[Power (W)]])</f>
        <v>1602.9885647899259</v>
      </c>
      <c r="AD1161">
        <f>MIN(0, Table4[[#This Row],[Power (W)]])*-1</f>
        <v>0</v>
      </c>
      <c r="AE1161">
        <f>AE1160+Table4[[#This Row],[Tractive Energy (J)]]</f>
        <v>631663.40840988723</v>
      </c>
      <c r="AF1161">
        <f t="shared" si="219"/>
        <v>283430.26352154079</v>
      </c>
      <c r="AG1161">
        <f t="shared" si="220"/>
        <v>3520161.942069958</v>
      </c>
      <c r="AH1161">
        <f t="shared" ref="AH1161:AH1224" si="228">AH1160+AD1161</f>
        <v>1487711.6967814481</v>
      </c>
      <c r="AI1161" s="27">
        <f t="shared" si="221"/>
        <v>1487711.6967814481</v>
      </c>
    </row>
    <row r="1162" spans="2:35" x14ac:dyDescent="0.3">
      <c r="B1162" s="6" t="s">
        <v>53</v>
      </c>
      <c r="C1162" s="6">
        <v>1154</v>
      </c>
      <c r="D1162" s="6">
        <v>132</v>
      </c>
      <c r="E1162" s="12">
        <v>18.8</v>
      </c>
      <c r="F1162" s="17">
        <f t="shared" ref="F1162:F1225" si="229">($E1163-$E1161)/2/3.6</f>
        <v>1.5555555555555556</v>
      </c>
      <c r="G1162" s="17">
        <f t="shared" ref="G1162:G1225" si="230">($E1163-$E1161)/2</f>
        <v>5.6000000000000005</v>
      </c>
      <c r="S1162">
        <f t="shared" si="223"/>
        <v>0</v>
      </c>
      <c r="T1162">
        <f t="shared" si="224"/>
        <v>18.8</v>
      </c>
      <c r="U1162">
        <f t="shared" si="225"/>
        <v>5.2222222222222223</v>
      </c>
      <c r="W1162">
        <f t="shared" si="226"/>
        <v>1098.3888888888889</v>
      </c>
      <c r="X1162">
        <f t="shared" si="222"/>
        <v>171.13544999999999</v>
      </c>
      <c r="Y1162">
        <f t="shared" si="227"/>
        <v>3.8351402220418889</v>
      </c>
      <c r="Z1162">
        <f>Table4[[#This Row],[Acell (N)]]+Table4[[#This Row],[Roll (N)]]+Table4[[#This Row],[Aero (N)]]</f>
        <v>1273.3594791109308</v>
      </c>
      <c r="AA1162">
        <f>Table4[[#This Row],[Total (N)]]*((E1161/3.6)/1000)</f>
        <v>4.9165824332338719</v>
      </c>
      <c r="AB1162">
        <f>Table4[[#This Row],[Power (kW)]]*1000</f>
        <v>4916.5824332338716</v>
      </c>
      <c r="AC1162">
        <f>MAX(0, Table4[[#This Row],[Power (W)]])</f>
        <v>4916.5824332338716</v>
      </c>
      <c r="AD1162">
        <f>MIN(0, Table4[[#This Row],[Power (W)]])*-1</f>
        <v>0</v>
      </c>
      <c r="AE1162">
        <f>AE1161+Table4[[#This Row],[Tractive Energy (J)]]</f>
        <v>636579.99084312108</v>
      </c>
      <c r="AF1162">
        <f t="shared" ref="AF1162:AF1225" si="231">(AF1161+AD1162)</f>
        <v>283430.26352154079</v>
      </c>
      <c r="AG1162">
        <f t="shared" si="220"/>
        <v>3525078.5245031919</v>
      </c>
      <c r="AH1162">
        <f t="shared" si="228"/>
        <v>1487711.6967814481</v>
      </c>
      <c r="AI1162" s="27">
        <f t="shared" si="221"/>
        <v>1487711.6967814481</v>
      </c>
    </row>
    <row r="1163" spans="2:35" x14ac:dyDescent="0.3">
      <c r="B1163" s="6" t="s">
        <v>53</v>
      </c>
      <c r="C1163" s="6">
        <v>1155</v>
      </c>
      <c r="D1163" s="6">
        <v>133</v>
      </c>
      <c r="E1163" s="12">
        <v>25.1</v>
      </c>
      <c r="F1163" s="17">
        <f t="shared" si="229"/>
        <v>1.5277777777777777</v>
      </c>
      <c r="G1163" s="17">
        <f t="shared" si="230"/>
        <v>5.5</v>
      </c>
      <c r="S1163">
        <f t="shared" si="223"/>
        <v>0</v>
      </c>
      <c r="T1163">
        <f t="shared" si="224"/>
        <v>25.1</v>
      </c>
      <c r="U1163">
        <f t="shared" si="225"/>
        <v>6.9722222222222223</v>
      </c>
      <c r="W1163">
        <f t="shared" si="226"/>
        <v>1809.1111111111111</v>
      </c>
      <c r="X1163">
        <f t="shared" si="222"/>
        <v>171.13544999999999</v>
      </c>
      <c r="Y1163">
        <f t="shared" si="227"/>
        <v>7.0156408057475561</v>
      </c>
      <c r="Z1163">
        <f>Table4[[#This Row],[Acell (N)]]+Table4[[#This Row],[Roll (N)]]+Table4[[#This Row],[Aero (N)]]</f>
        <v>1987.2622019168587</v>
      </c>
      <c r="AA1163">
        <f>Table4[[#This Row],[Total (N)]]*((E1162/3.6)/1000)</f>
        <v>10.377924832232486</v>
      </c>
      <c r="AB1163">
        <f>Table4[[#This Row],[Power (kW)]]*1000</f>
        <v>10377.924832232486</v>
      </c>
      <c r="AC1163">
        <f>MAX(0, Table4[[#This Row],[Power (W)]])</f>
        <v>10377.924832232486</v>
      </c>
      <c r="AD1163">
        <f>MIN(0, Table4[[#This Row],[Power (W)]])*-1</f>
        <v>0</v>
      </c>
      <c r="AE1163">
        <f>AE1162+Table4[[#This Row],[Tractive Energy (J)]]</f>
        <v>646957.91567535361</v>
      </c>
      <c r="AF1163">
        <f t="shared" si="231"/>
        <v>283430.26352154079</v>
      </c>
      <c r="AG1163">
        <f t="shared" ref="AG1163:AG1226" si="232">AG1162 + AC1163</f>
        <v>3535456.4493354242</v>
      </c>
      <c r="AH1163">
        <f t="shared" si="228"/>
        <v>1487711.6967814481</v>
      </c>
      <c r="AI1163" s="27">
        <f t="shared" ref="AI1163:AI1226" si="233">AH1162+AD1163 *0.7</f>
        <v>1487711.6967814481</v>
      </c>
    </row>
    <row r="1164" spans="2:35" x14ac:dyDescent="0.3">
      <c r="B1164" s="6" t="s">
        <v>53</v>
      </c>
      <c r="C1164" s="6">
        <v>1156</v>
      </c>
      <c r="D1164" s="6">
        <v>134</v>
      </c>
      <c r="E1164" s="12">
        <v>29.8</v>
      </c>
      <c r="F1164" s="17">
        <f t="shared" si="229"/>
        <v>1.2083333333333328</v>
      </c>
      <c r="G1164" s="17">
        <f t="shared" si="230"/>
        <v>4.3499999999999979</v>
      </c>
      <c r="S1164">
        <f t="shared" si="223"/>
        <v>0</v>
      </c>
      <c r="T1164">
        <f t="shared" si="224"/>
        <v>29.8</v>
      </c>
      <c r="U1164">
        <f t="shared" si="225"/>
        <v>8.2777777777777786</v>
      </c>
      <c r="W1164">
        <f t="shared" si="226"/>
        <v>1776.8055555555554</v>
      </c>
      <c r="X1164">
        <f t="shared" si="222"/>
        <v>171.13544999999999</v>
      </c>
      <c r="Y1164">
        <f t="shared" si="227"/>
        <v>12.505443254948558</v>
      </c>
      <c r="Z1164">
        <f>Table4[[#This Row],[Acell (N)]]+Table4[[#This Row],[Roll (N)]]+Table4[[#This Row],[Aero (N)]]</f>
        <v>1960.4464488105041</v>
      </c>
      <c r="AA1164">
        <f>Table4[[#This Row],[Total (N)]]*((E1163/3.6)/1000)</f>
        <v>13.668668295873237</v>
      </c>
      <c r="AB1164">
        <f>Table4[[#This Row],[Power (kW)]]*1000</f>
        <v>13668.668295873238</v>
      </c>
      <c r="AC1164">
        <f>MAX(0, Table4[[#This Row],[Power (W)]])</f>
        <v>13668.668295873238</v>
      </c>
      <c r="AD1164">
        <f>MIN(0, Table4[[#This Row],[Power (W)]])*-1</f>
        <v>0</v>
      </c>
      <c r="AE1164">
        <f>AE1163+Table4[[#This Row],[Tractive Energy (J)]]</f>
        <v>660626.58397122682</v>
      </c>
      <c r="AF1164">
        <f t="shared" si="231"/>
        <v>283430.26352154079</v>
      </c>
      <c r="AG1164">
        <f t="shared" si="232"/>
        <v>3549125.1176312976</v>
      </c>
      <c r="AH1164">
        <f t="shared" si="228"/>
        <v>1487711.6967814481</v>
      </c>
      <c r="AI1164" s="27">
        <f t="shared" si="233"/>
        <v>1487711.6967814481</v>
      </c>
    </row>
    <row r="1165" spans="2:35" x14ac:dyDescent="0.3">
      <c r="B1165" s="6" t="s">
        <v>53</v>
      </c>
      <c r="C1165" s="6">
        <v>1157</v>
      </c>
      <c r="D1165" s="6">
        <v>135</v>
      </c>
      <c r="E1165" s="12">
        <v>33.799999999999997</v>
      </c>
      <c r="F1165" s="17">
        <f t="shared" si="229"/>
        <v>1.166666666666667</v>
      </c>
      <c r="G1165" s="17">
        <f t="shared" si="230"/>
        <v>4.2000000000000011</v>
      </c>
      <c r="S1165">
        <f t="shared" si="223"/>
        <v>0</v>
      </c>
      <c r="T1165">
        <f t="shared" si="224"/>
        <v>33.799999999999997</v>
      </c>
      <c r="U1165">
        <f t="shared" si="225"/>
        <v>9.3888888888888875</v>
      </c>
      <c r="W1165">
        <f t="shared" si="226"/>
        <v>1405.2916666666661</v>
      </c>
      <c r="X1165">
        <f t="shared" si="222"/>
        <v>171.13544999999999</v>
      </c>
      <c r="Y1165">
        <f t="shared" si="227"/>
        <v>17.627234215527562</v>
      </c>
      <c r="Z1165">
        <f>Table4[[#This Row],[Acell (N)]]+Table4[[#This Row],[Roll (N)]]+Table4[[#This Row],[Aero (N)]]</f>
        <v>1594.0543508821936</v>
      </c>
      <c r="AA1165">
        <f>Table4[[#This Row],[Total (N)]]*((E1164/3.6)/1000)</f>
        <v>13.195227682302603</v>
      </c>
      <c r="AB1165">
        <f>Table4[[#This Row],[Power (kW)]]*1000</f>
        <v>13195.227682302602</v>
      </c>
      <c r="AC1165">
        <f>MAX(0, Table4[[#This Row],[Power (W)]])</f>
        <v>13195.227682302602</v>
      </c>
      <c r="AD1165">
        <f>MIN(0, Table4[[#This Row],[Power (W)]])*-1</f>
        <v>0</v>
      </c>
      <c r="AE1165">
        <f>AE1164+Table4[[#This Row],[Tractive Energy (J)]]</f>
        <v>673821.81165352941</v>
      </c>
      <c r="AF1165">
        <f t="shared" si="231"/>
        <v>283430.26352154079</v>
      </c>
      <c r="AG1165">
        <f t="shared" si="232"/>
        <v>3562320.3453136003</v>
      </c>
      <c r="AH1165">
        <f t="shared" si="228"/>
        <v>1487711.6967814481</v>
      </c>
      <c r="AI1165" s="27">
        <f t="shared" si="233"/>
        <v>1487711.6967814481</v>
      </c>
    </row>
    <row r="1166" spans="2:35" x14ac:dyDescent="0.3">
      <c r="B1166" s="6" t="s">
        <v>53</v>
      </c>
      <c r="C1166" s="6">
        <v>1158</v>
      </c>
      <c r="D1166" s="6">
        <v>136</v>
      </c>
      <c r="E1166" s="12">
        <v>38.200000000000003</v>
      </c>
      <c r="F1166" s="17">
        <f t="shared" si="229"/>
        <v>1.3333333333333335</v>
      </c>
      <c r="G1166" s="17">
        <f t="shared" si="230"/>
        <v>4.8000000000000007</v>
      </c>
      <c r="S1166">
        <f t="shared" si="223"/>
        <v>0</v>
      </c>
      <c r="T1166">
        <f t="shared" si="224"/>
        <v>38.200000000000003</v>
      </c>
      <c r="U1166">
        <f t="shared" si="225"/>
        <v>10.611111111111112</v>
      </c>
      <c r="W1166">
        <f t="shared" si="226"/>
        <v>1356.8333333333337</v>
      </c>
      <c r="X1166">
        <f t="shared" si="222"/>
        <v>171.13544999999999</v>
      </c>
      <c r="Y1166">
        <f t="shared" si="227"/>
        <v>22.676971146780886</v>
      </c>
      <c r="Z1166">
        <f>Table4[[#This Row],[Acell (N)]]+Table4[[#This Row],[Roll (N)]]+Table4[[#This Row],[Aero (N)]]</f>
        <v>1550.6457544801146</v>
      </c>
      <c r="AA1166">
        <f>Table4[[#This Row],[Total (N)]]*((E1165/3.6)/1000)</f>
        <v>14.558840694841074</v>
      </c>
      <c r="AB1166">
        <f>Table4[[#This Row],[Power (kW)]]*1000</f>
        <v>14558.840694841074</v>
      </c>
      <c r="AC1166">
        <f>MAX(0, Table4[[#This Row],[Power (W)]])</f>
        <v>14558.840694841074</v>
      </c>
      <c r="AD1166">
        <f>MIN(0, Table4[[#This Row],[Power (W)]])*-1</f>
        <v>0</v>
      </c>
      <c r="AE1166">
        <f>AE1165+Table4[[#This Row],[Tractive Energy (J)]]</f>
        <v>688380.65234837052</v>
      </c>
      <c r="AF1166">
        <f t="shared" si="231"/>
        <v>283430.26352154079</v>
      </c>
      <c r="AG1166">
        <f t="shared" si="232"/>
        <v>3576879.1860084413</v>
      </c>
      <c r="AH1166">
        <f t="shared" si="228"/>
        <v>1487711.6967814481</v>
      </c>
      <c r="AI1166" s="27">
        <f t="shared" si="233"/>
        <v>1487711.6967814481</v>
      </c>
    </row>
    <row r="1167" spans="2:35" x14ac:dyDescent="0.3">
      <c r="B1167" s="6" t="s">
        <v>53</v>
      </c>
      <c r="C1167" s="6">
        <v>1159</v>
      </c>
      <c r="D1167" s="6">
        <v>137</v>
      </c>
      <c r="E1167" s="12">
        <v>43.4</v>
      </c>
      <c r="F1167" s="17">
        <f t="shared" si="229"/>
        <v>1.4861111111111105</v>
      </c>
      <c r="G1167" s="17">
        <f t="shared" si="230"/>
        <v>5.3499999999999979</v>
      </c>
      <c r="S1167">
        <f t="shared" si="223"/>
        <v>0</v>
      </c>
      <c r="T1167">
        <f t="shared" si="224"/>
        <v>43.4</v>
      </c>
      <c r="U1167">
        <f t="shared" si="225"/>
        <v>12.055555555555555</v>
      </c>
      <c r="W1167">
        <f t="shared" si="226"/>
        <v>1550.6666666666667</v>
      </c>
      <c r="X1167">
        <f t="shared" si="222"/>
        <v>171.13544999999999</v>
      </c>
      <c r="Y1167">
        <f t="shared" si="227"/>
        <v>28.9653227970209</v>
      </c>
      <c r="Z1167">
        <f>Table4[[#This Row],[Acell (N)]]+Table4[[#This Row],[Roll (N)]]+Table4[[#This Row],[Aero (N)]]</f>
        <v>1750.7674394636877</v>
      </c>
      <c r="AA1167">
        <f>Table4[[#This Row],[Total (N)]]*((E1166/3.6)/1000)</f>
        <v>18.57758782986469</v>
      </c>
      <c r="AB1167">
        <f>Table4[[#This Row],[Power (kW)]]*1000</f>
        <v>18577.587829864689</v>
      </c>
      <c r="AC1167">
        <f>MAX(0, Table4[[#This Row],[Power (W)]])</f>
        <v>18577.587829864689</v>
      </c>
      <c r="AD1167">
        <f>MIN(0, Table4[[#This Row],[Power (W)]])*-1</f>
        <v>0</v>
      </c>
      <c r="AE1167">
        <f>AE1166+Table4[[#This Row],[Tractive Energy (J)]]</f>
        <v>706958.24017823522</v>
      </c>
      <c r="AF1167">
        <f t="shared" si="231"/>
        <v>283430.26352154079</v>
      </c>
      <c r="AG1167">
        <f t="shared" si="232"/>
        <v>3595456.7738383058</v>
      </c>
      <c r="AH1167">
        <f t="shared" si="228"/>
        <v>1487711.6967814481</v>
      </c>
      <c r="AI1167" s="27">
        <f t="shared" si="233"/>
        <v>1487711.6967814481</v>
      </c>
    </row>
    <row r="1168" spans="2:35" x14ac:dyDescent="0.3">
      <c r="B1168" s="6" t="s">
        <v>53</v>
      </c>
      <c r="C1168" s="6">
        <v>1160</v>
      </c>
      <c r="D1168" s="6">
        <v>138</v>
      </c>
      <c r="E1168" s="12">
        <v>48.9</v>
      </c>
      <c r="F1168" s="17">
        <f t="shared" si="229"/>
        <v>1.4444444444444442</v>
      </c>
      <c r="G1168" s="17">
        <f t="shared" si="230"/>
        <v>5.1999999999999993</v>
      </c>
      <c r="S1168">
        <f t="shared" si="223"/>
        <v>0</v>
      </c>
      <c r="T1168">
        <f t="shared" si="224"/>
        <v>48.9</v>
      </c>
      <c r="U1168">
        <f t="shared" si="225"/>
        <v>13.583333333333332</v>
      </c>
      <c r="W1168">
        <f t="shared" si="226"/>
        <v>1728.3472222222215</v>
      </c>
      <c r="X1168">
        <f t="shared" si="222"/>
        <v>171.13544999999999</v>
      </c>
      <c r="Y1168">
        <f t="shared" si="227"/>
        <v>37.38790288613022</v>
      </c>
      <c r="Z1168">
        <f>Table4[[#This Row],[Acell (N)]]+Table4[[#This Row],[Roll (N)]]+Table4[[#This Row],[Aero (N)]]</f>
        <v>1936.8705751083517</v>
      </c>
      <c r="AA1168">
        <f>Table4[[#This Row],[Total (N)]]*((E1167/3.6)/1000)</f>
        <v>23.350050822139572</v>
      </c>
      <c r="AB1168">
        <f>Table4[[#This Row],[Power (kW)]]*1000</f>
        <v>23350.050822139572</v>
      </c>
      <c r="AC1168">
        <f>MAX(0, Table4[[#This Row],[Power (W)]])</f>
        <v>23350.050822139572</v>
      </c>
      <c r="AD1168">
        <f>MIN(0, Table4[[#This Row],[Power (W)]])*-1</f>
        <v>0</v>
      </c>
      <c r="AE1168">
        <f>AE1167+Table4[[#This Row],[Tractive Energy (J)]]</f>
        <v>730308.29100037483</v>
      </c>
      <c r="AF1168">
        <f t="shared" si="231"/>
        <v>283430.26352154079</v>
      </c>
      <c r="AG1168">
        <f t="shared" si="232"/>
        <v>3618806.8246604456</v>
      </c>
      <c r="AH1168">
        <f t="shared" si="228"/>
        <v>1487711.6967814481</v>
      </c>
      <c r="AI1168" s="27">
        <f t="shared" si="233"/>
        <v>1487711.6967814481</v>
      </c>
    </row>
    <row r="1169" spans="2:35" x14ac:dyDescent="0.3">
      <c r="B1169" s="6" t="s">
        <v>53</v>
      </c>
      <c r="C1169" s="6">
        <v>1161</v>
      </c>
      <c r="D1169" s="6">
        <v>139</v>
      </c>
      <c r="E1169" s="12">
        <v>53.8</v>
      </c>
      <c r="F1169" s="17">
        <f t="shared" si="229"/>
        <v>1.2361111111111109</v>
      </c>
      <c r="G1169" s="17">
        <f t="shared" si="230"/>
        <v>4.4499999999999993</v>
      </c>
      <c r="S1169">
        <f t="shared" si="223"/>
        <v>0</v>
      </c>
      <c r="T1169">
        <f t="shared" si="224"/>
        <v>53.8</v>
      </c>
      <c r="U1169">
        <f t="shared" si="225"/>
        <v>14.944444444444443</v>
      </c>
      <c r="W1169">
        <f t="shared" si="226"/>
        <v>1679.8888888888887</v>
      </c>
      <c r="X1169">
        <f t="shared" si="222"/>
        <v>171.13544999999999</v>
      </c>
      <c r="Y1169">
        <f t="shared" si="227"/>
        <v>47.464549714552994</v>
      </c>
      <c r="Z1169">
        <f>Table4[[#This Row],[Acell (N)]]+Table4[[#This Row],[Roll (N)]]+Table4[[#This Row],[Aero (N)]]</f>
        <v>1898.4888886034416</v>
      </c>
      <c r="AA1169">
        <f>Table4[[#This Row],[Total (N)]]*((E1168/3.6)/1000)</f>
        <v>25.787807403530081</v>
      </c>
      <c r="AB1169">
        <f>Table4[[#This Row],[Power (kW)]]*1000</f>
        <v>25787.807403530082</v>
      </c>
      <c r="AC1169">
        <f>MAX(0, Table4[[#This Row],[Power (W)]])</f>
        <v>25787.807403530082</v>
      </c>
      <c r="AD1169">
        <f>MIN(0, Table4[[#This Row],[Power (W)]])*-1</f>
        <v>0</v>
      </c>
      <c r="AE1169">
        <f>AE1168+Table4[[#This Row],[Tractive Energy (J)]]</f>
        <v>756096.09840390494</v>
      </c>
      <c r="AF1169">
        <f t="shared" si="231"/>
        <v>283430.26352154079</v>
      </c>
      <c r="AG1169">
        <f t="shared" si="232"/>
        <v>3644594.6320639756</v>
      </c>
      <c r="AH1169">
        <f t="shared" si="228"/>
        <v>1487711.6967814481</v>
      </c>
      <c r="AI1169" s="27">
        <f t="shared" si="233"/>
        <v>1487711.6967814481</v>
      </c>
    </row>
    <row r="1170" spans="2:35" x14ac:dyDescent="0.3">
      <c r="B1170" s="6" t="s">
        <v>53</v>
      </c>
      <c r="C1170" s="6">
        <v>1162</v>
      </c>
      <c r="D1170" s="6">
        <v>140</v>
      </c>
      <c r="E1170" s="12">
        <v>57.8</v>
      </c>
      <c r="F1170" s="17">
        <f t="shared" si="229"/>
        <v>1.0694444444444449</v>
      </c>
      <c r="G1170" s="17">
        <f t="shared" si="230"/>
        <v>3.8500000000000014</v>
      </c>
      <c r="S1170">
        <f t="shared" si="223"/>
        <v>0</v>
      </c>
      <c r="T1170">
        <f t="shared" si="224"/>
        <v>57.8</v>
      </c>
      <c r="U1170">
        <f t="shared" si="225"/>
        <v>16.055555555555554</v>
      </c>
      <c r="W1170">
        <f t="shared" si="226"/>
        <v>1437.5972222222219</v>
      </c>
      <c r="X1170">
        <f t="shared" si="222"/>
        <v>171.13544999999999</v>
      </c>
      <c r="Y1170">
        <f t="shared" si="227"/>
        <v>57.453461333714216</v>
      </c>
      <c r="Z1170">
        <f>Table4[[#This Row],[Acell (N)]]+Table4[[#This Row],[Roll (N)]]+Table4[[#This Row],[Aero (N)]]</f>
        <v>1666.1861335559361</v>
      </c>
      <c r="AA1170">
        <f>Table4[[#This Row],[Total (N)]]*((E1169/3.6)/1000)</f>
        <v>24.900226107030374</v>
      </c>
      <c r="AB1170">
        <f>Table4[[#This Row],[Power (kW)]]*1000</f>
        <v>24900.226107030372</v>
      </c>
      <c r="AC1170">
        <f>MAX(0, Table4[[#This Row],[Power (W)]])</f>
        <v>24900.226107030372</v>
      </c>
      <c r="AD1170">
        <f>MIN(0, Table4[[#This Row],[Power (W)]])*-1</f>
        <v>0</v>
      </c>
      <c r="AE1170">
        <f>AE1169+Table4[[#This Row],[Tractive Energy (J)]]</f>
        <v>780996.32451093534</v>
      </c>
      <c r="AF1170">
        <f t="shared" si="231"/>
        <v>283430.26352154079</v>
      </c>
      <c r="AG1170">
        <f t="shared" si="232"/>
        <v>3669494.8581710057</v>
      </c>
      <c r="AH1170">
        <f t="shared" si="228"/>
        <v>1487711.6967814481</v>
      </c>
      <c r="AI1170" s="27">
        <f t="shared" si="233"/>
        <v>1487711.6967814481</v>
      </c>
    </row>
    <row r="1171" spans="2:35" x14ac:dyDescent="0.3">
      <c r="B1171" s="6" t="s">
        <v>53</v>
      </c>
      <c r="C1171" s="6">
        <v>1163</v>
      </c>
      <c r="D1171" s="6">
        <v>141</v>
      </c>
      <c r="E1171" s="12">
        <v>61.5</v>
      </c>
      <c r="F1171" s="17">
        <f t="shared" si="229"/>
        <v>1.0000000000000004</v>
      </c>
      <c r="G1171" s="17">
        <f t="shared" si="230"/>
        <v>3.6000000000000014</v>
      </c>
      <c r="S1171">
        <f t="shared" si="223"/>
        <v>0</v>
      </c>
      <c r="T1171">
        <f t="shared" si="224"/>
        <v>61.5</v>
      </c>
      <c r="U1171">
        <f t="shared" si="225"/>
        <v>17.083333333333332</v>
      </c>
      <c r="W1171">
        <f t="shared" si="226"/>
        <v>1243.7638888888894</v>
      </c>
      <c r="X1171">
        <f t="shared" si="222"/>
        <v>171.13544999999999</v>
      </c>
      <c r="Y1171">
        <f t="shared" si="227"/>
        <v>66.314320477234205</v>
      </c>
      <c r="Z1171">
        <f>Table4[[#This Row],[Acell (N)]]+Table4[[#This Row],[Roll (N)]]+Table4[[#This Row],[Aero (N)]]</f>
        <v>1481.2136593661235</v>
      </c>
      <c r="AA1171">
        <f>Table4[[#This Row],[Total (N)]]*((E1170/3.6)/1000)</f>
        <v>23.781708197600533</v>
      </c>
      <c r="AB1171">
        <f>Table4[[#This Row],[Power (kW)]]*1000</f>
        <v>23781.708197600532</v>
      </c>
      <c r="AC1171">
        <f>MAX(0, Table4[[#This Row],[Power (W)]])</f>
        <v>23781.708197600532</v>
      </c>
      <c r="AD1171">
        <f>MIN(0, Table4[[#This Row],[Power (W)]])*-1</f>
        <v>0</v>
      </c>
      <c r="AE1171">
        <f>AE1170+Table4[[#This Row],[Tractive Energy (J)]]</f>
        <v>804778.0327085359</v>
      </c>
      <c r="AF1171">
        <f t="shared" si="231"/>
        <v>283430.26352154079</v>
      </c>
      <c r="AG1171">
        <f t="shared" si="232"/>
        <v>3693276.5663686064</v>
      </c>
      <c r="AH1171">
        <f t="shared" si="228"/>
        <v>1487711.6967814481</v>
      </c>
      <c r="AI1171" s="27">
        <f t="shared" si="233"/>
        <v>1487711.6967814481</v>
      </c>
    </row>
    <row r="1172" spans="2:35" x14ac:dyDescent="0.3">
      <c r="B1172" s="6" t="s">
        <v>53</v>
      </c>
      <c r="C1172" s="6">
        <v>1164</v>
      </c>
      <c r="D1172" s="6">
        <v>142</v>
      </c>
      <c r="E1172" s="12">
        <v>65</v>
      </c>
      <c r="F1172" s="17">
        <f t="shared" si="229"/>
        <v>0.95833333333333415</v>
      </c>
      <c r="G1172" s="17">
        <f t="shared" si="230"/>
        <v>3.4500000000000028</v>
      </c>
      <c r="S1172">
        <f t="shared" si="223"/>
        <v>0</v>
      </c>
      <c r="T1172">
        <f t="shared" si="224"/>
        <v>65</v>
      </c>
      <c r="U1172">
        <f t="shared" si="225"/>
        <v>18.055555555555554</v>
      </c>
      <c r="W1172">
        <f t="shared" si="226"/>
        <v>1163.0000000000005</v>
      </c>
      <c r="X1172">
        <f t="shared" si="222"/>
        <v>171.13544999999999</v>
      </c>
      <c r="Y1172">
        <f t="shared" si="227"/>
        <v>75.076130142424987</v>
      </c>
      <c r="Z1172">
        <f>Table4[[#This Row],[Acell (N)]]+Table4[[#This Row],[Roll (N)]]+Table4[[#This Row],[Aero (N)]]</f>
        <v>1409.2115801424254</v>
      </c>
      <c r="AA1172">
        <f>Table4[[#This Row],[Total (N)]]*((E1171/3.6)/1000)</f>
        <v>24.074031160766435</v>
      </c>
      <c r="AB1172">
        <f>Table4[[#This Row],[Power (kW)]]*1000</f>
        <v>24074.031160766433</v>
      </c>
      <c r="AC1172">
        <f>MAX(0, Table4[[#This Row],[Power (W)]])</f>
        <v>24074.031160766433</v>
      </c>
      <c r="AD1172">
        <f>MIN(0, Table4[[#This Row],[Power (W)]])*-1</f>
        <v>0</v>
      </c>
      <c r="AE1172">
        <f>AE1171+Table4[[#This Row],[Tractive Energy (J)]]</f>
        <v>828852.06386930239</v>
      </c>
      <c r="AF1172">
        <f t="shared" si="231"/>
        <v>283430.26352154079</v>
      </c>
      <c r="AG1172">
        <f t="shared" si="232"/>
        <v>3717350.5975293727</v>
      </c>
      <c r="AH1172">
        <f t="shared" si="228"/>
        <v>1487711.6967814481</v>
      </c>
      <c r="AI1172" s="27">
        <f t="shared" si="233"/>
        <v>1487711.6967814481</v>
      </c>
    </row>
    <row r="1173" spans="2:35" x14ac:dyDescent="0.3">
      <c r="B1173" s="6" t="s">
        <v>53</v>
      </c>
      <c r="C1173" s="6">
        <v>1165</v>
      </c>
      <c r="D1173" s="6">
        <v>143</v>
      </c>
      <c r="E1173" s="12">
        <v>68.400000000000006</v>
      </c>
      <c r="F1173" s="17">
        <f t="shared" si="229"/>
        <v>0.91666666666666585</v>
      </c>
      <c r="G1173" s="17">
        <f t="shared" si="230"/>
        <v>3.2999999999999972</v>
      </c>
      <c r="S1173">
        <f t="shared" si="223"/>
        <v>0</v>
      </c>
      <c r="T1173">
        <f t="shared" si="224"/>
        <v>68.400000000000006</v>
      </c>
      <c r="U1173">
        <f t="shared" si="225"/>
        <v>19</v>
      </c>
      <c r="W1173">
        <f t="shared" si="226"/>
        <v>1114.5416666666677</v>
      </c>
      <c r="X1173">
        <f t="shared" si="222"/>
        <v>171.13544999999999</v>
      </c>
      <c r="Y1173">
        <f t="shared" si="227"/>
        <v>83.864538264722199</v>
      </c>
      <c r="Z1173">
        <f>Table4[[#This Row],[Acell (N)]]+Table4[[#This Row],[Roll (N)]]+Table4[[#This Row],[Aero (N)]]</f>
        <v>1369.5416549313898</v>
      </c>
      <c r="AA1173">
        <f>Table4[[#This Row],[Total (N)]]*((E1172/3.6)/1000)</f>
        <v>24.727835436261202</v>
      </c>
      <c r="AB1173">
        <f>Table4[[#This Row],[Power (kW)]]*1000</f>
        <v>24727.835436261201</v>
      </c>
      <c r="AC1173">
        <f>MAX(0, Table4[[#This Row],[Power (W)]])</f>
        <v>24727.835436261201</v>
      </c>
      <c r="AD1173">
        <f>MIN(0, Table4[[#This Row],[Power (W)]])*-1</f>
        <v>0</v>
      </c>
      <c r="AE1173">
        <f>AE1172+Table4[[#This Row],[Tractive Energy (J)]]</f>
        <v>853579.89930556365</v>
      </c>
      <c r="AF1173">
        <f t="shared" si="231"/>
        <v>283430.26352154079</v>
      </c>
      <c r="AG1173">
        <f t="shared" si="232"/>
        <v>3742078.4329656339</v>
      </c>
      <c r="AH1173">
        <f t="shared" si="228"/>
        <v>1487711.6967814481</v>
      </c>
      <c r="AI1173" s="27">
        <f t="shared" si="233"/>
        <v>1487711.6967814481</v>
      </c>
    </row>
    <row r="1174" spans="2:35" x14ac:dyDescent="0.3">
      <c r="B1174" s="6" t="s">
        <v>53</v>
      </c>
      <c r="C1174" s="6">
        <v>1166</v>
      </c>
      <c r="D1174" s="6">
        <v>144</v>
      </c>
      <c r="E1174" s="12">
        <v>71.599999999999994</v>
      </c>
      <c r="F1174" s="17">
        <f t="shared" si="229"/>
        <v>0.63888888888888806</v>
      </c>
      <c r="G1174" s="17">
        <f t="shared" si="230"/>
        <v>2.2999999999999972</v>
      </c>
      <c r="S1174">
        <f t="shared" si="223"/>
        <v>0</v>
      </c>
      <c r="T1174">
        <f t="shared" si="224"/>
        <v>71.599999999999994</v>
      </c>
      <c r="U1174">
        <f t="shared" si="225"/>
        <v>19.888888888888886</v>
      </c>
      <c r="W1174">
        <f t="shared" si="226"/>
        <v>1066.0833333333323</v>
      </c>
      <c r="X1174">
        <f t="shared" si="222"/>
        <v>171.13544999999999</v>
      </c>
      <c r="Y1174">
        <f t="shared" si="227"/>
        <v>92.867520507408003</v>
      </c>
      <c r="Z1174">
        <f>Table4[[#This Row],[Acell (N)]]+Table4[[#This Row],[Roll (N)]]+Table4[[#This Row],[Aero (N)]]</f>
        <v>1330.0863038407404</v>
      </c>
      <c r="AA1174">
        <f>Table4[[#This Row],[Total (N)]]*((E1173/3.6)/1000)</f>
        <v>25.271639772974066</v>
      </c>
      <c r="AB1174">
        <f>Table4[[#This Row],[Power (kW)]]*1000</f>
        <v>25271.639772974064</v>
      </c>
      <c r="AC1174">
        <f>MAX(0, Table4[[#This Row],[Power (W)]])</f>
        <v>25271.639772974064</v>
      </c>
      <c r="AD1174">
        <f>MIN(0, Table4[[#This Row],[Power (W)]])*-1</f>
        <v>0</v>
      </c>
      <c r="AE1174">
        <f>AE1173+Table4[[#This Row],[Tractive Energy (J)]]</f>
        <v>878851.53907853772</v>
      </c>
      <c r="AF1174">
        <f t="shared" si="231"/>
        <v>283430.26352154079</v>
      </c>
      <c r="AG1174">
        <f t="shared" si="232"/>
        <v>3767350.0727386079</v>
      </c>
      <c r="AH1174">
        <f t="shared" si="228"/>
        <v>1487711.6967814481</v>
      </c>
      <c r="AI1174" s="27">
        <f t="shared" si="233"/>
        <v>1487711.6967814481</v>
      </c>
    </row>
    <row r="1175" spans="2:35" x14ac:dyDescent="0.3">
      <c r="B1175" s="6" t="s">
        <v>53</v>
      </c>
      <c r="C1175" s="6">
        <v>1167</v>
      </c>
      <c r="D1175" s="6">
        <v>145</v>
      </c>
      <c r="E1175" s="12">
        <v>73</v>
      </c>
      <c r="F1175" s="17">
        <f t="shared" si="229"/>
        <v>0.37500000000000039</v>
      </c>
      <c r="G1175" s="17">
        <f t="shared" si="230"/>
        <v>1.3500000000000014</v>
      </c>
      <c r="S1175">
        <f t="shared" si="223"/>
        <v>0</v>
      </c>
      <c r="T1175">
        <f t="shared" si="224"/>
        <v>73</v>
      </c>
      <c r="U1175">
        <f t="shared" si="225"/>
        <v>20.277777777777779</v>
      </c>
      <c r="W1175">
        <f t="shared" si="226"/>
        <v>743.02777777777681</v>
      </c>
      <c r="X1175">
        <f t="shared" si="222"/>
        <v>171.13544999999999</v>
      </c>
      <c r="Y1175">
        <f t="shared" si="227"/>
        <v>101.76013900269686</v>
      </c>
      <c r="Z1175">
        <f>Table4[[#This Row],[Acell (N)]]+Table4[[#This Row],[Roll (N)]]+Table4[[#This Row],[Aero (N)]]</f>
        <v>1015.9233667804737</v>
      </c>
      <c r="AA1175">
        <f>Table4[[#This Row],[Total (N)]]*((E1174/3.6)/1000)</f>
        <v>20.205586961522751</v>
      </c>
      <c r="AB1175">
        <f>Table4[[#This Row],[Power (kW)]]*1000</f>
        <v>20205.586961522753</v>
      </c>
      <c r="AC1175">
        <f>MAX(0, Table4[[#This Row],[Power (W)]])</f>
        <v>20205.586961522753</v>
      </c>
      <c r="AD1175">
        <f>MIN(0, Table4[[#This Row],[Power (W)]])*-1</f>
        <v>0</v>
      </c>
      <c r="AE1175">
        <f>AE1174+Table4[[#This Row],[Tractive Energy (J)]]</f>
        <v>899057.12604006042</v>
      </c>
      <c r="AF1175">
        <f t="shared" si="231"/>
        <v>283430.26352154079</v>
      </c>
      <c r="AG1175">
        <f t="shared" si="232"/>
        <v>3787555.6597001306</v>
      </c>
      <c r="AH1175">
        <f t="shared" si="228"/>
        <v>1487711.6967814481</v>
      </c>
      <c r="AI1175" s="27">
        <f t="shared" si="233"/>
        <v>1487711.6967814481</v>
      </c>
    </row>
    <row r="1176" spans="2:35" x14ac:dyDescent="0.3">
      <c r="B1176" s="6" t="s">
        <v>53</v>
      </c>
      <c r="C1176" s="6">
        <v>1168</v>
      </c>
      <c r="D1176" s="6">
        <v>146</v>
      </c>
      <c r="E1176" s="12">
        <v>74.3</v>
      </c>
      <c r="F1176" s="17">
        <f t="shared" si="229"/>
        <v>0.44444444444444481</v>
      </c>
      <c r="G1176" s="17">
        <f t="shared" si="230"/>
        <v>1.6000000000000014</v>
      </c>
      <c r="S1176">
        <f t="shared" si="223"/>
        <v>0</v>
      </c>
      <c r="T1176">
        <f t="shared" si="224"/>
        <v>74.3</v>
      </c>
      <c r="U1176">
        <f t="shared" si="225"/>
        <v>20.638888888888889</v>
      </c>
      <c r="W1176">
        <f t="shared" si="226"/>
        <v>436.12500000000045</v>
      </c>
      <c r="X1176">
        <f t="shared" si="222"/>
        <v>171.13544999999999</v>
      </c>
      <c r="Y1176">
        <f t="shared" si="227"/>
        <v>105.77849098525556</v>
      </c>
      <c r="Z1176">
        <f>Table4[[#This Row],[Acell (N)]]+Table4[[#This Row],[Roll (N)]]+Table4[[#This Row],[Aero (N)]]</f>
        <v>713.03894098525598</v>
      </c>
      <c r="AA1176">
        <f>Table4[[#This Row],[Total (N)]]*((E1175/3.6)/1000)</f>
        <v>14.458845192201025</v>
      </c>
      <c r="AB1176">
        <f>Table4[[#This Row],[Power (kW)]]*1000</f>
        <v>14458.845192201024</v>
      </c>
      <c r="AC1176">
        <f>MAX(0, Table4[[#This Row],[Power (W)]])</f>
        <v>14458.845192201024</v>
      </c>
      <c r="AD1176">
        <f>MIN(0, Table4[[#This Row],[Power (W)]])*-1</f>
        <v>0</v>
      </c>
      <c r="AE1176">
        <f>AE1175+Table4[[#This Row],[Tractive Energy (J)]]</f>
        <v>913515.97123226139</v>
      </c>
      <c r="AF1176">
        <f t="shared" si="231"/>
        <v>283430.26352154079</v>
      </c>
      <c r="AG1176">
        <f t="shared" si="232"/>
        <v>3802014.5048923315</v>
      </c>
      <c r="AH1176">
        <f t="shared" si="228"/>
        <v>1487711.6967814481</v>
      </c>
      <c r="AI1176" s="27">
        <f t="shared" si="233"/>
        <v>1487711.6967814481</v>
      </c>
    </row>
    <row r="1177" spans="2:35" x14ac:dyDescent="0.3">
      <c r="B1177" s="6" t="s">
        <v>53</v>
      </c>
      <c r="C1177" s="6">
        <v>1169</v>
      </c>
      <c r="D1177" s="6">
        <v>147</v>
      </c>
      <c r="E1177" s="12">
        <v>76.2</v>
      </c>
      <c r="F1177" s="17">
        <f t="shared" si="229"/>
        <v>0.50000000000000122</v>
      </c>
      <c r="G1177" s="17">
        <f t="shared" si="230"/>
        <v>1.8000000000000043</v>
      </c>
      <c r="S1177">
        <f t="shared" si="223"/>
        <v>0</v>
      </c>
      <c r="T1177">
        <f t="shared" si="224"/>
        <v>76.2</v>
      </c>
      <c r="U1177">
        <f t="shared" si="225"/>
        <v>21.166666666666668</v>
      </c>
      <c r="W1177">
        <f t="shared" si="226"/>
        <v>516.88888888888937</v>
      </c>
      <c r="X1177">
        <f t="shared" si="222"/>
        <v>171.13544999999999</v>
      </c>
      <c r="Y1177">
        <f t="shared" si="227"/>
        <v>109.5794899041459</v>
      </c>
      <c r="Z1177">
        <f>Table4[[#This Row],[Acell (N)]]+Table4[[#This Row],[Roll (N)]]+Table4[[#This Row],[Aero (N)]]</f>
        <v>797.60382879303529</v>
      </c>
      <c r="AA1177">
        <f>Table4[[#This Row],[Total (N)]]*((E1176/3.6)/1000)</f>
        <v>16.461656799811813</v>
      </c>
      <c r="AB1177">
        <f>Table4[[#This Row],[Power (kW)]]*1000</f>
        <v>16461.656799811812</v>
      </c>
      <c r="AC1177">
        <f>MAX(0, Table4[[#This Row],[Power (W)]])</f>
        <v>16461.656799811812</v>
      </c>
      <c r="AD1177">
        <f>MIN(0, Table4[[#This Row],[Power (W)]])*-1</f>
        <v>0</v>
      </c>
      <c r="AE1177">
        <f>AE1176+Table4[[#This Row],[Tractive Energy (J)]]</f>
        <v>929977.62803207315</v>
      </c>
      <c r="AF1177">
        <f t="shared" si="231"/>
        <v>283430.26352154079</v>
      </c>
      <c r="AG1177">
        <f t="shared" si="232"/>
        <v>3818476.1616921434</v>
      </c>
      <c r="AH1177">
        <f t="shared" si="228"/>
        <v>1487711.6967814481</v>
      </c>
      <c r="AI1177" s="27">
        <f t="shared" si="233"/>
        <v>1487711.6967814481</v>
      </c>
    </row>
    <row r="1178" spans="2:35" x14ac:dyDescent="0.3">
      <c r="B1178" s="6" t="s">
        <v>53</v>
      </c>
      <c r="C1178" s="6">
        <v>1170</v>
      </c>
      <c r="D1178" s="6">
        <v>148</v>
      </c>
      <c r="E1178" s="12">
        <v>77.900000000000006</v>
      </c>
      <c r="F1178" s="17">
        <f t="shared" si="229"/>
        <v>0.45833333333333293</v>
      </c>
      <c r="G1178" s="17">
        <f t="shared" si="230"/>
        <v>1.6499999999999986</v>
      </c>
      <c r="S1178">
        <f t="shared" si="223"/>
        <v>0</v>
      </c>
      <c r="T1178">
        <f t="shared" si="224"/>
        <v>77.900000000000006</v>
      </c>
      <c r="U1178">
        <f t="shared" si="225"/>
        <v>21.638888888888889</v>
      </c>
      <c r="W1178">
        <f t="shared" si="226"/>
        <v>581.50000000000136</v>
      </c>
      <c r="X1178">
        <f t="shared" si="222"/>
        <v>171.13544999999999</v>
      </c>
      <c r="Y1178">
        <f t="shared" si="227"/>
        <v>115.25548155309203</v>
      </c>
      <c r="Z1178">
        <f>Table4[[#This Row],[Acell (N)]]+Table4[[#This Row],[Roll (N)]]+Table4[[#This Row],[Aero (N)]]</f>
        <v>867.89093155309342</v>
      </c>
      <c r="AA1178">
        <f>Table4[[#This Row],[Total (N)]]*((E1177/3.6)/1000)</f>
        <v>18.370358051207145</v>
      </c>
      <c r="AB1178">
        <f>Table4[[#This Row],[Power (kW)]]*1000</f>
        <v>18370.358051207146</v>
      </c>
      <c r="AC1178">
        <f>MAX(0, Table4[[#This Row],[Power (W)]])</f>
        <v>18370.358051207146</v>
      </c>
      <c r="AD1178">
        <f>MIN(0, Table4[[#This Row],[Power (W)]])*-1</f>
        <v>0</v>
      </c>
      <c r="AE1178">
        <f>AE1177+Table4[[#This Row],[Tractive Energy (J)]]</f>
        <v>948347.9860832803</v>
      </c>
      <c r="AF1178">
        <f t="shared" si="231"/>
        <v>283430.26352154079</v>
      </c>
      <c r="AG1178">
        <f t="shared" si="232"/>
        <v>3836846.5197433503</v>
      </c>
      <c r="AH1178">
        <f t="shared" si="228"/>
        <v>1487711.6967814481</v>
      </c>
      <c r="AI1178" s="27">
        <f t="shared" si="233"/>
        <v>1487711.6967814481</v>
      </c>
    </row>
    <row r="1179" spans="2:35" x14ac:dyDescent="0.3">
      <c r="B1179" s="6" t="s">
        <v>53</v>
      </c>
      <c r="C1179" s="6">
        <v>1171</v>
      </c>
      <c r="D1179" s="6">
        <v>149</v>
      </c>
      <c r="E1179" s="12">
        <v>79.5</v>
      </c>
      <c r="F1179" s="17">
        <f t="shared" si="229"/>
        <v>0.43055555555555475</v>
      </c>
      <c r="G1179" s="17">
        <f t="shared" si="230"/>
        <v>1.5499999999999972</v>
      </c>
      <c r="S1179">
        <f t="shared" si="223"/>
        <v>0</v>
      </c>
      <c r="T1179">
        <f t="shared" si="224"/>
        <v>79.5</v>
      </c>
      <c r="U1179">
        <f t="shared" si="225"/>
        <v>22.083333333333332</v>
      </c>
      <c r="W1179">
        <f t="shared" si="226"/>
        <v>533.04166666666617</v>
      </c>
      <c r="X1179">
        <f t="shared" si="222"/>
        <v>171.13544999999999</v>
      </c>
      <c r="Y1179">
        <f t="shared" si="227"/>
        <v>120.4554799174019</v>
      </c>
      <c r="Z1179">
        <f>Table4[[#This Row],[Acell (N)]]+Table4[[#This Row],[Roll (N)]]+Table4[[#This Row],[Aero (N)]]</f>
        <v>824.6325965840681</v>
      </c>
      <c r="AA1179">
        <f>Table4[[#This Row],[Total (N)]]*((E1178/3.6)/1000)</f>
        <v>17.844133131638586</v>
      </c>
      <c r="AB1179">
        <f>Table4[[#This Row],[Power (kW)]]*1000</f>
        <v>17844.133131638584</v>
      </c>
      <c r="AC1179">
        <f>MAX(0, Table4[[#This Row],[Power (W)]])</f>
        <v>17844.133131638584</v>
      </c>
      <c r="AD1179">
        <f>MIN(0, Table4[[#This Row],[Power (W)]])*-1</f>
        <v>0</v>
      </c>
      <c r="AE1179">
        <f>AE1178+Table4[[#This Row],[Tractive Energy (J)]]</f>
        <v>966192.11921491893</v>
      </c>
      <c r="AF1179">
        <f t="shared" si="231"/>
        <v>283430.26352154079</v>
      </c>
      <c r="AG1179">
        <f t="shared" si="232"/>
        <v>3854690.652874989</v>
      </c>
      <c r="AH1179">
        <f t="shared" si="228"/>
        <v>1487711.6967814481</v>
      </c>
      <c r="AI1179" s="27">
        <f t="shared" si="233"/>
        <v>1487711.6967814481</v>
      </c>
    </row>
    <row r="1180" spans="2:35" x14ac:dyDescent="0.3">
      <c r="B1180" s="6" t="s">
        <v>53</v>
      </c>
      <c r="C1180" s="6">
        <v>1172</v>
      </c>
      <c r="D1180" s="6">
        <v>150</v>
      </c>
      <c r="E1180" s="12">
        <v>81</v>
      </c>
      <c r="F1180" s="17">
        <f t="shared" si="229"/>
        <v>0.38888888888888851</v>
      </c>
      <c r="G1180" s="17">
        <f t="shared" si="230"/>
        <v>1.3999999999999986</v>
      </c>
      <c r="S1180">
        <f t="shared" si="223"/>
        <v>0</v>
      </c>
      <c r="T1180">
        <f t="shared" si="224"/>
        <v>81</v>
      </c>
      <c r="U1180">
        <f t="shared" si="225"/>
        <v>22.5</v>
      </c>
      <c r="W1180">
        <f t="shared" si="226"/>
        <v>500.73611111111018</v>
      </c>
      <c r="X1180">
        <f t="shared" si="222"/>
        <v>171.13544999999999</v>
      </c>
      <c r="Y1180">
        <f t="shared" si="227"/>
        <v>125.45440188582501</v>
      </c>
      <c r="Z1180">
        <f>Table4[[#This Row],[Acell (N)]]+Table4[[#This Row],[Roll (N)]]+Table4[[#This Row],[Aero (N)]]</f>
        <v>797.32596299693523</v>
      </c>
      <c r="AA1180">
        <f>Table4[[#This Row],[Total (N)]]*((E1179/3.6)/1000)</f>
        <v>17.607615016182319</v>
      </c>
      <c r="AB1180">
        <f>Table4[[#This Row],[Power (kW)]]*1000</f>
        <v>17607.615016182317</v>
      </c>
      <c r="AC1180">
        <f>MAX(0, Table4[[#This Row],[Power (W)]])</f>
        <v>17607.615016182317</v>
      </c>
      <c r="AD1180">
        <f>MIN(0, Table4[[#This Row],[Power (W)]])*-1</f>
        <v>0</v>
      </c>
      <c r="AE1180">
        <f>AE1179+Table4[[#This Row],[Tractive Energy (J)]]</f>
        <v>983799.73423110123</v>
      </c>
      <c r="AF1180">
        <f t="shared" si="231"/>
        <v>283430.26352154079</v>
      </c>
      <c r="AG1180">
        <f t="shared" si="232"/>
        <v>3872298.2678911714</v>
      </c>
      <c r="AH1180">
        <f t="shared" si="228"/>
        <v>1487711.6967814481</v>
      </c>
      <c r="AI1180" s="27">
        <f t="shared" si="233"/>
        <v>1487711.6967814481</v>
      </c>
    </row>
    <row r="1181" spans="2:35" x14ac:dyDescent="0.3">
      <c r="B1181" s="6" t="s">
        <v>53</v>
      </c>
      <c r="C1181" s="6">
        <v>1173</v>
      </c>
      <c r="D1181" s="6">
        <v>151</v>
      </c>
      <c r="E1181" s="12">
        <v>82.3</v>
      </c>
      <c r="F1181" s="17">
        <f t="shared" si="229"/>
        <v>0.34722222222222221</v>
      </c>
      <c r="G1181" s="17">
        <f t="shared" si="230"/>
        <v>1.25</v>
      </c>
      <c r="S1181">
        <f t="shared" si="223"/>
        <v>0</v>
      </c>
      <c r="T1181">
        <f t="shared" si="224"/>
        <v>82.3</v>
      </c>
      <c r="U1181">
        <f t="shared" si="225"/>
        <v>22.861111111111111</v>
      </c>
      <c r="W1181">
        <f t="shared" si="226"/>
        <v>452.27777777777732</v>
      </c>
      <c r="X1181">
        <f t="shared" si="222"/>
        <v>171.13544999999999</v>
      </c>
      <c r="Y1181">
        <f t="shared" si="227"/>
        <v>130.23319184730002</v>
      </c>
      <c r="Z1181">
        <f>Table4[[#This Row],[Acell (N)]]+Table4[[#This Row],[Roll (N)]]+Table4[[#This Row],[Aero (N)]]</f>
        <v>753.64641962507744</v>
      </c>
      <c r="AA1181">
        <f>Table4[[#This Row],[Total (N)]]*((E1180/3.6)/1000)</f>
        <v>16.957044441564243</v>
      </c>
      <c r="AB1181">
        <f>Table4[[#This Row],[Power (kW)]]*1000</f>
        <v>16957.044441564241</v>
      </c>
      <c r="AC1181">
        <f>MAX(0, Table4[[#This Row],[Power (W)]])</f>
        <v>16957.044441564241</v>
      </c>
      <c r="AD1181">
        <f>MIN(0, Table4[[#This Row],[Power (W)]])*-1</f>
        <v>0</v>
      </c>
      <c r="AE1181">
        <f>AE1180+Table4[[#This Row],[Tractive Energy (J)]]</f>
        <v>1000756.7786726655</v>
      </c>
      <c r="AF1181">
        <f t="shared" si="231"/>
        <v>283430.26352154079</v>
      </c>
      <c r="AG1181">
        <f t="shared" si="232"/>
        <v>3889255.3123327354</v>
      </c>
      <c r="AH1181">
        <f t="shared" si="228"/>
        <v>1487711.6967814481</v>
      </c>
      <c r="AI1181" s="27">
        <f t="shared" si="233"/>
        <v>1487711.6967814481</v>
      </c>
    </row>
    <row r="1182" spans="2:35" x14ac:dyDescent="0.3">
      <c r="B1182" s="6" t="s">
        <v>53</v>
      </c>
      <c r="C1182" s="6">
        <v>1174</v>
      </c>
      <c r="D1182" s="6">
        <v>152</v>
      </c>
      <c r="E1182" s="12">
        <v>83.5</v>
      </c>
      <c r="F1182" s="17">
        <f t="shared" si="229"/>
        <v>0.31944444444444403</v>
      </c>
      <c r="G1182" s="17">
        <f t="shared" si="230"/>
        <v>1.1499999999999986</v>
      </c>
      <c r="S1182">
        <f t="shared" si="223"/>
        <v>0</v>
      </c>
      <c r="T1182">
        <f t="shared" si="224"/>
        <v>83.5</v>
      </c>
      <c r="U1182">
        <f t="shared" si="225"/>
        <v>23.194444444444443</v>
      </c>
      <c r="W1182">
        <f t="shared" si="226"/>
        <v>403.81944444444446</v>
      </c>
      <c r="X1182">
        <f t="shared" si="222"/>
        <v>171.13544999999999</v>
      </c>
      <c r="Y1182">
        <f t="shared" si="227"/>
        <v>134.44706233918589</v>
      </c>
      <c r="Z1182">
        <f>Table4[[#This Row],[Acell (N)]]+Table4[[#This Row],[Roll (N)]]+Table4[[#This Row],[Aero (N)]]</f>
        <v>709.40195678363034</v>
      </c>
      <c r="AA1182">
        <f>Table4[[#This Row],[Total (N)]]*((E1181/3.6)/1000)</f>
        <v>16.217716956470216</v>
      </c>
      <c r="AB1182">
        <f>Table4[[#This Row],[Power (kW)]]*1000</f>
        <v>16217.716956470216</v>
      </c>
      <c r="AC1182">
        <f>MAX(0, Table4[[#This Row],[Power (W)]])</f>
        <v>16217.716956470216</v>
      </c>
      <c r="AD1182">
        <f>MIN(0, Table4[[#This Row],[Power (W)]])*-1</f>
        <v>0</v>
      </c>
      <c r="AE1182">
        <f>AE1181+Table4[[#This Row],[Tractive Energy (J)]]</f>
        <v>1016974.4956291356</v>
      </c>
      <c r="AF1182">
        <f t="shared" si="231"/>
        <v>283430.26352154079</v>
      </c>
      <c r="AG1182">
        <f t="shared" si="232"/>
        <v>3905473.0292892056</v>
      </c>
      <c r="AH1182">
        <f t="shared" si="228"/>
        <v>1487711.6967814481</v>
      </c>
      <c r="AI1182" s="27">
        <f t="shared" si="233"/>
        <v>1487711.6967814481</v>
      </c>
    </row>
    <row r="1183" spans="2:35" x14ac:dyDescent="0.3">
      <c r="B1183" s="6" t="s">
        <v>53</v>
      </c>
      <c r="C1183" s="6">
        <v>1175</v>
      </c>
      <c r="D1183" s="6">
        <v>153</v>
      </c>
      <c r="E1183" s="12">
        <v>84.6</v>
      </c>
      <c r="F1183" s="17">
        <f t="shared" si="229"/>
        <v>0.27777777777777779</v>
      </c>
      <c r="G1183" s="17">
        <f t="shared" si="230"/>
        <v>1</v>
      </c>
      <c r="S1183">
        <f t="shared" si="223"/>
        <v>0</v>
      </c>
      <c r="T1183">
        <f t="shared" si="224"/>
        <v>84.6</v>
      </c>
      <c r="U1183">
        <f t="shared" si="225"/>
        <v>23.499999999999996</v>
      </c>
      <c r="W1183">
        <f t="shared" si="226"/>
        <v>371.5138888888884</v>
      </c>
      <c r="X1183">
        <f t="shared" si="222"/>
        <v>171.13544999999999</v>
      </c>
      <c r="Y1183">
        <f t="shared" si="227"/>
        <v>138.39633773164721</v>
      </c>
      <c r="Z1183">
        <f>Table4[[#This Row],[Acell (N)]]+Table4[[#This Row],[Roll (N)]]+Table4[[#This Row],[Aero (N)]]</f>
        <v>681.04567662053569</v>
      </c>
      <c r="AA1183">
        <f>Table4[[#This Row],[Total (N)]]*((E1182/3.6)/1000)</f>
        <v>15.79647611050409</v>
      </c>
      <c r="AB1183">
        <f>Table4[[#This Row],[Power (kW)]]*1000</f>
        <v>15796.476110504089</v>
      </c>
      <c r="AC1183">
        <f>MAX(0, Table4[[#This Row],[Power (W)]])</f>
        <v>15796.476110504089</v>
      </c>
      <c r="AD1183">
        <f>MIN(0, Table4[[#This Row],[Power (W)]])*-1</f>
        <v>0</v>
      </c>
      <c r="AE1183">
        <f>AE1182+Table4[[#This Row],[Tractive Energy (J)]]</f>
        <v>1032770.9717396398</v>
      </c>
      <c r="AF1183">
        <f t="shared" si="231"/>
        <v>283430.26352154079</v>
      </c>
      <c r="AG1183">
        <f t="shared" si="232"/>
        <v>3921269.5053997096</v>
      </c>
      <c r="AH1183">
        <f t="shared" si="228"/>
        <v>1487711.6967814481</v>
      </c>
      <c r="AI1183" s="27">
        <f t="shared" si="233"/>
        <v>1487711.6967814481</v>
      </c>
    </row>
    <row r="1184" spans="2:35" x14ac:dyDescent="0.3">
      <c r="B1184" s="6" t="s">
        <v>53</v>
      </c>
      <c r="C1184" s="6">
        <v>1176</v>
      </c>
      <c r="D1184" s="6">
        <v>154</v>
      </c>
      <c r="E1184" s="12">
        <v>85.5</v>
      </c>
      <c r="F1184" s="17">
        <f t="shared" si="229"/>
        <v>0.23611111111111149</v>
      </c>
      <c r="G1184" s="17">
        <f t="shared" si="230"/>
        <v>0.85000000000000142</v>
      </c>
      <c r="S1184">
        <f t="shared" si="223"/>
        <v>0</v>
      </c>
      <c r="T1184">
        <f t="shared" si="224"/>
        <v>85.5</v>
      </c>
      <c r="U1184">
        <f t="shared" si="225"/>
        <v>23.75</v>
      </c>
      <c r="W1184">
        <f t="shared" si="226"/>
        <v>323.05555555555554</v>
      </c>
      <c r="X1184">
        <f t="shared" ref="X1184:X1247" si="234">$J$16*9.81*$J$17</f>
        <v>171.13544999999999</v>
      </c>
      <c r="Y1184">
        <f t="shared" si="227"/>
        <v>142.06672631638799</v>
      </c>
      <c r="Z1184">
        <f>Table4[[#This Row],[Acell (N)]]+Table4[[#This Row],[Roll (N)]]+Table4[[#This Row],[Aero (N)]]</f>
        <v>636.25773187194352</v>
      </c>
      <c r="AA1184">
        <f>Table4[[#This Row],[Total (N)]]*((E1183/3.6)/1000)</f>
        <v>14.95205669899067</v>
      </c>
      <c r="AB1184">
        <f>Table4[[#This Row],[Power (kW)]]*1000</f>
        <v>14952.056698990671</v>
      </c>
      <c r="AC1184">
        <f>MAX(0, Table4[[#This Row],[Power (W)]])</f>
        <v>14952.056698990671</v>
      </c>
      <c r="AD1184">
        <f>MIN(0, Table4[[#This Row],[Power (W)]])*-1</f>
        <v>0</v>
      </c>
      <c r="AE1184">
        <f>AE1183+Table4[[#This Row],[Tractive Energy (J)]]</f>
        <v>1047723.0284386304</v>
      </c>
      <c r="AF1184">
        <f t="shared" si="231"/>
        <v>283430.26352154079</v>
      </c>
      <c r="AG1184">
        <f t="shared" si="232"/>
        <v>3936221.5620987001</v>
      </c>
      <c r="AH1184">
        <f t="shared" si="228"/>
        <v>1487711.6967814481</v>
      </c>
      <c r="AI1184" s="27">
        <f t="shared" si="233"/>
        <v>1487711.6967814481</v>
      </c>
    </row>
    <row r="1185" spans="2:35" x14ac:dyDescent="0.3">
      <c r="B1185" s="6" t="s">
        <v>53</v>
      </c>
      <c r="C1185" s="6">
        <v>1177</v>
      </c>
      <c r="D1185" s="6">
        <v>155</v>
      </c>
      <c r="E1185" s="12">
        <v>86.3</v>
      </c>
      <c r="F1185" s="17">
        <f t="shared" si="229"/>
        <v>0.22222222222222143</v>
      </c>
      <c r="G1185" s="17">
        <f t="shared" si="230"/>
        <v>0.79999999999999716</v>
      </c>
      <c r="S1185">
        <f t="shared" si="223"/>
        <v>0</v>
      </c>
      <c r="T1185">
        <f t="shared" si="224"/>
        <v>86.3</v>
      </c>
      <c r="U1185">
        <f t="shared" si="225"/>
        <v>23.972222222222221</v>
      </c>
      <c r="W1185">
        <f t="shared" si="226"/>
        <v>274.59722222222268</v>
      </c>
      <c r="X1185">
        <f t="shared" si="234"/>
        <v>171.13544999999999</v>
      </c>
      <c r="Y1185">
        <f t="shared" si="227"/>
        <v>145.10550079282501</v>
      </c>
      <c r="Z1185">
        <f>Table4[[#This Row],[Acell (N)]]+Table4[[#This Row],[Roll (N)]]+Table4[[#This Row],[Aero (N)]]</f>
        <v>590.83817301504769</v>
      </c>
      <c r="AA1185">
        <f>Table4[[#This Row],[Total (N)]]*((E1184/3.6)/1000)</f>
        <v>14.032406609107383</v>
      </c>
      <c r="AB1185">
        <f>Table4[[#This Row],[Power (kW)]]*1000</f>
        <v>14032.406609107384</v>
      </c>
      <c r="AC1185">
        <f>MAX(0, Table4[[#This Row],[Power (W)]])</f>
        <v>14032.406609107384</v>
      </c>
      <c r="AD1185">
        <f>MIN(0, Table4[[#This Row],[Power (W)]])*-1</f>
        <v>0</v>
      </c>
      <c r="AE1185">
        <f>AE1184+Table4[[#This Row],[Tractive Energy (J)]]</f>
        <v>1061755.4350477378</v>
      </c>
      <c r="AF1185">
        <f t="shared" si="231"/>
        <v>283430.26352154079</v>
      </c>
      <c r="AG1185">
        <f t="shared" si="232"/>
        <v>3950253.9687078074</v>
      </c>
      <c r="AH1185">
        <f t="shared" si="228"/>
        <v>1487711.6967814481</v>
      </c>
      <c r="AI1185" s="27">
        <f t="shared" si="233"/>
        <v>1487711.6967814481</v>
      </c>
    </row>
    <row r="1186" spans="2:35" x14ac:dyDescent="0.3">
      <c r="B1186" s="6" t="s">
        <v>53</v>
      </c>
      <c r="C1186" s="6">
        <v>1178</v>
      </c>
      <c r="D1186" s="6">
        <v>156</v>
      </c>
      <c r="E1186" s="12">
        <v>87.1</v>
      </c>
      <c r="F1186" s="17">
        <f t="shared" si="229"/>
        <v>0.24999999999999961</v>
      </c>
      <c r="G1186" s="17">
        <f t="shared" si="230"/>
        <v>0.89999999999999858</v>
      </c>
      <c r="S1186">
        <f t="shared" si="223"/>
        <v>0</v>
      </c>
      <c r="T1186">
        <f t="shared" si="224"/>
        <v>87.1</v>
      </c>
      <c r="U1186">
        <f t="shared" si="225"/>
        <v>24.194444444444443</v>
      </c>
      <c r="W1186">
        <f t="shared" si="226"/>
        <v>258.44444444444355</v>
      </c>
      <c r="X1186">
        <f t="shared" si="234"/>
        <v>171.13544999999999</v>
      </c>
      <c r="Y1186">
        <f t="shared" si="227"/>
        <v>147.83362910977255</v>
      </c>
      <c r="Z1186">
        <f>Table4[[#This Row],[Acell (N)]]+Table4[[#This Row],[Roll (N)]]+Table4[[#This Row],[Aero (N)]]</f>
        <v>577.41352355421611</v>
      </c>
      <c r="AA1186">
        <f>Table4[[#This Row],[Total (N)]]*((E1185/3.6)/1000)</f>
        <v>13.841885300758014</v>
      </c>
      <c r="AB1186">
        <f>Table4[[#This Row],[Power (kW)]]*1000</f>
        <v>13841.885300758013</v>
      </c>
      <c r="AC1186">
        <f>MAX(0, Table4[[#This Row],[Power (W)]])</f>
        <v>13841.885300758013</v>
      </c>
      <c r="AD1186">
        <f>MIN(0, Table4[[#This Row],[Power (W)]])*-1</f>
        <v>0</v>
      </c>
      <c r="AE1186">
        <f>AE1185+Table4[[#This Row],[Tractive Energy (J)]]</f>
        <v>1075597.3203484959</v>
      </c>
      <c r="AF1186">
        <f t="shared" si="231"/>
        <v>283430.26352154079</v>
      </c>
      <c r="AG1186">
        <f t="shared" si="232"/>
        <v>3964095.8540085652</v>
      </c>
      <c r="AH1186">
        <f t="shared" si="228"/>
        <v>1487711.6967814481</v>
      </c>
      <c r="AI1186" s="27">
        <f t="shared" si="233"/>
        <v>1487711.6967814481</v>
      </c>
    </row>
    <row r="1187" spans="2:35" x14ac:dyDescent="0.3">
      <c r="B1187" s="6" t="s">
        <v>53</v>
      </c>
      <c r="C1187" s="6">
        <v>1179</v>
      </c>
      <c r="D1187" s="6">
        <v>157</v>
      </c>
      <c r="E1187" s="12">
        <v>88.1</v>
      </c>
      <c r="F1187" s="17">
        <f t="shared" si="229"/>
        <v>0.27777777777777779</v>
      </c>
      <c r="G1187" s="17">
        <f t="shared" si="230"/>
        <v>1</v>
      </c>
      <c r="S1187">
        <f t="shared" si="223"/>
        <v>0</v>
      </c>
      <c r="T1187">
        <f t="shared" si="224"/>
        <v>88.1</v>
      </c>
      <c r="U1187">
        <f t="shared" si="225"/>
        <v>24.472222222222221</v>
      </c>
      <c r="W1187">
        <f t="shared" si="226"/>
        <v>290.74999999999955</v>
      </c>
      <c r="X1187">
        <f t="shared" si="234"/>
        <v>171.13544999999999</v>
      </c>
      <c r="Y1187">
        <f t="shared" si="227"/>
        <v>150.58716490813521</v>
      </c>
      <c r="Z1187">
        <f>Table4[[#This Row],[Acell (N)]]+Table4[[#This Row],[Roll (N)]]+Table4[[#This Row],[Aero (N)]]</f>
        <v>612.4726149081348</v>
      </c>
      <c r="AA1187">
        <f>Table4[[#This Row],[Total (N)]]*((E1186/3.6)/1000)</f>
        <v>14.818434655138482</v>
      </c>
      <c r="AB1187">
        <f>Table4[[#This Row],[Power (kW)]]*1000</f>
        <v>14818.434655138482</v>
      </c>
      <c r="AC1187">
        <f>MAX(0, Table4[[#This Row],[Power (W)]])</f>
        <v>14818.434655138482</v>
      </c>
      <c r="AD1187">
        <f>MIN(0, Table4[[#This Row],[Power (W)]])*-1</f>
        <v>0</v>
      </c>
      <c r="AE1187">
        <f>AE1186+Table4[[#This Row],[Tractive Energy (J)]]</f>
        <v>1090415.7550036344</v>
      </c>
      <c r="AF1187">
        <f t="shared" si="231"/>
        <v>283430.26352154079</v>
      </c>
      <c r="AG1187">
        <f t="shared" si="232"/>
        <v>3978914.2886637035</v>
      </c>
      <c r="AH1187">
        <f t="shared" si="228"/>
        <v>1487711.6967814481</v>
      </c>
      <c r="AI1187" s="27">
        <f t="shared" si="233"/>
        <v>1487711.6967814481</v>
      </c>
    </row>
    <row r="1188" spans="2:35" x14ac:dyDescent="0.3">
      <c r="B1188" s="6" t="s">
        <v>53</v>
      </c>
      <c r="C1188" s="6">
        <v>1180</v>
      </c>
      <c r="D1188" s="6">
        <v>158</v>
      </c>
      <c r="E1188" s="12">
        <v>89.1</v>
      </c>
      <c r="F1188" s="17">
        <f t="shared" si="229"/>
        <v>0.27777777777777779</v>
      </c>
      <c r="G1188" s="17">
        <f t="shared" si="230"/>
        <v>1</v>
      </c>
      <c r="S1188">
        <f t="shared" si="223"/>
        <v>0</v>
      </c>
      <c r="T1188">
        <f t="shared" si="224"/>
        <v>89.1</v>
      </c>
      <c r="U1188">
        <f t="shared" si="225"/>
        <v>24.749999999999996</v>
      </c>
      <c r="W1188">
        <f t="shared" si="226"/>
        <v>323.05555555555554</v>
      </c>
      <c r="X1188">
        <f t="shared" si="234"/>
        <v>171.13544999999999</v>
      </c>
      <c r="Y1188">
        <f t="shared" si="227"/>
        <v>154.06481392682855</v>
      </c>
      <c r="Z1188">
        <f>Table4[[#This Row],[Acell (N)]]+Table4[[#This Row],[Roll (N)]]+Table4[[#This Row],[Aero (N)]]</f>
        <v>648.25581948238414</v>
      </c>
      <c r="AA1188">
        <f>Table4[[#This Row],[Total (N)]]*((E1187/3.6)/1000)</f>
        <v>15.864260471221678</v>
      </c>
      <c r="AB1188">
        <f>Table4[[#This Row],[Power (kW)]]*1000</f>
        <v>15864.260471221678</v>
      </c>
      <c r="AC1188">
        <f>MAX(0, Table4[[#This Row],[Power (W)]])</f>
        <v>15864.260471221678</v>
      </c>
      <c r="AD1188">
        <f>MIN(0, Table4[[#This Row],[Power (W)]])*-1</f>
        <v>0</v>
      </c>
      <c r="AE1188">
        <f>AE1187+Table4[[#This Row],[Tractive Energy (J)]]</f>
        <v>1106280.0154748561</v>
      </c>
      <c r="AF1188">
        <f t="shared" si="231"/>
        <v>283430.26352154079</v>
      </c>
      <c r="AG1188">
        <f t="shared" si="232"/>
        <v>3994778.549134925</v>
      </c>
      <c r="AH1188">
        <f t="shared" si="228"/>
        <v>1487711.6967814481</v>
      </c>
      <c r="AI1188" s="27">
        <f t="shared" si="233"/>
        <v>1487711.6967814481</v>
      </c>
    </row>
    <row r="1189" spans="2:35" x14ac:dyDescent="0.3">
      <c r="B1189" s="6" t="s">
        <v>53</v>
      </c>
      <c r="C1189" s="6">
        <v>1181</v>
      </c>
      <c r="D1189" s="6">
        <v>159</v>
      </c>
      <c r="E1189" s="12">
        <v>90.1</v>
      </c>
      <c r="F1189" s="17">
        <f t="shared" si="229"/>
        <v>0.26388888888888967</v>
      </c>
      <c r="G1189" s="17">
        <f t="shared" si="230"/>
        <v>0.95000000000000284</v>
      </c>
      <c r="S1189">
        <f t="shared" si="223"/>
        <v>0</v>
      </c>
      <c r="T1189">
        <f t="shared" si="224"/>
        <v>90.1</v>
      </c>
      <c r="U1189">
        <f t="shared" si="225"/>
        <v>25.027777777777775</v>
      </c>
      <c r="W1189">
        <f t="shared" si="226"/>
        <v>323.05555555555554</v>
      </c>
      <c r="X1189">
        <f t="shared" si="234"/>
        <v>171.13544999999999</v>
      </c>
      <c r="Y1189">
        <f t="shared" si="227"/>
        <v>157.58216213523295</v>
      </c>
      <c r="Z1189">
        <f>Table4[[#This Row],[Acell (N)]]+Table4[[#This Row],[Roll (N)]]+Table4[[#This Row],[Aero (N)]]</f>
        <v>651.77316769078845</v>
      </c>
      <c r="AA1189">
        <f>Table4[[#This Row],[Total (N)]]*((E1188/3.6)/1000)</f>
        <v>16.131385900347013</v>
      </c>
      <c r="AB1189">
        <f>Table4[[#This Row],[Power (kW)]]*1000</f>
        <v>16131.385900347013</v>
      </c>
      <c r="AC1189">
        <f>MAX(0, Table4[[#This Row],[Power (W)]])</f>
        <v>16131.385900347013</v>
      </c>
      <c r="AD1189">
        <f>MIN(0, Table4[[#This Row],[Power (W)]])*-1</f>
        <v>0</v>
      </c>
      <c r="AE1189">
        <f>AE1188+Table4[[#This Row],[Tractive Energy (J)]]</f>
        <v>1122411.4013752032</v>
      </c>
      <c r="AF1189">
        <f t="shared" si="231"/>
        <v>283430.26352154079</v>
      </c>
      <c r="AG1189">
        <f t="shared" si="232"/>
        <v>4010909.935035272</v>
      </c>
      <c r="AH1189">
        <f t="shared" si="228"/>
        <v>1487711.6967814481</v>
      </c>
      <c r="AI1189" s="27">
        <f t="shared" si="233"/>
        <v>1487711.6967814481</v>
      </c>
    </row>
    <row r="1190" spans="2:35" x14ac:dyDescent="0.3">
      <c r="B1190" s="6" t="s">
        <v>53</v>
      </c>
      <c r="C1190" s="6">
        <v>1182</v>
      </c>
      <c r="D1190" s="6">
        <v>160</v>
      </c>
      <c r="E1190" s="12">
        <v>91</v>
      </c>
      <c r="F1190" s="17">
        <f t="shared" si="229"/>
        <v>0.2222222222222234</v>
      </c>
      <c r="G1190" s="17">
        <f t="shared" si="230"/>
        <v>0.80000000000000426</v>
      </c>
      <c r="S1190">
        <f t="shared" si="223"/>
        <v>0</v>
      </c>
      <c r="T1190">
        <f t="shared" si="224"/>
        <v>91</v>
      </c>
      <c r="U1190">
        <f t="shared" si="225"/>
        <v>25.277777777777779</v>
      </c>
      <c r="W1190">
        <f t="shared" si="226"/>
        <v>306.90277777777868</v>
      </c>
      <c r="X1190">
        <f t="shared" si="234"/>
        <v>171.13544999999999</v>
      </c>
      <c r="Y1190">
        <f t="shared" si="227"/>
        <v>161.13920953334852</v>
      </c>
      <c r="Z1190">
        <f>Table4[[#This Row],[Acell (N)]]+Table4[[#This Row],[Roll (N)]]+Table4[[#This Row],[Aero (N)]]</f>
        <v>639.17743731112716</v>
      </c>
      <c r="AA1190">
        <f>Table4[[#This Row],[Total (N)]]*((E1189/3.6)/1000)</f>
        <v>15.997190861592374</v>
      </c>
      <c r="AB1190">
        <f>Table4[[#This Row],[Power (kW)]]*1000</f>
        <v>15997.190861592375</v>
      </c>
      <c r="AC1190">
        <f>MAX(0, Table4[[#This Row],[Power (W)]])</f>
        <v>15997.190861592375</v>
      </c>
      <c r="AD1190">
        <f>MIN(0, Table4[[#This Row],[Power (W)]])*-1</f>
        <v>0</v>
      </c>
      <c r="AE1190">
        <f>AE1189+Table4[[#This Row],[Tractive Energy (J)]]</f>
        <v>1138408.5922367955</v>
      </c>
      <c r="AF1190">
        <f t="shared" si="231"/>
        <v>283430.26352154079</v>
      </c>
      <c r="AG1190">
        <f t="shared" si="232"/>
        <v>4026907.1258968646</v>
      </c>
      <c r="AH1190">
        <f t="shared" si="228"/>
        <v>1487711.6967814481</v>
      </c>
      <c r="AI1190" s="27">
        <f t="shared" si="233"/>
        <v>1487711.6967814481</v>
      </c>
    </row>
    <row r="1191" spans="2:35" x14ac:dyDescent="0.3">
      <c r="B1191" s="6" t="s">
        <v>53</v>
      </c>
      <c r="C1191" s="6">
        <v>1183</v>
      </c>
      <c r="D1191" s="6">
        <v>161</v>
      </c>
      <c r="E1191" s="12">
        <v>91.7</v>
      </c>
      <c r="F1191" s="17">
        <f t="shared" si="229"/>
        <v>0.18055555555555516</v>
      </c>
      <c r="G1191" s="17">
        <f t="shared" si="230"/>
        <v>0.64999999999999858</v>
      </c>
      <c r="S1191">
        <f t="shared" si="223"/>
        <v>0</v>
      </c>
      <c r="T1191">
        <f t="shared" si="224"/>
        <v>91.7</v>
      </c>
      <c r="U1191">
        <f t="shared" si="225"/>
        <v>25.472222222222221</v>
      </c>
      <c r="W1191">
        <f t="shared" si="226"/>
        <v>258.44444444444582</v>
      </c>
      <c r="X1191">
        <f t="shared" si="234"/>
        <v>171.13544999999999</v>
      </c>
      <c r="Y1191">
        <f t="shared" si="227"/>
        <v>164.37449499885557</v>
      </c>
      <c r="Z1191">
        <f>Table4[[#This Row],[Acell (N)]]+Table4[[#This Row],[Roll (N)]]+Table4[[#This Row],[Aero (N)]]</f>
        <v>593.95438944330135</v>
      </c>
      <c r="AA1191">
        <f>Table4[[#This Row],[Total (N)]]*((E1190/3.6)/1000)</f>
        <v>15.01384706648345</v>
      </c>
      <c r="AB1191">
        <f>Table4[[#This Row],[Power (kW)]]*1000</f>
        <v>15013.847066483449</v>
      </c>
      <c r="AC1191">
        <f>MAX(0, Table4[[#This Row],[Power (W)]])</f>
        <v>15013.847066483449</v>
      </c>
      <c r="AD1191">
        <f>MIN(0, Table4[[#This Row],[Power (W)]])*-1</f>
        <v>0</v>
      </c>
      <c r="AE1191">
        <f>AE1190+Table4[[#This Row],[Tractive Energy (J)]]</f>
        <v>1153422.4393032789</v>
      </c>
      <c r="AF1191">
        <f t="shared" si="231"/>
        <v>283430.26352154079</v>
      </c>
      <c r="AG1191">
        <f t="shared" si="232"/>
        <v>4041920.972963348</v>
      </c>
      <c r="AH1191">
        <f t="shared" si="228"/>
        <v>1487711.6967814481</v>
      </c>
      <c r="AI1191" s="27">
        <f t="shared" si="233"/>
        <v>1487711.6967814481</v>
      </c>
    </row>
    <row r="1192" spans="2:35" x14ac:dyDescent="0.3">
      <c r="B1192" s="6" t="s">
        <v>53</v>
      </c>
      <c r="C1192" s="6">
        <v>1184</v>
      </c>
      <c r="D1192" s="6">
        <v>162</v>
      </c>
      <c r="E1192" s="12">
        <v>92.3</v>
      </c>
      <c r="F1192" s="17">
        <f t="shared" si="229"/>
        <v>0.15277777777777699</v>
      </c>
      <c r="G1192" s="17">
        <f t="shared" si="230"/>
        <v>0.54999999999999716</v>
      </c>
      <c r="S1192">
        <f t="shared" si="223"/>
        <v>0</v>
      </c>
      <c r="T1192">
        <f t="shared" si="224"/>
        <v>92.3</v>
      </c>
      <c r="U1192">
        <f t="shared" si="225"/>
        <v>25.638888888888886</v>
      </c>
      <c r="W1192">
        <f t="shared" si="226"/>
        <v>209.98611111111066</v>
      </c>
      <c r="X1192">
        <f t="shared" si="234"/>
        <v>171.13544999999999</v>
      </c>
      <c r="Y1192">
        <f t="shared" si="227"/>
        <v>166.91305968493256</v>
      </c>
      <c r="Z1192">
        <f>Table4[[#This Row],[Acell (N)]]+Table4[[#This Row],[Roll (N)]]+Table4[[#This Row],[Aero (N)]]</f>
        <v>548.03462079604321</v>
      </c>
      <c r="AA1192">
        <f>Table4[[#This Row],[Total (N)]]*((E1191/3.6)/1000)</f>
        <v>13.959659646388101</v>
      </c>
      <c r="AB1192">
        <f>Table4[[#This Row],[Power (kW)]]*1000</f>
        <v>13959.659646388101</v>
      </c>
      <c r="AC1192">
        <f>MAX(0, Table4[[#This Row],[Power (W)]])</f>
        <v>13959.659646388101</v>
      </c>
      <c r="AD1192">
        <f>MIN(0, Table4[[#This Row],[Power (W)]])*-1</f>
        <v>0</v>
      </c>
      <c r="AE1192">
        <f>AE1191+Table4[[#This Row],[Tractive Energy (J)]]</f>
        <v>1167382.0989496671</v>
      </c>
      <c r="AF1192">
        <f t="shared" si="231"/>
        <v>283430.26352154079</v>
      </c>
      <c r="AG1192">
        <f t="shared" si="232"/>
        <v>4055880.6326097362</v>
      </c>
      <c r="AH1192">
        <f t="shared" si="228"/>
        <v>1487711.6967814481</v>
      </c>
      <c r="AI1192" s="27">
        <f t="shared" si="233"/>
        <v>1487711.6967814481</v>
      </c>
    </row>
    <row r="1193" spans="2:35" x14ac:dyDescent="0.3">
      <c r="B1193" s="6" t="s">
        <v>53</v>
      </c>
      <c r="C1193" s="6">
        <v>1185</v>
      </c>
      <c r="D1193" s="6">
        <v>163</v>
      </c>
      <c r="E1193" s="12">
        <v>92.8</v>
      </c>
      <c r="F1193" s="17">
        <f t="shared" si="229"/>
        <v>0.11111111111111072</v>
      </c>
      <c r="G1193" s="17">
        <f t="shared" si="230"/>
        <v>0.39999999999999858</v>
      </c>
      <c r="S1193">
        <f t="shared" si="223"/>
        <v>0</v>
      </c>
      <c r="T1193">
        <f t="shared" si="224"/>
        <v>92.8</v>
      </c>
      <c r="U1193">
        <f t="shared" si="225"/>
        <v>25.777777777777775</v>
      </c>
      <c r="W1193">
        <f t="shared" si="226"/>
        <v>177.68055555555463</v>
      </c>
      <c r="X1193">
        <f t="shared" si="234"/>
        <v>171.13544999999999</v>
      </c>
      <c r="Y1193">
        <f t="shared" si="227"/>
        <v>169.10445495698585</v>
      </c>
      <c r="Z1193">
        <f>Table4[[#This Row],[Acell (N)]]+Table4[[#This Row],[Roll (N)]]+Table4[[#This Row],[Aero (N)]]</f>
        <v>517.92046051254044</v>
      </c>
      <c r="AA1193">
        <f>Table4[[#This Row],[Total (N)]]*((E1192/3.6)/1000)</f>
        <v>13.278905140363188</v>
      </c>
      <c r="AB1193">
        <f>Table4[[#This Row],[Power (kW)]]*1000</f>
        <v>13278.905140363187</v>
      </c>
      <c r="AC1193">
        <f>MAX(0, Table4[[#This Row],[Power (W)]])</f>
        <v>13278.905140363187</v>
      </c>
      <c r="AD1193">
        <f>MIN(0, Table4[[#This Row],[Power (W)]])*-1</f>
        <v>0</v>
      </c>
      <c r="AE1193">
        <f>AE1192+Table4[[#This Row],[Tractive Energy (J)]]</f>
        <v>1180661.0040900302</v>
      </c>
      <c r="AF1193">
        <f t="shared" si="231"/>
        <v>283430.26352154079</v>
      </c>
      <c r="AG1193">
        <f t="shared" si="232"/>
        <v>4069159.5377500993</v>
      </c>
      <c r="AH1193">
        <f t="shared" si="228"/>
        <v>1487711.6967814481</v>
      </c>
      <c r="AI1193" s="27">
        <f t="shared" si="233"/>
        <v>1487711.6967814481</v>
      </c>
    </row>
    <row r="1194" spans="2:35" x14ac:dyDescent="0.3">
      <c r="B1194" s="6" t="s">
        <v>53</v>
      </c>
      <c r="C1194" s="6">
        <v>1186</v>
      </c>
      <c r="D1194" s="6">
        <v>164</v>
      </c>
      <c r="E1194" s="12">
        <v>93.1</v>
      </c>
      <c r="F1194" s="17">
        <f t="shared" si="229"/>
        <v>4.1666666666666269E-2</v>
      </c>
      <c r="G1194" s="17">
        <f t="shared" si="230"/>
        <v>0.14999999999999858</v>
      </c>
      <c r="S1194">
        <f t="shared" si="223"/>
        <v>0</v>
      </c>
      <c r="T1194">
        <f t="shared" si="224"/>
        <v>93.1</v>
      </c>
      <c r="U1194">
        <f t="shared" si="225"/>
        <v>25.861111111111107</v>
      </c>
      <c r="W1194">
        <f t="shared" si="226"/>
        <v>129.22222222222177</v>
      </c>
      <c r="X1194">
        <f t="shared" si="234"/>
        <v>171.13544999999999</v>
      </c>
      <c r="Y1194">
        <f t="shared" si="227"/>
        <v>170.94153496086753</v>
      </c>
      <c r="Z1194">
        <f>Table4[[#This Row],[Acell (N)]]+Table4[[#This Row],[Roll (N)]]+Table4[[#This Row],[Aero (N)]]</f>
        <v>471.29920718308927</v>
      </c>
      <c r="AA1194">
        <f>Table4[[#This Row],[Total (N)]]*((E1193/3.6)/1000)</f>
        <v>12.149046229608521</v>
      </c>
      <c r="AB1194">
        <f>Table4[[#This Row],[Power (kW)]]*1000</f>
        <v>12149.046229608521</v>
      </c>
      <c r="AC1194">
        <f>MAX(0, Table4[[#This Row],[Power (W)]])</f>
        <v>12149.046229608521</v>
      </c>
      <c r="AD1194">
        <f>MIN(0, Table4[[#This Row],[Power (W)]])*-1</f>
        <v>0</v>
      </c>
      <c r="AE1194">
        <f>AE1193+Table4[[#This Row],[Tractive Energy (J)]]</f>
        <v>1192810.0503196388</v>
      </c>
      <c r="AF1194">
        <f t="shared" si="231"/>
        <v>283430.26352154079</v>
      </c>
      <c r="AG1194">
        <f t="shared" si="232"/>
        <v>4081308.5839797077</v>
      </c>
      <c r="AH1194">
        <f t="shared" si="228"/>
        <v>1487711.6967814481</v>
      </c>
      <c r="AI1194" s="27">
        <f t="shared" si="233"/>
        <v>1487711.6967814481</v>
      </c>
    </row>
    <row r="1195" spans="2:35" x14ac:dyDescent="0.3">
      <c r="B1195" s="6" t="s">
        <v>53</v>
      </c>
      <c r="C1195" s="6">
        <v>1187</v>
      </c>
      <c r="D1195" s="6">
        <v>165</v>
      </c>
      <c r="E1195" s="12">
        <v>93.1</v>
      </c>
      <c r="F1195" s="17">
        <f t="shared" si="229"/>
        <v>0</v>
      </c>
      <c r="G1195" s="17">
        <f t="shared" si="230"/>
        <v>0</v>
      </c>
      <c r="S1195">
        <f t="shared" si="223"/>
        <v>0</v>
      </c>
      <c r="T1195">
        <f t="shared" si="224"/>
        <v>93.1</v>
      </c>
      <c r="U1195">
        <f t="shared" si="225"/>
        <v>25.861111111111107</v>
      </c>
      <c r="W1195">
        <f t="shared" si="226"/>
        <v>48.458333333332874</v>
      </c>
      <c r="X1195">
        <f t="shared" si="234"/>
        <v>171.13544999999999</v>
      </c>
      <c r="Y1195">
        <f t="shared" si="227"/>
        <v>172.04854686596187</v>
      </c>
      <c r="Z1195">
        <f>Table4[[#This Row],[Acell (N)]]+Table4[[#This Row],[Roll (N)]]+Table4[[#This Row],[Aero (N)]]</f>
        <v>391.64233019929475</v>
      </c>
      <c r="AA1195">
        <f>Table4[[#This Row],[Total (N)]]*((E1194/3.6)/1000)</f>
        <v>10.128305817098425</v>
      </c>
      <c r="AB1195">
        <f>Table4[[#This Row],[Power (kW)]]*1000</f>
        <v>10128.305817098426</v>
      </c>
      <c r="AC1195">
        <f>MAX(0, Table4[[#This Row],[Power (W)]])</f>
        <v>10128.305817098426</v>
      </c>
      <c r="AD1195">
        <f>MIN(0, Table4[[#This Row],[Power (W)]])*-1</f>
        <v>0</v>
      </c>
      <c r="AE1195">
        <f>AE1194+Table4[[#This Row],[Tractive Energy (J)]]</f>
        <v>1202938.3561367372</v>
      </c>
      <c r="AF1195">
        <f t="shared" si="231"/>
        <v>283430.26352154079</v>
      </c>
      <c r="AG1195">
        <f t="shared" si="232"/>
        <v>4091436.889796806</v>
      </c>
      <c r="AH1195">
        <f t="shared" si="228"/>
        <v>1487711.6967814481</v>
      </c>
      <c r="AI1195" s="27">
        <f t="shared" si="233"/>
        <v>1487711.6967814481</v>
      </c>
    </row>
    <row r="1196" spans="2:35" x14ac:dyDescent="0.3">
      <c r="B1196" s="6" t="s">
        <v>53</v>
      </c>
      <c r="C1196" s="6">
        <v>1188</v>
      </c>
      <c r="D1196" s="6">
        <v>166</v>
      </c>
      <c r="E1196" s="12">
        <v>93.1</v>
      </c>
      <c r="F1196" s="17">
        <f t="shared" si="229"/>
        <v>0</v>
      </c>
      <c r="G1196" s="17">
        <f t="shared" si="230"/>
        <v>0</v>
      </c>
      <c r="S1196">
        <f t="shared" si="223"/>
        <v>0</v>
      </c>
      <c r="T1196">
        <f t="shared" si="224"/>
        <v>93.1</v>
      </c>
      <c r="U1196">
        <f t="shared" si="225"/>
        <v>25.861111111111107</v>
      </c>
      <c r="W1196">
        <f t="shared" si="226"/>
        <v>0</v>
      </c>
      <c r="X1196">
        <f t="shared" si="234"/>
        <v>171.13544999999999</v>
      </c>
      <c r="Y1196">
        <f t="shared" si="227"/>
        <v>172.04854686596187</v>
      </c>
      <c r="Z1196">
        <f>Table4[[#This Row],[Acell (N)]]+Table4[[#This Row],[Roll (N)]]+Table4[[#This Row],[Aero (N)]]</f>
        <v>343.18399686596183</v>
      </c>
      <c r="AA1196">
        <f>Table4[[#This Row],[Total (N)]]*((E1195/3.6)/1000)</f>
        <v>8.8751194745058442</v>
      </c>
      <c r="AB1196">
        <f>Table4[[#This Row],[Power (kW)]]*1000</f>
        <v>8875.1194745058438</v>
      </c>
      <c r="AC1196">
        <f>MAX(0, Table4[[#This Row],[Power (W)]])</f>
        <v>8875.1194745058438</v>
      </c>
      <c r="AD1196">
        <f>MIN(0, Table4[[#This Row],[Power (W)]])*-1</f>
        <v>0</v>
      </c>
      <c r="AE1196">
        <f>AE1195+Table4[[#This Row],[Tractive Energy (J)]]</f>
        <v>1211813.4756112429</v>
      </c>
      <c r="AF1196">
        <f t="shared" si="231"/>
        <v>283430.26352154079</v>
      </c>
      <c r="AG1196">
        <f t="shared" si="232"/>
        <v>4100312.009271312</v>
      </c>
      <c r="AH1196">
        <f t="shared" si="228"/>
        <v>1487711.6967814481</v>
      </c>
      <c r="AI1196" s="27">
        <f t="shared" si="233"/>
        <v>1487711.6967814481</v>
      </c>
    </row>
    <row r="1197" spans="2:35" x14ac:dyDescent="0.3">
      <c r="B1197" s="6" t="s">
        <v>53</v>
      </c>
      <c r="C1197" s="6">
        <v>1189</v>
      </c>
      <c r="D1197" s="6">
        <v>167</v>
      </c>
      <c r="E1197" s="12">
        <v>93.1</v>
      </c>
      <c r="F1197" s="17">
        <f t="shared" si="229"/>
        <v>0</v>
      </c>
      <c r="G1197" s="17">
        <f t="shared" si="230"/>
        <v>0</v>
      </c>
      <c r="S1197">
        <f t="shared" si="223"/>
        <v>0</v>
      </c>
      <c r="T1197">
        <f t="shared" si="224"/>
        <v>93.1</v>
      </c>
      <c r="U1197">
        <f t="shared" si="225"/>
        <v>25.861111111111107</v>
      </c>
      <c r="W1197">
        <f t="shared" si="226"/>
        <v>0</v>
      </c>
      <c r="X1197">
        <f t="shared" si="234"/>
        <v>171.13544999999999</v>
      </c>
      <c r="Y1197">
        <f t="shared" si="227"/>
        <v>172.04854686596187</v>
      </c>
      <c r="Z1197">
        <f>Table4[[#This Row],[Acell (N)]]+Table4[[#This Row],[Roll (N)]]+Table4[[#This Row],[Aero (N)]]</f>
        <v>343.18399686596183</v>
      </c>
      <c r="AA1197">
        <f>Table4[[#This Row],[Total (N)]]*((E1196/3.6)/1000)</f>
        <v>8.8751194745058442</v>
      </c>
      <c r="AB1197">
        <f>Table4[[#This Row],[Power (kW)]]*1000</f>
        <v>8875.1194745058438</v>
      </c>
      <c r="AC1197">
        <f>MAX(0, Table4[[#This Row],[Power (W)]])</f>
        <v>8875.1194745058438</v>
      </c>
      <c r="AD1197">
        <f>MIN(0, Table4[[#This Row],[Power (W)]])*-1</f>
        <v>0</v>
      </c>
      <c r="AE1197">
        <f>AE1196+Table4[[#This Row],[Tractive Energy (J)]]</f>
        <v>1220688.5950857487</v>
      </c>
      <c r="AF1197">
        <f t="shared" si="231"/>
        <v>283430.26352154079</v>
      </c>
      <c r="AG1197">
        <f t="shared" si="232"/>
        <v>4109187.128745818</v>
      </c>
      <c r="AH1197">
        <f t="shared" si="228"/>
        <v>1487711.6967814481</v>
      </c>
      <c r="AI1197" s="27">
        <f t="shared" si="233"/>
        <v>1487711.6967814481</v>
      </c>
    </row>
    <row r="1198" spans="2:35" x14ac:dyDescent="0.3">
      <c r="B1198" s="6" t="s">
        <v>53</v>
      </c>
      <c r="C1198" s="6">
        <v>1190</v>
      </c>
      <c r="D1198" s="6">
        <v>168</v>
      </c>
      <c r="E1198" s="12">
        <v>93.1</v>
      </c>
      <c r="F1198" s="17">
        <f t="shared" si="229"/>
        <v>0</v>
      </c>
      <c r="G1198" s="17">
        <f t="shared" si="230"/>
        <v>0</v>
      </c>
      <c r="S1198">
        <f t="shared" si="223"/>
        <v>0</v>
      </c>
      <c r="T1198">
        <f t="shared" si="224"/>
        <v>93.1</v>
      </c>
      <c r="U1198">
        <f t="shared" si="225"/>
        <v>25.861111111111107</v>
      </c>
      <c r="W1198">
        <f t="shared" si="226"/>
        <v>0</v>
      </c>
      <c r="X1198">
        <f t="shared" si="234"/>
        <v>171.13544999999999</v>
      </c>
      <c r="Y1198">
        <f t="shared" si="227"/>
        <v>172.04854686596187</v>
      </c>
      <c r="Z1198">
        <f>Table4[[#This Row],[Acell (N)]]+Table4[[#This Row],[Roll (N)]]+Table4[[#This Row],[Aero (N)]]</f>
        <v>343.18399686596183</v>
      </c>
      <c r="AA1198">
        <f>Table4[[#This Row],[Total (N)]]*((E1197/3.6)/1000)</f>
        <v>8.8751194745058442</v>
      </c>
      <c r="AB1198">
        <f>Table4[[#This Row],[Power (kW)]]*1000</f>
        <v>8875.1194745058438</v>
      </c>
      <c r="AC1198">
        <f>MAX(0, Table4[[#This Row],[Power (W)]])</f>
        <v>8875.1194745058438</v>
      </c>
      <c r="AD1198">
        <f>MIN(0, Table4[[#This Row],[Power (W)]])*-1</f>
        <v>0</v>
      </c>
      <c r="AE1198">
        <f>AE1197+Table4[[#This Row],[Tractive Energy (J)]]</f>
        <v>1229563.7145602545</v>
      </c>
      <c r="AF1198">
        <f t="shared" si="231"/>
        <v>283430.26352154079</v>
      </c>
      <c r="AG1198">
        <f t="shared" si="232"/>
        <v>4118062.2482203241</v>
      </c>
      <c r="AH1198">
        <f t="shared" si="228"/>
        <v>1487711.6967814481</v>
      </c>
      <c r="AI1198" s="27">
        <f t="shared" si="233"/>
        <v>1487711.6967814481</v>
      </c>
    </row>
    <row r="1199" spans="2:35" x14ac:dyDescent="0.3">
      <c r="B1199" s="6" t="s">
        <v>53</v>
      </c>
      <c r="C1199" s="6">
        <v>1191</v>
      </c>
      <c r="D1199" s="6">
        <v>169</v>
      </c>
      <c r="E1199" s="12">
        <v>93.1</v>
      </c>
      <c r="F1199" s="17">
        <f t="shared" si="229"/>
        <v>0</v>
      </c>
      <c r="G1199" s="17">
        <f t="shared" si="230"/>
        <v>0</v>
      </c>
      <c r="S1199">
        <f t="shared" si="223"/>
        <v>0</v>
      </c>
      <c r="T1199">
        <f t="shared" si="224"/>
        <v>93.1</v>
      </c>
      <c r="U1199">
        <f t="shared" si="225"/>
        <v>25.861111111111107</v>
      </c>
      <c r="W1199">
        <f t="shared" si="226"/>
        <v>0</v>
      </c>
      <c r="X1199">
        <f t="shared" si="234"/>
        <v>171.13544999999999</v>
      </c>
      <c r="Y1199">
        <f t="shared" si="227"/>
        <v>172.04854686596187</v>
      </c>
      <c r="Z1199">
        <f>Table4[[#This Row],[Acell (N)]]+Table4[[#This Row],[Roll (N)]]+Table4[[#This Row],[Aero (N)]]</f>
        <v>343.18399686596183</v>
      </c>
      <c r="AA1199">
        <f>Table4[[#This Row],[Total (N)]]*((E1198/3.6)/1000)</f>
        <v>8.8751194745058442</v>
      </c>
      <c r="AB1199">
        <f>Table4[[#This Row],[Power (kW)]]*1000</f>
        <v>8875.1194745058438</v>
      </c>
      <c r="AC1199">
        <f>MAX(0, Table4[[#This Row],[Power (W)]])</f>
        <v>8875.1194745058438</v>
      </c>
      <c r="AD1199">
        <f>MIN(0, Table4[[#This Row],[Power (W)]])*-1</f>
        <v>0</v>
      </c>
      <c r="AE1199">
        <f>AE1198+Table4[[#This Row],[Tractive Energy (J)]]</f>
        <v>1238438.8340347602</v>
      </c>
      <c r="AF1199">
        <f t="shared" si="231"/>
        <v>283430.26352154079</v>
      </c>
      <c r="AG1199">
        <f t="shared" si="232"/>
        <v>4126937.3676948301</v>
      </c>
      <c r="AH1199">
        <f t="shared" si="228"/>
        <v>1487711.6967814481</v>
      </c>
      <c r="AI1199" s="27">
        <f t="shared" si="233"/>
        <v>1487711.6967814481</v>
      </c>
    </row>
    <row r="1200" spans="2:35" x14ac:dyDescent="0.3">
      <c r="B1200" s="6" t="s">
        <v>53</v>
      </c>
      <c r="C1200" s="6">
        <v>1192</v>
      </c>
      <c r="D1200" s="6">
        <v>170</v>
      </c>
      <c r="E1200" s="12">
        <v>93.1</v>
      </c>
      <c r="F1200" s="17">
        <f t="shared" si="229"/>
        <v>0</v>
      </c>
      <c r="G1200" s="17">
        <f t="shared" si="230"/>
        <v>0</v>
      </c>
      <c r="S1200">
        <f t="shared" si="223"/>
        <v>0</v>
      </c>
      <c r="T1200">
        <f t="shared" si="224"/>
        <v>93.1</v>
      </c>
      <c r="U1200">
        <f t="shared" si="225"/>
        <v>25.861111111111107</v>
      </c>
      <c r="W1200">
        <f t="shared" si="226"/>
        <v>0</v>
      </c>
      <c r="X1200">
        <f t="shared" si="234"/>
        <v>171.13544999999999</v>
      </c>
      <c r="Y1200">
        <f t="shared" si="227"/>
        <v>172.04854686596187</v>
      </c>
      <c r="Z1200">
        <f>Table4[[#This Row],[Acell (N)]]+Table4[[#This Row],[Roll (N)]]+Table4[[#This Row],[Aero (N)]]</f>
        <v>343.18399686596183</v>
      </c>
      <c r="AA1200">
        <f>Table4[[#This Row],[Total (N)]]*((E1199/3.6)/1000)</f>
        <v>8.8751194745058442</v>
      </c>
      <c r="AB1200">
        <f>Table4[[#This Row],[Power (kW)]]*1000</f>
        <v>8875.1194745058438</v>
      </c>
      <c r="AC1200">
        <f>MAX(0, Table4[[#This Row],[Power (W)]])</f>
        <v>8875.1194745058438</v>
      </c>
      <c r="AD1200">
        <f>MIN(0, Table4[[#This Row],[Power (W)]])*-1</f>
        <v>0</v>
      </c>
      <c r="AE1200">
        <f>AE1199+Table4[[#This Row],[Tractive Energy (J)]]</f>
        <v>1247313.953509266</v>
      </c>
      <c r="AF1200">
        <f t="shared" si="231"/>
        <v>283430.26352154079</v>
      </c>
      <c r="AG1200">
        <f t="shared" si="232"/>
        <v>4135812.4871693361</v>
      </c>
      <c r="AH1200">
        <f t="shared" si="228"/>
        <v>1487711.6967814481</v>
      </c>
      <c r="AI1200" s="27">
        <f t="shared" si="233"/>
        <v>1487711.6967814481</v>
      </c>
    </row>
    <row r="1201" spans="2:35" x14ac:dyDescent="0.3">
      <c r="B1201" s="6" t="s">
        <v>53</v>
      </c>
      <c r="C1201" s="6">
        <v>1193</v>
      </c>
      <c r="D1201" s="6">
        <v>171</v>
      </c>
      <c r="E1201" s="12">
        <v>93.1</v>
      </c>
      <c r="F1201" s="17">
        <f t="shared" si="229"/>
        <v>0</v>
      </c>
      <c r="G1201" s="17">
        <f t="shared" si="230"/>
        <v>0</v>
      </c>
      <c r="S1201">
        <f t="shared" si="223"/>
        <v>0</v>
      </c>
      <c r="T1201">
        <f t="shared" si="224"/>
        <v>93.1</v>
      </c>
      <c r="U1201">
        <f t="shared" si="225"/>
        <v>25.861111111111107</v>
      </c>
      <c r="W1201">
        <f t="shared" si="226"/>
        <v>0</v>
      </c>
      <c r="X1201">
        <f t="shared" si="234"/>
        <v>171.13544999999999</v>
      </c>
      <c r="Y1201">
        <f t="shared" si="227"/>
        <v>172.04854686596187</v>
      </c>
      <c r="Z1201">
        <f>Table4[[#This Row],[Acell (N)]]+Table4[[#This Row],[Roll (N)]]+Table4[[#This Row],[Aero (N)]]</f>
        <v>343.18399686596183</v>
      </c>
      <c r="AA1201">
        <f>Table4[[#This Row],[Total (N)]]*((E1200/3.6)/1000)</f>
        <v>8.8751194745058442</v>
      </c>
      <c r="AB1201">
        <f>Table4[[#This Row],[Power (kW)]]*1000</f>
        <v>8875.1194745058438</v>
      </c>
      <c r="AC1201">
        <f>MAX(0, Table4[[#This Row],[Power (W)]])</f>
        <v>8875.1194745058438</v>
      </c>
      <c r="AD1201">
        <f>MIN(0, Table4[[#This Row],[Power (W)]])*-1</f>
        <v>0</v>
      </c>
      <c r="AE1201">
        <f>AE1200+Table4[[#This Row],[Tractive Energy (J)]]</f>
        <v>1256189.0729837718</v>
      </c>
      <c r="AF1201">
        <f t="shared" si="231"/>
        <v>283430.26352154079</v>
      </c>
      <c r="AG1201">
        <f t="shared" si="232"/>
        <v>4144687.6066438421</v>
      </c>
      <c r="AH1201">
        <f t="shared" si="228"/>
        <v>1487711.6967814481</v>
      </c>
      <c r="AI1201" s="27">
        <f t="shared" si="233"/>
        <v>1487711.6967814481</v>
      </c>
    </row>
    <row r="1202" spans="2:35" x14ac:dyDescent="0.3">
      <c r="B1202" s="6" t="s">
        <v>53</v>
      </c>
      <c r="C1202" s="6">
        <v>1194</v>
      </c>
      <c r="D1202" s="6">
        <v>172</v>
      </c>
      <c r="E1202" s="12">
        <v>93.1</v>
      </c>
      <c r="F1202" s="17">
        <f t="shared" si="229"/>
        <v>0</v>
      </c>
      <c r="G1202" s="17">
        <f t="shared" si="230"/>
        <v>0</v>
      </c>
      <c r="S1202">
        <f t="shared" si="223"/>
        <v>0</v>
      </c>
      <c r="T1202">
        <f t="shared" si="224"/>
        <v>93.1</v>
      </c>
      <c r="U1202">
        <f t="shared" si="225"/>
        <v>25.861111111111107</v>
      </c>
      <c r="W1202">
        <f t="shared" si="226"/>
        <v>0</v>
      </c>
      <c r="X1202">
        <f t="shared" si="234"/>
        <v>171.13544999999999</v>
      </c>
      <c r="Y1202">
        <f t="shared" si="227"/>
        <v>172.04854686596187</v>
      </c>
      <c r="Z1202">
        <f>Table4[[#This Row],[Acell (N)]]+Table4[[#This Row],[Roll (N)]]+Table4[[#This Row],[Aero (N)]]</f>
        <v>343.18399686596183</v>
      </c>
      <c r="AA1202">
        <f>Table4[[#This Row],[Total (N)]]*((E1201/3.6)/1000)</f>
        <v>8.8751194745058442</v>
      </c>
      <c r="AB1202">
        <f>Table4[[#This Row],[Power (kW)]]*1000</f>
        <v>8875.1194745058438</v>
      </c>
      <c r="AC1202">
        <f>MAX(0, Table4[[#This Row],[Power (W)]])</f>
        <v>8875.1194745058438</v>
      </c>
      <c r="AD1202">
        <f>MIN(0, Table4[[#This Row],[Power (W)]])*-1</f>
        <v>0</v>
      </c>
      <c r="AE1202">
        <f>AE1201+Table4[[#This Row],[Tractive Energy (J)]]</f>
        <v>1265064.1924582776</v>
      </c>
      <c r="AF1202">
        <f t="shared" si="231"/>
        <v>283430.26352154079</v>
      </c>
      <c r="AG1202">
        <f t="shared" si="232"/>
        <v>4153562.7261183481</v>
      </c>
      <c r="AH1202">
        <f t="shared" si="228"/>
        <v>1487711.6967814481</v>
      </c>
      <c r="AI1202" s="27">
        <f t="shared" si="233"/>
        <v>1487711.6967814481</v>
      </c>
    </row>
    <row r="1203" spans="2:35" x14ac:dyDescent="0.3">
      <c r="B1203" s="6" t="s">
        <v>53</v>
      </c>
      <c r="C1203" s="6">
        <v>1195</v>
      </c>
      <c r="D1203" s="6">
        <v>173</v>
      </c>
      <c r="E1203" s="12">
        <v>93.1</v>
      </c>
      <c r="F1203" s="17">
        <f t="shared" si="229"/>
        <v>1.3888888888890073E-2</v>
      </c>
      <c r="G1203" s="17">
        <f t="shared" si="230"/>
        <v>5.0000000000004263E-2</v>
      </c>
      <c r="S1203">
        <f t="shared" si="223"/>
        <v>0</v>
      </c>
      <c r="T1203">
        <f t="shared" si="224"/>
        <v>93.1</v>
      </c>
      <c r="U1203">
        <f t="shared" si="225"/>
        <v>25.861111111111107</v>
      </c>
      <c r="W1203">
        <f t="shared" si="226"/>
        <v>0</v>
      </c>
      <c r="X1203">
        <f t="shared" si="234"/>
        <v>171.13544999999999</v>
      </c>
      <c r="Y1203">
        <f t="shared" si="227"/>
        <v>172.04854686596187</v>
      </c>
      <c r="Z1203">
        <f>Table4[[#This Row],[Acell (N)]]+Table4[[#This Row],[Roll (N)]]+Table4[[#This Row],[Aero (N)]]</f>
        <v>343.18399686596183</v>
      </c>
      <c r="AA1203">
        <f>Table4[[#This Row],[Total (N)]]*((E1202/3.6)/1000)</f>
        <v>8.8751194745058442</v>
      </c>
      <c r="AB1203">
        <f>Table4[[#This Row],[Power (kW)]]*1000</f>
        <v>8875.1194745058438</v>
      </c>
      <c r="AC1203">
        <f>MAX(0, Table4[[#This Row],[Power (W)]])</f>
        <v>8875.1194745058438</v>
      </c>
      <c r="AD1203">
        <f>MIN(0, Table4[[#This Row],[Power (W)]])*-1</f>
        <v>0</v>
      </c>
      <c r="AE1203">
        <f>AE1202+Table4[[#This Row],[Tractive Energy (J)]]</f>
        <v>1273939.3119327833</v>
      </c>
      <c r="AF1203">
        <f t="shared" si="231"/>
        <v>283430.26352154079</v>
      </c>
      <c r="AG1203">
        <f t="shared" si="232"/>
        <v>4162437.8455928541</v>
      </c>
      <c r="AH1203">
        <f t="shared" si="228"/>
        <v>1487711.6967814481</v>
      </c>
      <c r="AI1203" s="27">
        <f t="shared" si="233"/>
        <v>1487711.6967814481</v>
      </c>
    </row>
    <row r="1204" spans="2:35" x14ac:dyDescent="0.3">
      <c r="B1204" s="6" t="s">
        <v>53</v>
      </c>
      <c r="C1204" s="6">
        <v>1196</v>
      </c>
      <c r="D1204" s="6">
        <v>174</v>
      </c>
      <c r="E1204" s="12">
        <v>93.2</v>
      </c>
      <c r="F1204" s="17">
        <f t="shared" si="229"/>
        <v>1.3888888888890073E-2</v>
      </c>
      <c r="G1204" s="17">
        <f t="shared" si="230"/>
        <v>5.0000000000004263E-2</v>
      </c>
      <c r="S1204">
        <f t="shared" si="223"/>
        <v>0</v>
      </c>
      <c r="T1204">
        <f t="shared" si="224"/>
        <v>93.2</v>
      </c>
      <c r="U1204">
        <f t="shared" si="225"/>
        <v>25.888888888888889</v>
      </c>
      <c r="W1204">
        <f t="shared" si="226"/>
        <v>16.152777777779153</v>
      </c>
      <c r="X1204">
        <f t="shared" si="234"/>
        <v>171.13544999999999</v>
      </c>
      <c r="Y1204">
        <f t="shared" si="227"/>
        <v>172.04854686596187</v>
      </c>
      <c r="Z1204">
        <f>Table4[[#This Row],[Acell (N)]]+Table4[[#This Row],[Roll (N)]]+Table4[[#This Row],[Aero (N)]]</f>
        <v>359.33677464374102</v>
      </c>
      <c r="AA1204">
        <f>Table4[[#This Row],[Total (N)]]*((E1203/3.6)/1000)</f>
        <v>9.2928482553700782</v>
      </c>
      <c r="AB1204">
        <f>Table4[[#This Row],[Power (kW)]]*1000</f>
        <v>9292.8482553700778</v>
      </c>
      <c r="AC1204">
        <f>MAX(0, Table4[[#This Row],[Power (W)]])</f>
        <v>9292.8482553700778</v>
      </c>
      <c r="AD1204">
        <f>MIN(0, Table4[[#This Row],[Power (W)]])*-1</f>
        <v>0</v>
      </c>
      <c r="AE1204">
        <f>AE1203+Table4[[#This Row],[Tractive Energy (J)]]</f>
        <v>1283232.1601881534</v>
      </c>
      <c r="AF1204">
        <f t="shared" si="231"/>
        <v>283430.26352154079</v>
      </c>
      <c r="AG1204">
        <f t="shared" si="232"/>
        <v>4171730.6938482244</v>
      </c>
      <c r="AH1204">
        <f t="shared" si="228"/>
        <v>1487711.6967814481</v>
      </c>
      <c r="AI1204" s="27">
        <f t="shared" si="233"/>
        <v>1487711.6967814481</v>
      </c>
    </row>
    <row r="1205" spans="2:35" x14ac:dyDescent="0.3">
      <c r="B1205" s="6" t="s">
        <v>53</v>
      </c>
      <c r="C1205" s="6">
        <v>1197</v>
      </c>
      <c r="D1205" s="6">
        <v>175</v>
      </c>
      <c r="E1205" s="12">
        <v>93.2</v>
      </c>
      <c r="F1205" s="17">
        <f t="shared" si="229"/>
        <v>1.3888888888888099E-2</v>
      </c>
      <c r="G1205" s="17">
        <f t="shared" si="230"/>
        <v>4.9999999999997158E-2</v>
      </c>
      <c r="S1205">
        <f t="shared" si="223"/>
        <v>0</v>
      </c>
      <c r="T1205">
        <f t="shared" si="224"/>
        <v>93.2</v>
      </c>
      <c r="U1205">
        <f t="shared" si="225"/>
        <v>25.888888888888889</v>
      </c>
      <c r="W1205">
        <f t="shared" si="226"/>
        <v>16.152777777779153</v>
      </c>
      <c r="X1205">
        <f t="shared" si="234"/>
        <v>171.13544999999999</v>
      </c>
      <c r="Y1205">
        <f t="shared" si="227"/>
        <v>172.41834481812091</v>
      </c>
      <c r="Z1205">
        <f>Table4[[#This Row],[Acell (N)]]+Table4[[#This Row],[Roll (N)]]+Table4[[#This Row],[Aero (N)]]</f>
        <v>359.70657259590007</v>
      </c>
      <c r="AA1205">
        <f>Table4[[#This Row],[Total (N)]]*((E1204/3.6)/1000)</f>
        <v>9.3124034905383013</v>
      </c>
      <c r="AB1205">
        <f>Table4[[#This Row],[Power (kW)]]*1000</f>
        <v>9312.4034905383014</v>
      </c>
      <c r="AC1205">
        <f>MAX(0, Table4[[#This Row],[Power (W)]])</f>
        <v>9312.4034905383014</v>
      </c>
      <c r="AD1205">
        <f>MIN(0, Table4[[#This Row],[Power (W)]])*-1</f>
        <v>0</v>
      </c>
      <c r="AE1205">
        <f>AE1204+Table4[[#This Row],[Tractive Energy (J)]]</f>
        <v>1292544.5636786916</v>
      </c>
      <c r="AF1205">
        <f t="shared" si="231"/>
        <v>283430.26352154079</v>
      </c>
      <c r="AG1205">
        <f t="shared" si="232"/>
        <v>4181043.0973387626</v>
      </c>
      <c r="AH1205">
        <f t="shared" si="228"/>
        <v>1487711.6967814481</v>
      </c>
      <c r="AI1205" s="27">
        <f t="shared" si="233"/>
        <v>1487711.6967814481</v>
      </c>
    </row>
    <row r="1206" spans="2:35" x14ac:dyDescent="0.3">
      <c r="B1206" s="6" t="s">
        <v>53</v>
      </c>
      <c r="C1206" s="6">
        <v>1198</v>
      </c>
      <c r="D1206" s="6">
        <v>176</v>
      </c>
      <c r="E1206" s="12">
        <v>93.3</v>
      </c>
      <c r="F1206" s="17">
        <f t="shared" si="229"/>
        <v>6.9444444444444448E-2</v>
      </c>
      <c r="G1206" s="17">
        <f t="shared" si="230"/>
        <v>0.25</v>
      </c>
      <c r="S1206">
        <f t="shared" si="223"/>
        <v>0</v>
      </c>
      <c r="T1206">
        <f t="shared" si="224"/>
        <v>93.3</v>
      </c>
      <c r="U1206">
        <f t="shared" si="225"/>
        <v>25.916666666666664</v>
      </c>
      <c r="W1206">
        <f t="shared" si="226"/>
        <v>16.152777777776858</v>
      </c>
      <c r="X1206">
        <f t="shared" si="234"/>
        <v>171.13544999999999</v>
      </c>
      <c r="Y1206">
        <f t="shared" si="227"/>
        <v>172.41834481812091</v>
      </c>
      <c r="Z1206">
        <f>Table4[[#This Row],[Acell (N)]]+Table4[[#This Row],[Roll (N)]]+Table4[[#This Row],[Aero (N)]]</f>
        <v>359.7065725958978</v>
      </c>
      <c r="AA1206">
        <f>Table4[[#This Row],[Total (N)]]*((E1205/3.6)/1000)</f>
        <v>9.3124034905382427</v>
      </c>
      <c r="AB1206">
        <f>Table4[[#This Row],[Power (kW)]]*1000</f>
        <v>9312.4034905382432</v>
      </c>
      <c r="AC1206">
        <f>MAX(0, Table4[[#This Row],[Power (W)]])</f>
        <v>9312.4034905382432</v>
      </c>
      <c r="AD1206">
        <f>MIN(0, Table4[[#This Row],[Power (W)]])*-1</f>
        <v>0</v>
      </c>
      <c r="AE1206">
        <f>AE1205+Table4[[#This Row],[Tractive Energy (J)]]</f>
        <v>1301856.9671692299</v>
      </c>
      <c r="AF1206">
        <f t="shared" si="231"/>
        <v>283430.26352154079</v>
      </c>
      <c r="AG1206">
        <f t="shared" si="232"/>
        <v>4190355.5008293008</v>
      </c>
      <c r="AH1206">
        <f t="shared" si="228"/>
        <v>1487711.6967814481</v>
      </c>
      <c r="AI1206" s="27">
        <f t="shared" si="233"/>
        <v>1487711.6967814481</v>
      </c>
    </row>
    <row r="1207" spans="2:35" x14ac:dyDescent="0.3">
      <c r="B1207" s="6" t="s">
        <v>53</v>
      </c>
      <c r="C1207" s="6">
        <v>1199</v>
      </c>
      <c r="D1207" s="6">
        <v>177</v>
      </c>
      <c r="E1207" s="12">
        <v>93.7</v>
      </c>
      <c r="F1207" s="17">
        <f t="shared" si="229"/>
        <v>0.12500000000000078</v>
      </c>
      <c r="G1207" s="17">
        <f t="shared" si="230"/>
        <v>0.45000000000000284</v>
      </c>
      <c r="S1207">
        <f t="shared" si="223"/>
        <v>0</v>
      </c>
      <c r="T1207">
        <f t="shared" si="224"/>
        <v>93.7</v>
      </c>
      <c r="U1207">
        <f t="shared" si="225"/>
        <v>26.027777777777779</v>
      </c>
      <c r="W1207">
        <f t="shared" si="226"/>
        <v>80.763888888888886</v>
      </c>
      <c r="X1207">
        <f t="shared" si="234"/>
        <v>171.13544999999999</v>
      </c>
      <c r="Y1207">
        <f t="shared" si="227"/>
        <v>172.78853976217698</v>
      </c>
      <c r="Z1207">
        <f>Table4[[#This Row],[Acell (N)]]+Table4[[#This Row],[Roll (N)]]+Table4[[#This Row],[Aero (N)]]</f>
        <v>424.68787865106583</v>
      </c>
      <c r="AA1207">
        <f>Table4[[#This Row],[Total (N)]]*((E1206/3.6)/1000)</f>
        <v>11.006494188373456</v>
      </c>
      <c r="AB1207">
        <f>Table4[[#This Row],[Power (kW)]]*1000</f>
        <v>11006.494188373455</v>
      </c>
      <c r="AC1207">
        <f>MAX(0, Table4[[#This Row],[Power (W)]])</f>
        <v>11006.494188373455</v>
      </c>
      <c r="AD1207">
        <f>MIN(0, Table4[[#This Row],[Power (W)]])*-1</f>
        <v>0</v>
      </c>
      <c r="AE1207">
        <f>AE1206+Table4[[#This Row],[Tractive Energy (J)]]</f>
        <v>1312863.4613576033</v>
      </c>
      <c r="AF1207">
        <f t="shared" si="231"/>
        <v>283430.26352154079</v>
      </c>
      <c r="AG1207">
        <f t="shared" si="232"/>
        <v>4201361.9950176748</v>
      </c>
      <c r="AH1207">
        <f t="shared" si="228"/>
        <v>1487711.6967814481</v>
      </c>
      <c r="AI1207" s="27">
        <f t="shared" si="233"/>
        <v>1487711.6967814481</v>
      </c>
    </row>
    <row r="1208" spans="2:35" x14ac:dyDescent="0.3">
      <c r="B1208" s="6" t="s">
        <v>53</v>
      </c>
      <c r="C1208" s="6">
        <v>1200</v>
      </c>
      <c r="D1208" s="6">
        <v>178</v>
      </c>
      <c r="E1208" s="12">
        <v>94.2</v>
      </c>
      <c r="F1208" s="17">
        <f t="shared" si="229"/>
        <v>0.18055555555555516</v>
      </c>
      <c r="G1208" s="17">
        <f t="shared" si="230"/>
        <v>0.64999999999999858</v>
      </c>
      <c r="S1208">
        <f t="shared" si="223"/>
        <v>0</v>
      </c>
      <c r="T1208">
        <f t="shared" si="224"/>
        <v>94.2</v>
      </c>
      <c r="U1208">
        <f t="shared" si="225"/>
        <v>26.166666666666668</v>
      </c>
      <c r="W1208">
        <f t="shared" si="226"/>
        <v>145.37500000000091</v>
      </c>
      <c r="X1208">
        <f t="shared" si="234"/>
        <v>171.13544999999999</v>
      </c>
      <c r="Y1208">
        <f t="shared" si="227"/>
        <v>174.27328945737258</v>
      </c>
      <c r="Z1208">
        <f>Table4[[#This Row],[Acell (N)]]+Table4[[#This Row],[Roll (N)]]+Table4[[#This Row],[Aero (N)]]</f>
        <v>490.78373945737349</v>
      </c>
      <c r="AA1208">
        <f>Table4[[#This Row],[Total (N)]]*((E1207/3.6)/1000)</f>
        <v>12.774010107543305</v>
      </c>
      <c r="AB1208">
        <f>Table4[[#This Row],[Power (kW)]]*1000</f>
        <v>12774.010107543305</v>
      </c>
      <c r="AC1208">
        <f>MAX(0, Table4[[#This Row],[Power (W)]])</f>
        <v>12774.010107543305</v>
      </c>
      <c r="AD1208">
        <f>MIN(0, Table4[[#This Row],[Power (W)]])*-1</f>
        <v>0</v>
      </c>
      <c r="AE1208">
        <f>AE1207+Table4[[#This Row],[Tractive Energy (J)]]</f>
        <v>1325637.4714651466</v>
      </c>
      <c r="AF1208">
        <f t="shared" si="231"/>
        <v>283430.26352154079</v>
      </c>
      <c r="AG1208">
        <f t="shared" si="232"/>
        <v>4214136.0051252181</v>
      </c>
      <c r="AH1208">
        <f t="shared" si="228"/>
        <v>1487711.6967814481</v>
      </c>
      <c r="AI1208" s="27">
        <f t="shared" si="233"/>
        <v>1487711.6967814481</v>
      </c>
    </row>
    <row r="1209" spans="2:35" x14ac:dyDescent="0.3">
      <c r="B1209" s="6" t="s">
        <v>53</v>
      </c>
      <c r="C1209" s="6">
        <v>1201</v>
      </c>
      <c r="D1209" s="6">
        <v>179</v>
      </c>
      <c r="E1209" s="12">
        <v>95</v>
      </c>
      <c r="F1209" s="17">
        <f t="shared" si="229"/>
        <v>0.22222222222222143</v>
      </c>
      <c r="G1209" s="17">
        <f t="shared" si="230"/>
        <v>0.79999999999999716</v>
      </c>
      <c r="S1209">
        <f t="shared" si="223"/>
        <v>0</v>
      </c>
      <c r="T1209">
        <f t="shared" si="224"/>
        <v>95</v>
      </c>
      <c r="U1209">
        <f t="shared" si="225"/>
        <v>26.388888888888889</v>
      </c>
      <c r="W1209">
        <f t="shared" si="226"/>
        <v>209.98611111111066</v>
      </c>
      <c r="X1209">
        <f t="shared" si="234"/>
        <v>171.13544999999999</v>
      </c>
      <c r="Y1209">
        <f t="shared" si="227"/>
        <v>176.13815889405203</v>
      </c>
      <c r="Z1209">
        <f>Table4[[#This Row],[Acell (N)]]+Table4[[#This Row],[Roll (N)]]+Table4[[#This Row],[Aero (N)]]</f>
        <v>557.25972000516265</v>
      </c>
      <c r="AA1209">
        <f>Table4[[#This Row],[Total (N)]]*((E1208/3.6)/1000)</f>
        <v>14.581629340135089</v>
      </c>
      <c r="AB1209">
        <f>Table4[[#This Row],[Power (kW)]]*1000</f>
        <v>14581.629340135089</v>
      </c>
      <c r="AC1209">
        <f>MAX(0, Table4[[#This Row],[Power (W)]])</f>
        <v>14581.629340135089</v>
      </c>
      <c r="AD1209">
        <f>MIN(0, Table4[[#This Row],[Power (W)]])*-1</f>
        <v>0</v>
      </c>
      <c r="AE1209">
        <f>AE1208+Table4[[#This Row],[Tractive Energy (J)]]</f>
        <v>1340219.1008052817</v>
      </c>
      <c r="AF1209">
        <f t="shared" si="231"/>
        <v>283430.26352154079</v>
      </c>
      <c r="AG1209">
        <f t="shared" si="232"/>
        <v>4228717.6344653536</v>
      </c>
      <c r="AH1209">
        <f t="shared" si="228"/>
        <v>1487711.6967814481</v>
      </c>
      <c r="AI1209" s="27">
        <f t="shared" si="233"/>
        <v>1487711.6967814481</v>
      </c>
    </row>
    <row r="1210" spans="2:35" x14ac:dyDescent="0.3">
      <c r="B1210" s="6" t="s">
        <v>53</v>
      </c>
      <c r="C1210" s="6">
        <v>1202</v>
      </c>
      <c r="D1210" s="6">
        <v>180</v>
      </c>
      <c r="E1210" s="12">
        <v>95.8</v>
      </c>
      <c r="F1210" s="17">
        <f t="shared" si="229"/>
        <v>0.19444444444444522</v>
      </c>
      <c r="G1210" s="17">
        <f t="shared" si="230"/>
        <v>0.70000000000000284</v>
      </c>
      <c r="S1210">
        <f t="shared" si="223"/>
        <v>0</v>
      </c>
      <c r="T1210">
        <f t="shared" si="224"/>
        <v>95.8</v>
      </c>
      <c r="U1210">
        <f t="shared" si="225"/>
        <v>26.611111111111111</v>
      </c>
      <c r="W1210">
        <f t="shared" si="226"/>
        <v>258.44444444444355</v>
      </c>
      <c r="X1210">
        <f t="shared" si="234"/>
        <v>171.13544999999999</v>
      </c>
      <c r="Y1210">
        <f t="shared" si="227"/>
        <v>179.14259357138889</v>
      </c>
      <c r="Z1210">
        <f>Table4[[#This Row],[Acell (N)]]+Table4[[#This Row],[Roll (N)]]+Table4[[#This Row],[Aero (N)]]</f>
        <v>608.72248801583237</v>
      </c>
      <c r="AA1210">
        <f>Table4[[#This Row],[Total (N)]]*((E1209/3.6)/1000)</f>
        <v>16.063510100417798</v>
      </c>
      <c r="AB1210">
        <f>Table4[[#This Row],[Power (kW)]]*1000</f>
        <v>16063.510100417798</v>
      </c>
      <c r="AC1210">
        <f>MAX(0, Table4[[#This Row],[Power (W)]])</f>
        <v>16063.510100417798</v>
      </c>
      <c r="AD1210">
        <f>MIN(0, Table4[[#This Row],[Power (W)]])*-1</f>
        <v>0</v>
      </c>
      <c r="AE1210">
        <f>AE1209+Table4[[#This Row],[Tractive Energy (J)]]</f>
        <v>1356282.6109056994</v>
      </c>
      <c r="AF1210">
        <f t="shared" si="231"/>
        <v>283430.26352154079</v>
      </c>
      <c r="AG1210">
        <f t="shared" si="232"/>
        <v>4244781.1445657713</v>
      </c>
      <c r="AH1210">
        <f t="shared" si="228"/>
        <v>1487711.6967814481</v>
      </c>
      <c r="AI1210" s="27">
        <f t="shared" si="233"/>
        <v>1487711.6967814481</v>
      </c>
    </row>
    <row r="1211" spans="2:35" x14ac:dyDescent="0.3">
      <c r="B1211" s="6" t="s">
        <v>53</v>
      </c>
      <c r="C1211" s="6">
        <v>1203</v>
      </c>
      <c r="D1211" s="6">
        <v>181</v>
      </c>
      <c r="E1211" s="12">
        <v>96.4</v>
      </c>
      <c r="F1211" s="17">
        <f t="shared" si="229"/>
        <v>0.1388888888888889</v>
      </c>
      <c r="G1211" s="17">
        <f t="shared" si="230"/>
        <v>0.5</v>
      </c>
      <c r="S1211">
        <f t="shared" si="223"/>
        <v>0</v>
      </c>
      <c r="T1211">
        <f t="shared" si="224"/>
        <v>96.4</v>
      </c>
      <c r="U1211">
        <f t="shared" si="225"/>
        <v>26.777777777777779</v>
      </c>
      <c r="W1211">
        <f t="shared" si="226"/>
        <v>226.1388888888898</v>
      </c>
      <c r="X1211">
        <f t="shared" si="234"/>
        <v>171.13544999999999</v>
      </c>
      <c r="Y1211">
        <f t="shared" si="227"/>
        <v>182.1724357301409</v>
      </c>
      <c r="Z1211">
        <f>Table4[[#This Row],[Acell (N)]]+Table4[[#This Row],[Roll (N)]]+Table4[[#This Row],[Aero (N)]]</f>
        <v>579.44677461903075</v>
      </c>
      <c r="AA1211">
        <f>Table4[[#This Row],[Total (N)]]*((E1210/3.6)/1000)</f>
        <v>15.419722502361983</v>
      </c>
      <c r="AB1211">
        <f>Table4[[#This Row],[Power (kW)]]*1000</f>
        <v>15419.722502361983</v>
      </c>
      <c r="AC1211">
        <f>MAX(0, Table4[[#This Row],[Power (W)]])</f>
        <v>15419.722502361983</v>
      </c>
      <c r="AD1211">
        <f>MIN(0, Table4[[#This Row],[Power (W)]])*-1</f>
        <v>0</v>
      </c>
      <c r="AE1211">
        <f>AE1210+Table4[[#This Row],[Tractive Energy (J)]]</f>
        <v>1371702.3334080614</v>
      </c>
      <c r="AF1211">
        <f t="shared" si="231"/>
        <v>283430.26352154079</v>
      </c>
      <c r="AG1211">
        <f t="shared" si="232"/>
        <v>4260200.8670681333</v>
      </c>
      <c r="AH1211">
        <f t="shared" si="228"/>
        <v>1487711.6967814481</v>
      </c>
      <c r="AI1211" s="27">
        <f t="shared" si="233"/>
        <v>1487711.6967814481</v>
      </c>
    </row>
    <row r="1212" spans="2:35" x14ac:dyDescent="0.3">
      <c r="B1212" s="6" t="s">
        <v>53</v>
      </c>
      <c r="C1212" s="6">
        <v>1204</v>
      </c>
      <c r="D1212" s="6">
        <v>182</v>
      </c>
      <c r="E1212" s="12">
        <v>96.8</v>
      </c>
      <c r="F1212" s="17">
        <f t="shared" si="229"/>
        <v>8.3333333333332538E-2</v>
      </c>
      <c r="G1212" s="17">
        <f t="shared" si="230"/>
        <v>0.29999999999999716</v>
      </c>
      <c r="S1212">
        <f t="shared" si="223"/>
        <v>0</v>
      </c>
      <c r="T1212">
        <f t="shared" si="224"/>
        <v>96.8</v>
      </c>
      <c r="U1212">
        <f t="shared" si="225"/>
        <v>26.888888888888886</v>
      </c>
      <c r="W1212">
        <f t="shared" si="226"/>
        <v>161.52777777777777</v>
      </c>
      <c r="X1212">
        <f t="shared" si="234"/>
        <v>171.13544999999999</v>
      </c>
      <c r="Y1212">
        <f t="shared" si="227"/>
        <v>184.46149100888357</v>
      </c>
      <c r="Z1212">
        <f>Table4[[#This Row],[Acell (N)]]+Table4[[#This Row],[Roll (N)]]+Table4[[#This Row],[Aero (N)]]</f>
        <v>517.12471878666133</v>
      </c>
      <c r="AA1212">
        <f>Table4[[#This Row],[Total (N)]]*((E1211/3.6)/1000)</f>
        <v>13.847450803065042</v>
      </c>
      <c r="AB1212">
        <f>Table4[[#This Row],[Power (kW)]]*1000</f>
        <v>13847.450803065043</v>
      </c>
      <c r="AC1212">
        <f>MAX(0, Table4[[#This Row],[Power (W)]])</f>
        <v>13847.450803065043</v>
      </c>
      <c r="AD1212">
        <f>MIN(0, Table4[[#This Row],[Power (W)]])*-1</f>
        <v>0</v>
      </c>
      <c r="AE1212">
        <f>AE1211+Table4[[#This Row],[Tractive Energy (J)]]</f>
        <v>1385549.7842111264</v>
      </c>
      <c r="AF1212">
        <f t="shared" si="231"/>
        <v>283430.26352154079</v>
      </c>
      <c r="AG1212">
        <f t="shared" si="232"/>
        <v>4274048.3178711981</v>
      </c>
      <c r="AH1212">
        <f t="shared" si="228"/>
        <v>1487711.6967814481</v>
      </c>
      <c r="AI1212" s="27">
        <f t="shared" si="233"/>
        <v>1487711.6967814481</v>
      </c>
    </row>
    <row r="1213" spans="2:35" x14ac:dyDescent="0.3">
      <c r="B1213" s="6" t="s">
        <v>53</v>
      </c>
      <c r="C1213" s="6">
        <v>1205</v>
      </c>
      <c r="D1213" s="6">
        <v>183</v>
      </c>
      <c r="E1213" s="12">
        <v>97</v>
      </c>
      <c r="F1213" s="17">
        <f t="shared" si="229"/>
        <v>4.1666666666666269E-2</v>
      </c>
      <c r="G1213" s="17">
        <f t="shared" si="230"/>
        <v>0.14999999999999858</v>
      </c>
      <c r="S1213">
        <f t="shared" si="223"/>
        <v>0</v>
      </c>
      <c r="T1213">
        <f t="shared" si="224"/>
        <v>97</v>
      </c>
      <c r="U1213">
        <f t="shared" si="225"/>
        <v>26.944444444444443</v>
      </c>
      <c r="W1213">
        <f t="shared" si="226"/>
        <v>96.916666666665748</v>
      </c>
      <c r="X1213">
        <f t="shared" si="234"/>
        <v>171.13544999999999</v>
      </c>
      <c r="Y1213">
        <f t="shared" si="227"/>
        <v>185.99546769932084</v>
      </c>
      <c r="Z1213">
        <f>Table4[[#This Row],[Acell (N)]]+Table4[[#This Row],[Roll (N)]]+Table4[[#This Row],[Aero (N)]]</f>
        <v>454.04758436598655</v>
      </c>
      <c r="AA1213">
        <f>Table4[[#This Row],[Total (N)]]*((E1212/3.6)/1000)</f>
        <v>12.208835046285415</v>
      </c>
      <c r="AB1213">
        <f>Table4[[#This Row],[Power (kW)]]*1000</f>
        <v>12208.835046285416</v>
      </c>
      <c r="AC1213">
        <f>MAX(0, Table4[[#This Row],[Power (W)]])</f>
        <v>12208.835046285416</v>
      </c>
      <c r="AD1213">
        <f>MIN(0, Table4[[#This Row],[Power (W)]])*-1</f>
        <v>0</v>
      </c>
      <c r="AE1213">
        <f>AE1212+Table4[[#This Row],[Tractive Energy (J)]]</f>
        <v>1397758.6192574119</v>
      </c>
      <c r="AF1213">
        <f t="shared" si="231"/>
        <v>283430.26352154079</v>
      </c>
      <c r="AG1213">
        <f t="shared" si="232"/>
        <v>4286257.1529174838</v>
      </c>
      <c r="AH1213">
        <f t="shared" si="228"/>
        <v>1487711.6967814481</v>
      </c>
      <c r="AI1213" s="27">
        <f t="shared" si="233"/>
        <v>1487711.6967814481</v>
      </c>
    </row>
    <row r="1214" spans="2:35" x14ac:dyDescent="0.3">
      <c r="B1214" s="6" t="s">
        <v>53</v>
      </c>
      <c r="C1214" s="6">
        <v>1206</v>
      </c>
      <c r="D1214" s="6">
        <v>184</v>
      </c>
      <c r="E1214" s="12">
        <v>97.1</v>
      </c>
      <c r="F1214" s="17">
        <f t="shared" si="229"/>
        <v>2.7777777777778172E-2</v>
      </c>
      <c r="G1214" s="17">
        <f t="shared" si="230"/>
        <v>0.10000000000000142</v>
      </c>
      <c r="S1214">
        <f t="shared" si="223"/>
        <v>0</v>
      </c>
      <c r="T1214">
        <f t="shared" si="224"/>
        <v>97.1</v>
      </c>
      <c r="U1214">
        <f t="shared" si="225"/>
        <v>26.972222222222221</v>
      </c>
      <c r="W1214">
        <f t="shared" si="226"/>
        <v>48.458333333332874</v>
      </c>
      <c r="X1214">
        <f t="shared" si="234"/>
        <v>171.13544999999999</v>
      </c>
      <c r="Y1214">
        <f t="shared" si="227"/>
        <v>186.76483799592222</v>
      </c>
      <c r="Z1214">
        <f>Table4[[#This Row],[Acell (N)]]+Table4[[#This Row],[Roll (N)]]+Table4[[#This Row],[Aero (N)]]</f>
        <v>406.35862132925507</v>
      </c>
      <c r="AA1214">
        <f>Table4[[#This Row],[Total (N)]]*((E1213/3.6)/1000)</f>
        <v>10.949107296927151</v>
      </c>
      <c r="AB1214">
        <f>Table4[[#This Row],[Power (kW)]]*1000</f>
        <v>10949.107296927152</v>
      </c>
      <c r="AC1214">
        <f>MAX(0, Table4[[#This Row],[Power (W)]])</f>
        <v>10949.107296927152</v>
      </c>
      <c r="AD1214">
        <f>MIN(0, Table4[[#This Row],[Power (W)]])*-1</f>
        <v>0</v>
      </c>
      <c r="AE1214">
        <f>AE1213+Table4[[#This Row],[Tractive Energy (J)]]</f>
        <v>1408707.7265543391</v>
      </c>
      <c r="AF1214">
        <f t="shared" si="231"/>
        <v>283430.26352154079</v>
      </c>
      <c r="AG1214">
        <f t="shared" si="232"/>
        <v>4297206.2602144107</v>
      </c>
      <c r="AH1214">
        <f t="shared" si="228"/>
        <v>1487711.6967814481</v>
      </c>
      <c r="AI1214" s="27">
        <f t="shared" si="233"/>
        <v>1487711.6967814481</v>
      </c>
    </row>
    <row r="1215" spans="2:35" x14ac:dyDescent="0.3">
      <c r="B1215" s="6" t="s">
        <v>53</v>
      </c>
      <c r="C1215" s="6">
        <v>1207</v>
      </c>
      <c r="D1215" s="6">
        <v>185</v>
      </c>
      <c r="E1215" s="12">
        <v>97.2</v>
      </c>
      <c r="F1215" s="17">
        <f t="shared" si="229"/>
        <v>2.7777777777778172E-2</v>
      </c>
      <c r="G1215" s="17">
        <f t="shared" si="230"/>
        <v>0.10000000000000142</v>
      </c>
      <c r="S1215">
        <f t="shared" si="223"/>
        <v>0</v>
      </c>
      <c r="T1215">
        <f t="shared" si="224"/>
        <v>97.2</v>
      </c>
      <c r="U1215">
        <f t="shared" si="225"/>
        <v>27</v>
      </c>
      <c r="W1215">
        <f t="shared" si="226"/>
        <v>32.305555555556012</v>
      </c>
      <c r="X1215">
        <f t="shared" si="234"/>
        <v>171.13544999999999</v>
      </c>
      <c r="Y1215">
        <f t="shared" si="227"/>
        <v>187.15011863206857</v>
      </c>
      <c r="Z1215">
        <f>Table4[[#This Row],[Acell (N)]]+Table4[[#This Row],[Roll (N)]]+Table4[[#This Row],[Aero (N)]]</f>
        <v>390.59112418762459</v>
      </c>
      <c r="AA1215">
        <f>Table4[[#This Row],[Total (N)]]*((E1214/3.6)/1000)</f>
        <v>10.535110599616207</v>
      </c>
      <c r="AB1215">
        <f>Table4[[#This Row],[Power (kW)]]*1000</f>
        <v>10535.110599616208</v>
      </c>
      <c r="AC1215">
        <f>MAX(0, Table4[[#This Row],[Power (W)]])</f>
        <v>10535.110599616208</v>
      </c>
      <c r="AD1215">
        <f>MIN(0, Table4[[#This Row],[Power (W)]])*-1</f>
        <v>0</v>
      </c>
      <c r="AE1215">
        <f>AE1214+Table4[[#This Row],[Tractive Energy (J)]]</f>
        <v>1419242.8371539554</v>
      </c>
      <c r="AF1215">
        <f t="shared" si="231"/>
        <v>283430.26352154079</v>
      </c>
      <c r="AG1215">
        <f t="shared" si="232"/>
        <v>4307741.3708140273</v>
      </c>
      <c r="AH1215">
        <f t="shared" si="228"/>
        <v>1487711.6967814481</v>
      </c>
      <c r="AI1215" s="27">
        <f t="shared" si="233"/>
        <v>1487711.6967814481</v>
      </c>
    </row>
    <row r="1216" spans="2:35" x14ac:dyDescent="0.3">
      <c r="B1216" s="6" t="s">
        <v>53</v>
      </c>
      <c r="C1216" s="6">
        <v>1208</v>
      </c>
      <c r="D1216" s="6">
        <v>186</v>
      </c>
      <c r="E1216" s="12">
        <v>97.3</v>
      </c>
      <c r="F1216" s="17">
        <f t="shared" si="229"/>
        <v>2.7777777777778172E-2</v>
      </c>
      <c r="G1216" s="17">
        <f t="shared" si="230"/>
        <v>0.10000000000000142</v>
      </c>
      <c r="S1216">
        <f t="shared" si="223"/>
        <v>0</v>
      </c>
      <c r="T1216">
        <f t="shared" si="224"/>
        <v>97.3</v>
      </c>
      <c r="U1216">
        <f t="shared" si="225"/>
        <v>27.027777777777775</v>
      </c>
      <c r="W1216">
        <f t="shared" si="226"/>
        <v>32.305555555556012</v>
      </c>
      <c r="X1216">
        <f t="shared" si="234"/>
        <v>171.13544999999999</v>
      </c>
      <c r="Y1216">
        <f t="shared" si="227"/>
        <v>187.53579626011202</v>
      </c>
      <c r="Z1216">
        <f>Table4[[#This Row],[Acell (N)]]+Table4[[#This Row],[Roll (N)]]+Table4[[#This Row],[Aero (N)]]</f>
        <v>390.97680181566801</v>
      </c>
      <c r="AA1216">
        <f>Table4[[#This Row],[Total (N)]]*((E1215/3.6)/1000)</f>
        <v>10.556373649023037</v>
      </c>
      <c r="AB1216">
        <f>Table4[[#This Row],[Power (kW)]]*1000</f>
        <v>10556.373649023037</v>
      </c>
      <c r="AC1216">
        <f>MAX(0, Table4[[#This Row],[Power (W)]])</f>
        <v>10556.373649023037</v>
      </c>
      <c r="AD1216">
        <f>MIN(0, Table4[[#This Row],[Power (W)]])*-1</f>
        <v>0</v>
      </c>
      <c r="AE1216">
        <f>AE1215+Table4[[#This Row],[Tractive Energy (J)]]</f>
        <v>1429799.2108029784</v>
      </c>
      <c r="AF1216">
        <f t="shared" si="231"/>
        <v>283430.26352154079</v>
      </c>
      <c r="AG1216">
        <f t="shared" si="232"/>
        <v>4318297.7444630507</v>
      </c>
      <c r="AH1216">
        <f t="shared" si="228"/>
        <v>1487711.6967814481</v>
      </c>
      <c r="AI1216" s="27">
        <f t="shared" si="233"/>
        <v>1487711.6967814481</v>
      </c>
    </row>
    <row r="1217" spans="2:35" x14ac:dyDescent="0.3">
      <c r="B1217" s="6" t="s">
        <v>53</v>
      </c>
      <c r="C1217" s="6">
        <v>1209</v>
      </c>
      <c r="D1217" s="6">
        <v>187</v>
      </c>
      <c r="E1217" s="12">
        <v>97.4</v>
      </c>
      <c r="F1217" s="17">
        <f t="shared" si="229"/>
        <v>1.3888888888890073E-2</v>
      </c>
      <c r="G1217" s="17">
        <f t="shared" si="230"/>
        <v>5.0000000000004263E-2</v>
      </c>
      <c r="S1217">
        <f t="shared" si="223"/>
        <v>0</v>
      </c>
      <c r="T1217">
        <f t="shared" si="224"/>
        <v>97.4</v>
      </c>
      <c r="U1217">
        <f t="shared" si="225"/>
        <v>27.055555555555557</v>
      </c>
      <c r="W1217">
        <f t="shared" si="226"/>
        <v>32.305555555556012</v>
      </c>
      <c r="X1217">
        <f t="shared" si="234"/>
        <v>171.13544999999999</v>
      </c>
      <c r="Y1217">
        <f t="shared" si="227"/>
        <v>187.92187088005252</v>
      </c>
      <c r="Z1217">
        <f>Table4[[#This Row],[Acell (N)]]+Table4[[#This Row],[Roll (N)]]+Table4[[#This Row],[Aero (N)]]</f>
        <v>391.36287643560854</v>
      </c>
      <c r="AA1217">
        <f>Table4[[#This Row],[Total (N)]]*((E1216/3.6)/1000)</f>
        <v>10.577668854773529</v>
      </c>
      <c r="AB1217">
        <f>Table4[[#This Row],[Power (kW)]]*1000</f>
        <v>10577.66885477353</v>
      </c>
      <c r="AC1217">
        <f>MAX(0, Table4[[#This Row],[Power (W)]])</f>
        <v>10577.66885477353</v>
      </c>
      <c r="AD1217">
        <f>MIN(0, Table4[[#This Row],[Power (W)]])*-1</f>
        <v>0</v>
      </c>
      <c r="AE1217">
        <f>AE1216+Table4[[#This Row],[Tractive Energy (J)]]</f>
        <v>1440376.8796577519</v>
      </c>
      <c r="AF1217">
        <f t="shared" si="231"/>
        <v>283430.26352154079</v>
      </c>
      <c r="AG1217">
        <f t="shared" si="232"/>
        <v>4328875.4133178247</v>
      </c>
      <c r="AH1217">
        <f t="shared" si="228"/>
        <v>1487711.6967814481</v>
      </c>
      <c r="AI1217" s="27">
        <f t="shared" si="233"/>
        <v>1487711.6967814481</v>
      </c>
    </row>
    <row r="1218" spans="2:35" x14ac:dyDescent="0.3">
      <c r="B1218" s="6" t="s">
        <v>53</v>
      </c>
      <c r="C1218" s="6">
        <v>1210</v>
      </c>
      <c r="D1218" s="6">
        <v>188</v>
      </c>
      <c r="E1218" s="12">
        <v>97.4</v>
      </c>
      <c r="F1218" s="17">
        <f t="shared" si="229"/>
        <v>0</v>
      </c>
      <c r="G1218" s="17">
        <f t="shared" si="230"/>
        <v>0</v>
      </c>
      <c r="S1218">
        <f t="shared" si="223"/>
        <v>0</v>
      </c>
      <c r="T1218">
        <f t="shared" si="224"/>
        <v>97.4</v>
      </c>
      <c r="U1218">
        <f t="shared" si="225"/>
        <v>27.055555555555557</v>
      </c>
      <c r="W1218">
        <f t="shared" si="226"/>
        <v>16.152777777779153</v>
      </c>
      <c r="X1218">
        <f t="shared" si="234"/>
        <v>171.13544999999999</v>
      </c>
      <c r="Y1218">
        <f t="shared" si="227"/>
        <v>188.30834249189024</v>
      </c>
      <c r="Z1218">
        <f>Table4[[#This Row],[Acell (N)]]+Table4[[#This Row],[Roll (N)]]+Table4[[#This Row],[Aero (N)]]</f>
        <v>375.59657026966943</v>
      </c>
      <c r="AA1218">
        <f>Table4[[#This Row],[Total (N)]]*((E1217/3.6)/1000)</f>
        <v>10.161973873407169</v>
      </c>
      <c r="AB1218">
        <f>Table4[[#This Row],[Power (kW)]]*1000</f>
        <v>10161.973873407169</v>
      </c>
      <c r="AC1218">
        <f>MAX(0, Table4[[#This Row],[Power (W)]])</f>
        <v>10161.973873407169</v>
      </c>
      <c r="AD1218">
        <f>MIN(0, Table4[[#This Row],[Power (W)]])*-1</f>
        <v>0</v>
      </c>
      <c r="AE1218">
        <f>AE1217+Table4[[#This Row],[Tractive Energy (J)]]</f>
        <v>1450538.853531159</v>
      </c>
      <c r="AF1218">
        <f t="shared" si="231"/>
        <v>283430.26352154079</v>
      </c>
      <c r="AG1218">
        <f t="shared" si="232"/>
        <v>4339037.3871912323</v>
      </c>
      <c r="AH1218">
        <f t="shared" si="228"/>
        <v>1487711.6967814481</v>
      </c>
      <c r="AI1218" s="27">
        <f t="shared" si="233"/>
        <v>1487711.6967814481</v>
      </c>
    </row>
    <row r="1219" spans="2:35" x14ac:dyDescent="0.3">
      <c r="B1219" s="6" t="s">
        <v>53</v>
      </c>
      <c r="C1219" s="6">
        <v>1211</v>
      </c>
      <c r="D1219" s="6">
        <v>189</v>
      </c>
      <c r="E1219" s="12">
        <v>97.4</v>
      </c>
      <c r="F1219" s="17">
        <f t="shared" si="229"/>
        <v>0</v>
      </c>
      <c r="G1219" s="17">
        <f t="shared" si="230"/>
        <v>0</v>
      </c>
      <c r="S1219">
        <f t="shared" si="223"/>
        <v>0</v>
      </c>
      <c r="T1219">
        <f t="shared" si="224"/>
        <v>97.4</v>
      </c>
      <c r="U1219">
        <f t="shared" si="225"/>
        <v>27.055555555555557</v>
      </c>
      <c r="W1219">
        <f t="shared" si="226"/>
        <v>0</v>
      </c>
      <c r="X1219">
        <f t="shared" si="234"/>
        <v>171.13544999999999</v>
      </c>
      <c r="Y1219">
        <f t="shared" si="227"/>
        <v>188.30834249189024</v>
      </c>
      <c r="Z1219">
        <f>Table4[[#This Row],[Acell (N)]]+Table4[[#This Row],[Roll (N)]]+Table4[[#This Row],[Aero (N)]]</f>
        <v>359.44379249189024</v>
      </c>
      <c r="AA1219">
        <f>Table4[[#This Row],[Total (N)]]*((E1218/3.6)/1000)</f>
        <v>9.7249514968639197</v>
      </c>
      <c r="AB1219">
        <f>Table4[[#This Row],[Power (kW)]]*1000</f>
        <v>9724.9514968639196</v>
      </c>
      <c r="AC1219">
        <f>MAX(0, Table4[[#This Row],[Power (W)]])</f>
        <v>9724.9514968639196</v>
      </c>
      <c r="AD1219">
        <f>MIN(0, Table4[[#This Row],[Power (W)]])*-1</f>
        <v>0</v>
      </c>
      <c r="AE1219">
        <f>AE1218+Table4[[#This Row],[Tractive Energy (J)]]</f>
        <v>1460263.805028023</v>
      </c>
      <c r="AF1219">
        <f t="shared" si="231"/>
        <v>283430.26352154079</v>
      </c>
      <c r="AG1219">
        <f t="shared" si="232"/>
        <v>4348762.338688096</v>
      </c>
      <c r="AH1219">
        <f t="shared" si="228"/>
        <v>1487711.6967814481</v>
      </c>
      <c r="AI1219" s="27">
        <f t="shared" si="233"/>
        <v>1487711.6967814481</v>
      </c>
    </row>
    <row r="1220" spans="2:35" x14ac:dyDescent="0.3">
      <c r="B1220" s="6" t="s">
        <v>53</v>
      </c>
      <c r="C1220" s="6">
        <v>1212</v>
      </c>
      <c r="D1220" s="6">
        <v>190</v>
      </c>
      <c r="E1220" s="12">
        <v>97.4</v>
      </c>
      <c r="F1220" s="17">
        <f t="shared" si="229"/>
        <v>-1.3888888888890073E-2</v>
      </c>
      <c r="G1220" s="17">
        <f t="shared" si="230"/>
        <v>-5.0000000000004263E-2</v>
      </c>
      <c r="S1220">
        <f t="shared" si="223"/>
        <v>0</v>
      </c>
      <c r="T1220">
        <f t="shared" si="224"/>
        <v>97.4</v>
      </c>
      <c r="U1220">
        <f t="shared" si="225"/>
        <v>27.055555555555557</v>
      </c>
      <c r="W1220">
        <f t="shared" si="226"/>
        <v>0</v>
      </c>
      <c r="X1220">
        <f t="shared" si="234"/>
        <v>171.13544999999999</v>
      </c>
      <c r="Y1220">
        <f t="shared" si="227"/>
        <v>188.30834249189024</v>
      </c>
      <c r="Z1220">
        <f>Table4[[#This Row],[Acell (N)]]+Table4[[#This Row],[Roll (N)]]+Table4[[#This Row],[Aero (N)]]</f>
        <v>359.44379249189024</v>
      </c>
      <c r="AA1220">
        <f>Table4[[#This Row],[Total (N)]]*((E1219/3.6)/1000)</f>
        <v>9.7249514968639197</v>
      </c>
      <c r="AB1220">
        <f>Table4[[#This Row],[Power (kW)]]*1000</f>
        <v>9724.9514968639196</v>
      </c>
      <c r="AC1220">
        <f>MAX(0, Table4[[#This Row],[Power (W)]])</f>
        <v>9724.9514968639196</v>
      </c>
      <c r="AD1220">
        <f>MIN(0, Table4[[#This Row],[Power (W)]])*-1</f>
        <v>0</v>
      </c>
      <c r="AE1220">
        <f>AE1219+Table4[[#This Row],[Tractive Energy (J)]]</f>
        <v>1469988.7565248869</v>
      </c>
      <c r="AF1220">
        <f t="shared" si="231"/>
        <v>283430.26352154079</v>
      </c>
      <c r="AG1220">
        <f t="shared" si="232"/>
        <v>4358487.2901849598</v>
      </c>
      <c r="AH1220">
        <f t="shared" si="228"/>
        <v>1487711.6967814481</v>
      </c>
      <c r="AI1220" s="27">
        <f t="shared" si="233"/>
        <v>1487711.6967814481</v>
      </c>
    </row>
    <row r="1221" spans="2:35" x14ac:dyDescent="0.3">
      <c r="B1221" s="6" t="s">
        <v>53</v>
      </c>
      <c r="C1221" s="6">
        <v>1213</v>
      </c>
      <c r="D1221" s="6">
        <v>191</v>
      </c>
      <c r="E1221" s="12">
        <v>97.3</v>
      </c>
      <c r="F1221" s="17">
        <f t="shared" si="229"/>
        <v>-1.3888888888890073E-2</v>
      </c>
      <c r="G1221" s="17">
        <f t="shared" si="230"/>
        <v>-5.0000000000004263E-2</v>
      </c>
      <c r="S1221">
        <f t="shared" si="223"/>
        <v>0</v>
      </c>
      <c r="T1221">
        <f t="shared" si="224"/>
        <v>97.3</v>
      </c>
      <c r="U1221">
        <f t="shared" si="225"/>
        <v>27.027777777777775</v>
      </c>
      <c r="W1221">
        <f t="shared" si="226"/>
        <v>-16.152777777779153</v>
      </c>
      <c r="X1221">
        <f t="shared" si="234"/>
        <v>171.13544999999999</v>
      </c>
      <c r="Y1221">
        <f t="shared" si="227"/>
        <v>188.30834249189024</v>
      </c>
      <c r="Z1221">
        <f>Table4[[#This Row],[Acell (N)]]+Table4[[#This Row],[Roll (N)]]+Table4[[#This Row],[Aero (N)]]</f>
        <v>343.29101471411104</v>
      </c>
      <c r="AA1221">
        <f>Table4[[#This Row],[Total (N)]]*((E1220/3.6)/1000)</f>
        <v>9.2879291203206726</v>
      </c>
      <c r="AB1221">
        <f>Table4[[#This Row],[Power (kW)]]*1000</f>
        <v>9287.9291203206722</v>
      </c>
      <c r="AC1221">
        <f>MAX(0, Table4[[#This Row],[Power (W)]])</f>
        <v>9287.9291203206722</v>
      </c>
      <c r="AD1221">
        <f>MIN(0, Table4[[#This Row],[Power (W)]])*-1</f>
        <v>0</v>
      </c>
      <c r="AE1221">
        <f>AE1220+Table4[[#This Row],[Tractive Energy (J)]]</f>
        <v>1479276.6856452075</v>
      </c>
      <c r="AF1221">
        <f t="shared" si="231"/>
        <v>283430.26352154079</v>
      </c>
      <c r="AG1221">
        <f t="shared" si="232"/>
        <v>4367775.2193052806</v>
      </c>
      <c r="AH1221">
        <f t="shared" si="228"/>
        <v>1487711.6967814481</v>
      </c>
      <c r="AI1221" s="27">
        <f t="shared" si="233"/>
        <v>1487711.6967814481</v>
      </c>
    </row>
    <row r="1222" spans="2:35" x14ac:dyDescent="0.3">
      <c r="B1222" s="6" t="s">
        <v>53</v>
      </c>
      <c r="C1222" s="6">
        <v>1214</v>
      </c>
      <c r="D1222" s="6">
        <v>192</v>
      </c>
      <c r="E1222" s="12">
        <v>97.3</v>
      </c>
      <c r="F1222" s="17">
        <f t="shared" si="229"/>
        <v>0</v>
      </c>
      <c r="G1222" s="17">
        <f t="shared" si="230"/>
        <v>0</v>
      </c>
      <c r="S1222">
        <f t="shared" si="223"/>
        <v>0</v>
      </c>
      <c r="T1222">
        <f t="shared" si="224"/>
        <v>97.3</v>
      </c>
      <c r="U1222">
        <f t="shared" si="225"/>
        <v>27.027777777777775</v>
      </c>
      <c r="W1222">
        <f t="shared" si="226"/>
        <v>-16.152777777779153</v>
      </c>
      <c r="X1222">
        <f t="shared" si="234"/>
        <v>171.13544999999999</v>
      </c>
      <c r="Y1222">
        <f t="shared" si="227"/>
        <v>187.92187088005252</v>
      </c>
      <c r="Z1222">
        <f>Table4[[#This Row],[Acell (N)]]+Table4[[#This Row],[Roll (N)]]+Table4[[#This Row],[Aero (N)]]</f>
        <v>342.90454310227335</v>
      </c>
      <c r="AA1222">
        <f>Table4[[#This Row],[Total (N)]]*((E1221/3.6)/1000)</f>
        <v>9.2679477899586651</v>
      </c>
      <c r="AB1222">
        <f>Table4[[#This Row],[Power (kW)]]*1000</f>
        <v>9267.9477899586655</v>
      </c>
      <c r="AC1222">
        <f>MAX(0, Table4[[#This Row],[Power (W)]])</f>
        <v>9267.9477899586655</v>
      </c>
      <c r="AD1222">
        <f>MIN(0, Table4[[#This Row],[Power (W)]])*-1</f>
        <v>0</v>
      </c>
      <c r="AE1222">
        <f>AE1221+Table4[[#This Row],[Tractive Energy (J)]]</f>
        <v>1488544.6334351662</v>
      </c>
      <c r="AF1222">
        <f t="shared" si="231"/>
        <v>283430.26352154079</v>
      </c>
      <c r="AG1222">
        <f t="shared" si="232"/>
        <v>4377043.1670952393</v>
      </c>
      <c r="AH1222">
        <f t="shared" si="228"/>
        <v>1487711.6967814481</v>
      </c>
      <c r="AI1222" s="27">
        <f t="shared" si="233"/>
        <v>1487711.6967814481</v>
      </c>
    </row>
    <row r="1223" spans="2:35" x14ac:dyDescent="0.3">
      <c r="B1223" s="6" t="s">
        <v>53</v>
      </c>
      <c r="C1223" s="6">
        <v>1215</v>
      </c>
      <c r="D1223" s="6">
        <v>193</v>
      </c>
      <c r="E1223" s="12">
        <v>97.3</v>
      </c>
      <c r="F1223" s="17">
        <f t="shared" si="229"/>
        <v>0</v>
      </c>
      <c r="G1223" s="17">
        <f t="shared" si="230"/>
        <v>0</v>
      </c>
      <c r="S1223">
        <f t="shared" si="223"/>
        <v>0</v>
      </c>
      <c r="T1223">
        <f t="shared" si="224"/>
        <v>97.3</v>
      </c>
      <c r="U1223">
        <f t="shared" si="225"/>
        <v>27.027777777777775</v>
      </c>
      <c r="W1223">
        <f t="shared" si="226"/>
        <v>0</v>
      </c>
      <c r="X1223">
        <f t="shared" si="234"/>
        <v>171.13544999999999</v>
      </c>
      <c r="Y1223">
        <f t="shared" si="227"/>
        <v>187.92187088005252</v>
      </c>
      <c r="Z1223">
        <f>Table4[[#This Row],[Acell (N)]]+Table4[[#This Row],[Roll (N)]]+Table4[[#This Row],[Aero (N)]]</f>
        <v>359.05732088005254</v>
      </c>
      <c r="AA1223">
        <f>Table4[[#This Row],[Total (N)]]*((E1222/3.6)/1000)</f>
        <v>9.7045214782303084</v>
      </c>
      <c r="AB1223">
        <f>Table4[[#This Row],[Power (kW)]]*1000</f>
        <v>9704.5214782303083</v>
      </c>
      <c r="AC1223">
        <f>MAX(0, Table4[[#This Row],[Power (W)]])</f>
        <v>9704.5214782303083</v>
      </c>
      <c r="AD1223">
        <f>MIN(0, Table4[[#This Row],[Power (W)]])*-1</f>
        <v>0</v>
      </c>
      <c r="AE1223">
        <f>AE1222+Table4[[#This Row],[Tractive Energy (J)]]</f>
        <v>1498249.1549133966</v>
      </c>
      <c r="AF1223">
        <f t="shared" si="231"/>
        <v>283430.26352154079</v>
      </c>
      <c r="AG1223">
        <f t="shared" si="232"/>
        <v>4386747.6885734694</v>
      </c>
      <c r="AH1223">
        <f t="shared" si="228"/>
        <v>1487711.6967814481</v>
      </c>
      <c r="AI1223" s="27">
        <f t="shared" si="233"/>
        <v>1487711.6967814481</v>
      </c>
    </row>
    <row r="1224" spans="2:35" x14ac:dyDescent="0.3">
      <c r="B1224" s="6" t="s">
        <v>53</v>
      </c>
      <c r="C1224" s="6">
        <v>1216</v>
      </c>
      <c r="D1224" s="6">
        <v>194</v>
      </c>
      <c r="E1224" s="12">
        <v>97.3</v>
      </c>
      <c r="F1224" s="17">
        <f t="shared" si="229"/>
        <v>-1.3888888888888099E-2</v>
      </c>
      <c r="G1224" s="17">
        <f t="shared" si="230"/>
        <v>-4.9999999999997158E-2</v>
      </c>
      <c r="S1224">
        <f t="shared" ref="S1224:S1287" si="235">IF(E1224&lt;1,1,0)</f>
        <v>0</v>
      </c>
      <c r="T1224">
        <f t="shared" ref="T1224:T1287" si="236">IF(S1224=1,"",E1224)</f>
        <v>97.3</v>
      </c>
      <c r="U1224">
        <f t="shared" ref="U1224:U1287" si="237">E1224/3.6</f>
        <v>27.027777777777775</v>
      </c>
      <c r="W1224">
        <f t="shared" si="226"/>
        <v>0</v>
      </c>
      <c r="X1224">
        <f t="shared" si="234"/>
        <v>171.13544999999999</v>
      </c>
      <c r="Y1224">
        <f t="shared" si="227"/>
        <v>187.92187088005252</v>
      </c>
      <c r="Z1224">
        <f>Table4[[#This Row],[Acell (N)]]+Table4[[#This Row],[Roll (N)]]+Table4[[#This Row],[Aero (N)]]</f>
        <v>359.05732088005254</v>
      </c>
      <c r="AA1224">
        <f>Table4[[#This Row],[Total (N)]]*((E1223/3.6)/1000)</f>
        <v>9.7045214782303084</v>
      </c>
      <c r="AB1224">
        <f>Table4[[#This Row],[Power (kW)]]*1000</f>
        <v>9704.5214782303083</v>
      </c>
      <c r="AC1224">
        <f>MAX(0, Table4[[#This Row],[Power (W)]])</f>
        <v>9704.5214782303083</v>
      </c>
      <c r="AD1224">
        <f>MIN(0, Table4[[#This Row],[Power (W)]])*-1</f>
        <v>0</v>
      </c>
      <c r="AE1224">
        <f>AE1223+Table4[[#This Row],[Tractive Energy (J)]]</f>
        <v>1507953.6763916269</v>
      </c>
      <c r="AF1224">
        <f t="shared" si="231"/>
        <v>283430.26352154079</v>
      </c>
      <c r="AG1224">
        <f t="shared" si="232"/>
        <v>4396452.2100516995</v>
      </c>
      <c r="AH1224">
        <f t="shared" si="228"/>
        <v>1487711.6967814481</v>
      </c>
      <c r="AI1224" s="27">
        <f t="shared" si="233"/>
        <v>1487711.6967814481</v>
      </c>
    </row>
    <row r="1225" spans="2:35" x14ac:dyDescent="0.3">
      <c r="B1225" s="6" t="s">
        <v>53</v>
      </c>
      <c r="C1225" s="6">
        <v>1217</v>
      </c>
      <c r="D1225" s="6">
        <v>195</v>
      </c>
      <c r="E1225" s="12">
        <v>97.2</v>
      </c>
      <c r="F1225" s="17">
        <f t="shared" si="229"/>
        <v>-2.7777777777778172E-2</v>
      </c>
      <c r="G1225" s="17">
        <f t="shared" si="230"/>
        <v>-0.10000000000000142</v>
      </c>
      <c r="S1225">
        <f t="shared" si="235"/>
        <v>0</v>
      </c>
      <c r="T1225">
        <f t="shared" si="236"/>
        <v>97.2</v>
      </c>
      <c r="U1225">
        <f t="shared" si="237"/>
        <v>27</v>
      </c>
      <c r="W1225">
        <f t="shared" ref="W1225:W1288" si="238">$J$16*F1224</f>
        <v>-16.152777777776858</v>
      </c>
      <c r="X1225">
        <f t="shared" si="234"/>
        <v>171.13544999999999</v>
      </c>
      <c r="Y1225">
        <f t="shared" ref="Y1225:Y1288" si="239">0.5*0.9617*$J$20*1.293^2*(E1224/3.6)^2</f>
        <v>187.92187088005252</v>
      </c>
      <c r="Z1225">
        <f>Table4[[#This Row],[Acell (N)]]+Table4[[#This Row],[Roll (N)]]+Table4[[#This Row],[Aero (N)]]</f>
        <v>342.90454310227562</v>
      </c>
      <c r="AA1225">
        <f>Table4[[#This Row],[Total (N)]]*((E1224/3.6)/1000)</f>
        <v>9.2679477899587273</v>
      </c>
      <c r="AB1225">
        <f>Table4[[#This Row],[Power (kW)]]*1000</f>
        <v>9267.9477899587273</v>
      </c>
      <c r="AC1225">
        <f>MAX(0, Table4[[#This Row],[Power (W)]])</f>
        <v>9267.9477899587273</v>
      </c>
      <c r="AD1225">
        <f>MIN(0, Table4[[#This Row],[Power (W)]])*-1</f>
        <v>0</v>
      </c>
      <c r="AE1225">
        <f>AE1224+Table4[[#This Row],[Tractive Energy (J)]]</f>
        <v>1517221.6241815856</v>
      </c>
      <c r="AF1225">
        <f t="shared" si="231"/>
        <v>283430.26352154079</v>
      </c>
      <c r="AG1225">
        <f t="shared" si="232"/>
        <v>4405720.1578416582</v>
      </c>
      <c r="AH1225">
        <f t="shared" ref="AH1225:AH1288" si="240">AH1224+AD1225</f>
        <v>1487711.6967814481</v>
      </c>
      <c r="AI1225" s="27">
        <f t="shared" si="233"/>
        <v>1487711.6967814481</v>
      </c>
    </row>
    <row r="1226" spans="2:35" x14ac:dyDescent="0.3">
      <c r="B1226" s="6" t="s">
        <v>53</v>
      </c>
      <c r="C1226" s="6">
        <v>1218</v>
      </c>
      <c r="D1226" s="6">
        <v>196</v>
      </c>
      <c r="E1226" s="12">
        <v>97.1</v>
      </c>
      <c r="F1226" s="17">
        <f t="shared" ref="F1226:F1289" si="241">($E1227-$E1225)/2/3.6</f>
        <v>-2.7777777777778172E-2</v>
      </c>
      <c r="G1226" s="17">
        <f t="shared" ref="G1226:G1289" si="242">($E1227-$E1225)/2</f>
        <v>-0.10000000000000142</v>
      </c>
      <c r="S1226">
        <f t="shared" si="235"/>
        <v>0</v>
      </c>
      <c r="T1226">
        <f t="shared" si="236"/>
        <v>97.1</v>
      </c>
      <c r="U1226">
        <f t="shared" si="237"/>
        <v>26.972222222222221</v>
      </c>
      <c r="W1226">
        <f t="shared" si="238"/>
        <v>-32.305555555556012</v>
      </c>
      <c r="X1226">
        <f t="shared" si="234"/>
        <v>171.13544999999999</v>
      </c>
      <c r="Y1226">
        <f t="shared" si="239"/>
        <v>187.53579626011202</v>
      </c>
      <c r="Z1226">
        <f>Table4[[#This Row],[Acell (N)]]+Table4[[#This Row],[Roll (N)]]+Table4[[#This Row],[Aero (N)]]</f>
        <v>326.36569070455602</v>
      </c>
      <c r="AA1226">
        <f>Table4[[#This Row],[Total (N)]]*((E1225/3.6)/1000)</f>
        <v>8.8118736490230116</v>
      </c>
      <c r="AB1226">
        <f>Table4[[#This Row],[Power (kW)]]*1000</f>
        <v>8811.8736490230112</v>
      </c>
      <c r="AC1226">
        <f>MAX(0, Table4[[#This Row],[Power (W)]])</f>
        <v>8811.8736490230112</v>
      </c>
      <c r="AD1226">
        <f>MIN(0, Table4[[#This Row],[Power (W)]])*-1</f>
        <v>0</v>
      </c>
      <c r="AE1226">
        <f>AE1225+Table4[[#This Row],[Tractive Energy (J)]]</f>
        <v>1526033.4978306086</v>
      </c>
      <c r="AF1226">
        <f t="shared" ref="AF1226:AF1289" si="243">(AF1225+AD1226)</f>
        <v>283430.26352154079</v>
      </c>
      <c r="AG1226">
        <f t="shared" si="232"/>
        <v>4414532.0314906817</v>
      </c>
      <c r="AH1226">
        <f t="shared" si="240"/>
        <v>1487711.6967814481</v>
      </c>
      <c r="AI1226" s="27">
        <f t="shared" si="233"/>
        <v>1487711.6967814481</v>
      </c>
    </row>
    <row r="1227" spans="2:35" x14ac:dyDescent="0.3">
      <c r="B1227" s="6" t="s">
        <v>53</v>
      </c>
      <c r="C1227" s="6">
        <v>1219</v>
      </c>
      <c r="D1227" s="6">
        <v>197</v>
      </c>
      <c r="E1227" s="12">
        <v>97</v>
      </c>
      <c r="F1227" s="17">
        <f t="shared" si="241"/>
        <v>-2.7777777777776198E-2</v>
      </c>
      <c r="G1227" s="17">
        <f t="shared" si="242"/>
        <v>-9.9999999999994316E-2</v>
      </c>
      <c r="S1227">
        <f t="shared" si="235"/>
        <v>0</v>
      </c>
      <c r="T1227">
        <f t="shared" si="236"/>
        <v>97</v>
      </c>
      <c r="U1227">
        <f t="shared" si="237"/>
        <v>26.944444444444443</v>
      </c>
      <c r="W1227">
        <f t="shared" si="238"/>
        <v>-32.305555555556012</v>
      </c>
      <c r="X1227">
        <f t="shared" si="234"/>
        <v>171.13544999999999</v>
      </c>
      <c r="Y1227">
        <f t="shared" si="239"/>
        <v>187.15011863206857</v>
      </c>
      <c r="Z1227">
        <f>Table4[[#This Row],[Acell (N)]]+Table4[[#This Row],[Roll (N)]]+Table4[[#This Row],[Aero (N)]]</f>
        <v>325.98001307651259</v>
      </c>
      <c r="AA1227">
        <f>Table4[[#This Row],[Total (N)]]*((E1226/3.6)/1000)</f>
        <v>8.7924053527026036</v>
      </c>
      <c r="AB1227">
        <f>Table4[[#This Row],[Power (kW)]]*1000</f>
        <v>8792.4053527026044</v>
      </c>
      <c r="AC1227">
        <f>MAX(0, Table4[[#This Row],[Power (W)]])</f>
        <v>8792.4053527026044</v>
      </c>
      <c r="AD1227">
        <f>MIN(0, Table4[[#This Row],[Power (W)]])*-1</f>
        <v>0</v>
      </c>
      <c r="AE1227">
        <f>AE1226+Table4[[#This Row],[Tractive Energy (J)]]</f>
        <v>1534825.9031833112</v>
      </c>
      <c r="AF1227">
        <f t="shared" si="243"/>
        <v>283430.26352154079</v>
      </c>
      <c r="AG1227">
        <f t="shared" ref="AG1227:AG1290" si="244">AG1226 + AC1227</f>
        <v>4423324.4368433841</v>
      </c>
      <c r="AH1227">
        <f t="shared" si="240"/>
        <v>1487711.6967814481</v>
      </c>
      <c r="AI1227" s="27">
        <f t="shared" ref="AI1227:AI1290" si="245">AH1226+AD1227 *0.7</f>
        <v>1487711.6967814481</v>
      </c>
    </row>
    <row r="1228" spans="2:35" x14ac:dyDescent="0.3">
      <c r="B1228" s="6" t="s">
        <v>53</v>
      </c>
      <c r="C1228" s="6">
        <v>1220</v>
      </c>
      <c r="D1228" s="6">
        <v>198</v>
      </c>
      <c r="E1228" s="12">
        <v>96.9</v>
      </c>
      <c r="F1228" s="17">
        <f t="shared" si="241"/>
        <v>-4.1666666666666269E-2</v>
      </c>
      <c r="G1228" s="17">
        <f t="shared" si="242"/>
        <v>-0.14999999999999858</v>
      </c>
      <c r="S1228">
        <f t="shared" si="235"/>
        <v>0</v>
      </c>
      <c r="T1228">
        <f t="shared" si="236"/>
        <v>96.9</v>
      </c>
      <c r="U1228">
        <f t="shared" si="237"/>
        <v>26.916666666666668</v>
      </c>
      <c r="W1228">
        <f t="shared" si="238"/>
        <v>-32.305555555553717</v>
      </c>
      <c r="X1228">
        <f t="shared" si="234"/>
        <v>171.13544999999999</v>
      </c>
      <c r="Y1228">
        <f t="shared" si="239"/>
        <v>186.76483799592222</v>
      </c>
      <c r="Z1228">
        <f>Table4[[#This Row],[Acell (N)]]+Table4[[#This Row],[Roll (N)]]+Table4[[#This Row],[Aero (N)]]</f>
        <v>325.59473244036849</v>
      </c>
      <c r="AA1228">
        <f>Table4[[#This Row],[Total (N)]]*((E1227/3.6)/1000)</f>
        <v>8.7729691796432618</v>
      </c>
      <c r="AB1228">
        <f>Table4[[#This Row],[Power (kW)]]*1000</f>
        <v>8772.9691796432617</v>
      </c>
      <c r="AC1228">
        <f>MAX(0, Table4[[#This Row],[Power (W)]])</f>
        <v>8772.9691796432617</v>
      </c>
      <c r="AD1228">
        <f>MIN(0, Table4[[#This Row],[Power (W)]])*-1</f>
        <v>0</v>
      </c>
      <c r="AE1228">
        <f>AE1227+Table4[[#This Row],[Tractive Energy (J)]]</f>
        <v>1543598.8723629545</v>
      </c>
      <c r="AF1228">
        <f t="shared" si="243"/>
        <v>283430.26352154079</v>
      </c>
      <c r="AG1228">
        <f t="shared" si="244"/>
        <v>4432097.4060230274</v>
      </c>
      <c r="AH1228">
        <f t="shared" si="240"/>
        <v>1487711.6967814481</v>
      </c>
      <c r="AI1228" s="27">
        <f t="shared" si="245"/>
        <v>1487711.6967814481</v>
      </c>
    </row>
    <row r="1229" spans="2:35" x14ac:dyDescent="0.3">
      <c r="B1229" s="6" t="s">
        <v>53</v>
      </c>
      <c r="C1229" s="6">
        <v>1221</v>
      </c>
      <c r="D1229" s="6">
        <v>199</v>
      </c>
      <c r="E1229" s="12">
        <v>96.7</v>
      </c>
      <c r="F1229" s="17">
        <f t="shared" si="241"/>
        <v>-6.9444444444444448E-2</v>
      </c>
      <c r="G1229" s="17">
        <f t="shared" si="242"/>
        <v>-0.25</v>
      </c>
      <c r="S1229">
        <f t="shared" si="235"/>
        <v>0</v>
      </c>
      <c r="T1229">
        <f t="shared" si="236"/>
        <v>96.7</v>
      </c>
      <c r="U1229">
        <f t="shared" si="237"/>
        <v>26.861111111111111</v>
      </c>
      <c r="W1229">
        <f t="shared" si="238"/>
        <v>-48.458333333332874</v>
      </c>
      <c r="X1229">
        <f t="shared" si="234"/>
        <v>171.13544999999999</v>
      </c>
      <c r="Y1229">
        <f t="shared" si="239"/>
        <v>186.37995435167301</v>
      </c>
      <c r="Z1229">
        <f>Table4[[#This Row],[Acell (N)]]+Table4[[#This Row],[Roll (N)]]+Table4[[#This Row],[Aero (N)]]</f>
        <v>309.05707101834014</v>
      </c>
      <c r="AA1229">
        <f>Table4[[#This Row],[Total (N)]]*((E1228/3.6)/1000)</f>
        <v>8.3187861615769894</v>
      </c>
      <c r="AB1229">
        <f>Table4[[#This Row],[Power (kW)]]*1000</f>
        <v>8318.7861615769889</v>
      </c>
      <c r="AC1229">
        <f>MAX(0, Table4[[#This Row],[Power (W)]])</f>
        <v>8318.7861615769889</v>
      </c>
      <c r="AD1229">
        <f>MIN(0, Table4[[#This Row],[Power (W)]])*-1</f>
        <v>0</v>
      </c>
      <c r="AE1229">
        <f>AE1228+Table4[[#This Row],[Tractive Energy (J)]]</f>
        <v>1551917.6585245316</v>
      </c>
      <c r="AF1229">
        <f t="shared" si="243"/>
        <v>283430.26352154079</v>
      </c>
      <c r="AG1229">
        <f t="shared" si="244"/>
        <v>4440416.1921846047</v>
      </c>
      <c r="AH1229">
        <f t="shared" si="240"/>
        <v>1487711.6967814481</v>
      </c>
      <c r="AI1229" s="27">
        <f t="shared" si="245"/>
        <v>1487711.6967814481</v>
      </c>
    </row>
    <row r="1230" spans="2:35" x14ac:dyDescent="0.3">
      <c r="B1230" s="6" t="s">
        <v>53</v>
      </c>
      <c r="C1230" s="6">
        <v>1222</v>
      </c>
      <c r="D1230" s="6">
        <v>200</v>
      </c>
      <c r="E1230" s="12">
        <v>96.4</v>
      </c>
      <c r="F1230" s="17">
        <f t="shared" si="241"/>
        <v>-8.3333333333334522E-2</v>
      </c>
      <c r="G1230" s="17">
        <f t="shared" si="242"/>
        <v>-0.30000000000000426</v>
      </c>
      <c r="S1230">
        <f t="shared" si="235"/>
        <v>0</v>
      </c>
      <c r="T1230">
        <f t="shared" si="236"/>
        <v>96.4</v>
      </c>
      <c r="U1230">
        <f t="shared" si="237"/>
        <v>26.777777777777779</v>
      </c>
      <c r="W1230">
        <f t="shared" si="238"/>
        <v>-80.763888888888886</v>
      </c>
      <c r="X1230">
        <f t="shared" si="234"/>
        <v>171.13544999999999</v>
      </c>
      <c r="Y1230">
        <f t="shared" si="239"/>
        <v>185.61137803886589</v>
      </c>
      <c r="Z1230">
        <f>Table4[[#This Row],[Acell (N)]]+Table4[[#This Row],[Roll (N)]]+Table4[[#This Row],[Aero (N)]]</f>
        <v>275.98293914997703</v>
      </c>
      <c r="AA1230">
        <f>Table4[[#This Row],[Total (N)]]*((E1229/3.6)/1000)</f>
        <v>7.4132083932785493</v>
      </c>
      <c r="AB1230">
        <f>Table4[[#This Row],[Power (kW)]]*1000</f>
        <v>7413.208393278549</v>
      </c>
      <c r="AC1230">
        <f>MAX(0, Table4[[#This Row],[Power (W)]])</f>
        <v>7413.208393278549</v>
      </c>
      <c r="AD1230">
        <f>MIN(0, Table4[[#This Row],[Power (W)]])*-1</f>
        <v>0</v>
      </c>
      <c r="AE1230">
        <f>AE1229+Table4[[#This Row],[Tractive Energy (J)]]</f>
        <v>1559330.8669178102</v>
      </c>
      <c r="AF1230">
        <f t="shared" si="243"/>
        <v>283430.26352154079</v>
      </c>
      <c r="AG1230">
        <f t="shared" si="244"/>
        <v>4447829.4005778832</v>
      </c>
      <c r="AH1230">
        <f t="shared" si="240"/>
        <v>1487711.6967814481</v>
      </c>
      <c r="AI1230" s="27">
        <f t="shared" si="245"/>
        <v>1487711.6967814481</v>
      </c>
    </row>
    <row r="1231" spans="2:35" x14ac:dyDescent="0.3">
      <c r="B1231" s="6" t="s">
        <v>53</v>
      </c>
      <c r="C1231" s="6">
        <v>1223</v>
      </c>
      <c r="D1231" s="6">
        <v>201</v>
      </c>
      <c r="E1231" s="12">
        <v>96.1</v>
      </c>
      <c r="F1231" s="17">
        <f t="shared" si="241"/>
        <v>-9.7222222222222612E-2</v>
      </c>
      <c r="G1231" s="17">
        <f t="shared" si="242"/>
        <v>-0.35000000000000142</v>
      </c>
      <c r="S1231">
        <f t="shared" si="235"/>
        <v>0</v>
      </c>
      <c r="T1231">
        <f t="shared" si="236"/>
        <v>96.1</v>
      </c>
      <c r="U1231">
        <f t="shared" si="237"/>
        <v>26.694444444444443</v>
      </c>
      <c r="W1231">
        <f t="shared" si="238"/>
        <v>-96.91666666666805</v>
      </c>
      <c r="X1231">
        <f t="shared" si="234"/>
        <v>171.13544999999999</v>
      </c>
      <c r="Y1231">
        <f t="shared" si="239"/>
        <v>184.46149100888357</v>
      </c>
      <c r="Z1231">
        <f>Table4[[#This Row],[Acell (N)]]+Table4[[#This Row],[Roll (N)]]+Table4[[#This Row],[Aero (N)]]</f>
        <v>258.68027434221551</v>
      </c>
      <c r="AA1231">
        <f>Table4[[#This Row],[Total (N)]]*((E1230/3.6)/1000)</f>
        <v>6.9268829018304379</v>
      </c>
      <c r="AB1231">
        <f>Table4[[#This Row],[Power (kW)]]*1000</f>
        <v>6926.8829018304377</v>
      </c>
      <c r="AC1231">
        <f>MAX(0, Table4[[#This Row],[Power (W)]])</f>
        <v>6926.8829018304377</v>
      </c>
      <c r="AD1231">
        <f>MIN(0, Table4[[#This Row],[Power (W)]])*-1</f>
        <v>0</v>
      </c>
      <c r="AE1231">
        <f>AE1230+Table4[[#This Row],[Tractive Energy (J)]]</f>
        <v>1566257.7498196405</v>
      </c>
      <c r="AF1231">
        <f t="shared" si="243"/>
        <v>283430.26352154079</v>
      </c>
      <c r="AG1231">
        <f t="shared" si="244"/>
        <v>4454756.2834797138</v>
      </c>
      <c r="AH1231">
        <f t="shared" si="240"/>
        <v>1487711.6967814481</v>
      </c>
      <c r="AI1231" s="27">
        <f t="shared" si="245"/>
        <v>1487711.6967814481</v>
      </c>
    </row>
    <row r="1232" spans="2:35" x14ac:dyDescent="0.3">
      <c r="B1232" s="6" t="s">
        <v>53</v>
      </c>
      <c r="C1232" s="6">
        <v>1224</v>
      </c>
      <c r="D1232" s="6">
        <v>202</v>
      </c>
      <c r="E1232" s="12">
        <v>95.7</v>
      </c>
      <c r="F1232" s="17">
        <f t="shared" si="241"/>
        <v>-8.3333333333332538E-2</v>
      </c>
      <c r="G1232" s="17">
        <f t="shared" si="242"/>
        <v>-0.29999999999999716</v>
      </c>
      <c r="S1232">
        <f t="shared" si="235"/>
        <v>0</v>
      </c>
      <c r="T1232">
        <f t="shared" si="236"/>
        <v>95.7</v>
      </c>
      <c r="U1232">
        <f t="shared" si="237"/>
        <v>26.583333333333332</v>
      </c>
      <c r="W1232">
        <f t="shared" si="238"/>
        <v>-113.0694444444449</v>
      </c>
      <c r="X1232">
        <f t="shared" si="234"/>
        <v>171.13544999999999</v>
      </c>
      <c r="Y1232">
        <f t="shared" si="239"/>
        <v>183.31517690597522</v>
      </c>
      <c r="Z1232">
        <f>Table4[[#This Row],[Acell (N)]]+Table4[[#This Row],[Roll (N)]]+Table4[[#This Row],[Aero (N)]]</f>
        <v>241.38118246153033</v>
      </c>
      <c r="AA1232">
        <f>Table4[[#This Row],[Total (N)]]*((E1231/3.6)/1000)</f>
        <v>6.4435365651536287</v>
      </c>
      <c r="AB1232">
        <f>Table4[[#This Row],[Power (kW)]]*1000</f>
        <v>6443.5365651536285</v>
      </c>
      <c r="AC1232">
        <f>MAX(0, Table4[[#This Row],[Power (W)]])</f>
        <v>6443.5365651536285</v>
      </c>
      <c r="AD1232">
        <f>MIN(0, Table4[[#This Row],[Power (W)]])*-1</f>
        <v>0</v>
      </c>
      <c r="AE1232">
        <f>AE1231+Table4[[#This Row],[Tractive Energy (J)]]</f>
        <v>1572701.2863847942</v>
      </c>
      <c r="AF1232">
        <f t="shared" si="243"/>
        <v>283430.26352154079</v>
      </c>
      <c r="AG1232">
        <f t="shared" si="244"/>
        <v>4461199.8200448677</v>
      </c>
      <c r="AH1232">
        <f t="shared" si="240"/>
        <v>1487711.6967814481</v>
      </c>
      <c r="AI1232" s="27">
        <f t="shared" si="245"/>
        <v>1487711.6967814481</v>
      </c>
    </row>
    <row r="1233" spans="2:35" x14ac:dyDescent="0.3">
      <c r="B1233" s="6" t="s">
        <v>53</v>
      </c>
      <c r="C1233" s="6">
        <v>1225</v>
      </c>
      <c r="D1233" s="6">
        <v>203</v>
      </c>
      <c r="E1233" s="12">
        <v>95.5</v>
      </c>
      <c r="F1233" s="17">
        <f t="shared" si="241"/>
        <v>-5.5555555555556344E-2</v>
      </c>
      <c r="G1233" s="17">
        <f t="shared" si="242"/>
        <v>-0.20000000000000284</v>
      </c>
      <c r="S1233">
        <f t="shared" si="235"/>
        <v>0</v>
      </c>
      <c r="T1233">
        <f t="shared" si="236"/>
        <v>95.5</v>
      </c>
      <c r="U1233">
        <f t="shared" si="237"/>
        <v>26.527777777777779</v>
      </c>
      <c r="W1233">
        <f t="shared" si="238"/>
        <v>-96.916666666665748</v>
      </c>
      <c r="X1233">
        <f t="shared" si="234"/>
        <v>171.13544999999999</v>
      </c>
      <c r="Y1233">
        <f t="shared" si="239"/>
        <v>181.79231598865701</v>
      </c>
      <c r="Z1233">
        <f>Table4[[#This Row],[Acell (N)]]+Table4[[#This Row],[Roll (N)]]+Table4[[#This Row],[Aero (N)]]</f>
        <v>256.01109932199125</v>
      </c>
      <c r="AA1233">
        <f>Table4[[#This Row],[Total (N)]]*((E1232/3.6)/1000)</f>
        <v>6.8056283903096011</v>
      </c>
      <c r="AB1233">
        <f>Table4[[#This Row],[Power (kW)]]*1000</f>
        <v>6805.6283903096009</v>
      </c>
      <c r="AC1233">
        <f>MAX(0, Table4[[#This Row],[Power (W)]])</f>
        <v>6805.6283903096009</v>
      </c>
      <c r="AD1233">
        <f>MIN(0, Table4[[#This Row],[Power (W)]])*-1</f>
        <v>0</v>
      </c>
      <c r="AE1233">
        <f>AE1232+Table4[[#This Row],[Tractive Energy (J)]]</f>
        <v>1579506.9147751038</v>
      </c>
      <c r="AF1233">
        <f t="shared" si="243"/>
        <v>283430.26352154079</v>
      </c>
      <c r="AG1233">
        <f t="shared" si="244"/>
        <v>4468005.4484351771</v>
      </c>
      <c r="AH1233">
        <f t="shared" si="240"/>
        <v>1487711.6967814481</v>
      </c>
      <c r="AI1233" s="27">
        <f t="shared" si="245"/>
        <v>1487711.6967814481</v>
      </c>
    </row>
    <row r="1234" spans="2:35" x14ac:dyDescent="0.3">
      <c r="B1234" s="6" t="s">
        <v>53</v>
      </c>
      <c r="C1234" s="6">
        <v>1226</v>
      </c>
      <c r="D1234" s="6">
        <v>204</v>
      </c>
      <c r="E1234" s="12">
        <v>95.3</v>
      </c>
      <c r="F1234" s="17">
        <f t="shared" si="241"/>
        <v>-4.1666666666666269E-2</v>
      </c>
      <c r="G1234" s="17">
        <f t="shared" si="242"/>
        <v>-0.14999999999999858</v>
      </c>
      <c r="S1234">
        <f t="shared" si="235"/>
        <v>0</v>
      </c>
      <c r="T1234">
        <f t="shared" si="236"/>
        <v>95.3</v>
      </c>
      <c r="U1234">
        <f t="shared" si="237"/>
        <v>26.472222222222221</v>
      </c>
      <c r="W1234">
        <f t="shared" si="238"/>
        <v>-64.611111111112024</v>
      </c>
      <c r="X1234">
        <f t="shared" si="234"/>
        <v>171.13544999999999</v>
      </c>
      <c r="Y1234">
        <f t="shared" si="239"/>
        <v>181.03326748138056</v>
      </c>
      <c r="Z1234">
        <f>Table4[[#This Row],[Acell (N)]]+Table4[[#This Row],[Roll (N)]]+Table4[[#This Row],[Aero (N)]]</f>
        <v>287.55760637026856</v>
      </c>
      <c r="AA1234">
        <f>Table4[[#This Row],[Total (N)]]*((E1233/3.6)/1000)</f>
        <v>7.6282642801001801</v>
      </c>
      <c r="AB1234">
        <f>Table4[[#This Row],[Power (kW)]]*1000</f>
        <v>7628.2642801001803</v>
      </c>
      <c r="AC1234">
        <f>MAX(0, Table4[[#This Row],[Power (W)]])</f>
        <v>7628.2642801001803</v>
      </c>
      <c r="AD1234">
        <f>MIN(0, Table4[[#This Row],[Power (W)]])*-1</f>
        <v>0</v>
      </c>
      <c r="AE1234">
        <f>AE1233+Table4[[#This Row],[Tractive Energy (J)]]</f>
        <v>1587135.1790552039</v>
      </c>
      <c r="AF1234">
        <f t="shared" si="243"/>
        <v>283430.26352154079</v>
      </c>
      <c r="AG1234">
        <f t="shared" si="244"/>
        <v>4475633.7127152774</v>
      </c>
      <c r="AH1234">
        <f t="shared" si="240"/>
        <v>1487711.6967814481</v>
      </c>
      <c r="AI1234" s="27">
        <f t="shared" si="245"/>
        <v>1487711.6967814481</v>
      </c>
    </row>
    <row r="1235" spans="2:35" x14ac:dyDescent="0.3">
      <c r="B1235" s="6" t="s">
        <v>53</v>
      </c>
      <c r="C1235" s="6">
        <v>1227</v>
      </c>
      <c r="D1235" s="6">
        <v>205</v>
      </c>
      <c r="E1235" s="12">
        <v>95.2</v>
      </c>
      <c r="F1235" s="17">
        <f t="shared" si="241"/>
        <v>-4.1666666666666269E-2</v>
      </c>
      <c r="G1235" s="17">
        <f t="shared" si="242"/>
        <v>-0.14999999999999858</v>
      </c>
      <c r="S1235">
        <f t="shared" si="235"/>
        <v>0</v>
      </c>
      <c r="T1235">
        <f t="shared" si="236"/>
        <v>95.2</v>
      </c>
      <c r="U1235">
        <f t="shared" si="237"/>
        <v>26.444444444444443</v>
      </c>
      <c r="W1235">
        <f t="shared" si="238"/>
        <v>-48.458333333332874</v>
      </c>
      <c r="X1235">
        <f t="shared" si="234"/>
        <v>171.13544999999999</v>
      </c>
      <c r="Y1235">
        <f t="shared" si="239"/>
        <v>180.27580694169257</v>
      </c>
      <c r="Z1235">
        <f>Table4[[#This Row],[Acell (N)]]+Table4[[#This Row],[Roll (N)]]+Table4[[#This Row],[Aero (N)]]</f>
        <v>302.9529236083597</v>
      </c>
      <c r="AA1235">
        <f>Table4[[#This Row],[Total (N)]]*((E1234/3.6)/1000)</f>
        <v>8.0198371166324094</v>
      </c>
      <c r="AB1235">
        <f>Table4[[#This Row],[Power (kW)]]*1000</f>
        <v>8019.8371166324096</v>
      </c>
      <c r="AC1235">
        <f>MAX(0, Table4[[#This Row],[Power (W)]])</f>
        <v>8019.8371166324096</v>
      </c>
      <c r="AD1235">
        <f>MIN(0, Table4[[#This Row],[Power (W)]])*-1</f>
        <v>0</v>
      </c>
      <c r="AE1235">
        <f>AE1234+Table4[[#This Row],[Tractive Energy (J)]]</f>
        <v>1595155.0161718363</v>
      </c>
      <c r="AF1235">
        <f t="shared" si="243"/>
        <v>283430.26352154079</v>
      </c>
      <c r="AG1235">
        <f t="shared" si="244"/>
        <v>4483653.5498319101</v>
      </c>
      <c r="AH1235">
        <f t="shared" si="240"/>
        <v>1487711.6967814481</v>
      </c>
      <c r="AI1235" s="27">
        <f t="shared" si="245"/>
        <v>1487711.6967814481</v>
      </c>
    </row>
    <row r="1236" spans="2:35" x14ac:dyDescent="0.3">
      <c r="B1236" s="6" t="s">
        <v>53</v>
      </c>
      <c r="C1236" s="6">
        <v>1228</v>
      </c>
      <c r="D1236" s="6">
        <v>206</v>
      </c>
      <c r="E1236" s="12">
        <v>95</v>
      </c>
      <c r="F1236" s="17">
        <f t="shared" si="241"/>
        <v>-4.1666666666666269E-2</v>
      </c>
      <c r="G1236" s="17">
        <f t="shared" si="242"/>
        <v>-0.14999999999999858</v>
      </c>
      <c r="S1236">
        <f t="shared" si="235"/>
        <v>0</v>
      </c>
      <c r="T1236">
        <f t="shared" si="236"/>
        <v>95</v>
      </c>
      <c r="U1236">
        <f t="shared" si="237"/>
        <v>26.388888888888889</v>
      </c>
      <c r="W1236">
        <f t="shared" si="238"/>
        <v>-48.458333333332874</v>
      </c>
      <c r="X1236">
        <f t="shared" si="234"/>
        <v>171.13544999999999</v>
      </c>
      <c r="Y1236">
        <f t="shared" si="239"/>
        <v>179.8976721596942</v>
      </c>
      <c r="Z1236">
        <f>Table4[[#This Row],[Acell (N)]]+Table4[[#This Row],[Roll (N)]]+Table4[[#This Row],[Aero (N)]]</f>
        <v>302.57478882636133</v>
      </c>
      <c r="AA1236">
        <f>Table4[[#This Row],[Total (N)]]*((E1235/3.6)/1000)</f>
        <v>8.0014221934082208</v>
      </c>
      <c r="AB1236">
        <f>Table4[[#This Row],[Power (kW)]]*1000</f>
        <v>8001.4221934082207</v>
      </c>
      <c r="AC1236">
        <f>MAX(0, Table4[[#This Row],[Power (W)]])</f>
        <v>8001.4221934082207</v>
      </c>
      <c r="AD1236">
        <f>MIN(0, Table4[[#This Row],[Power (W)]])*-1</f>
        <v>0</v>
      </c>
      <c r="AE1236">
        <f>AE1235+Table4[[#This Row],[Tractive Energy (J)]]</f>
        <v>1603156.4383652445</v>
      </c>
      <c r="AF1236">
        <f t="shared" si="243"/>
        <v>283430.26352154079</v>
      </c>
      <c r="AG1236">
        <f t="shared" si="244"/>
        <v>4491654.9720253181</v>
      </c>
      <c r="AH1236">
        <f t="shared" si="240"/>
        <v>1487711.6967814481</v>
      </c>
      <c r="AI1236" s="27">
        <f t="shared" si="245"/>
        <v>1487711.6967814481</v>
      </c>
    </row>
    <row r="1237" spans="2:35" x14ac:dyDescent="0.3">
      <c r="B1237" s="6" t="s">
        <v>53</v>
      </c>
      <c r="C1237" s="6">
        <v>1229</v>
      </c>
      <c r="D1237" s="6">
        <v>207</v>
      </c>
      <c r="E1237" s="12">
        <v>94.9</v>
      </c>
      <c r="F1237" s="17">
        <f t="shared" si="241"/>
        <v>-4.1666666666666269E-2</v>
      </c>
      <c r="G1237" s="17">
        <f t="shared" si="242"/>
        <v>-0.14999999999999858</v>
      </c>
      <c r="S1237">
        <f t="shared" si="235"/>
        <v>0</v>
      </c>
      <c r="T1237">
        <f t="shared" si="236"/>
        <v>94.9</v>
      </c>
      <c r="U1237">
        <f t="shared" si="237"/>
        <v>26.361111111111111</v>
      </c>
      <c r="W1237">
        <f t="shared" si="238"/>
        <v>-48.458333333332874</v>
      </c>
      <c r="X1237">
        <f t="shared" si="234"/>
        <v>171.13544999999999</v>
      </c>
      <c r="Y1237">
        <f t="shared" si="239"/>
        <v>179.14259357138889</v>
      </c>
      <c r="Z1237">
        <f>Table4[[#This Row],[Acell (N)]]+Table4[[#This Row],[Roll (N)]]+Table4[[#This Row],[Aero (N)]]</f>
        <v>301.81971023805602</v>
      </c>
      <c r="AA1237">
        <f>Table4[[#This Row],[Total (N)]]*((E1236/3.6)/1000)</f>
        <v>7.9646867979487004</v>
      </c>
      <c r="AB1237">
        <f>Table4[[#This Row],[Power (kW)]]*1000</f>
        <v>7964.6867979487006</v>
      </c>
      <c r="AC1237">
        <f>MAX(0, Table4[[#This Row],[Power (W)]])</f>
        <v>7964.6867979487006</v>
      </c>
      <c r="AD1237">
        <f>MIN(0, Table4[[#This Row],[Power (W)]])*-1</f>
        <v>0</v>
      </c>
      <c r="AE1237">
        <f>AE1236+Table4[[#This Row],[Tractive Energy (J)]]</f>
        <v>1611121.1251631933</v>
      </c>
      <c r="AF1237">
        <f t="shared" si="243"/>
        <v>283430.26352154079</v>
      </c>
      <c r="AG1237">
        <f t="shared" si="244"/>
        <v>4499619.6588232666</v>
      </c>
      <c r="AH1237">
        <f t="shared" si="240"/>
        <v>1487711.6967814481</v>
      </c>
      <c r="AI1237" s="27">
        <f t="shared" si="245"/>
        <v>1487711.6967814481</v>
      </c>
    </row>
    <row r="1238" spans="2:35" x14ac:dyDescent="0.3">
      <c r="B1238" s="6" t="s">
        <v>53</v>
      </c>
      <c r="C1238" s="6">
        <v>1230</v>
      </c>
      <c r="D1238" s="6">
        <v>208</v>
      </c>
      <c r="E1238" s="12">
        <v>94.7</v>
      </c>
      <c r="F1238" s="17">
        <f t="shared" si="241"/>
        <v>-5.5555555555556344E-2</v>
      </c>
      <c r="G1238" s="17">
        <f t="shared" si="242"/>
        <v>-0.20000000000000284</v>
      </c>
      <c r="S1238">
        <f t="shared" si="235"/>
        <v>0</v>
      </c>
      <c r="T1238">
        <f t="shared" si="236"/>
        <v>94.7</v>
      </c>
      <c r="U1238">
        <f t="shared" si="237"/>
        <v>26.305555555555557</v>
      </c>
      <c r="W1238">
        <f t="shared" si="238"/>
        <v>-48.458333333332874</v>
      </c>
      <c r="X1238">
        <f t="shared" si="234"/>
        <v>171.13544999999999</v>
      </c>
      <c r="Y1238">
        <f t="shared" si="239"/>
        <v>178.76564976508189</v>
      </c>
      <c r="Z1238">
        <f>Table4[[#This Row],[Acell (N)]]+Table4[[#This Row],[Roll (N)]]+Table4[[#This Row],[Aero (N)]]</f>
        <v>301.44276643174902</v>
      </c>
      <c r="AA1238">
        <f>Table4[[#This Row],[Total (N)]]*((E1237/3.6)/1000)</f>
        <v>7.94636625954805</v>
      </c>
      <c r="AB1238">
        <f>Table4[[#This Row],[Power (kW)]]*1000</f>
        <v>7946.36625954805</v>
      </c>
      <c r="AC1238">
        <f>MAX(0, Table4[[#This Row],[Power (W)]])</f>
        <v>7946.36625954805</v>
      </c>
      <c r="AD1238">
        <f>MIN(0, Table4[[#This Row],[Power (W)]])*-1</f>
        <v>0</v>
      </c>
      <c r="AE1238">
        <f>AE1237+Table4[[#This Row],[Tractive Energy (J)]]</f>
        <v>1619067.4914227414</v>
      </c>
      <c r="AF1238">
        <f t="shared" si="243"/>
        <v>283430.26352154079</v>
      </c>
      <c r="AG1238">
        <f t="shared" si="244"/>
        <v>4507566.0250828145</v>
      </c>
      <c r="AH1238">
        <f t="shared" si="240"/>
        <v>1487711.6967814481</v>
      </c>
      <c r="AI1238" s="27">
        <f t="shared" si="245"/>
        <v>1487711.6967814481</v>
      </c>
    </row>
    <row r="1239" spans="2:35" x14ac:dyDescent="0.3">
      <c r="B1239" s="6" t="s">
        <v>53</v>
      </c>
      <c r="C1239" s="6">
        <v>1231</v>
      </c>
      <c r="D1239" s="6">
        <v>209</v>
      </c>
      <c r="E1239" s="12">
        <v>94.5</v>
      </c>
      <c r="F1239" s="17">
        <f t="shared" si="241"/>
        <v>-4.1666666666666269E-2</v>
      </c>
      <c r="G1239" s="17">
        <f t="shared" si="242"/>
        <v>-0.14999999999999858</v>
      </c>
      <c r="S1239">
        <f t="shared" si="235"/>
        <v>0</v>
      </c>
      <c r="T1239">
        <f t="shared" si="236"/>
        <v>94.5</v>
      </c>
      <c r="U1239">
        <f t="shared" si="237"/>
        <v>26.25</v>
      </c>
      <c r="W1239">
        <f t="shared" si="238"/>
        <v>-64.611111111112024</v>
      </c>
      <c r="X1239">
        <f t="shared" si="234"/>
        <v>171.13544999999999</v>
      </c>
      <c r="Y1239">
        <f t="shared" si="239"/>
        <v>178.01295312815927</v>
      </c>
      <c r="Z1239">
        <f>Table4[[#This Row],[Acell (N)]]+Table4[[#This Row],[Roll (N)]]+Table4[[#This Row],[Aero (N)]]</f>
        <v>284.53729201704721</v>
      </c>
      <c r="AA1239">
        <f>Table4[[#This Row],[Total (N)]]*((E1238/3.6)/1000)</f>
        <v>7.4849115427817701</v>
      </c>
      <c r="AB1239">
        <f>Table4[[#This Row],[Power (kW)]]*1000</f>
        <v>7484.9115427817696</v>
      </c>
      <c r="AC1239">
        <f>MAX(0, Table4[[#This Row],[Power (W)]])</f>
        <v>7484.9115427817696</v>
      </c>
      <c r="AD1239">
        <f>MIN(0, Table4[[#This Row],[Power (W)]])*-1</f>
        <v>0</v>
      </c>
      <c r="AE1239">
        <f>AE1238+Table4[[#This Row],[Tractive Energy (J)]]</f>
        <v>1626552.4029655233</v>
      </c>
      <c r="AF1239">
        <f t="shared" si="243"/>
        <v>283430.26352154079</v>
      </c>
      <c r="AG1239">
        <f t="shared" si="244"/>
        <v>4515050.9366255961</v>
      </c>
      <c r="AH1239">
        <f t="shared" si="240"/>
        <v>1487711.6967814481</v>
      </c>
      <c r="AI1239" s="27">
        <f t="shared" si="245"/>
        <v>1487711.6967814481</v>
      </c>
    </row>
    <row r="1240" spans="2:35" x14ac:dyDescent="0.3">
      <c r="B1240" s="6" t="s">
        <v>53</v>
      </c>
      <c r="C1240" s="6">
        <v>1232</v>
      </c>
      <c r="D1240" s="6">
        <v>210</v>
      </c>
      <c r="E1240" s="12">
        <v>94.4</v>
      </c>
      <c r="F1240" s="17">
        <f t="shared" si="241"/>
        <v>-1.3888888888888099E-2</v>
      </c>
      <c r="G1240" s="17">
        <f t="shared" si="242"/>
        <v>-4.9999999999997158E-2</v>
      </c>
      <c r="S1240">
        <f t="shared" si="235"/>
        <v>0</v>
      </c>
      <c r="T1240">
        <f t="shared" si="236"/>
        <v>94.4</v>
      </c>
      <c r="U1240">
        <f t="shared" si="237"/>
        <v>26.222222222222221</v>
      </c>
      <c r="W1240">
        <f t="shared" si="238"/>
        <v>-48.458333333332874</v>
      </c>
      <c r="X1240">
        <f t="shared" si="234"/>
        <v>171.13544999999999</v>
      </c>
      <c r="Y1240">
        <f t="shared" si="239"/>
        <v>177.26184445882501</v>
      </c>
      <c r="Z1240">
        <f>Table4[[#This Row],[Acell (N)]]+Table4[[#This Row],[Roll (N)]]+Table4[[#This Row],[Aero (N)]]</f>
        <v>299.93896112549214</v>
      </c>
      <c r="AA1240">
        <f>Table4[[#This Row],[Total (N)]]*((E1239/3.6)/1000)</f>
        <v>7.8733977295441688</v>
      </c>
      <c r="AB1240">
        <f>Table4[[#This Row],[Power (kW)]]*1000</f>
        <v>7873.3977295441691</v>
      </c>
      <c r="AC1240">
        <f>MAX(0, Table4[[#This Row],[Power (W)]])</f>
        <v>7873.3977295441691</v>
      </c>
      <c r="AD1240">
        <f>MIN(0, Table4[[#This Row],[Power (W)]])*-1</f>
        <v>0</v>
      </c>
      <c r="AE1240">
        <f>AE1239+Table4[[#This Row],[Tractive Energy (J)]]</f>
        <v>1634425.8006950675</v>
      </c>
      <c r="AF1240">
        <f t="shared" si="243"/>
        <v>283430.26352154079</v>
      </c>
      <c r="AG1240">
        <f t="shared" si="244"/>
        <v>4522924.3343551401</v>
      </c>
      <c r="AH1240">
        <f t="shared" si="240"/>
        <v>1487711.6967814481</v>
      </c>
      <c r="AI1240" s="27">
        <f t="shared" si="245"/>
        <v>1487711.6967814481</v>
      </c>
    </row>
    <row r="1241" spans="2:35" x14ac:dyDescent="0.3">
      <c r="B1241" s="6" t="s">
        <v>53</v>
      </c>
      <c r="C1241" s="6">
        <v>1233</v>
      </c>
      <c r="D1241" s="6">
        <v>211</v>
      </c>
      <c r="E1241" s="12">
        <v>94.4</v>
      </c>
      <c r="F1241" s="17">
        <f t="shared" si="241"/>
        <v>-1.3888888888890073E-2</v>
      </c>
      <c r="G1241" s="17">
        <f t="shared" si="242"/>
        <v>-5.0000000000004263E-2</v>
      </c>
      <c r="S1241">
        <f t="shared" si="235"/>
        <v>0</v>
      </c>
      <c r="T1241">
        <f t="shared" si="236"/>
        <v>94.4</v>
      </c>
      <c r="U1241">
        <f t="shared" si="237"/>
        <v>26.222222222222221</v>
      </c>
      <c r="W1241">
        <f t="shared" si="238"/>
        <v>-16.152777777776858</v>
      </c>
      <c r="X1241">
        <f t="shared" si="234"/>
        <v>171.13544999999999</v>
      </c>
      <c r="Y1241">
        <f t="shared" si="239"/>
        <v>176.88688561200354</v>
      </c>
      <c r="Z1241">
        <f>Table4[[#This Row],[Acell (N)]]+Table4[[#This Row],[Roll (N)]]+Table4[[#This Row],[Aero (N)]]</f>
        <v>331.86955783422667</v>
      </c>
      <c r="AA1241">
        <f>Table4[[#This Row],[Total (N)]]*((E1240/3.6)/1000)</f>
        <v>8.7023572943197216</v>
      </c>
      <c r="AB1241">
        <f>Table4[[#This Row],[Power (kW)]]*1000</f>
        <v>8702.3572943197214</v>
      </c>
      <c r="AC1241">
        <f>MAX(0, Table4[[#This Row],[Power (W)]])</f>
        <v>8702.3572943197214</v>
      </c>
      <c r="AD1241">
        <f>MIN(0, Table4[[#This Row],[Power (W)]])*-1</f>
        <v>0</v>
      </c>
      <c r="AE1241">
        <f>AE1240+Table4[[#This Row],[Tractive Energy (J)]]</f>
        <v>1643128.1579893872</v>
      </c>
      <c r="AF1241">
        <f t="shared" si="243"/>
        <v>283430.26352154079</v>
      </c>
      <c r="AG1241">
        <f t="shared" si="244"/>
        <v>4531626.6916494602</v>
      </c>
      <c r="AH1241">
        <f t="shared" si="240"/>
        <v>1487711.6967814481</v>
      </c>
      <c r="AI1241" s="27">
        <f t="shared" si="245"/>
        <v>1487711.6967814481</v>
      </c>
    </row>
    <row r="1242" spans="2:35" x14ac:dyDescent="0.3">
      <c r="B1242" s="6" t="s">
        <v>53</v>
      </c>
      <c r="C1242" s="6">
        <v>1234</v>
      </c>
      <c r="D1242" s="6">
        <v>212</v>
      </c>
      <c r="E1242" s="12">
        <v>94.3</v>
      </c>
      <c r="F1242" s="17">
        <f t="shared" si="241"/>
        <v>-1.3888888888890073E-2</v>
      </c>
      <c r="G1242" s="17">
        <f t="shared" si="242"/>
        <v>-5.0000000000004263E-2</v>
      </c>
      <c r="S1242">
        <f t="shared" si="235"/>
        <v>0</v>
      </c>
      <c r="T1242">
        <f t="shared" si="236"/>
        <v>94.3</v>
      </c>
      <c r="U1242">
        <f t="shared" si="237"/>
        <v>26.194444444444443</v>
      </c>
      <c r="W1242">
        <f t="shared" si="238"/>
        <v>-16.152777777779153</v>
      </c>
      <c r="X1242">
        <f t="shared" si="234"/>
        <v>171.13544999999999</v>
      </c>
      <c r="Y1242">
        <f t="shared" si="239"/>
        <v>176.88688561200354</v>
      </c>
      <c r="Z1242">
        <f>Table4[[#This Row],[Acell (N)]]+Table4[[#This Row],[Roll (N)]]+Table4[[#This Row],[Aero (N)]]</f>
        <v>331.86955783422434</v>
      </c>
      <c r="AA1242">
        <f>Table4[[#This Row],[Total (N)]]*((E1241/3.6)/1000)</f>
        <v>8.7023572943196612</v>
      </c>
      <c r="AB1242">
        <f>Table4[[#This Row],[Power (kW)]]*1000</f>
        <v>8702.3572943196614</v>
      </c>
      <c r="AC1242">
        <f>MAX(0, Table4[[#This Row],[Power (W)]])</f>
        <v>8702.3572943196614</v>
      </c>
      <c r="AD1242">
        <f>MIN(0, Table4[[#This Row],[Power (W)]])*-1</f>
        <v>0</v>
      </c>
      <c r="AE1242">
        <f>AE1241+Table4[[#This Row],[Tractive Energy (J)]]</f>
        <v>1651830.5152837068</v>
      </c>
      <c r="AF1242">
        <f t="shared" si="243"/>
        <v>283430.26352154079</v>
      </c>
      <c r="AG1242">
        <f t="shared" si="244"/>
        <v>4540329.0489437794</v>
      </c>
      <c r="AH1242">
        <f t="shared" si="240"/>
        <v>1487711.6967814481</v>
      </c>
      <c r="AI1242" s="27">
        <f t="shared" si="245"/>
        <v>1487711.6967814481</v>
      </c>
    </row>
    <row r="1243" spans="2:35" x14ac:dyDescent="0.3">
      <c r="B1243" s="6" t="s">
        <v>53</v>
      </c>
      <c r="C1243" s="6">
        <v>1235</v>
      </c>
      <c r="D1243" s="6">
        <v>213</v>
      </c>
      <c r="E1243" s="12">
        <v>94.3</v>
      </c>
      <c r="F1243" s="17">
        <f t="shared" si="241"/>
        <v>-2.7777777777778172E-2</v>
      </c>
      <c r="G1243" s="17">
        <f t="shared" si="242"/>
        <v>-0.10000000000000142</v>
      </c>
      <c r="S1243">
        <f t="shared" si="235"/>
        <v>0</v>
      </c>
      <c r="T1243">
        <f t="shared" si="236"/>
        <v>94.3</v>
      </c>
      <c r="U1243">
        <f t="shared" si="237"/>
        <v>26.194444444444443</v>
      </c>
      <c r="W1243">
        <f t="shared" si="238"/>
        <v>-16.152777777779153</v>
      </c>
      <c r="X1243">
        <f t="shared" si="234"/>
        <v>171.13544999999999</v>
      </c>
      <c r="Y1243">
        <f t="shared" si="239"/>
        <v>176.51232375707923</v>
      </c>
      <c r="Z1243">
        <f>Table4[[#This Row],[Acell (N)]]+Table4[[#This Row],[Roll (N)]]+Table4[[#This Row],[Aero (N)]]</f>
        <v>331.49499597930003</v>
      </c>
      <c r="AA1243">
        <f>Table4[[#This Row],[Total (N)]]*((E1242/3.6)/1000)</f>
        <v>8.6833272557911094</v>
      </c>
      <c r="AB1243">
        <f>Table4[[#This Row],[Power (kW)]]*1000</f>
        <v>8683.3272557911096</v>
      </c>
      <c r="AC1243">
        <f>MAX(0, Table4[[#This Row],[Power (W)]])</f>
        <v>8683.3272557911096</v>
      </c>
      <c r="AD1243">
        <f>MIN(0, Table4[[#This Row],[Power (W)]])*-1</f>
        <v>0</v>
      </c>
      <c r="AE1243">
        <f>AE1242+Table4[[#This Row],[Tractive Energy (J)]]</f>
        <v>1660513.8425394979</v>
      </c>
      <c r="AF1243">
        <f t="shared" si="243"/>
        <v>283430.26352154079</v>
      </c>
      <c r="AG1243">
        <f t="shared" si="244"/>
        <v>4549012.3761995705</v>
      </c>
      <c r="AH1243">
        <f t="shared" si="240"/>
        <v>1487711.6967814481</v>
      </c>
      <c r="AI1243" s="27">
        <f t="shared" si="245"/>
        <v>1487711.6967814481</v>
      </c>
    </row>
    <row r="1244" spans="2:35" x14ac:dyDescent="0.3">
      <c r="B1244" s="6" t="s">
        <v>53</v>
      </c>
      <c r="C1244" s="6">
        <v>1236</v>
      </c>
      <c r="D1244" s="6">
        <v>214</v>
      </c>
      <c r="E1244" s="12">
        <v>94.1</v>
      </c>
      <c r="F1244" s="17">
        <f t="shared" si="241"/>
        <v>-5.5555555555554373E-2</v>
      </c>
      <c r="G1244" s="17">
        <f t="shared" si="242"/>
        <v>-0.19999999999999574</v>
      </c>
      <c r="S1244">
        <f t="shared" si="235"/>
        <v>0</v>
      </c>
      <c r="T1244">
        <f t="shared" si="236"/>
        <v>94.1</v>
      </c>
      <c r="U1244">
        <f t="shared" si="237"/>
        <v>26.138888888888886</v>
      </c>
      <c r="W1244">
        <f t="shared" si="238"/>
        <v>-32.305555555556012</v>
      </c>
      <c r="X1244">
        <f t="shared" si="234"/>
        <v>171.13544999999999</v>
      </c>
      <c r="Y1244">
        <f t="shared" si="239"/>
        <v>176.51232375707923</v>
      </c>
      <c r="Z1244">
        <f>Table4[[#This Row],[Acell (N)]]+Table4[[#This Row],[Roll (N)]]+Table4[[#This Row],[Aero (N)]]</f>
        <v>315.34221820152322</v>
      </c>
      <c r="AA1244">
        <f>Table4[[#This Row],[Total (N)]]*((E1243/3.6)/1000)</f>
        <v>8.260214215667677</v>
      </c>
      <c r="AB1244">
        <f>Table4[[#This Row],[Power (kW)]]*1000</f>
        <v>8260.2142156676764</v>
      </c>
      <c r="AC1244">
        <f>MAX(0, Table4[[#This Row],[Power (W)]])</f>
        <v>8260.2142156676764</v>
      </c>
      <c r="AD1244">
        <f>MIN(0, Table4[[#This Row],[Power (W)]])*-1</f>
        <v>0</v>
      </c>
      <c r="AE1244">
        <f>AE1243+Table4[[#This Row],[Tractive Energy (J)]]</f>
        <v>1668774.0567551656</v>
      </c>
      <c r="AF1244">
        <f t="shared" si="243"/>
        <v>283430.26352154079</v>
      </c>
      <c r="AG1244">
        <f t="shared" si="244"/>
        <v>4557272.5904152384</v>
      </c>
      <c r="AH1244">
        <f t="shared" si="240"/>
        <v>1487711.6967814481</v>
      </c>
      <c r="AI1244" s="27">
        <f t="shared" si="245"/>
        <v>1487711.6967814481</v>
      </c>
    </row>
    <row r="1245" spans="2:35" x14ac:dyDescent="0.3">
      <c r="B1245" s="6" t="s">
        <v>53</v>
      </c>
      <c r="C1245" s="6">
        <v>1237</v>
      </c>
      <c r="D1245" s="6">
        <v>215</v>
      </c>
      <c r="E1245" s="12">
        <v>93.9</v>
      </c>
      <c r="F1245" s="17">
        <f t="shared" si="241"/>
        <v>-9.7222222222220642E-2</v>
      </c>
      <c r="G1245" s="17">
        <f t="shared" si="242"/>
        <v>-0.34999999999999432</v>
      </c>
      <c r="S1245">
        <f t="shared" si="235"/>
        <v>0</v>
      </c>
      <c r="T1245">
        <f t="shared" si="236"/>
        <v>93.9</v>
      </c>
      <c r="U1245">
        <f t="shared" si="237"/>
        <v>26.083333333333336</v>
      </c>
      <c r="W1245">
        <f t="shared" si="238"/>
        <v>-64.611111111109736</v>
      </c>
      <c r="X1245">
        <f t="shared" si="234"/>
        <v>171.13544999999999</v>
      </c>
      <c r="Y1245">
        <f t="shared" si="239"/>
        <v>175.76439102292187</v>
      </c>
      <c r="Z1245">
        <f>Table4[[#This Row],[Acell (N)]]+Table4[[#This Row],[Roll (N)]]+Table4[[#This Row],[Aero (N)]]</f>
        <v>282.28872991181214</v>
      </c>
      <c r="AA1245">
        <f>Table4[[#This Row],[Total (N)]]*((E1244/3.6)/1000)</f>
        <v>7.3787137457504217</v>
      </c>
      <c r="AB1245">
        <f>Table4[[#This Row],[Power (kW)]]*1000</f>
        <v>7378.7137457504214</v>
      </c>
      <c r="AC1245">
        <f>MAX(0, Table4[[#This Row],[Power (W)]])</f>
        <v>7378.7137457504214</v>
      </c>
      <c r="AD1245">
        <f>MIN(0, Table4[[#This Row],[Power (W)]])*-1</f>
        <v>0</v>
      </c>
      <c r="AE1245">
        <f>AE1244+Table4[[#This Row],[Tractive Energy (J)]]</f>
        <v>1676152.7705009161</v>
      </c>
      <c r="AF1245">
        <f t="shared" si="243"/>
        <v>283430.26352154079</v>
      </c>
      <c r="AG1245">
        <f t="shared" si="244"/>
        <v>4564651.3041609889</v>
      </c>
      <c r="AH1245">
        <f t="shared" si="240"/>
        <v>1487711.6967814481</v>
      </c>
      <c r="AI1245" s="27">
        <f t="shared" si="245"/>
        <v>1487711.6967814481</v>
      </c>
    </row>
    <row r="1246" spans="2:35" x14ac:dyDescent="0.3">
      <c r="B1246" s="6" t="s">
        <v>53</v>
      </c>
      <c r="C1246" s="6">
        <v>1238</v>
      </c>
      <c r="D1246" s="6">
        <v>216</v>
      </c>
      <c r="E1246" s="12">
        <v>93.4</v>
      </c>
      <c r="F1246" s="17">
        <f t="shared" si="241"/>
        <v>-0.15277777777777896</v>
      </c>
      <c r="G1246" s="17">
        <f t="shared" si="242"/>
        <v>-0.55000000000000426</v>
      </c>
      <c r="S1246">
        <f t="shared" si="235"/>
        <v>0</v>
      </c>
      <c r="T1246">
        <f t="shared" si="236"/>
        <v>93.4</v>
      </c>
      <c r="U1246">
        <f t="shared" si="237"/>
        <v>25.944444444444446</v>
      </c>
      <c r="W1246">
        <f t="shared" si="238"/>
        <v>-113.06944444444261</v>
      </c>
      <c r="X1246">
        <f t="shared" si="234"/>
        <v>171.13544999999999</v>
      </c>
      <c r="Y1246">
        <f t="shared" si="239"/>
        <v>175.01804625635305</v>
      </c>
      <c r="Z1246">
        <f>Table4[[#This Row],[Acell (N)]]+Table4[[#This Row],[Roll (N)]]+Table4[[#This Row],[Aero (N)]]</f>
        <v>233.08405181191043</v>
      </c>
      <c r="AA1246">
        <f>Table4[[#This Row],[Total (N)]]*((E1245/3.6)/1000)</f>
        <v>6.0796090180939979</v>
      </c>
      <c r="AB1246">
        <f>Table4[[#This Row],[Power (kW)]]*1000</f>
        <v>6079.6090180939982</v>
      </c>
      <c r="AC1246">
        <f>MAX(0, Table4[[#This Row],[Power (W)]])</f>
        <v>6079.6090180939982</v>
      </c>
      <c r="AD1246">
        <f>MIN(0, Table4[[#This Row],[Power (W)]])*-1</f>
        <v>0</v>
      </c>
      <c r="AE1246">
        <f>AE1245+Table4[[#This Row],[Tractive Energy (J)]]</f>
        <v>1682232.37951901</v>
      </c>
      <c r="AF1246">
        <f t="shared" si="243"/>
        <v>283430.26352154079</v>
      </c>
      <c r="AG1246">
        <f t="shared" si="244"/>
        <v>4570730.9131790828</v>
      </c>
      <c r="AH1246">
        <f t="shared" si="240"/>
        <v>1487711.6967814481</v>
      </c>
      <c r="AI1246" s="27">
        <f t="shared" si="245"/>
        <v>1487711.6967814481</v>
      </c>
    </row>
    <row r="1247" spans="2:35" x14ac:dyDescent="0.3">
      <c r="B1247" s="6" t="s">
        <v>53</v>
      </c>
      <c r="C1247" s="6">
        <v>1239</v>
      </c>
      <c r="D1247" s="6">
        <v>217</v>
      </c>
      <c r="E1247" s="12">
        <v>92.8</v>
      </c>
      <c r="F1247" s="17">
        <f t="shared" si="241"/>
        <v>-0.19444444444444522</v>
      </c>
      <c r="G1247" s="17">
        <f t="shared" si="242"/>
        <v>-0.70000000000000284</v>
      </c>
      <c r="S1247">
        <f t="shared" si="235"/>
        <v>0</v>
      </c>
      <c r="T1247">
        <f t="shared" si="236"/>
        <v>92.8</v>
      </c>
      <c r="U1247">
        <f t="shared" si="237"/>
        <v>25.777777777777775</v>
      </c>
      <c r="W1247">
        <f t="shared" si="238"/>
        <v>-177.68055555555694</v>
      </c>
      <c r="X1247">
        <f t="shared" si="234"/>
        <v>171.13544999999999</v>
      </c>
      <c r="Y1247">
        <f t="shared" si="239"/>
        <v>173.15913169813027</v>
      </c>
      <c r="Z1247">
        <f>Table4[[#This Row],[Acell (N)]]+Table4[[#This Row],[Roll (N)]]+Table4[[#This Row],[Aero (N)]]</f>
        <v>166.61402614257332</v>
      </c>
      <c r="AA1247">
        <f>Table4[[#This Row],[Total (N)]]*((E1246/3.6)/1000)</f>
        <v>4.3227083449212085</v>
      </c>
      <c r="AB1247">
        <f>Table4[[#This Row],[Power (kW)]]*1000</f>
        <v>4322.7083449212087</v>
      </c>
      <c r="AC1247">
        <f>MAX(0, Table4[[#This Row],[Power (W)]])</f>
        <v>4322.7083449212087</v>
      </c>
      <c r="AD1247">
        <f>MIN(0, Table4[[#This Row],[Power (W)]])*-1</f>
        <v>0</v>
      </c>
      <c r="AE1247">
        <f>AE1246+Table4[[#This Row],[Tractive Energy (J)]]</f>
        <v>1686555.0878639312</v>
      </c>
      <c r="AF1247">
        <f t="shared" si="243"/>
        <v>283430.26352154079</v>
      </c>
      <c r="AG1247">
        <f t="shared" si="244"/>
        <v>4575053.6215240043</v>
      </c>
      <c r="AH1247">
        <f t="shared" si="240"/>
        <v>1487711.6967814481</v>
      </c>
      <c r="AI1247" s="27">
        <f t="shared" si="245"/>
        <v>1487711.6967814481</v>
      </c>
    </row>
    <row r="1248" spans="2:35" x14ac:dyDescent="0.3">
      <c r="B1248" s="6" t="s">
        <v>53</v>
      </c>
      <c r="C1248" s="6">
        <v>1240</v>
      </c>
      <c r="D1248" s="6">
        <v>218</v>
      </c>
      <c r="E1248" s="12">
        <v>92</v>
      </c>
      <c r="F1248" s="17">
        <f t="shared" si="241"/>
        <v>-0.20833333333333331</v>
      </c>
      <c r="G1248" s="17">
        <f t="shared" si="242"/>
        <v>-0.75</v>
      </c>
      <c r="S1248">
        <f t="shared" si="235"/>
        <v>0</v>
      </c>
      <c r="T1248">
        <f t="shared" si="236"/>
        <v>92</v>
      </c>
      <c r="U1248">
        <f t="shared" si="237"/>
        <v>25.555555555555554</v>
      </c>
      <c r="W1248">
        <f t="shared" si="238"/>
        <v>-226.1388888888898</v>
      </c>
      <c r="X1248">
        <f t="shared" ref="X1248:X1311" si="246">$J$16*9.81*$J$17</f>
        <v>171.13544999999999</v>
      </c>
      <c r="Y1248">
        <f t="shared" si="239"/>
        <v>170.94153496086753</v>
      </c>
      <c r="Z1248">
        <f>Table4[[#This Row],[Acell (N)]]+Table4[[#This Row],[Roll (N)]]+Table4[[#This Row],[Aero (N)]]</f>
        <v>115.93809607197772</v>
      </c>
      <c r="AA1248">
        <f>Table4[[#This Row],[Total (N)]]*((E1247/3.6)/1000)</f>
        <v>2.988626476522092</v>
      </c>
      <c r="AB1248">
        <f>Table4[[#This Row],[Power (kW)]]*1000</f>
        <v>2988.6264765220922</v>
      </c>
      <c r="AC1248">
        <f>MAX(0, Table4[[#This Row],[Power (W)]])</f>
        <v>2988.6264765220922</v>
      </c>
      <c r="AD1248">
        <f>MIN(0, Table4[[#This Row],[Power (W)]])*-1</f>
        <v>0</v>
      </c>
      <c r="AE1248">
        <f>AE1247+Table4[[#This Row],[Tractive Energy (J)]]</f>
        <v>1689543.7143404533</v>
      </c>
      <c r="AF1248">
        <f t="shared" si="243"/>
        <v>283430.26352154079</v>
      </c>
      <c r="AG1248">
        <f t="shared" si="244"/>
        <v>4578042.2480005268</v>
      </c>
      <c r="AH1248">
        <f t="shared" si="240"/>
        <v>1487711.6967814481</v>
      </c>
      <c r="AI1248" s="27">
        <f t="shared" si="245"/>
        <v>1487711.6967814481</v>
      </c>
    </row>
    <row r="1249" spans="2:35" x14ac:dyDescent="0.3">
      <c r="B1249" s="6" t="s">
        <v>53</v>
      </c>
      <c r="C1249" s="6">
        <v>1241</v>
      </c>
      <c r="D1249" s="6">
        <v>219</v>
      </c>
      <c r="E1249" s="12">
        <v>91.3</v>
      </c>
      <c r="F1249" s="17">
        <f t="shared" si="241"/>
        <v>-0.19444444444444522</v>
      </c>
      <c r="G1249" s="17">
        <f t="shared" si="242"/>
        <v>-0.70000000000000284</v>
      </c>
      <c r="S1249">
        <f t="shared" si="235"/>
        <v>0</v>
      </c>
      <c r="T1249">
        <f t="shared" si="236"/>
        <v>91.3</v>
      </c>
      <c r="U1249">
        <f t="shared" si="237"/>
        <v>25.361111111111111</v>
      </c>
      <c r="W1249">
        <f t="shared" si="238"/>
        <v>-242.29166666666666</v>
      </c>
      <c r="X1249">
        <f t="shared" si="246"/>
        <v>171.13544999999999</v>
      </c>
      <c r="Y1249">
        <f t="shared" si="239"/>
        <v>168.00697085742223</v>
      </c>
      <c r="Z1249">
        <f>Table4[[#This Row],[Acell (N)]]+Table4[[#This Row],[Roll (N)]]+Table4[[#This Row],[Aero (N)]]</f>
        <v>96.850754190755566</v>
      </c>
      <c r="AA1249">
        <f>Table4[[#This Row],[Total (N)]]*((E1248/3.6)/1000)</f>
        <v>2.4750748293193086</v>
      </c>
      <c r="AB1249">
        <f>Table4[[#This Row],[Power (kW)]]*1000</f>
        <v>2475.0748293193087</v>
      </c>
      <c r="AC1249">
        <f>MAX(0, Table4[[#This Row],[Power (W)]])</f>
        <v>2475.0748293193087</v>
      </c>
      <c r="AD1249">
        <f>MIN(0, Table4[[#This Row],[Power (W)]])*-1</f>
        <v>0</v>
      </c>
      <c r="AE1249">
        <f>AE1248+Table4[[#This Row],[Tractive Energy (J)]]</f>
        <v>1692018.7891697725</v>
      </c>
      <c r="AF1249">
        <f t="shared" si="243"/>
        <v>283430.26352154079</v>
      </c>
      <c r="AG1249">
        <f t="shared" si="244"/>
        <v>4580517.3228298463</v>
      </c>
      <c r="AH1249">
        <f t="shared" si="240"/>
        <v>1487711.6967814481</v>
      </c>
      <c r="AI1249" s="27">
        <f t="shared" si="245"/>
        <v>1487711.6967814481</v>
      </c>
    </row>
    <row r="1250" spans="2:35" x14ac:dyDescent="0.3">
      <c r="B1250" s="6" t="s">
        <v>53</v>
      </c>
      <c r="C1250" s="6">
        <v>1242</v>
      </c>
      <c r="D1250" s="6">
        <v>220</v>
      </c>
      <c r="E1250" s="12">
        <v>90.6</v>
      </c>
      <c r="F1250" s="17">
        <f t="shared" si="241"/>
        <v>-0.18055555555555516</v>
      </c>
      <c r="G1250" s="17">
        <f t="shared" si="242"/>
        <v>-0.64999999999999858</v>
      </c>
      <c r="S1250">
        <f t="shared" si="235"/>
        <v>0</v>
      </c>
      <c r="T1250">
        <f t="shared" si="236"/>
        <v>90.6</v>
      </c>
      <c r="U1250">
        <f t="shared" si="237"/>
        <v>25.166666666666664</v>
      </c>
      <c r="W1250">
        <f t="shared" si="238"/>
        <v>-226.1388888888898</v>
      </c>
      <c r="X1250">
        <f t="shared" si="246"/>
        <v>171.13544999999999</v>
      </c>
      <c r="Y1250">
        <f t="shared" si="239"/>
        <v>165.46006934150589</v>
      </c>
      <c r="Z1250">
        <f>Table4[[#This Row],[Acell (N)]]+Table4[[#This Row],[Roll (N)]]+Table4[[#This Row],[Aero (N)]]</f>
        <v>110.45663045261608</v>
      </c>
      <c r="AA1250">
        <f>Table4[[#This Row],[Total (N)]]*((E1249/3.6)/1000)</f>
        <v>2.8013028778677356</v>
      </c>
      <c r="AB1250">
        <f>Table4[[#This Row],[Power (kW)]]*1000</f>
        <v>2801.3028778677358</v>
      </c>
      <c r="AC1250">
        <f>MAX(0, Table4[[#This Row],[Power (W)]])</f>
        <v>2801.3028778677358</v>
      </c>
      <c r="AD1250">
        <f>MIN(0, Table4[[#This Row],[Power (W)]])*-1</f>
        <v>0</v>
      </c>
      <c r="AE1250">
        <f>AE1249+Table4[[#This Row],[Tractive Energy (J)]]</f>
        <v>1694820.0920476404</v>
      </c>
      <c r="AF1250">
        <f t="shared" si="243"/>
        <v>283430.26352154079</v>
      </c>
      <c r="AG1250">
        <f t="shared" si="244"/>
        <v>4583318.6257077139</v>
      </c>
      <c r="AH1250">
        <f t="shared" si="240"/>
        <v>1487711.6967814481</v>
      </c>
      <c r="AI1250" s="27">
        <f t="shared" si="245"/>
        <v>1487711.6967814481</v>
      </c>
    </row>
    <row r="1251" spans="2:35" x14ac:dyDescent="0.3">
      <c r="B1251" s="6" t="s">
        <v>53</v>
      </c>
      <c r="C1251" s="6">
        <v>1243</v>
      </c>
      <c r="D1251" s="6">
        <v>221</v>
      </c>
      <c r="E1251" s="12">
        <v>90</v>
      </c>
      <c r="F1251" s="17">
        <f t="shared" si="241"/>
        <v>-0.18055555555555516</v>
      </c>
      <c r="G1251" s="17">
        <f t="shared" si="242"/>
        <v>-0.64999999999999858</v>
      </c>
      <c r="S1251">
        <f t="shared" si="235"/>
        <v>0</v>
      </c>
      <c r="T1251">
        <f t="shared" si="236"/>
        <v>90</v>
      </c>
      <c r="U1251">
        <f t="shared" si="237"/>
        <v>25</v>
      </c>
      <c r="W1251">
        <f t="shared" si="238"/>
        <v>-209.98611111111066</v>
      </c>
      <c r="X1251">
        <f t="shared" si="246"/>
        <v>171.13544999999999</v>
      </c>
      <c r="Y1251">
        <f t="shared" si="239"/>
        <v>162.93262042854798</v>
      </c>
      <c r="Z1251">
        <f>Table4[[#This Row],[Acell (N)]]+Table4[[#This Row],[Roll (N)]]+Table4[[#This Row],[Aero (N)]]</f>
        <v>124.08195931743731</v>
      </c>
      <c r="AA1251">
        <f>Table4[[#This Row],[Total (N)]]*((E1250/3.6)/1000)</f>
        <v>3.1227293094888386</v>
      </c>
      <c r="AB1251">
        <f>Table4[[#This Row],[Power (kW)]]*1000</f>
        <v>3122.7293094888387</v>
      </c>
      <c r="AC1251">
        <f>MAX(0, Table4[[#This Row],[Power (W)]])</f>
        <v>3122.7293094888387</v>
      </c>
      <c r="AD1251">
        <f>MIN(0, Table4[[#This Row],[Power (W)]])*-1</f>
        <v>0</v>
      </c>
      <c r="AE1251">
        <f>AE1250+Table4[[#This Row],[Tractive Energy (J)]]</f>
        <v>1697942.8213571291</v>
      </c>
      <c r="AF1251">
        <f t="shared" si="243"/>
        <v>283430.26352154079</v>
      </c>
      <c r="AG1251">
        <f t="shared" si="244"/>
        <v>4586441.3550172029</v>
      </c>
      <c r="AH1251">
        <f t="shared" si="240"/>
        <v>1487711.6967814481</v>
      </c>
      <c r="AI1251" s="27">
        <f t="shared" si="245"/>
        <v>1487711.6967814481</v>
      </c>
    </row>
    <row r="1252" spans="2:35" x14ac:dyDescent="0.3">
      <c r="B1252" s="6" t="s">
        <v>53</v>
      </c>
      <c r="C1252" s="6">
        <v>1244</v>
      </c>
      <c r="D1252" s="6">
        <v>222</v>
      </c>
      <c r="E1252" s="12">
        <v>89.3</v>
      </c>
      <c r="F1252" s="17">
        <f t="shared" si="241"/>
        <v>-0.18055555555555516</v>
      </c>
      <c r="G1252" s="17">
        <f t="shared" si="242"/>
        <v>-0.64999999999999858</v>
      </c>
      <c r="S1252">
        <f t="shared" si="235"/>
        <v>0</v>
      </c>
      <c r="T1252">
        <f t="shared" si="236"/>
        <v>89.3</v>
      </c>
      <c r="U1252">
        <f t="shared" si="237"/>
        <v>24.805555555555554</v>
      </c>
      <c r="W1252">
        <f t="shared" si="238"/>
        <v>-209.98611111111066</v>
      </c>
      <c r="X1252">
        <f t="shared" si="246"/>
        <v>171.13544999999999</v>
      </c>
      <c r="Y1252">
        <f t="shared" si="239"/>
        <v>160.78171833000002</v>
      </c>
      <c r="Z1252">
        <f>Table4[[#This Row],[Acell (N)]]+Table4[[#This Row],[Roll (N)]]+Table4[[#This Row],[Aero (N)]]</f>
        <v>121.93105721888935</v>
      </c>
      <c r="AA1252">
        <f>Table4[[#This Row],[Total (N)]]*((E1251/3.6)/1000)</f>
        <v>3.0482764304722338</v>
      </c>
      <c r="AB1252">
        <f>Table4[[#This Row],[Power (kW)]]*1000</f>
        <v>3048.2764304722336</v>
      </c>
      <c r="AC1252">
        <f>MAX(0, Table4[[#This Row],[Power (W)]])</f>
        <v>3048.2764304722336</v>
      </c>
      <c r="AD1252">
        <f>MIN(0, Table4[[#This Row],[Power (W)]])*-1</f>
        <v>0</v>
      </c>
      <c r="AE1252">
        <f>AE1251+Table4[[#This Row],[Tractive Energy (J)]]</f>
        <v>1700991.0977876014</v>
      </c>
      <c r="AF1252">
        <f t="shared" si="243"/>
        <v>283430.26352154079</v>
      </c>
      <c r="AG1252">
        <f t="shared" si="244"/>
        <v>4589489.6314476747</v>
      </c>
      <c r="AH1252">
        <f t="shared" si="240"/>
        <v>1487711.6967814481</v>
      </c>
      <c r="AI1252" s="27">
        <f t="shared" si="245"/>
        <v>1487711.6967814481</v>
      </c>
    </row>
    <row r="1253" spans="2:35" x14ac:dyDescent="0.3">
      <c r="B1253" s="6" t="s">
        <v>53</v>
      </c>
      <c r="C1253" s="6">
        <v>1245</v>
      </c>
      <c r="D1253" s="6">
        <v>223</v>
      </c>
      <c r="E1253" s="12">
        <v>88.7</v>
      </c>
      <c r="F1253" s="17">
        <f t="shared" si="241"/>
        <v>-0.16666666666666705</v>
      </c>
      <c r="G1253" s="17">
        <f t="shared" si="242"/>
        <v>-0.60000000000000142</v>
      </c>
      <c r="S1253">
        <f t="shared" si="235"/>
        <v>0</v>
      </c>
      <c r="T1253">
        <f t="shared" si="236"/>
        <v>88.7</v>
      </c>
      <c r="U1253">
        <f t="shared" si="237"/>
        <v>24.638888888888889</v>
      </c>
      <c r="W1253">
        <f t="shared" si="238"/>
        <v>-209.98611111111066</v>
      </c>
      <c r="X1253">
        <f t="shared" si="246"/>
        <v>171.13544999999999</v>
      </c>
      <c r="Y1253">
        <f t="shared" si="239"/>
        <v>158.29039567967922</v>
      </c>
      <c r="Z1253">
        <f>Table4[[#This Row],[Acell (N)]]+Table4[[#This Row],[Roll (N)]]+Table4[[#This Row],[Aero (N)]]</f>
        <v>119.43973456856855</v>
      </c>
      <c r="AA1253">
        <f>Table4[[#This Row],[Total (N)]]*((E1252/3.6)/1000)</f>
        <v>2.9627689713814362</v>
      </c>
      <c r="AB1253">
        <f>Table4[[#This Row],[Power (kW)]]*1000</f>
        <v>2962.7689713814361</v>
      </c>
      <c r="AC1253">
        <f>MAX(0, Table4[[#This Row],[Power (W)]])</f>
        <v>2962.7689713814361</v>
      </c>
      <c r="AD1253">
        <f>MIN(0, Table4[[#This Row],[Power (W)]])*-1</f>
        <v>0</v>
      </c>
      <c r="AE1253">
        <f>AE1252+Table4[[#This Row],[Tractive Energy (J)]]</f>
        <v>1703953.8667589829</v>
      </c>
      <c r="AF1253">
        <f t="shared" si="243"/>
        <v>283430.26352154079</v>
      </c>
      <c r="AG1253">
        <f t="shared" si="244"/>
        <v>4592452.4004190564</v>
      </c>
      <c r="AH1253">
        <f t="shared" si="240"/>
        <v>1487711.6967814481</v>
      </c>
      <c r="AI1253" s="27">
        <f t="shared" si="245"/>
        <v>1487711.6967814481</v>
      </c>
    </row>
    <row r="1254" spans="2:35" x14ac:dyDescent="0.3">
      <c r="B1254" s="6" t="s">
        <v>53</v>
      </c>
      <c r="C1254" s="6">
        <v>1246</v>
      </c>
      <c r="D1254" s="6">
        <v>224</v>
      </c>
      <c r="E1254" s="12">
        <v>88.1</v>
      </c>
      <c r="F1254" s="17">
        <f t="shared" si="241"/>
        <v>-0.18055555555555516</v>
      </c>
      <c r="G1254" s="17">
        <f t="shared" si="242"/>
        <v>-0.64999999999999858</v>
      </c>
      <c r="S1254">
        <f t="shared" si="235"/>
        <v>0</v>
      </c>
      <c r="T1254">
        <f t="shared" si="236"/>
        <v>88.1</v>
      </c>
      <c r="U1254">
        <f t="shared" si="237"/>
        <v>24.472222222222221</v>
      </c>
      <c r="W1254">
        <f t="shared" si="238"/>
        <v>-193.83333333333377</v>
      </c>
      <c r="X1254">
        <f t="shared" si="246"/>
        <v>171.13544999999999</v>
      </c>
      <c r="Y1254">
        <f t="shared" si="239"/>
        <v>156.17045894910589</v>
      </c>
      <c r="Z1254">
        <f>Table4[[#This Row],[Acell (N)]]+Table4[[#This Row],[Roll (N)]]+Table4[[#This Row],[Aero (N)]]</f>
        <v>133.47257561577212</v>
      </c>
      <c r="AA1254">
        <f>Table4[[#This Row],[Total (N)]]*((E1253/3.6)/1000)</f>
        <v>3.28861596031083</v>
      </c>
      <c r="AB1254">
        <f>Table4[[#This Row],[Power (kW)]]*1000</f>
        <v>3288.6159603108299</v>
      </c>
      <c r="AC1254">
        <f>MAX(0, Table4[[#This Row],[Power (W)]])</f>
        <v>3288.6159603108299</v>
      </c>
      <c r="AD1254">
        <f>MIN(0, Table4[[#This Row],[Power (W)]])*-1</f>
        <v>0</v>
      </c>
      <c r="AE1254">
        <f>AE1253+Table4[[#This Row],[Tractive Energy (J)]]</f>
        <v>1707242.4827192938</v>
      </c>
      <c r="AF1254">
        <f t="shared" si="243"/>
        <v>283430.26352154079</v>
      </c>
      <c r="AG1254">
        <f t="shared" si="244"/>
        <v>4595741.0163793676</v>
      </c>
      <c r="AH1254">
        <f t="shared" si="240"/>
        <v>1487711.6967814481</v>
      </c>
      <c r="AI1254" s="27">
        <f t="shared" si="245"/>
        <v>1487711.6967814481</v>
      </c>
    </row>
    <row r="1255" spans="2:35" x14ac:dyDescent="0.3">
      <c r="B1255" s="6" t="s">
        <v>53</v>
      </c>
      <c r="C1255" s="6">
        <v>1247</v>
      </c>
      <c r="D1255" s="6">
        <v>225</v>
      </c>
      <c r="E1255" s="12">
        <v>87.4</v>
      </c>
      <c r="F1255" s="17">
        <f t="shared" si="241"/>
        <v>-0.19444444444444325</v>
      </c>
      <c r="G1255" s="17">
        <f t="shared" si="242"/>
        <v>-0.69999999999999574</v>
      </c>
      <c r="S1255">
        <f t="shared" si="235"/>
        <v>0</v>
      </c>
      <c r="T1255">
        <f t="shared" si="236"/>
        <v>87.4</v>
      </c>
      <c r="U1255">
        <f t="shared" si="237"/>
        <v>24.277777777777779</v>
      </c>
      <c r="W1255">
        <f t="shared" si="238"/>
        <v>-209.98611111111066</v>
      </c>
      <c r="X1255">
        <f t="shared" si="246"/>
        <v>171.13544999999999</v>
      </c>
      <c r="Y1255">
        <f t="shared" si="239"/>
        <v>154.06481392682855</v>
      </c>
      <c r="Z1255">
        <f>Table4[[#This Row],[Acell (N)]]+Table4[[#This Row],[Roll (N)]]+Table4[[#This Row],[Aero (N)]]</f>
        <v>115.21415281571788</v>
      </c>
      <c r="AA1255">
        <f>Table4[[#This Row],[Total (N)]]*((E1254/3.6)/1000)</f>
        <v>2.8195463508513181</v>
      </c>
      <c r="AB1255">
        <f>Table4[[#This Row],[Power (kW)]]*1000</f>
        <v>2819.546350851318</v>
      </c>
      <c r="AC1255">
        <f>MAX(0, Table4[[#This Row],[Power (W)]])</f>
        <v>2819.546350851318</v>
      </c>
      <c r="AD1255">
        <f>MIN(0, Table4[[#This Row],[Power (W)]])*-1</f>
        <v>0</v>
      </c>
      <c r="AE1255">
        <f>AE1254+Table4[[#This Row],[Tractive Energy (J)]]</f>
        <v>1710062.0290701452</v>
      </c>
      <c r="AF1255">
        <f t="shared" si="243"/>
        <v>283430.26352154079</v>
      </c>
      <c r="AG1255">
        <f t="shared" si="244"/>
        <v>4598560.5627302192</v>
      </c>
      <c r="AH1255">
        <f t="shared" si="240"/>
        <v>1487711.6967814481</v>
      </c>
      <c r="AI1255" s="27">
        <f t="shared" si="245"/>
        <v>1487711.6967814481</v>
      </c>
    </row>
    <row r="1256" spans="2:35" x14ac:dyDescent="0.3">
      <c r="B1256" s="6" t="s">
        <v>53</v>
      </c>
      <c r="C1256" s="6">
        <v>1248</v>
      </c>
      <c r="D1256" s="6">
        <v>226</v>
      </c>
      <c r="E1256" s="12">
        <v>86.7</v>
      </c>
      <c r="F1256" s="17">
        <f t="shared" si="241"/>
        <v>-0.19444444444444522</v>
      </c>
      <c r="G1256" s="17">
        <f t="shared" si="242"/>
        <v>-0.70000000000000284</v>
      </c>
      <c r="S1256">
        <f t="shared" si="235"/>
        <v>0</v>
      </c>
      <c r="T1256">
        <f t="shared" si="236"/>
        <v>86.7</v>
      </c>
      <c r="U1256">
        <f t="shared" si="237"/>
        <v>24.083333333333332</v>
      </c>
      <c r="W1256">
        <f t="shared" si="238"/>
        <v>-226.13888888888749</v>
      </c>
      <c r="X1256">
        <f t="shared" si="246"/>
        <v>171.13544999999999</v>
      </c>
      <c r="Y1256">
        <f t="shared" si="239"/>
        <v>151.62629119882357</v>
      </c>
      <c r="Z1256">
        <f>Table4[[#This Row],[Acell (N)]]+Table4[[#This Row],[Roll (N)]]+Table4[[#This Row],[Aero (N)]]</f>
        <v>96.622852309936064</v>
      </c>
      <c r="AA1256">
        <f>Table4[[#This Row],[Total (N)]]*((E1255/3.6)/1000)</f>
        <v>2.3457881366356701</v>
      </c>
      <c r="AB1256">
        <f>Table4[[#This Row],[Power (kW)]]*1000</f>
        <v>2345.7881366356701</v>
      </c>
      <c r="AC1256">
        <f>MAX(0, Table4[[#This Row],[Power (W)]])</f>
        <v>2345.7881366356701</v>
      </c>
      <c r="AD1256">
        <f>MIN(0, Table4[[#This Row],[Power (W)]])*-1</f>
        <v>0</v>
      </c>
      <c r="AE1256">
        <f>AE1255+Table4[[#This Row],[Tractive Energy (J)]]</f>
        <v>1712407.8172067809</v>
      </c>
      <c r="AF1256">
        <f t="shared" si="243"/>
        <v>283430.26352154079</v>
      </c>
      <c r="AG1256">
        <f t="shared" si="244"/>
        <v>4600906.3508668551</v>
      </c>
      <c r="AH1256">
        <f t="shared" si="240"/>
        <v>1487711.6967814481</v>
      </c>
      <c r="AI1256" s="27">
        <f t="shared" si="245"/>
        <v>1487711.6967814481</v>
      </c>
    </row>
    <row r="1257" spans="2:35" x14ac:dyDescent="0.3">
      <c r="B1257" s="6" t="s">
        <v>53</v>
      </c>
      <c r="C1257" s="6">
        <v>1249</v>
      </c>
      <c r="D1257" s="6">
        <v>227</v>
      </c>
      <c r="E1257" s="12">
        <v>86</v>
      </c>
      <c r="F1257" s="17">
        <f t="shared" si="241"/>
        <v>-0.19444444444444522</v>
      </c>
      <c r="G1257" s="17">
        <f t="shared" si="242"/>
        <v>-0.70000000000000284</v>
      </c>
      <c r="S1257">
        <f t="shared" si="235"/>
        <v>0</v>
      </c>
      <c r="T1257">
        <f t="shared" si="236"/>
        <v>86</v>
      </c>
      <c r="U1257">
        <f t="shared" si="237"/>
        <v>23.888888888888889</v>
      </c>
      <c r="W1257">
        <f t="shared" si="238"/>
        <v>-226.1388888888898</v>
      </c>
      <c r="X1257">
        <f t="shared" si="246"/>
        <v>171.13544999999999</v>
      </c>
      <c r="Y1257">
        <f t="shared" si="239"/>
        <v>149.20722107377699</v>
      </c>
      <c r="Z1257">
        <f>Table4[[#This Row],[Acell (N)]]+Table4[[#This Row],[Roll (N)]]+Table4[[#This Row],[Aero (N)]]</f>
        <v>94.203782184887189</v>
      </c>
      <c r="AA1257">
        <f>Table4[[#This Row],[Total (N)]]*((E1256/3.6)/1000)</f>
        <v>2.2687410876193663</v>
      </c>
      <c r="AB1257">
        <f>Table4[[#This Row],[Power (kW)]]*1000</f>
        <v>2268.7410876193662</v>
      </c>
      <c r="AC1257">
        <f>MAX(0, Table4[[#This Row],[Power (W)]])</f>
        <v>2268.7410876193662</v>
      </c>
      <c r="AD1257">
        <f>MIN(0, Table4[[#This Row],[Power (W)]])*-1</f>
        <v>0</v>
      </c>
      <c r="AE1257">
        <f>AE1256+Table4[[#This Row],[Tractive Energy (J)]]</f>
        <v>1714676.5582944003</v>
      </c>
      <c r="AF1257">
        <f t="shared" si="243"/>
        <v>283430.26352154079</v>
      </c>
      <c r="AG1257">
        <f t="shared" si="244"/>
        <v>4603175.0919544743</v>
      </c>
      <c r="AH1257">
        <f t="shared" si="240"/>
        <v>1487711.6967814481</v>
      </c>
      <c r="AI1257" s="27">
        <f t="shared" si="245"/>
        <v>1487711.6967814481</v>
      </c>
    </row>
    <row r="1258" spans="2:35" x14ac:dyDescent="0.3">
      <c r="B1258" s="6" t="s">
        <v>53</v>
      </c>
      <c r="C1258" s="6">
        <v>1250</v>
      </c>
      <c r="D1258" s="6">
        <v>228</v>
      </c>
      <c r="E1258" s="12">
        <v>85.3</v>
      </c>
      <c r="F1258" s="17">
        <f t="shared" si="241"/>
        <v>-0.18055555555555516</v>
      </c>
      <c r="G1258" s="17">
        <f t="shared" si="242"/>
        <v>-0.64999999999999858</v>
      </c>
      <c r="S1258">
        <f t="shared" si="235"/>
        <v>0</v>
      </c>
      <c r="T1258">
        <f t="shared" si="236"/>
        <v>85.3</v>
      </c>
      <c r="U1258">
        <f t="shared" si="237"/>
        <v>23.694444444444443</v>
      </c>
      <c r="W1258">
        <f t="shared" si="238"/>
        <v>-226.1388888888898</v>
      </c>
      <c r="X1258">
        <f t="shared" si="246"/>
        <v>171.13544999999999</v>
      </c>
      <c r="Y1258">
        <f t="shared" si="239"/>
        <v>146.80760355168889</v>
      </c>
      <c r="Z1258">
        <f>Table4[[#This Row],[Acell (N)]]+Table4[[#This Row],[Roll (N)]]+Table4[[#This Row],[Aero (N)]]</f>
        <v>91.804164662799081</v>
      </c>
      <c r="AA1258">
        <f>Table4[[#This Row],[Total (N)]]*((E1257/3.6)/1000)</f>
        <v>2.1930994891668671</v>
      </c>
      <c r="AB1258">
        <f>Table4[[#This Row],[Power (kW)]]*1000</f>
        <v>2193.099489166867</v>
      </c>
      <c r="AC1258">
        <f>MAX(0, Table4[[#This Row],[Power (W)]])</f>
        <v>2193.099489166867</v>
      </c>
      <c r="AD1258">
        <f>MIN(0, Table4[[#This Row],[Power (W)]])*-1</f>
        <v>0</v>
      </c>
      <c r="AE1258">
        <f>AE1257+Table4[[#This Row],[Tractive Energy (J)]]</f>
        <v>1716869.6577835672</v>
      </c>
      <c r="AF1258">
        <f t="shared" si="243"/>
        <v>283430.26352154079</v>
      </c>
      <c r="AG1258">
        <f t="shared" si="244"/>
        <v>4605368.1914436407</v>
      </c>
      <c r="AH1258">
        <f t="shared" si="240"/>
        <v>1487711.6967814481</v>
      </c>
      <c r="AI1258" s="27">
        <f t="shared" si="245"/>
        <v>1487711.6967814481</v>
      </c>
    </row>
    <row r="1259" spans="2:35" x14ac:dyDescent="0.3">
      <c r="B1259" s="6" t="s">
        <v>53</v>
      </c>
      <c r="C1259" s="6">
        <v>1251</v>
      </c>
      <c r="D1259" s="6">
        <v>229</v>
      </c>
      <c r="E1259" s="12">
        <v>84.7</v>
      </c>
      <c r="F1259" s="17">
        <f t="shared" si="241"/>
        <v>-0.16666666666666705</v>
      </c>
      <c r="G1259" s="17">
        <f t="shared" si="242"/>
        <v>-0.60000000000000142</v>
      </c>
      <c r="S1259">
        <f t="shared" si="235"/>
        <v>0</v>
      </c>
      <c r="T1259">
        <f t="shared" si="236"/>
        <v>84.7</v>
      </c>
      <c r="U1259">
        <f t="shared" si="237"/>
        <v>23.527777777777779</v>
      </c>
      <c r="W1259">
        <f t="shared" si="238"/>
        <v>-209.98611111111066</v>
      </c>
      <c r="X1259">
        <f t="shared" si="246"/>
        <v>171.13544999999999</v>
      </c>
      <c r="Y1259">
        <f t="shared" si="239"/>
        <v>144.42743863255922</v>
      </c>
      <c r="Z1259">
        <f>Table4[[#This Row],[Acell (N)]]+Table4[[#This Row],[Roll (N)]]+Table4[[#This Row],[Aero (N)]]</f>
        <v>105.57677752144855</v>
      </c>
      <c r="AA1259">
        <f>Table4[[#This Row],[Total (N)]]*((E1258/3.6)/1000)</f>
        <v>2.5015830896054334</v>
      </c>
      <c r="AB1259">
        <f>Table4[[#This Row],[Power (kW)]]*1000</f>
        <v>2501.5830896054335</v>
      </c>
      <c r="AC1259">
        <f>MAX(0, Table4[[#This Row],[Power (W)]])</f>
        <v>2501.5830896054335</v>
      </c>
      <c r="AD1259">
        <f>MIN(0, Table4[[#This Row],[Power (W)]])*-1</f>
        <v>0</v>
      </c>
      <c r="AE1259">
        <f>AE1258+Table4[[#This Row],[Tractive Energy (J)]]</f>
        <v>1719371.2408731726</v>
      </c>
      <c r="AF1259">
        <f t="shared" si="243"/>
        <v>283430.26352154079</v>
      </c>
      <c r="AG1259">
        <f t="shared" si="244"/>
        <v>4607869.7745332457</v>
      </c>
      <c r="AH1259">
        <f t="shared" si="240"/>
        <v>1487711.6967814481</v>
      </c>
      <c r="AI1259" s="27">
        <f t="shared" si="245"/>
        <v>1487711.6967814481</v>
      </c>
    </row>
    <row r="1260" spans="2:35" x14ac:dyDescent="0.3">
      <c r="B1260" s="6" t="s">
        <v>53</v>
      </c>
      <c r="C1260" s="6">
        <v>1252</v>
      </c>
      <c r="D1260" s="6">
        <v>230</v>
      </c>
      <c r="E1260" s="12">
        <v>84.1</v>
      </c>
      <c r="F1260" s="17">
        <f t="shared" si="241"/>
        <v>-0.16666666666666705</v>
      </c>
      <c r="G1260" s="17">
        <f t="shared" si="242"/>
        <v>-0.60000000000000142</v>
      </c>
      <c r="S1260">
        <f t="shared" si="235"/>
        <v>0</v>
      </c>
      <c r="T1260">
        <f t="shared" si="236"/>
        <v>84.1</v>
      </c>
      <c r="U1260">
        <f t="shared" si="237"/>
        <v>23.361111111111111</v>
      </c>
      <c r="W1260">
        <f t="shared" si="238"/>
        <v>-193.83333333333377</v>
      </c>
      <c r="X1260">
        <f t="shared" si="246"/>
        <v>171.13544999999999</v>
      </c>
      <c r="Y1260">
        <f t="shared" si="239"/>
        <v>142.40277995729258</v>
      </c>
      <c r="Z1260">
        <f>Table4[[#This Row],[Acell (N)]]+Table4[[#This Row],[Roll (N)]]+Table4[[#This Row],[Aero (N)]]</f>
        <v>119.7048966239588</v>
      </c>
      <c r="AA1260">
        <f>Table4[[#This Row],[Total (N)]]*((E1259/3.6)/1000)</f>
        <v>2.8163902066803641</v>
      </c>
      <c r="AB1260">
        <f>Table4[[#This Row],[Power (kW)]]*1000</f>
        <v>2816.3902066803639</v>
      </c>
      <c r="AC1260">
        <f>MAX(0, Table4[[#This Row],[Power (W)]])</f>
        <v>2816.3902066803639</v>
      </c>
      <c r="AD1260">
        <f>MIN(0, Table4[[#This Row],[Power (W)]])*-1</f>
        <v>0</v>
      </c>
      <c r="AE1260">
        <f>AE1259+Table4[[#This Row],[Tractive Energy (J)]]</f>
        <v>1722187.631079853</v>
      </c>
      <c r="AF1260">
        <f t="shared" si="243"/>
        <v>283430.26352154079</v>
      </c>
      <c r="AG1260">
        <f t="shared" si="244"/>
        <v>4610686.1647399263</v>
      </c>
      <c r="AH1260">
        <f t="shared" si="240"/>
        <v>1487711.6967814481</v>
      </c>
      <c r="AI1260" s="27">
        <f t="shared" si="245"/>
        <v>1487711.6967814481</v>
      </c>
    </row>
    <row r="1261" spans="2:35" x14ac:dyDescent="0.3">
      <c r="B1261" s="6" t="s">
        <v>53</v>
      </c>
      <c r="C1261" s="6">
        <v>1253</v>
      </c>
      <c r="D1261" s="6">
        <v>231</v>
      </c>
      <c r="E1261" s="12">
        <v>83.5</v>
      </c>
      <c r="F1261" s="17">
        <f t="shared" si="241"/>
        <v>-0.16666666666666508</v>
      </c>
      <c r="G1261" s="17">
        <f t="shared" si="242"/>
        <v>-0.59999999999999432</v>
      </c>
      <c r="S1261">
        <f t="shared" si="235"/>
        <v>0</v>
      </c>
      <c r="T1261">
        <f t="shared" si="236"/>
        <v>83.5</v>
      </c>
      <c r="U1261">
        <f t="shared" si="237"/>
        <v>23.194444444444443</v>
      </c>
      <c r="W1261">
        <f t="shared" si="238"/>
        <v>-193.83333333333377</v>
      </c>
      <c r="X1261">
        <f t="shared" si="246"/>
        <v>171.13544999999999</v>
      </c>
      <c r="Y1261">
        <f t="shared" si="239"/>
        <v>140.3924129903219</v>
      </c>
      <c r="Z1261">
        <f>Table4[[#This Row],[Acell (N)]]+Table4[[#This Row],[Roll (N)]]+Table4[[#This Row],[Aero (N)]]</f>
        <v>117.69452965698812</v>
      </c>
      <c r="AA1261">
        <f>Table4[[#This Row],[Total (N)]]*((E1260/3.6)/1000)</f>
        <v>2.7494749844868616</v>
      </c>
      <c r="AB1261">
        <f>Table4[[#This Row],[Power (kW)]]*1000</f>
        <v>2749.4749844868616</v>
      </c>
      <c r="AC1261">
        <f>MAX(0, Table4[[#This Row],[Power (W)]])</f>
        <v>2749.4749844868616</v>
      </c>
      <c r="AD1261">
        <f>MIN(0, Table4[[#This Row],[Power (W)]])*-1</f>
        <v>0</v>
      </c>
      <c r="AE1261">
        <f>AE1260+Table4[[#This Row],[Tractive Energy (J)]]</f>
        <v>1724937.1060643399</v>
      </c>
      <c r="AF1261">
        <f t="shared" si="243"/>
        <v>283430.26352154079</v>
      </c>
      <c r="AG1261">
        <f t="shared" si="244"/>
        <v>4613435.6397244129</v>
      </c>
      <c r="AH1261">
        <f t="shared" si="240"/>
        <v>1487711.6967814481</v>
      </c>
      <c r="AI1261" s="27">
        <f t="shared" si="245"/>
        <v>1487711.6967814481</v>
      </c>
    </row>
    <row r="1262" spans="2:35" x14ac:dyDescent="0.3">
      <c r="B1262" s="6" t="s">
        <v>53</v>
      </c>
      <c r="C1262" s="6">
        <v>1254</v>
      </c>
      <c r="D1262" s="6">
        <v>232</v>
      </c>
      <c r="E1262" s="12">
        <v>82.9</v>
      </c>
      <c r="F1262" s="17">
        <f t="shared" si="241"/>
        <v>-0.16666666666666705</v>
      </c>
      <c r="G1262" s="17">
        <f t="shared" si="242"/>
        <v>-0.60000000000000142</v>
      </c>
      <c r="S1262">
        <f t="shared" si="235"/>
        <v>0</v>
      </c>
      <c r="T1262">
        <f t="shared" si="236"/>
        <v>82.9</v>
      </c>
      <c r="U1262">
        <f t="shared" si="237"/>
        <v>23.027777777777779</v>
      </c>
      <c r="W1262">
        <f t="shared" si="238"/>
        <v>-193.8333333333315</v>
      </c>
      <c r="X1262">
        <f t="shared" si="246"/>
        <v>171.13544999999999</v>
      </c>
      <c r="Y1262">
        <f t="shared" si="239"/>
        <v>138.39633773164721</v>
      </c>
      <c r="Z1262">
        <f>Table4[[#This Row],[Acell (N)]]+Table4[[#This Row],[Roll (N)]]+Table4[[#This Row],[Aero (N)]]</f>
        <v>115.6984543983157</v>
      </c>
      <c r="AA1262">
        <f>Table4[[#This Row],[Total (N)]]*((E1261/3.6)/1000)</f>
        <v>2.6835613728498222</v>
      </c>
      <c r="AB1262">
        <f>Table4[[#This Row],[Power (kW)]]*1000</f>
        <v>2683.5613728498224</v>
      </c>
      <c r="AC1262">
        <f>MAX(0, Table4[[#This Row],[Power (W)]])</f>
        <v>2683.5613728498224</v>
      </c>
      <c r="AD1262">
        <f>MIN(0, Table4[[#This Row],[Power (W)]])*-1</f>
        <v>0</v>
      </c>
      <c r="AE1262">
        <f>AE1261+Table4[[#This Row],[Tractive Energy (J)]]</f>
        <v>1727620.6674371897</v>
      </c>
      <c r="AF1262">
        <f t="shared" si="243"/>
        <v>283430.26352154079</v>
      </c>
      <c r="AG1262">
        <f t="shared" si="244"/>
        <v>4616119.201097263</v>
      </c>
      <c r="AH1262">
        <f t="shared" si="240"/>
        <v>1487711.6967814481</v>
      </c>
      <c r="AI1262" s="27">
        <f t="shared" si="245"/>
        <v>1487711.6967814481</v>
      </c>
    </row>
    <row r="1263" spans="2:35" x14ac:dyDescent="0.3">
      <c r="B1263" s="6" t="s">
        <v>53</v>
      </c>
      <c r="C1263" s="6">
        <v>1255</v>
      </c>
      <c r="D1263" s="6">
        <v>233</v>
      </c>
      <c r="E1263" s="12">
        <v>82.3</v>
      </c>
      <c r="F1263" s="17">
        <f t="shared" si="241"/>
        <v>-0.16666666666666705</v>
      </c>
      <c r="G1263" s="17">
        <f t="shared" si="242"/>
        <v>-0.60000000000000142</v>
      </c>
      <c r="S1263">
        <f t="shared" si="235"/>
        <v>0</v>
      </c>
      <c r="T1263">
        <f t="shared" si="236"/>
        <v>82.3</v>
      </c>
      <c r="U1263">
        <f t="shared" si="237"/>
        <v>22.861111111111111</v>
      </c>
      <c r="W1263">
        <f t="shared" si="238"/>
        <v>-193.83333333333377</v>
      </c>
      <c r="X1263">
        <f t="shared" si="246"/>
        <v>171.13544999999999</v>
      </c>
      <c r="Y1263">
        <f t="shared" si="239"/>
        <v>136.41455418126856</v>
      </c>
      <c r="Z1263">
        <f>Table4[[#This Row],[Acell (N)]]+Table4[[#This Row],[Roll (N)]]+Table4[[#This Row],[Aero (N)]]</f>
        <v>113.71667084793478</v>
      </c>
      <c r="AA1263">
        <f>Table4[[#This Row],[Total (N)]]*((E1262/3.6)/1000)</f>
        <v>2.6186422259149427</v>
      </c>
      <c r="AB1263">
        <f>Table4[[#This Row],[Power (kW)]]*1000</f>
        <v>2618.6422259149426</v>
      </c>
      <c r="AC1263">
        <f>MAX(0, Table4[[#This Row],[Power (W)]])</f>
        <v>2618.6422259149426</v>
      </c>
      <c r="AD1263">
        <f>MIN(0, Table4[[#This Row],[Power (W)]])*-1</f>
        <v>0</v>
      </c>
      <c r="AE1263">
        <f>AE1262+Table4[[#This Row],[Tractive Energy (J)]]</f>
        <v>1730239.3096631046</v>
      </c>
      <c r="AF1263">
        <f t="shared" si="243"/>
        <v>283430.26352154079</v>
      </c>
      <c r="AG1263">
        <f t="shared" si="244"/>
        <v>4618737.8433231777</v>
      </c>
      <c r="AH1263">
        <f t="shared" si="240"/>
        <v>1487711.6967814481</v>
      </c>
      <c r="AI1263" s="27">
        <f t="shared" si="245"/>
        <v>1487711.6967814481</v>
      </c>
    </row>
    <row r="1264" spans="2:35" x14ac:dyDescent="0.3">
      <c r="B1264" s="6" t="s">
        <v>53</v>
      </c>
      <c r="C1264" s="6">
        <v>1256</v>
      </c>
      <c r="D1264" s="6">
        <v>234</v>
      </c>
      <c r="E1264" s="12">
        <v>81.7</v>
      </c>
      <c r="F1264" s="17">
        <f t="shared" si="241"/>
        <v>-0.16666666666666705</v>
      </c>
      <c r="G1264" s="17">
        <f t="shared" si="242"/>
        <v>-0.60000000000000142</v>
      </c>
      <c r="S1264">
        <f t="shared" si="235"/>
        <v>0</v>
      </c>
      <c r="T1264">
        <f t="shared" si="236"/>
        <v>81.7</v>
      </c>
      <c r="U1264">
        <f t="shared" si="237"/>
        <v>22.694444444444446</v>
      </c>
      <c r="W1264">
        <f t="shared" si="238"/>
        <v>-193.83333333333377</v>
      </c>
      <c r="X1264">
        <f t="shared" si="246"/>
        <v>171.13544999999999</v>
      </c>
      <c r="Y1264">
        <f t="shared" si="239"/>
        <v>134.44706233918589</v>
      </c>
      <c r="Z1264">
        <f>Table4[[#This Row],[Acell (N)]]+Table4[[#This Row],[Roll (N)]]+Table4[[#This Row],[Aero (N)]]</f>
        <v>111.74917900585211</v>
      </c>
      <c r="AA1264">
        <f>Table4[[#This Row],[Total (N)]]*((E1263/3.6)/1000)</f>
        <v>2.55471039782823</v>
      </c>
      <c r="AB1264">
        <f>Table4[[#This Row],[Power (kW)]]*1000</f>
        <v>2554.7103978282298</v>
      </c>
      <c r="AC1264">
        <f>MAX(0, Table4[[#This Row],[Power (W)]])</f>
        <v>2554.7103978282298</v>
      </c>
      <c r="AD1264">
        <f>MIN(0, Table4[[#This Row],[Power (W)]])*-1</f>
        <v>0</v>
      </c>
      <c r="AE1264">
        <f>AE1263+Table4[[#This Row],[Tractive Energy (J)]]</f>
        <v>1732794.0200609327</v>
      </c>
      <c r="AF1264">
        <f t="shared" si="243"/>
        <v>283430.26352154079</v>
      </c>
      <c r="AG1264">
        <f t="shared" si="244"/>
        <v>4621292.553721006</v>
      </c>
      <c r="AH1264">
        <f t="shared" si="240"/>
        <v>1487711.6967814481</v>
      </c>
      <c r="AI1264" s="27">
        <f t="shared" si="245"/>
        <v>1487711.6967814481</v>
      </c>
    </row>
    <row r="1265" spans="2:35" x14ac:dyDescent="0.3">
      <c r="B1265" s="6" t="s">
        <v>53</v>
      </c>
      <c r="C1265" s="6">
        <v>1257</v>
      </c>
      <c r="D1265" s="6">
        <v>235</v>
      </c>
      <c r="E1265" s="12">
        <v>81.099999999999994</v>
      </c>
      <c r="F1265" s="17">
        <f t="shared" si="241"/>
        <v>-0.16666666666666705</v>
      </c>
      <c r="G1265" s="17">
        <f t="shared" si="242"/>
        <v>-0.60000000000000142</v>
      </c>
      <c r="S1265">
        <f t="shared" si="235"/>
        <v>0</v>
      </c>
      <c r="T1265">
        <f t="shared" si="236"/>
        <v>81.099999999999994</v>
      </c>
      <c r="U1265">
        <f t="shared" si="237"/>
        <v>22.527777777777775</v>
      </c>
      <c r="W1265">
        <f t="shared" si="238"/>
        <v>-193.83333333333377</v>
      </c>
      <c r="X1265">
        <f t="shared" si="246"/>
        <v>171.13544999999999</v>
      </c>
      <c r="Y1265">
        <f t="shared" si="239"/>
        <v>132.49386220539927</v>
      </c>
      <c r="Z1265">
        <f>Table4[[#This Row],[Acell (N)]]+Table4[[#This Row],[Roll (N)]]+Table4[[#This Row],[Aero (N)]]</f>
        <v>109.79597887206549</v>
      </c>
      <c r="AA1265">
        <f>Table4[[#This Row],[Total (N)]]*((E1264/3.6)/1000)</f>
        <v>2.4917587427354868</v>
      </c>
      <c r="AB1265">
        <f>Table4[[#This Row],[Power (kW)]]*1000</f>
        <v>2491.758742735487</v>
      </c>
      <c r="AC1265">
        <f>MAX(0, Table4[[#This Row],[Power (W)]])</f>
        <v>2491.758742735487</v>
      </c>
      <c r="AD1265">
        <f>MIN(0, Table4[[#This Row],[Power (W)]])*-1</f>
        <v>0</v>
      </c>
      <c r="AE1265">
        <f>AE1264+Table4[[#This Row],[Tractive Energy (J)]]</f>
        <v>1735285.7788036682</v>
      </c>
      <c r="AF1265">
        <f t="shared" si="243"/>
        <v>283430.26352154079</v>
      </c>
      <c r="AG1265">
        <f t="shared" si="244"/>
        <v>4623784.3124637417</v>
      </c>
      <c r="AH1265">
        <f t="shared" si="240"/>
        <v>1487711.6967814481</v>
      </c>
      <c r="AI1265" s="27">
        <f t="shared" si="245"/>
        <v>1487711.6967814481</v>
      </c>
    </row>
    <row r="1266" spans="2:35" x14ac:dyDescent="0.3">
      <c r="B1266" s="6" t="s">
        <v>53</v>
      </c>
      <c r="C1266" s="6">
        <v>1258</v>
      </c>
      <c r="D1266" s="6">
        <v>236</v>
      </c>
      <c r="E1266" s="12">
        <v>80.5</v>
      </c>
      <c r="F1266" s="17">
        <f t="shared" si="241"/>
        <v>-0.16666666666666508</v>
      </c>
      <c r="G1266" s="17">
        <f t="shared" si="242"/>
        <v>-0.59999999999999432</v>
      </c>
      <c r="S1266">
        <f t="shared" si="235"/>
        <v>0</v>
      </c>
      <c r="T1266">
        <f t="shared" si="236"/>
        <v>80.5</v>
      </c>
      <c r="U1266">
        <f t="shared" si="237"/>
        <v>22.361111111111111</v>
      </c>
      <c r="W1266">
        <f t="shared" si="238"/>
        <v>-193.83333333333377</v>
      </c>
      <c r="X1266">
        <f t="shared" si="246"/>
        <v>171.13544999999999</v>
      </c>
      <c r="Y1266">
        <f t="shared" si="239"/>
        <v>130.55495377990854</v>
      </c>
      <c r="Z1266">
        <f>Table4[[#This Row],[Acell (N)]]+Table4[[#This Row],[Roll (N)]]+Table4[[#This Row],[Aero (N)]]</f>
        <v>107.85707044657477</v>
      </c>
      <c r="AA1266">
        <f>Table4[[#This Row],[Total (N)]]*((E1265/3.6)/1000)</f>
        <v>2.4297801147825591</v>
      </c>
      <c r="AB1266">
        <f>Table4[[#This Row],[Power (kW)]]*1000</f>
        <v>2429.7801147825589</v>
      </c>
      <c r="AC1266">
        <f>MAX(0, Table4[[#This Row],[Power (W)]])</f>
        <v>2429.7801147825589</v>
      </c>
      <c r="AD1266">
        <f>MIN(0, Table4[[#This Row],[Power (W)]])*-1</f>
        <v>0</v>
      </c>
      <c r="AE1266">
        <f>AE1265+Table4[[#This Row],[Tractive Energy (J)]]</f>
        <v>1737715.5589184507</v>
      </c>
      <c r="AF1266">
        <f t="shared" si="243"/>
        <v>283430.26352154079</v>
      </c>
      <c r="AG1266">
        <f t="shared" si="244"/>
        <v>4626214.0925785247</v>
      </c>
      <c r="AH1266">
        <f t="shared" si="240"/>
        <v>1487711.6967814481</v>
      </c>
      <c r="AI1266" s="27">
        <f t="shared" si="245"/>
        <v>1487711.6967814481</v>
      </c>
    </row>
    <row r="1267" spans="2:35" x14ac:dyDescent="0.3">
      <c r="B1267" s="6" t="s">
        <v>53</v>
      </c>
      <c r="C1267" s="6">
        <v>1259</v>
      </c>
      <c r="D1267" s="6">
        <v>237</v>
      </c>
      <c r="E1267" s="12">
        <v>79.900000000000006</v>
      </c>
      <c r="F1267" s="17">
        <f t="shared" si="241"/>
        <v>-0.15277777777777699</v>
      </c>
      <c r="G1267" s="17">
        <f t="shared" si="242"/>
        <v>-0.54999999999999716</v>
      </c>
      <c r="S1267">
        <f t="shared" si="235"/>
        <v>0</v>
      </c>
      <c r="T1267">
        <f t="shared" si="236"/>
        <v>79.900000000000006</v>
      </c>
      <c r="U1267">
        <f t="shared" si="237"/>
        <v>22.194444444444446</v>
      </c>
      <c r="W1267">
        <f t="shared" si="238"/>
        <v>-193.8333333333315</v>
      </c>
      <c r="X1267">
        <f t="shared" si="246"/>
        <v>171.13544999999999</v>
      </c>
      <c r="Y1267">
        <f t="shared" si="239"/>
        <v>128.63033706271389</v>
      </c>
      <c r="Z1267">
        <f>Table4[[#This Row],[Acell (N)]]+Table4[[#This Row],[Roll (N)]]+Table4[[#This Row],[Aero (N)]]</f>
        <v>105.93245372938239</v>
      </c>
      <c r="AA1267">
        <f>Table4[[#This Row],[Total (N)]]*((E1266/3.6)/1000)</f>
        <v>2.368767368115356</v>
      </c>
      <c r="AB1267">
        <f>Table4[[#This Row],[Power (kW)]]*1000</f>
        <v>2368.767368115356</v>
      </c>
      <c r="AC1267">
        <f>MAX(0, Table4[[#This Row],[Power (W)]])</f>
        <v>2368.767368115356</v>
      </c>
      <c r="AD1267">
        <f>MIN(0, Table4[[#This Row],[Power (W)]])*-1</f>
        <v>0</v>
      </c>
      <c r="AE1267">
        <f>AE1266+Table4[[#This Row],[Tractive Energy (J)]]</f>
        <v>1740084.326286566</v>
      </c>
      <c r="AF1267">
        <f t="shared" si="243"/>
        <v>283430.26352154079</v>
      </c>
      <c r="AG1267">
        <f t="shared" si="244"/>
        <v>4628582.8599466402</v>
      </c>
      <c r="AH1267">
        <f t="shared" si="240"/>
        <v>1487711.6967814481</v>
      </c>
      <c r="AI1267" s="27">
        <f t="shared" si="245"/>
        <v>1487711.6967814481</v>
      </c>
    </row>
    <row r="1268" spans="2:35" x14ac:dyDescent="0.3">
      <c r="B1268" s="6" t="s">
        <v>53</v>
      </c>
      <c r="C1268" s="6">
        <v>1260</v>
      </c>
      <c r="D1268" s="6">
        <v>238</v>
      </c>
      <c r="E1268" s="12">
        <v>79.400000000000006</v>
      </c>
      <c r="F1268" s="17">
        <f t="shared" si="241"/>
        <v>-0.12500000000000078</v>
      </c>
      <c r="G1268" s="17">
        <f t="shared" si="242"/>
        <v>-0.45000000000000284</v>
      </c>
      <c r="S1268">
        <f t="shared" si="235"/>
        <v>0</v>
      </c>
      <c r="T1268">
        <f t="shared" si="236"/>
        <v>79.400000000000006</v>
      </c>
      <c r="U1268">
        <f t="shared" si="237"/>
        <v>22.055555555555557</v>
      </c>
      <c r="W1268">
        <f t="shared" si="238"/>
        <v>-177.68055555555463</v>
      </c>
      <c r="X1268">
        <f t="shared" si="246"/>
        <v>171.13544999999999</v>
      </c>
      <c r="Y1268">
        <f t="shared" si="239"/>
        <v>126.72001205381525</v>
      </c>
      <c r="Z1268">
        <f>Table4[[#This Row],[Acell (N)]]+Table4[[#This Row],[Roll (N)]]+Table4[[#This Row],[Aero (N)]]</f>
        <v>120.17490649826061</v>
      </c>
      <c r="AA1268">
        <f>Table4[[#This Row],[Total (N)]]*((E1267/3.6)/1000)</f>
        <v>2.6672152858919511</v>
      </c>
      <c r="AB1268">
        <f>Table4[[#This Row],[Power (kW)]]*1000</f>
        <v>2667.2152858919512</v>
      </c>
      <c r="AC1268">
        <f>MAX(0, Table4[[#This Row],[Power (W)]])</f>
        <v>2667.2152858919512</v>
      </c>
      <c r="AD1268">
        <f>MIN(0, Table4[[#This Row],[Power (W)]])*-1</f>
        <v>0</v>
      </c>
      <c r="AE1268">
        <f>AE1267+Table4[[#This Row],[Tractive Energy (J)]]</f>
        <v>1742751.5415724579</v>
      </c>
      <c r="AF1268">
        <f t="shared" si="243"/>
        <v>283430.26352154079</v>
      </c>
      <c r="AG1268">
        <f t="shared" si="244"/>
        <v>4631250.0752325319</v>
      </c>
      <c r="AH1268">
        <f t="shared" si="240"/>
        <v>1487711.6967814481</v>
      </c>
      <c r="AI1268" s="27">
        <f t="shared" si="245"/>
        <v>1487711.6967814481</v>
      </c>
    </row>
    <row r="1269" spans="2:35" x14ac:dyDescent="0.3">
      <c r="B1269" s="6" t="s">
        <v>53</v>
      </c>
      <c r="C1269" s="6">
        <v>1261</v>
      </c>
      <c r="D1269" s="6">
        <v>239</v>
      </c>
      <c r="E1269" s="12">
        <v>79</v>
      </c>
      <c r="F1269" s="17">
        <f t="shared" si="241"/>
        <v>-9.7222222222222612E-2</v>
      </c>
      <c r="G1269" s="17">
        <f t="shared" si="242"/>
        <v>-0.35000000000000142</v>
      </c>
      <c r="S1269">
        <f t="shared" si="235"/>
        <v>0</v>
      </c>
      <c r="T1269">
        <f t="shared" si="236"/>
        <v>79</v>
      </c>
      <c r="U1269">
        <f t="shared" si="237"/>
        <v>21.944444444444443</v>
      </c>
      <c r="W1269">
        <f t="shared" si="238"/>
        <v>-145.37500000000091</v>
      </c>
      <c r="X1269">
        <f t="shared" si="246"/>
        <v>171.13544999999999</v>
      </c>
      <c r="Y1269">
        <f t="shared" si="239"/>
        <v>125.13899182357024</v>
      </c>
      <c r="Z1269">
        <f>Table4[[#This Row],[Acell (N)]]+Table4[[#This Row],[Roll (N)]]+Table4[[#This Row],[Aero (N)]]</f>
        <v>150.8994418235693</v>
      </c>
      <c r="AA1269">
        <f>Table4[[#This Row],[Total (N)]]*((E1268/3.6)/1000)</f>
        <v>3.3281710224420564</v>
      </c>
      <c r="AB1269">
        <f>Table4[[#This Row],[Power (kW)]]*1000</f>
        <v>3328.1710224420563</v>
      </c>
      <c r="AC1269">
        <f>MAX(0, Table4[[#This Row],[Power (W)]])</f>
        <v>3328.1710224420563</v>
      </c>
      <c r="AD1269">
        <f>MIN(0, Table4[[#This Row],[Power (W)]])*-1</f>
        <v>0</v>
      </c>
      <c r="AE1269">
        <f>AE1268+Table4[[#This Row],[Tractive Energy (J)]]</f>
        <v>1746079.7125949</v>
      </c>
      <c r="AF1269">
        <f t="shared" si="243"/>
        <v>283430.26352154079</v>
      </c>
      <c r="AG1269">
        <f t="shared" si="244"/>
        <v>4634578.246254974</v>
      </c>
      <c r="AH1269">
        <f t="shared" si="240"/>
        <v>1487711.6967814481</v>
      </c>
      <c r="AI1269" s="27">
        <f t="shared" si="245"/>
        <v>1487711.6967814481</v>
      </c>
    </row>
    <row r="1270" spans="2:35" x14ac:dyDescent="0.3">
      <c r="B1270" s="6" t="s">
        <v>53</v>
      </c>
      <c r="C1270" s="6">
        <v>1262</v>
      </c>
      <c r="D1270" s="6">
        <v>240</v>
      </c>
      <c r="E1270" s="12">
        <v>78.7</v>
      </c>
      <c r="F1270" s="17">
        <f t="shared" si="241"/>
        <v>-4.1666666666666269E-2</v>
      </c>
      <c r="G1270" s="17">
        <f t="shared" si="242"/>
        <v>-0.14999999999999858</v>
      </c>
      <c r="S1270">
        <f t="shared" si="235"/>
        <v>0</v>
      </c>
      <c r="T1270">
        <f t="shared" si="236"/>
        <v>78.7</v>
      </c>
      <c r="U1270">
        <f t="shared" si="237"/>
        <v>21.861111111111111</v>
      </c>
      <c r="W1270">
        <f t="shared" si="238"/>
        <v>-113.0694444444449</v>
      </c>
      <c r="X1270">
        <f t="shared" si="246"/>
        <v>171.13544999999999</v>
      </c>
      <c r="Y1270">
        <f t="shared" si="239"/>
        <v>123.88132149352221</v>
      </c>
      <c r="Z1270">
        <f>Table4[[#This Row],[Acell (N)]]+Table4[[#This Row],[Roll (N)]]+Table4[[#This Row],[Aero (N)]]</f>
        <v>181.9473270490773</v>
      </c>
      <c r="AA1270">
        <f>Table4[[#This Row],[Total (N)]]*((E1269/3.6)/1000)</f>
        <v>3.9927330102436405</v>
      </c>
      <c r="AB1270">
        <f>Table4[[#This Row],[Power (kW)]]*1000</f>
        <v>3992.7330102436404</v>
      </c>
      <c r="AC1270">
        <f>MAX(0, Table4[[#This Row],[Power (W)]])</f>
        <v>3992.7330102436404</v>
      </c>
      <c r="AD1270">
        <f>MIN(0, Table4[[#This Row],[Power (W)]])*-1</f>
        <v>0</v>
      </c>
      <c r="AE1270">
        <f>AE1269+Table4[[#This Row],[Tractive Energy (J)]]</f>
        <v>1750072.4456051437</v>
      </c>
      <c r="AF1270">
        <f t="shared" si="243"/>
        <v>283430.26352154079</v>
      </c>
      <c r="AG1270">
        <f t="shared" si="244"/>
        <v>4638570.9792652177</v>
      </c>
      <c r="AH1270">
        <f t="shared" si="240"/>
        <v>1487711.6967814481</v>
      </c>
      <c r="AI1270" s="27">
        <f t="shared" si="245"/>
        <v>1487711.6967814481</v>
      </c>
    </row>
    <row r="1271" spans="2:35" x14ac:dyDescent="0.3">
      <c r="B1271" s="6" t="s">
        <v>53</v>
      </c>
      <c r="C1271" s="6">
        <v>1263</v>
      </c>
      <c r="D1271" s="6">
        <v>241</v>
      </c>
      <c r="E1271" s="12">
        <v>78.7</v>
      </c>
      <c r="F1271" s="17">
        <f t="shared" si="241"/>
        <v>1.3888888888888099E-2</v>
      </c>
      <c r="G1271" s="17">
        <f t="shared" si="242"/>
        <v>4.9999999999997158E-2</v>
      </c>
      <c r="S1271">
        <f t="shared" si="235"/>
        <v>0</v>
      </c>
      <c r="T1271">
        <f t="shared" si="236"/>
        <v>78.7</v>
      </c>
      <c r="U1271">
        <f t="shared" si="237"/>
        <v>21.861111111111111</v>
      </c>
      <c r="W1271">
        <f t="shared" si="238"/>
        <v>-48.458333333332874</v>
      </c>
      <c r="X1271">
        <f t="shared" si="246"/>
        <v>171.13544999999999</v>
      </c>
      <c r="Y1271">
        <f t="shared" si="239"/>
        <v>122.94223716090589</v>
      </c>
      <c r="Z1271">
        <f>Table4[[#This Row],[Acell (N)]]+Table4[[#This Row],[Roll (N)]]+Table4[[#This Row],[Aero (N)]]</f>
        <v>245.61935382757301</v>
      </c>
      <c r="AA1271">
        <f>Table4[[#This Row],[Total (N)]]*((E1270/3.6)/1000)</f>
        <v>5.3695119850638884</v>
      </c>
      <c r="AB1271">
        <f>Table4[[#This Row],[Power (kW)]]*1000</f>
        <v>5369.5119850638885</v>
      </c>
      <c r="AC1271">
        <f>MAX(0, Table4[[#This Row],[Power (W)]])</f>
        <v>5369.5119850638885</v>
      </c>
      <c r="AD1271">
        <f>MIN(0, Table4[[#This Row],[Power (W)]])*-1</f>
        <v>0</v>
      </c>
      <c r="AE1271">
        <f>AE1270+Table4[[#This Row],[Tractive Energy (J)]]</f>
        <v>1755441.9575902075</v>
      </c>
      <c r="AF1271">
        <f t="shared" si="243"/>
        <v>283430.26352154079</v>
      </c>
      <c r="AG1271">
        <f t="shared" si="244"/>
        <v>4643940.4912502812</v>
      </c>
      <c r="AH1271">
        <f t="shared" si="240"/>
        <v>1487711.6967814481</v>
      </c>
      <c r="AI1271" s="27">
        <f t="shared" si="245"/>
        <v>1487711.6967814481</v>
      </c>
    </row>
    <row r="1272" spans="2:35" x14ac:dyDescent="0.3">
      <c r="B1272" s="6" t="s">
        <v>53</v>
      </c>
      <c r="C1272" s="6">
        <v>1264</v>
      </c>
      <c r="D1272" s="6">
        <v>242</v>
      </c>
      <c r="E1272" s="12">
        <v>78.8</v>
      </c>
      <c r="F1272" s="17">
        <f t="shared" si="241"/>
        <v>5.5555555555554373E-2</v>
      </c>
      <c r="G1272" s="17">
        <f t="shared" si="242"/>
        <v>0.19999999999999574</v>
      </c>
      <c r="S1272">
        <f t="shared" si="235"/>
        <v>0</v>
      </c>
      <c r="T1272">
        <f t="shared" si="236"/>
        <v>78.8</v>
      </c>
      <c r="U1272">
        <f t="shared" si="237"/>
        <v>21.888888888888889</v>
      </c>
      <c r="W1272">
        <f t="shared" si="238"/>
        <v>16.152777777776858</v>
      </c>
      <c r="X1272">
        <f t="shared" si="246"/>
        <v>171.13544999999999</v>
      </c>
      <c r="Y1272">
        <f t="shared" si="239"/>
        <v>122.94223716090589</v>
      </c>
      <c r="Z1272">
        <f>Table4[[#This Row],[Acell (N)]]+Table4[[#This Row],[Roll (N)]]+Table4[[#This Row],[Aero (N)]]</f>
        <v>310.23046493868276</v>
      </c>
      <c r="AA1272">
        <f>Table4[[#This Row],[Total (N)]]*((E1271/3.6)/1000)</f>
        <v>6.781982664076204</v>
      </c>
      <c r="AB1272">
        <f>Table4[[#This Row],[Power (kW)]]*1000</f>
        <v>6781.9826640762039</v>
      </c>
      <c r="AC1272">
        <f>MAX(0, Table4[[#This Row],[Power (W)]])</f>
        <v>6781.9826640762039</v>
      </c>
      <c r="AD1272">
        <f>MIN(0, Table4[[#This Row],[Power (W)]])*-1</f>
        <v>0</v>
      </c>
      <c r="AE1272">
        <f>AE1271+Table4[[#This Row],[Tractive Energy (J)]]</f>
        <v>1762223.9402542836</v>
      </c>
      <c r="AF1272">
        <f t="shared" si="243"/>
        <v>283430.26352154079</v>
      </c>
      <c r="AG1272">
        <f t="shared" si="244"/>
        <v>4650722.4739143578</v>
      </c>
      <c r="AH1272">
        <f t="shared" si="240"/>
        <v>1487711.6967814481</v>
      </c>
      <c r="AI1272" s="27">
        <f t="shared" si="245"/>
        <v>1487711.6967814481</v>
      </c>
    </row>
    <row r="1273" spans="2:35" x14ac:dyDescent="0.3">
      <c r="B1273" s="6" t="s">
        <v>53</v>
      </c>
      <c r="C1273" s="6">
        <v>1265</v>
      </c>
      <c r="D1273" s="6">
        <v>243</v>
      </c>
      <c r="E1273" s="12">
        <v>79.099999999999994</v>
      </c>
      <c r="F1273" s="17">
        <f t="shared" si="241"/>
        <v>8.3333333333334522E-2</v>
      </c>
      <c r="G1273" s="17">
        <f t="shared" si="242"/>
        <v>0.30000000000000426</v>
      </c>
      <c r="S1273">
        <f t="shared" si="235"/>
        <v>0</v>
      </c>
      <c r="T1273">
        <f t="shared" si="236"/>
        <v>79.099999999999994</v>
      </c>
      <c r="U1273">
        <f t="shared" si="237"/>
        <v>21.972222222222221</v>
      </c>
      <c r="W1273">
        <f t="shared" si="238"/>
        <v>64.611111111109736</v>
      </c>
      <c r="X1273">
        <f t="shared" si="246"/>
        <v>171.13544999999999</v>
      </c>
      <c r="Y1273">
        <f t="shared" si="239"/>
        <v>123.25486827988091</v>
      </c>
      <c r="Z1273">
        <f>Table4[[#This Row],[Acell (N)]]+Table4[[#This Row],[Roll (N)]]+Table4[[#This Row],[Aero (N)]]</f>
        <v>359.00142939099061</v>
      </c>
      <c r="AA1273">
        <f>Table4[[#This Row],[Total (N)]]*((E1272/3.6)/1000)</f>
        <v>7.8581423988916832</v>
      </c>
      <c r="AB1273">
        <f>Table4[[#This Row],[Power (kW)]]*1000</f>
        <v>7858.1423988916831</v>
      </c>
      <c r="AC1273">
        <f>MAX(0, Table4[[#This Row],[Power (W)]])</f>
        <v>7858.1423988916831</v>
      </c>
      <c r="AD1273">
        <f>MIN(0, Table4[[#This Row],[Power (W)]])*-1</f>
        <v>0</v>
      </c>
      <c r="AE1273">
        <f>AE1272+Table4[[#This Row],[Tractive Energy (J)]]</f>
        <v>1770082.0826531753</v>
      </c>
      <c r="AF1273">
        <f t="shared" si="243"/>
        <v>283430.26352154079</v>
      </c>
      <c r="AG1273">
        <f t="shared" si="244"/>
        <v>4658580.6163132498</v>
      </c>
      <c r="AH1273">
        <f t="shared" si="240"/>
        <v>1487711.6967814481</v>
      </c>
      <c r="AI1273" s="27">
        <f t="shared" si="245"/>
        <v>1487711.6967814481</v>
      </c>
    </row>
    <row r="1274" spans="2:35" x14ac:dyDescent="0.3">
      <c r="B1274" s="6" t="s">
        <v>53</v>
      </c>
      <c r="C1274" s="6">
        <v>1266</v>
      </c>
      <c r="D1274" s="6">
        <v>244</v>
      </c>
      <c r="E1274" s="12">
        <v>79.400000000000006</v>
      </c>
      <c r="F1274" s="17">
        <f t="shared" si="241"/>
        <v>6.9444444444444448E-2</v>
      </c>
      <c r="G1274" s="17">
        <f t="shared" si="242"/>
        <v>0.25</v>
      </c>
      <c r="S1274">
        <f t="shared" si="235"/>
        <v>0</v>
      </c>
      <c r="T1274">
        <f t="shared" si="236"/>
        <v>79.400000000000006</v>
      </c>
      <c r="U1274">
        <f t="shared" si="237"/>
        <v>22.055555555555557</v>
      </c>
      <c r="W1274">
        <f t="shared" si="238"/>
        <v>96.91666666666805</v>
      </c>
      <c r="X1274">
        <f t="shared" si="246"/>
        <v>171.13544999999999</v>
      </c>
      <c r="Y1274">
        <f t="shared" si="239"/>
        <v>124.19514358818854</v>
      </c>
      <c r="Z1274">
        <f>Table4[[#This Row],[Acell (N)]]+Table4[[#This Row],[Roll (N)]]+Table4[[#This Row],[Aero (N)]]</f>
        <v>392.2472602548566</v>
      </c>
      <c r="AA1274">
        <f>Table4[[#This Row],[Total (N)]]*((E1273/3.6)/1000)</f>
        <v>8.6185439683775442</v>
      </c>
      <c r="AB1274">
        <f>Table4[[#This Row],[Power (kW)]]*1000</f>
        <v>8618.5439683775439</v>
      </c>
      <c r="AC1274">
        <f>MAX(0, Table4[[#This Row],[Power (W)]])</f>
        <v>8618.5439683775439</v>
      </c>
      <c r="AD1274">
        <f>MIN(0, Table4[[#This Row],[Power (W)]])*-1</f>
        <v>0</v>
      </c>
      <c r="AE1274">
        <f>AE1273+Table4[[#This Row],[Tractive Energy (J)]]</f>
        <v>1778700.626621553</v>
      </c>
      <c r="AF1274">
        <f t="shared" si="243"/>
        <v>283430.26352154079</v>
      </c>
      <c r="AG1274">
        <f t="shared" si="244"/>
        <v>4667199.1602816274</v>
      </c>
      <c r="AH1274">
        <f t="shared" si="240"/>
        <v>1487711.6967814481</v>
      </c>
      <c r="AI1274" s="27">
        <f t="shared" si="245"/>
        <v>1487711.6967814481</v>
      </c>
    </row>
    <row r="1275" spans="2:35" x14ac:dyDescent="0.3">
      <c r="B1275" s="6" t="s">
        <v>53</v>
      </c>
      <c r="C1275" s="6">
        <v>1267</v>
      </c>
      <c r="D1275" s="6">
        <v>245</v>
      </c>
      <c r="E1275" s="12">
        <v>79.599999999999994</v>
      </c>
      <c r="F1275" s="17">
        <f t="shared" si="241"/>
        <v>5.5555555555554373E-2</v>
      </c>
      <c r="G1275" s="17">
        <f t="shared" si="242"/>
        <v>0.19999999999999574</v>
      </c>
      <c r="S1275">
        <f t="shared" si="235"/>
        <v>0</v>
      </c>
      <c r="T1275">
        <f t="shared" si="236"/>
        <v>79.599999999999994</v>
      </c>
      <c r="U1275">
        <f t="shared" si="237"/>
        <v>22.111111111111111</v>
      </c>
      <c r="W1275">
        <f t="shared" si="238"/>
        <v>80.763888888888886</v>
      </c>
      <c r="X1275">
        <f t="shared" si="246"/>
        <v>171.13544999999999</v>
      </c>
      <c r="Y1275">
        <f t="shared" si="239"/>
        <v>125.13899182357024</v>
      </c>
      <c r="Z1275">
        <f>Table4[[#This Row],[Acell (N)]]+Table4[[#This Row],[Roll (N)]]+Table4[[#This Row],[Aero (N)]]</f>
        <v>377.03833071245913</v>
      </c>
      <c r="AA1275">
        <f>Table4[[#This Row],[Total (N)]]*((E1274/3.6)/1000)</f>
        <v>8.3157898496025719</v>
      </c>
      <c r="AB1275">
        <f>Table4[[#This Row],[Power (kW)]]*1000</f>
        <v>8315.7898496025718</v>
      </c>
      <c r="AC1275">
        <f>MAX(0, Table4[[#This Row],[Power (W)]])</f>
        <v>8315.7898496025718</v>
      </c>
      <c r="AD1275">
        <f>MIN(0, Table4[[#This Row],[Power (W)]])*-1</f>
        <v>0</v>
      </c>
      <c r="AE1275">
        <f>AE1274+Table4[[#This Row],[Tractive Energy (J)]]</f>
        <v>1787016.4164711556</v>
      </c>
      <c r="AF1275">
        <f t="shared" si="243"/>
        <v>283430.26352154079</v>
      </c>
      <c r="AG1275">
        <f t="shared" si="244"/>
        <v>4675514.9501312301</v>
      </c>
      <c r="AH1275">
        <f t="shared" si="240"/>
        <v>1487711.6967814481</v>
      </c>
      <c r="AI1275" s="27">
        <f t="shared" si="245"/>
        <v>1487711.6967814481</v>
      </c>
    </row>
    <row r="1276" spans="2:35" x14ac:dyDescent="0.3">
      <c r="B1276" s="6" t="s">
        <v>53</v>
      </c>
      <c r="C1276" s="6">
        <v>1268</v>
      </c>
      <c r="D1276" s="6">
        <v>246</v>
      </c>
      <c r="E1276" s="12">
        <v>79.8</v>
      </c>
      <c r="F1276" s="17">
        <f t="shared" si="241"/>
        <v>2.7777777777778172E-2</v>
      </c>
      <c r="G1276" s="17">
        <f t="shared" si="242"/>
        <v>0.10000000000000142</v>
      </c>
      <c r="S1276">
        <f t="shared" si="235"/>
        <v>0</v>
      </c>
      <c r="T1276">
        <f t="shared" si="236"/>
        <v>79.8</v>
      </c>
      <c r="U1276">
        <f t="shared" si="237"/>
        <v>22.166666666666664</v>
      </c>
      <c r="W1276">
        <f t="shared" si="238"/>
        <v>64.611111111109736</v>
      </c>
      <c r="X1276">
        <f t="shared" si="246"/>
        <v>171.13544999999999</v>
      </c>
      <c r="Y1276">
        <f t="shared" si="239"/>
        <v>125.7702089399769</v>
      </c>
      <c r="Z1276">
        <f>Table4[[#This Row],[Acell (N)]]+Table4[[#This Row],[Roll (N)]]+Table4[[#This Row],[Aero (N)]]</f>
        <v>361.51677005108661</v>
      </c>
      <c r="AA1276">
        <f>Table4[[#This Row],[Total (N)]]*((E1275/3.6)/1000)</f>
        <v>7.9935374711295806</v>
      </c>
      <c r="AB1276">
        <f>Table4[[#This Row],[Power (kW)]]*1000</f>
        <v>7993.5374711295808</v>
      </c>
      <c r="AC1276">
        <f>MAX(0, Table4[[#This Row],[Power (W)]])</f>
        <v>7993.5374711295808</v>
      </c>
      <c r="AD1276">
        <f>MIN(0, Table4[[#This Row],[Power (W)]])*-1</f>
        <v>0</v>
      </c>
      <c r="AE1276">
        <f>AE1275+Table4[[#This Row],[Tractive Energy (J)]]</f>
        <v>1795009.9539422852</v>
      </c>
      <c r="AF1276">
        <f t="shared" si="243"/>
        <v>283430.26352154079</v>
      </c>
      <c r="AG1276">
        <f t="shared" si="244"/>
        <v>4683508.4876023596</v>
      </c>
      <c r="AH1276">
        <f t="shared" si="240"/>
        <v>1487711.6967814481</v>
      </c>
      <c r="AI1276" s="27">
        <f t="shared" si="245"/>
        <v>1487711.6967814481</v>
      </c>
    </row>
    <row r="1277" spans="2:35" x14ac:dyDescent="0.3">
      <c r="B1277" s="6" t="s">
        <v>53</v>
      </c>
      <c r="C1277" s="6">
        <v>1269</v>
      </c>
      <c r="D1277" s="6">
        <v>247</v>
      </c>
      <c r="E1277" s="12">
        <v>79.8</v>
      </c>
      <c r="F1277" s="17">
        <f t="shared" si="241"/>
        <v>-2.7777777777778172E-2</v>
      </c>
      <c r="G1277" s="17">
        <f t="shared" si="242"/>
        <v>-0.10000000000000142</v>
      </c>
      <c r="S1277">
        <f t="shared" si="235"/>
        <v>0</v>
      </c>
      <c r="T1277">
        <f t="shared" si="236"/>
        <v>79.8</v>
      </c>
      <c r="U1277">
        <f t="shared" si="237"/>
        <v>22.166666666666664</v>
      </c>
      <c r="W1277">
        <f t="shared" si="238"/>
        <v>32.305555555556012</v>
      </c>
      <c r="X1277">
        <f t="shared" si="246"/>
        <v>171.13544999999999</v>
      </c>
      <c r="Y1277">
        <f t="shared" si="239"/>
        <v>126.40301402397199</v>
      </c>
      <c r="Z1277">
        <f>Table4[[#This Row],[Acell (N)]]+Table4[[#This Row],[Roll (N)]]+Table4[[#This Row],[Aero (N)]]</f>
        <v>329.84401957952798</v>
      </c>
      <c r="AA1277">
        <f>Table4[[#This Row],[Total (N)]]*((E1276/3.6)/1000)</f>
        <v>7.3115424340128694</v>
      </c>
      <c r="AB1277">
        <f>Table4[[#This Row],[Power (kW)]]*1000</f>
        <v>7311.5424340128693</v>
      </c>
      <c r="AC1277">
        <f>MAX(0, Table4[[#This Row],[Power (W)]])</f>
        <v>7311.5424340128693</v>
      </c>
      <c r="AD1277">
        <f>MIN(0, Table4[[#This Row],[Power (W)]])*-1</f>
        <v>0</v>
      </c>
      <c r="AE1277">
        <f>AE1276+Table4[[#This Row],[Tractive Energy (J)]]</f>
        <v>1802321.4963762981</v>
      </c>
      <c r="AF1277">
        <f t="shared" si="243"/>
        <v>283430.26352154079</v>
      </c>
      <c r="AG1277">
        <f t="shared" si="244"/>
        <v>4690820.0300363721</v>
      </c>
      <c r="AH1277">
        <f t="shared" si="240"/>
        <v>1487711.6967814481</v>
      </c>
      <c r="AI1277" s="27">
        <f t="shared" si="245"/>
        <v>1487711.6967814481</v>
      </c>
    </row>
    <row r="1278" spans="2:35" x14ac:dyDescent="0.3">
      <c r="B1278" s="6" t="s">
        <v>53</v>
      </c>
      <c r="C1278" s="6">
        <v>1270</v>
      </c>
      <c r="D1278" s="6">
        <v>248</v>
      </c>
      <c r="E1278" s="12">
        <v>79.599999999999994</v>
      </c>
      <c r="F1278" s="17">
        <f t="shared" si="241"/>
        <v>-6.9444444444444448E-2</v>
      </c>
      <c r="G1278" s="17">
        <f t="shared" si="242"/>
        <v>-0.25</v>
      </c>
      <c r="S1278">
        <f t="shared" si="235"/>
        <v>0</v>
      </c>
      <c r="T1278">
        <f t="shared" si="236"/>
        <v>79.599999999999994</v>
      </c>
      <c r="U1278">
        <f t="shared" si="237"/>
        <v>22.111111111111111</v>
      </c>
      <c r="W1278">
        <f t="shared" si="238"/>
        <v>-32.305555555556012</v>
      </c>
      <c r="X1278">
        <f t="shared" si="246"/>
        <v>171.13544999999999</v>
      </c>
      <c r="Y1278">
        <f t="shared" si="239"/>
        <v>126.40301402397199</v>
      </c>
      <c r="Z1278">
        <f>Table4[[#This Row],[Acell (N)]]+Table4[[#This Row],[Roll (N)]]+Table4[[#This Row],[Aero (N)]]</f>
        <v>265.23290846841599</v>
      </c>
      <c r="AA1278">
        <f>Table4[[#This Row],[Total (N)]]*((E1277/3.6)/1000)</f>
        <v>5.8793294710498873</v>
      </c>
      <c r="AB1278">
        <f>Table4[[#This Row],[Power (kW)]]*1000</f>
        <v>5879.3294710498876</v>
      </c>
      <c r="AC1278">
        <f>MAX(0, Table4[[#This Row],[Power (W)]])</f>
        <v>5879.3294710498876</v>
      </c>
      <c r="AD1278">
        <f>MIN(0, Table4[[#This Row],[Power (W)]])*-1</f>
        <v>0</v>
      </c>
      <c r="AE1278">
        <f>AE1277+Table4[[#This Row],[Tractive Energy (J)]]</f>
        <v>1808200.825847348</v>
      </c>
      <c r="AF1278">
        <f t="shared" si="243"/>
        <v>283430.26352154079</v>
      </c>
      <c r="AG1278">
        <f t="shared" si="244"/>
        <v>4696699.359507422</v>
      </c>
      <c r="AH1278">
        <f t="shared" si="240"/>
        <v>1487711.6967814481</v>
      </c>
      <c r="AI1278" s="27">
        <f t="shared" si="245"/>
        <v>1487711.6967814481</v>
      </c>
    </row>
    <row r="1279" spans="2:35" x14ac:dyDescent="0.3">
      <c r="B1279" s="6" t="s">
        <v>53</v>
      </c>
      <c r="C1279" s="6">
        <v>1271</v>
      </c>
      <c r="D1279" s="6">
        <v>249</v>
      </c>
      <c r="E1279" s="12">
        <v>79.3</v>
      </c>
      <c r="F1279" s="17">
        <f t="shared" si="241"/>
        <v>-9.7222222222220642E-2</v>
      </c>
      <c r="G1279" s="17">
        <f t="shared" si="242"/>
        <v>-0.34999999999999432</v>
      </c>
      <c r="S1279">
        <f t="shared" si="235"/>
        <v>0</v>
      </c>
      <c r="T1279">
        <f t="shared" si="236"/>
        <v>79.3</v>
      </c>
      <c r="U1279">
        <f t="shared" si="237"/>
        <v>22.027777777777775</v>
      </c>
      <c r="W1279">
        <f t="shared" si="238"/>
        <v>-80.763888888888886</v>
      </c>
      <c r="X1279">
        <f t="shared" si="246"/>
        <v>171.13544999999999</v>
      </c>
      <c r="Y1279">
        <f t="shared" si="239"/>
        <v>125.7702089399769</v>
      </c>
      <c r="Z1279">
        <f>Table4[[#This Row],[Acell (N)]]+Table4[[#This Row],[Roll (N)]]+Table4[[#This Row],[Aero (N)]]</f>
        <v>216.141770051088</v>
      </c>
      <c r="AA1279">
        <f>Table4[[#This Row],[Total (N)]]*((E1278/3.6)/1000)</f>
        <v>4.7791346933518346</v>
      </c>
      <c r="AB1279">
        <f>Table4[[#This Row],[Power (kW)]]*1000</f>
        <v>4779.1346933518344</v>
      </c>
      <c r="AC1279">
        <f>MAX(0, Table4[[#This Row],[Power (W)]])</f>
        <v>4779.1346933518344</v>
      </c>
      <c r="AD1279">
        <f>MIN(0, Table4[[#This Row],[Power (W)]])*-1</f>
        <v>0</v>
      </c>
      <c r="AE1279">
        <f>AE1278+Table4[[#This Row],[Tractive Energy (J)]]</f>
        <v>1812979.9605406998</v>
      </c>
      <c r="AF1279">
        <f t="shared" si="243"/>
        <v>283430.26352154079</v>
      </c>
      <c r="AG1279">
        <f t="shared" si="244"/>
        <v>4701478.4942007735</v>
      </c>
      <c r="AH1279">
        <f t="shared" si="240"/>
        <v>1487711.6967814481</v>
      </c>
      <c r="AI1279" s="27">
        <f t="shared" si="245"/>
        <v>1487711.6967814481</v>
      </c>
    </row>
    <row r="1280" spans="2:35" x14ac:dyDescent="0.3">
      <c r="B1280" s="6" t="s">
        <v>53</v>
      </c>
      <c r="C1280" s="6">
        <v>1272</v>
      </c>
      <c r="D1280" s="6">
        <v>250</v>
      </c>
      <c r="E1280" s="12">
        <v>78.900000000000006</v>
      </c>
      <c r="F1280" s="17">
        <f t="shared" si="241"/>
        <v>-0.11111111111111072</v>
      </c>
      <c r="G1280" s="17">
        <f t="shared" si="242"/>
        <v>-0.39999999999999858</v>
      </c>
      <c r="S1280">
        <f t="shared" si="235"/>
        <v>0</v>
      </c>
      <c r="T1280">
        <f t="shared" si="236"/>
        <v>78.900000000000006</v>
      </c>
      <c r="U1280">
        <f t="shared" si="237"/>
        <v>21.916666666666668</v>
      </c>
      <c r="W1280">
        <f t="shared" si="238"/>
        <v>-113.06944444444261</v>
      </c>
      <c r="X1280">
        <f t="shared" si="246"/>
        <v>171.13544999999999</v>
      </c>
      <c r="Y1280">
        <f t="shared" si="239"/>
        <v>124.82397875321254</v>
      </c>
      <c r="Z1280">
        <f>Table4[[#This Row],[Acell (N)]]+Table4[[#This Row],[Roll (N)]]+Table4[[#This Row],[Aero (N)]]</f>
        <v>182.88998430876993</v>
      </c>
      <c r="AA1280">
        <f>Table4[[#This Row],[Total (N)]]*((E1279/3.6)/1000)</f>
        <v>4.0286599321348477</v>
      </c>
      <c r="AB1280">
        <f>Table4[[#This Row],[Power (kW)]]*1000</f>
        <v>4028.6599321348476</v>
      </c>
      <c r="AC1280">
        <f>MAX(0, Table4[[#This Row],[Power (W)]])</f>
        <v>4028.6599321348476</v>
      </c>
      <c r="AD1280">
        <f>MIN(0, Table4[[#This Row],[Power (W)]])*-1</f>
        <v>0</v>
      </c>
      <c r="AE1280">
        <f>AE1279+Table4[[#This Row],[Tractive Energy (J)]]</f>
        <v>1817008.6204728347</v>
      </c>
      <c r="AF1280">
        <f t="shared" si="243"/>
        <v>283430.26352154079</v>
      </c>
      <c r="AG1280">
        <f t="shared" si="244"/>
        <v>4705507.1541329082</v>
      </c>
      <c r="AH1280">
        <f t="shared" si="240"/>
        <v>1487711.6967814481</v>
      </c>
      <c r="AI1280" s="27">
        <f t="shared" si="245"/>
        <v>1487711.6967814481</v>
      </c>
    </row>
    <row r="1281" spans="2:35" x14ac:dyDescent="0.3">
      <c r="B1281" s="6" t="s">
        <v>53</v>
      </c>
      <c r="C1281" s="6">
        <v>1273</v>
      </c>
      <c r="D1281" s="6">
        <v>251</v>
      </c>
      <c r="E1281" s="12">
        <v>78.5</v>
      </c>
      <c r="F1281" s="17">
        <f t="shared" si="241"/>
        <v>-9.7222222222222612E-2</v>
      </c>
      <c r="G1281" s="17">
        <f t="shared" si="242"/>
        <v>-0.35000000000000142</v>
      </c>
      <c r="S1281">
        <f t="shared" si="235"/>
        <v>0</v>
      </c>
      <c r="T1281">
        <f t="shared" si="236"/>
        <v>78.5</v>
      </c>
      <c r="U1281">
        <f t="shared" si="237"/>
        <v>21.805555555555554</v>
      </c>
      <c r="W1281">
        <f t="shared" si="238"/>
        <v>-129.22222222222177</v>
      </c>
      <c r="X1281">
        <f t="shared" si="246"/>
        <v>171.13544999999999</v>
      </c>
      <c r="Y1281">
        <f t="shared" si="239"/>
        <v>123.56789639075302</v>
      </c>
      <c r="Z1281">
        <f>Table4[[#This Row],[Acell (N)]]+Table4[[#This Row],[Roll (N)]]+Table4[[#This Row],[Aero (N)]]</f>
        <v>165.48112416853124</v>
      </c>
      <c r="AA1281">
        <f>Table4[[#This Row],[Total (N)]]*((E1280/3.6)/1000)</f>
        <v>3.6267946380269764</v>
      </c>
      <c r="AB1281">
        <f>Table4[[#This Row],[Power (kW)]]*1000</f>
        <v>3626.7946380269764</v>
      </c>
      <c r="AC1281">
        <f>MAX(0, Table4[[#This Row],[Power (W)]])</f>
        <v>3626.7946380269764</v>
      </c>
      <c r="AD1281">
        <f>MIN(0, Table4[[#This Row],[Power (W)]])*-1</f>
        <v>0</v>
      </c>
      <c r="AE1281">
        <f>AE1280+Table4[[#This Row],[Tractive Energy (J)]]</f>
        <v>1820635.4151108616</v>
      </c>
      <c r="AF1281">
        <f t="shared" si="243"/>
        <v>283430.26352154079</v>
      </c>
      <c r="AG1281">
        <f t="shared" si="244"/>
        <v>4709133.9487709356</v>
      </c>
      <c r="AH1281">
        <f t="shared" si="240"/>
        <v>1487711.6967814481</v>
      </c>
      <c r="AI1281" s="27">
        <f t="shared" si="245"/>
        <v>1487711.6967814481</v>
      </c>
    </row>
    <row r="1282" spans="2:35" x14ac:dyDescent="0.3">
      <c r="B1282" s="6" t="s">
        <v>53</v>
      </c>
      <c r="C1282" s="6">
        <v>1274</v>
      </c>
      <c r="D1282" s="6">
        <v>252</v>
      </c>
      <c r="E1282" s="12">
        <v>78.2</v>
      </c>
      <c r="F1282" s="17">
        <f t="shared" si="241"/>
        <v>-8.3333333333332538E-2</v>
      </c>
      <c r="G1282" s="17">
        <f t="shared" si="242"/>
        <v>-0.29999999999999716</v>
      </c>
      <c r="S1282">
        <f t="shared" si="235"/>
        <v>0</v>
      </c>
      <c r="T1282">
        <f t="shared" si="236"/>
        <v>78.2</v>
      </c>
      <c r="U1282">
        <f t="shared" si="237"/>
        <v>21.722222222222221</v>
      </c>
      <c r="W1282">
        <f t="shared" si="238"/>
        <v>-113.0694444444449</v>
      </c>
      <c r="X1282">
        <f t="shared" si="246"/>
        <v>171.13544999999999</v>
      </c>
      <c r="Y1282">
        <f t="shared" si="239"/>
        <v>122.31816589864721</v>
      </c>
      <c r="Z1282">
        <f>Table4[[#This Row],[Acell (N)]]+Table4[[#This Row],[Roll (N)]]+Table4[[#This Row],[Aero (N)]]</f>
        <v>180.38417145420232</v>
      </c>
      <c r="AA1282">
        <f>Table4[[#This Row],[Total (N)]]*((E1281/3.6)/1000)</f>
        <v>3.9333770719874668</v>
      </c>
      <c r="AB1282">
        <f>Table4[[#This Row],[Power (kW)]]*1000</f>
        <v>3933.3770719874669</v>
      </c>
      <c r="AC1282">
        <f>MAX(0, Table4[[#This Row],[Power (W)]])</f>
        <v>3933.3770719874669</v>
      </c>
      <c r="AD1282">
        <f>MIN(0, Table4[[#This Row],[Power (W)]])*-1</f>
        <v>0</v>
      </c>
      <c r="AE1282">
        <f>AE1281+Table4[[#This Row],[Tractive Energy (J)]]</f>
        <v>1824568.792182849</v>
      </c>
      <c r="AF1282">
        <f t="shared" si="243"/>
        <v>283430.26352154079</v>
      </c>
      <c r="AG1282">
        <f t="shared" si="244"/>
        <v>4713067.3258429235</v>
      </c>
      <c r="AH1282">
        <f t="shared" si="240"/>
        <v>1487711.6967814481</v>
      </c>
      <c r="AI1282" s="27">
        <f t="shared" si="245"/>
        <v>1487711.6967814481</v>
      </c>
    </row>
    <row r="1283" spans="2:35" x14ac:dyDescent="0.3">
      <c r="B1283" s="6" t="s">
        <v>53</v>
      </c>
      <c r="C1283" s="6">
        <v>1275</v>
      </c>
      <c r="D1283" s="6">
        <v>253</v>
      </c>
      <c r="E1283" s="12">
        <v>77.900000000000006</v>
      </c>
      <c r="F1283" s="17">
        <f t="shared" si="241"/>
        <v>-6.9444444444444448E-2</v>
      </c>
      <c r="G1283" s="17">
        <f t="shared" si="242"/>
        <v>-0.25</v>
      </c>
      <c r="S1283">
        <f t="shared" si="235"/>
        <v>0</v>
      </c>
      <c r="T1283">
        <f t="shared" si="236"/>
        <v>77.900000000000006</v>
      </c>
      <c r="U1283">
        <f t="shared" si="237"/>
        <v>21.638888888888889</v>
      </c>
      <c r="W1283">
        <f t="shared" si="238"/>
        <v>-96.916666666665748</v>
      </c>
      <c r="X1283">
        <f t="shared" si="246"/>
        <v>171.13544999999999</v>
      </c>
      <c r="Y1283">
        <f t="shared" si="239"/>
        <v>121.38503644448755</v>
      </c>
      <c r="Z1283">
        <f>Table4[[#This Row],[Acell (N)]]+Table4[[#This Row],[Roll (N)]]+Table4[[#This Row],[Aero (N)]]</f>
        <v>195.6038197778218</v>
      </c>
      <c r="AA1283">
        <f>Table4[[#This Row],[Total (N)]]*((E1282/3.6)/1000)</f>
        <v>4.248949640729351</v>
      </c>
      <c r="AB1283">
        <f>Table4[[#This Row],[Power (kW)]]*1000</f>
        <v>4248.9496407293509</v>
      </c>
      <c r="AC1283">
        <f>MAX(0, Table4[[#This Row],[Power (W)]])</f>
        <v>4248.9496407293509</v>
      </c>
      <c r="AD1283">
        <f>MIN(0, Table4[[#This Row],[Power (W)]])*-1</f>
        <v>0</v>
      </c>
      <c r="AE1283">
        <f>AE1282+Table4[[#This Row],[Tractive Energy (J)]]</f>
        <v>1828817.7418235785</v>
      </c>
      <c r="AF1283">
        <f t="shared" si="243"/>
        <v>283430.26352154079</v>
      </c>
      <c r="AG1283">
        <f t="shared" si="244"/>
        <v>4717316.2754836529</v>
      </c>
      <c r="AH1283">
        <f t="shared" si="240"/>
        <v>1487711.6967814481</v>
      </c>
      <c r="AI1283" s="27">
        <f t="shared" si="245"/>
        <v>1487711.6967814481</v>
      </c>
    </row>
    <row r="1284" spans="2:35" x14ac:dyDescent="0.3">
      <c r="B1284" s="6" t="s">
        <v>53</v>
      </c>
      <c r="C1284" s="6">
        <v>1276</v>
      </c>
      <c r="D1284" s="6">
        <v>254</v>
      </c>
      <c r="E1284" s="12">
        <v>77.7</v>
      </c>
      <c r="F1284" s="17">
        <f t="shared" si="241"/>
        <v>-2.7777777777778172E-2</v>
      </c>
      <c r="G1284" s="17">
        <f t="shared" si="242"/>
        <v>-0.10000000000000142</v>
      </c>
      <c r="S1284">
        <f t="shared" si="235"/>
        <v>0</v>
      </c>
      <c r="T1284">
        <f t="shared" si="236"/>
        <v>77.7</v>
      </c>
      <c r="U1284">
        <f t="shared" si="237"/>
        <v>21.583333333333332</v>
      </c>
      <c r="W1284">
        <f t="shared" si="238"/>
        <v>-80.763888888888886</v>
      </c>
      <c r="X1284">
        <f t="shared" si="246"/>
        <v>171.13544999999999</v>
      </c>
      <c r="Y1284">
        <f t="shared" si="239"/>
        <v>120.4554799174019</v>
      </c>
      <c r="Z1284">
        <f>Table4[[#This Row],[Acell (N)]]+Table4[[#This Row],[Roll (N)]]+Table4[[#This Row],[Aero (N)]]</f>
        <v>210.82704102851301</v>
      </c>
      <c r="AA1284">
        <f>Table4[[#This Row],[Total (N)]]*((E1283/3.6)/1000)</f>
        <v>4.5620629155892116</v>
      </c>
      <c r="AB1284">
        <f>Table4[[#This Row],[Power (kW)]]*1000</f>
        <v>4562.062915589212</v>
      </c>
      <c r="AC1284">
        <f>MAX(0, Table4[[#This Row],[Power (W)]])</f>
        <v>4562.062915589212</v>
      </c>
      <c r="AD1284">
        <f>MIN(0, Table4[[#This Row],[Power (W)]])*-1</f>
        <v>0</v>
      </c>
      <c r="AE1284">
        <f>AE1283+Table4[[#This Row],[Tractive Energy (J)]]</f>
        <v>1833379.8047391677</v>
      </c>
      <c r="AF1284">
        <f t="shared" si="243"/>
        <v>283430.26352154079</v>
      </c>
      <c r="AG1284">
        <f t="shared" si="244"/>
        <v>4721878.3383992426</v>
      </c>
      <c r="AH1284">
        <f t="shared" si="240"/>
        <v>1487711.6967814481</v>
      </c>
      <c r="AI1284" s="27">
        <f t="shared" si="245"/>
        <v>1487711.6967814481</v>
      </c>
    </row>
    <row r="1285" spans="2:35" x14ac:dyDescent="0.3">
      <c r="B1285" s="6" t="s">
        <v>53</v>
      </c>
      <c r="C1285" s="6">
        <v>1277</v>
      </c>
      <c r="D1285" s="6">
        <v>255</v>
      </c>
      <c r="E1285" s="12">
        <v>77.7</v>
      </c>
      <c r="F1285" s="17">
        <f t="shared" si="241"/>
        <v>1.3888888888888099E-2</v>
      </c>
      <c r="G1285" s="17">
        <f t="shared" si="242"/>
        <v>4.9999999999997158E-2</v>
      </c>
      <c r="S1285">
        <f t="shared" si="235"/>
        <v>0</v>
      </c>
      <c r="T1285">
        <f t="shared" si="236"/>
        <v>77.7</v>
      </c>
      <c r="U1285">
        <f t="shared" si="237"/>
        <v>21.583333333333332</v>
      </c>
      <c r="W1285">
        <f t="shared" si="238"/>
        <v>-32.305555555556012</v>
      </c>
      <c r="X1285">
        <f t="shared" si="246"/>
        <v>171.13544999999999</v>
      </c>
      <c r="Y1285">
        <f t="shared" si="239"/>
        <v>119.83776052549699</v>
      </c>
      <c r="Z1285">
        <f>Table4[[#This Row],[Acell (N)]]+Table4[[#This Row],[Roll (N)]]+Table4[[#This Row],[Aero (N)]]</f>
        <v>258.667654969941</v>
      </c>
      <c r="AA1285">
        <f>Table4[[#This Row],[Total (N)]]*((E1284/3.6)/1000)</f>
        <v>5.5829102197678928</v>
      </c>
      <c r="AB1285">
        <f>Table4[[#This Row],[Power (kW)]]*1000</f>
        <v>5582.9102197678931</v>
      </c>
      <c r="AC1285">
        <f>MAX(0, Table4[[#This Row],[Power (W)]])</f>
        <v>5582.9102197678931</v>
      </c>
      <c r="AD1285">
        <f>MIN(0, Table4[[#This Row],[Power (W)]])*-1</f>
        <v>0</v>
      </c>
      <c r="AE1285">
        <f>AE1284+Table4[[#This Row],[Tractive Energy (J)]]</f>
        <v>1838962.7149589355</v>
      </c>
      <c r="AF1285">
        <f t="shared" si="243"/>
        <v>283430.26352154079</v>
      </c>
      <c r="AG1285">
        <f t="shared" si="244"/>
        <v>4727461.2486190107</v>
      </c>
      <c r="AH1285">
        <f t="shared" si="240"/>
        <v>1487711.6967814481</v>
      </c>
      <c r="AI1285" s="27">
        <f t="shared" si="245"/>
        <v>1487711.6967814481</v>
      </c>
    </row>
    <row r="1286" spans="2:35" x14ac:dyDescent="0.3">
      <c r="B1286" s="6" t="s">
        <v>53</v>
      </c>
      <c r="C1286" s="6">
        <v>1278</v>
      </c>
      <c r="D1286" s="6">
        <v>256</v>
      </c>
      <c r="E1286" s="12">
        <v>77.8</v>
      </c>
      <c r="F1286" s="17">
        <f t="shared" si="241"/>
        <v>2.7777777777778172E-2</v>
      </c>
      <c r="G1286" s="17">
        <f t="shared" si="242"/>
        <v>0.10000000000000142</v>
      </c>
      <c r="S1286">
        <f t="shared" si="235"/>
        <v>0</v>
      </c>
      <c r="T1286">
        <f t="shared" si="236"/>
        <v>77.8</v>
      </c>
      <c r="U1286">
        <f t="shared" si="237"/>
        <v>21.611111111111111</v>
      </c>
      <c r="W1286">
        <f t="shared" si="238"/>
        <v>16.152777777776858</v>
      </c>
      <c r="X1286">
        <f t="shared" si="246"/>
        <v>171.13544999999999</v>
      </c>
      <c r="Y1286">
        <f t="shared" si="239"/>
        <v>119.83776052549699</v>
      </c>
      <c r="Z1286">
        <f>Table4[[#This Row],[Acell (N)]]+Table4[[#This Row],[Roll (N)]]+Table4[[#This Row],[Aero (N)]]</f>
        <v>307.12598830327386</v>
      </c>
      <c r="AA1286">
        <f>Table4[[#This Row],[Total (N)]]*((E1285/3.6)/1000)</f>
        <v>6.6288025808789941</v>
      </c>
      <c r="AB1286">
        <f>Table4[[#This Row],[Power (kW)]]*1000</f>
        <v>6628.8025808789944</v>
      </c>
      <c r="AC1286">
        <f>MAX(0, Table4[[#This Row],[Power (W)]])</f>
        <v>6628.8025808789944</v>
      </c>
      <c r="AD1286">
        <f>MIN(0, Table4[[#This Row],[Power (W)]])*-1</f>
        <v>0</v>
      </c>
      <c r="AE1286">
        <f>AE1285+Table4[[#This Row],[Tractive Energy (J)]]</f>
        <v>1845591.5175398146</v>
      </c>
      <c r="AF1286">
        <f t="shared" si="243"/>
        <v>283430.26352154079</v>
      </c>
      <c r="AG1286">
        <f t="shared" si="244"/>
        <v>4734090.0511998897</v>
      </c>
      <c r="AH1286">
        <f t="shared" si="240"/>
        <v>1487711.6967814481</v>
      </c>
      <c r="AI1286" s="27">
        <f t="shared" si="245"/>
        <v>1487711.6967814481</v>
      </c>
    </row>
    <row r="1287" spans="2:35" x14ac:dyDescent="0.3">
      <c r="B1287" s="6" t="s">
        <v>53</v>
      </c>
      <c r="C1287" s="6">
        <v>1279</v>
      </c>
      <c r="D1287" s="6">
        <v>257</v>
      </c>
      <c r="E1287" s="12">
        <v>77.900000000000006</v>
      </c>
      <c r="F1287" s="17">
        <f t="shared" si="241"/>
        <v>4.1666666666666269E-2</v>
      </c>
      <c r="G1287" s="17">
        <f t="shared" si="242"/>
        <v>0.14999999999999858</v>
      </c>
      <c r="S1287">
        <f t="shared" si="235"/>
        <v>0</v>
      </c>
      <c r="T1287">
        <f t="shared" si="236"/>
        <v>77.900000000000006</v>
      </c>
      <c r="U1287">
        <f t="shared" si="237"/>
        <v>21.638888888888889</v>
      </c>
      <c r="W1287">
        <f t="shared" si="238"/>
        <v>32.305555555556012</v>
      </c>
      <c r="X1287">
        <f t="shared" si="246"/>
        <v>171.13544999999999</v>
      </c>
      <c r="Y1287">
        <f t="shared" si="239"/>
        <v>120.1464217255009</v>
      </c>
      <c r="Z1287">
        <f>Table4[[#This Row],[Acell (N)]]+Table4[[#This Row],[Roll (N)]]+Table4[[#This Row],[Aero (N)]]</f>
        <v>323.58742728105688</v>
      </c>
      <c r="AA1287">
        <f>Table4[[#This Row],[Total (N)]]*((E1286/3.6)/1000)</f>
        <v>6.9930838451295072</v>
      </c>
      <c r="AB1287">
        <f>Table4[[#This Row],[Power (kW)]]*1000</f>
        <v>6993.0838451295076</v>
      </c>
      <c r="AC1287">
        <f>MAX(0, Table4[[#This Row],[Power (W)]])</f>
        <v>6993.0838451295076</v>
      </c>
      <c r="AD1287">
        <f>MIN(0, Table4[[#This Row],[Power (W)]])*-1</f>
        <v>0</v>
      </c>
      <c r="AE1287">
        <f>AE1286+Table4[[#This Row],[Tractive Energy (J)]]</f>
        <v>1852584.601384944</v>
      </c>
      <c r="AF1287">
        <f t="shared" si="243"/>
        <v>283430.26352154079</v>
      </c>
      <c r="AG1287">
        <f t="shared" si="244"/>
        <v>4741083.135045019</v>
      </c>
      <c r="AH1287">
        <f t="shared" si="240"/>
        <v>1487711.6967814481</v>
      </c>
      <c r="AI1287" s="27">
        <f t="shared" si="245"/>
        <v>1487711.6967814481</v>
      </c>
    </row>
    <row r="1288" spans="2:35" x14ac:dyDescent="0.3">
      <c r="B1288" s="6" t="s">
        <v>53</v>
      </c>
      <c r="C1288" s="6">
        <v>1280</v>
      </c>
      <c r="D1288" s="6">
        <v>258</v>
      </c>
      <c r="E1288" s="12">
        <v>78.099999999999994</v>
      </c>
      <c r="F1288" s="17">
        <f t="shared" si="241"/>
        <v>5.5555555555554373E-2</v>
      </c>
      <c r="G1288" s="17">
        <f t="shared" si="242"/>
        <v>0.19999999999999574</v>
      </c>
      <c r="S1288">
        <f t="shared" ref="S1288:S1351" si="247">IF(E1288&lt;1,1,0)</f>
        <v>0</v>
      </c>
      <c r="T1288">
        <f t="shared" ref="T1288:T1351" si="248">IF(S1288=1,"",E1288)</f>
        <v>78.099999999999994</v>
      </c>
      <c r="U1288">
        <f t="shared" ref="U1288:U1351" si="249">E1288/3.6</f>
        <v>21.694444444444443</v>
      </c>
      <c r="W1288">
        <f t="shared" si="238"/>
        <v>48.458333333332874</v>
      </c>
      <c r="X1288">
        <f t="shared" si="246"/>
        <v>171.13544999999999</v>
      </c>
      <c r="Y1288">
        <f t="shared" si="239"/>
        <v>120.4554799174019</v>
      </c>
      <c r="Z1288">
        <f>Table4[[#This Row],[Acell (N)]]+Table4[[#This Row],[Roll (N)]]+Table4[[#This Row],[Aero (N)]]</f>
        <v>340.04926325073473</v>
      </c>
      <c r="AA1288">
        <f>Table4[[#This Row],[Total (N)]]*((E1287/3.6)/1000)</f>
        <v>7.3582882242311758</v>
      </c>
      <c r="AB1288">
        <f>Table4[[#This Row],[Power (kW)]]*1000</f>
        <v>7358.2882242311762</v>
      </c>
      <c r="AC1288">
        <f>MAX(0, Table4[[#This Row],[Power (W)]])</f>
        <v>7358.2882242311762</v>
      </c>
      <c r="AD1288">
        <f>MIN(0, Table4[[#This Row],[Power (W)]])*-1</f>
        <v>0</v>
      </c>
      <c r="AE1288">
        <f>AE1287+Table4[[#This Row],[Tractive Energy (J)]]</f>
        <v>1859942.8896091753</v>
      </c>
      <c r="AF1288">
        <f t="shared" si="243"/>
        <v>283430.26352154079</v>
      </c>
      <c r="AG1288">
        <f t="shared" si="244"/>
        <v>4748441.4232692504</v>
      </c>
      <c r="AH1288">
        <f t="shared" si="240"/>
        <v>1487711.6967814481</v>
      </c>
      <c r="AI1288" s="27">
        <f t="shared" si="245"/>
        <v>1487711.6967814481</v>
      </c>
    </row>
    <row r="1289" spans="2:35" x14ac:dyDescent="0.3">
      <c r="B1289" s="6" t="s">
        <v>53</v>
      </c>
      <c r="C1289" s="6">
        <v>1281</v>
      </c>
      <c r="D1289" s="6">
        <v>259</v>
      </c>
      <c r="E1289" s="12">
        <v>78.3</v>
      </c>
      <c r="F1289" s="17">
        <f t="shared" si="241"/>
        <v>2.7777777777778172E-2</v>
      </c>
      <c r="G1289" s="17">
        <f t="shared" si="242"/>
        <v>0.10000000000000142</v>
      </c>
      <c r="S1289">
        <f t="shared" si="247"/>
        <v>0</v>
      </c>
      <c r="T1289">
        <f t="shared" si="248"/>
        <v>78.3</v>
      </c>
      <c r="U1289">
        <f t="shared" si="249"/>
        <v>21.75</v>
      </c>
      <c r="W1289">
        <f t="shared" ref="W1289:W1352" si="250">$J$16*F1288</f>
        <v>64.611111111109736</v>
      </c>
      <c r="X1289">
        <f t="shared" si="246"/>
        <v>171.13544999999999</v>
      </c>
      <c r="Y1289">
        <f t="shared" ref="Y1289:Y1352" si="251">0.5*0.9617*$J$20*1.293^2*(E1288/3.6)^2</f>
        <v>121.07478727689522</v>
      </c>
      <c r="Z1289">
        <f>Table4[[#This Row],[Acell (N)]]+Table4[[#This Row],[Roll (N)]]+Table4[[#This Row],[Aero (N)]]</f>
        <v>356.82134838800494</v>
      </c>
      <c r="AA1289">
        <f>Table4[[#This Row],[Total (N)]]*((E1288/3.6)/1000)</f>
        <v>7.7410409191953287</v>
      </c>
      <c r="AB1289">
        <f>Table4[[#This Row],[Power (kW)]]*1000</f>
        <v>7741.0409191953286</v>
      </c>
      <c r="AC1289">
        <f>MAX(0, Table4[[#This Row],[Power (W)]])</f>
        <v>7741.0409191953286</v>
      </c>
      <c r="AD1289">
        <f>MIN(0, Table4[[#This Row],[Power (W)]])*-1</f>
        <v>0</v>
      </c>
      <c r="AE1289">
        <f>AE1288+Table4[[#This Row],[Tractive Energy (J)]]</f>
        <v>1867683.9305283707</v>
      </c>
      <c r="AF1289">
        <f t="shared" si="243"/>
        <v>283430.26352154079</v>
      </c>
      <c r="AG1289">
        <f t="shared" si="244"/>
        <v>4756182.4641884454</v>
      </c>
      <c r="AH1289">
        <f t="shared" ref="AH1289:AH1352" si="252">AH1288+AD1289</f>
        <v>1487711.6967814481</v>
      </c>
      <c r="AI1289" s="27">
        <f t="shared" si="245"/>
        <v>1487711.6967814481</v>
      </c>
    </row>
    <row r="1290" spans="2:35" x14ac:dyDescent="0.3">
      <c r="B1290" s="6" t="s">
        <v>53</v>
      </c>
      <c r="C1290" s="6">
        <v>1282</v>
      </c>
      <c r="D1290" s="6">
        <v>260</v>
      </c>
      <c r="E1290" s="12">
        <v>78.3</v>
      </c>
      <c r="F1290" s="17">
        <f t="shared" ref="F1290:F1353" si="253">($E1291-$E1289)/2/3.6</f>
        <v>1.3888888888890073E-2</v>
      </c>
      <c r="G1290" s="17">
        <f t="shared" ref="G1290:G1353" si="254">($E1291-$E1289)/2</f>
        <v>5.0000000000004263E-2</v>
      </c>
      <c r="S1290">
        <f t="shared" si="247"/>
        <v>0</v>
      </c>
      <c r="T1290">
        <f t="shared" si="248"/>
        <v>78.3</v>
      </c>
      <c r="U1290">
        <f t="shared" si="249"/>
        <v>21.75</v>
      </c>
      <c r="W1290">
        <f t="shared" si="250"/>
        <v>32.305555555556012</v>
      </c>
      <c r="X1290">
        <f t="shared" si="246"/>
        <v>171.13544999999999</v>
      </c>
      <c r="Y1290">
        <f t="shared" si="251"/>
        <v>121.695682603977</v>
      </c>
      <c r="Z1290">
        <f>Table4[[#This Row],[Acell (N)]]+Table4[[#This Row],[Roll (N)]]+Table4[[#This Row],[Aero (N)]]</f>
        <v>325.13668815953298</v>
      </c>
      <c r="AA1290">
        <f>Table4[[#This Row],[Total (N)]]*((E1289/3.6)/1000)</f>
        <v>7.0717229674698414</v>
      </c>
      <c r="AB1290">
        <f>Table4[[#This Row],[Power (kW)]]*1000</f>
        <v>7071.722967469841</v>
      </c>
      <c r="AC1290">
        <f>MAX(0, Table4[[#This Row],[Power (W)]])</f>
        <v>7071.722967469841</v>
      </c>
      <c r="AD1290">
        <f>MIN(0, Table4[[#This Row],[Power (W)]])*-1</f>
        <v>0</v>
      </c>
      <c r="AE1290">
        <f>AE1289+Table4[[#This Row],[Tractive Energy (J)]]</f>
        <v>1874755.6534958405</v>
      </c>
      <c r="AF1290">
        <f t="shared" ref="AF1290:AF1353" si="255">(AF1289+AD1290)</f>
        <v>283430.26352154079</v>
      </c>
      <c r="AG1290">
        <f t="shared" si="244"/>
        <v>4763254.1871559154</v>
      </c>
      <c r="AH1290">
        <f t="shared" si="252"/>
        <v>1487711.6967814481</v>
      </c>
      <c r="AI1290" s="27">
        <f t="shared" si="245"/>
        <v>1487711.6967814481</v>
      </c>
    </row>
    <row r="1291" spans="2:35" x14ac:dyDescent="0.3">
      <c r="B1291" s="6" t="s">
        <v>53</v>
      </c>
      <c r="C1291" s="6">
        <v>1283</v>
      </c>
      <c r="D1291" s="6">
        <v>261</v>
      </c>
      <c r="E1291" s="12">
        <v>78.400000000000006</v>
      </c>
      <c r="F1291" s="17">
        <f t="shared" si="253"/>
        <v>1.3888888888890073E-2</v>
      </c>
      <c r="G1291" s="17">
        <f t="shared" si="254"/>
        <v>5.0000000000004263E-2</v>
      </c>
      <c r="S1291">
        <f t="shared" si="247"/>
        <v>0</v>
      </c>
      <c r="T1291">
        <f t="shared" si="248"/>
        <v>78.400000000000006</v>
      </c>
      <c r="U1291">
        <f t="shared" si="249"/>
        <v>21.777777777777779</v>
      </c>
      <c r="W1291">
        <f t="shared" si="250"/>
        <v>16.152777777779153</v>
      </c>
      <c r="X1291">
        <f t="shared" si="246"/>
        <v>171.13544999999999</v>
      </c>
      <c r="Y1291">
        <f t="shared" si="251"/>
        <v>121.695682603977</v>
      </c>
      <c r="Z1291">
        <f>Table4[[#This Row],[Acell (N)]]+Table4[[#This Row],[Roll (N)]]+Table4[[#This Row],[Aero (N)]]</f>
        <v>308.98391038175617</v>
      </c>
      <c r="AA1291">
        <f>Table4[[#This Row],[Total (N)]]*((E1290/3.6)/1000)</f>
        <v>6.720400050803196</v>
      </c>
      <c r="AB1291">
        <f>Table4[[#This Row],[Power (kW)]]*1000</f>
        <v>6720.4000508031959</v>
      </c>
      <c r="AC1291">
        <f>MAX(0, Table4[[#This Row],[Power (W)]])</f>
        <v>6720.4000508031959</v>
      </c>
      <c r="AD1291">
        <f>MIN(0, Table4[[#This Row],[Power (W)]])*-1</f>
        <v>0</v>
      </c>
      <c r="AE1291">
        <f>AE1290+Table4[[#This Row],[Tractive Energy (J)]]</f>
        <v>1881476.0535466436</v>
      </c>
      <c r="AF1291">
        <f t="shared" si="255"/>
        <v>283430.26352154079</v>
      </c>
      <c r="AG1291">
        <f t="shared" ref="AG1291:AG1354" si="256">AG1290 + AC1291</f>
        <v>4769974.5872067185</v>
      </c>
      <c r="AH1291">
        <f t="shared" si="252"/>
        <v>1487711.6967814481</v>
      </c>
      <c r="AI1291" s="27">
        <f t="shared" ref="AI1291:AI1354" si="257">AH1290+AD1291 *0.7</f>
        <v>1487711.6967814481</v>
      </c>
    </row>
    <row r="1292" spans="2:35" x14ac:dyDescent="0.3">
      <c r="B1292" s="6" t="s">
        <v>53</v>
      </c>
      <c r="C1292" s="6">
        <v>1284</v>
      </c>
      <c r="D1292" s="6">
        <v>262</v>
      </c>
      <c r="E1292" s="12">
        <v>78.400000000000006</v>
      </c>
      <c r="F1292" s="17">
        <f t="shared" si="253"/>
        <v>0</v>
      </c>
      <c r="G1292" s="17">
        <f t="shared" si="254"/>
        <v>0</v>
      </c>
      <c r="S1292">
        <f t="shared" si="247"/>
        <v>0</v>
      </c>
      <c r="T1292">
        <f t="shared" si="248"/>
        <v>78.400000000000006</v>
      </c>
      <c r="U1292">
        <f t="shared" si="249"/>
        <v>21.777777777777779</v>
      </c>
      <c r="W1292">
        <f t="shared" si="250"/>
        <v>16.152777777779153</v>
      </c>
      <c r="X1292">
        <f t="shared" si="246"/>
        <v>171.13544999999999</v>
      </c>
      <c r="Y1292">
        <f t="shared" si="251"/>
        <v>122.00672575536358</v>
      </c>
      <c r="Z1292">
        <f>Table4[[#This Row],[Acell (N)]]+Table4[[#This Row],[Roll (N)]]+Table4[[#This Row],[Aero (N)]]</f>
        <v>309.29495353314275</v>
      </c>
      <c r="AA1292">
        <f>Table4[[#This Row],[Total (N)]]*((E1291/3.6)/1000)</f>
        <v>6.7357567658328863</v>
      </c>
      <c r="AB1292">
        <f>Table4[[#This Row],[Power (kW)]]*1000</f>
        <v>6735.7567658328862</v>
      </c>
      <c r="AC1292">
        <f>MAX(0, Table4[[#This Row],[Power (W)]])</f>
        <v>6735.7567658328862</v>
      </c>
      <c r="AD1292">
        <f>MIN(0, Table4[[#This Row],[Power (W)]])*-1</f>
        <v>0</v>
      </c>
      <c r="AE1292">
        <f>AE1291+Table4[[#This Row],[Tractive Energy (J)]]</f>
        <v>1888211.8103124765</v>
      </c>
      <c r="AF1292">
        <f t="shared" si="255"/>
        <v>283430.26352154079</v>
      </c>
      <c r="AG1292">
        <f t="shared" si="256"/>
        <v>4776710.3439725516</v>
      </c>
      <c r="AH1292">
        <f t="shared" si="252"/>
        <v>1487711.6967814481</v>
      </c>
      <c r="AI1292" s="27">
        <f t="shared" si="257"/>
        <v>1487711.6967814481</v>
      </c>
    </row>
    <row r="1293" spans="2:35" x14ac:dyDescent="0.3">
      <c r="B1293" s="6" t="s">
        <v>53</v>
      </c>
      <c r="C1293" s="6">
        <v>1285</v>
      </c>
      <c r="D1293" s="6">
        <v>263</v>
      </c>
      <c r="E1293" s="12">
        <v>78.400000000000006</v>
      </c>
      <c r="F1293" s="17">
        <f t="shared" si="253"/>
        <v>-2.7777777777778172E-2</v>
      </c>
      <c r="G1293" s="17">
        <f t="shared" si="254"/>
        <v>-0.10000000000000142</v>
      </c>
      <c r="S1293">
        <f t="shared" si="247"/>
        <v>0</v>
      </c>
      <c r="T1293">
        <f t="shared" si="248"/>
        <v>78.400000000000006</v>
      </c>
      <c r="U1293">
        <f t="shared" si="249"/>
        <v>21.777777777777779</v>
      </c>
      <c r="W1293">
        <f t="shared" si="250"/>
        <v>0</v>
      </c>
      <c r="X1293">
        <f t="shared" si="246"/>
        <v>171.13544999999999</v>
      </c>
      <c r="Y1293">
        <f t="shared" si="251"/>
        <v>122.00672575536358</v>
      </c>
      <c r="Z1293">
        <f>Table4[[#This Row],[Acell (N)]]+Table4[[#This Row],[Roll (N)]]+Table4[[#This Row],[Aero (N)]]</f>
        <v>293.14217575536355</v>
      </c>
      <c r="AA1293">
        <f>Table4[[#This Row],[Total (N)]]*((E1292/3.6)/1000)</f>
        <v>6.3839851608945839</v>
      </c>
      <c r="AB1293">
        <f>Table4[[#This Row],[Power (kW)]]*1000</f>
        <v>6383.9851608945837</v>
      </c>
      <c r="AC1293">
        <f>MAX(0, Table4[[#This Row],[Power (W)]])</f>
        <v>6383.9851608945837</v>
      </c>
      <c r="AD1293">
        <f>MIN(0, Table4[[#This Row],[Power (W)]])*-1</f>
        <v>0</v>
      </c>
      <c r="AE1293">
        <f>AE1292+Table4[[#This Row],[Tractive Energy (J)]]</f>
        <v>1894595.7954733712</v>
      </c>
      <c r="AF1293">
        <f t="shared" si="255"/>
        <v>283430.26352154079</v>
      </c>
      <c r="AG1293">
        <f t="shared" si="256"/>
        <v>4783094.3291334463</v>
      </c>
      <c r="AH1293">
        <f t="shared" si="252"/>
        <v>1487711.6967814481</v>
      </c>
      <c r="AI1293" s="27">
        <f t="shared" si="257"/>
        <v>1487711.6967814481</v>
      </c>
    </row>
    <row r="1294" spans="2:35" x14ac:dyDescent="0.3">
      <c r="B1294" s="6" t="s">
        <v>53</v>
      </c>
      <c r="C1294" s="6">
        <v>1286</v>
      </c>
      <c r="D1294" s="6">
        <v>264</v>
      </c>
      <c r="E1294" s="12">
        <v>78.2</v>
      </c>
      <c r="F1294" s="17">
        <f t="shared" si="253"/>
        <v>-5.5555555555556344E-2</v>
      </c>
      <c r="G1294" s="17">
        <f t="shared" si="254"/>
        <v>-0.20000000000000284</v>
      </c>
      <c r="S1294">
        <f t="shared" si="247"/>
        <v>0</v>
      </c>
      <c r="T1294">
        <f t="shared" si="248"/>
        <v>78.2</v>
      </c>
      <c r="U1294">
        <f t="shared" si="249"/>
        <v>21.722222222222221</v>
      </c>
      <c r="W1294">
        <f t="shared" si="250"/>
        <v>-32.305555555556012</v>
      </c>
      <c r="X1294">
        <f t="shared" si="246"/>
        <v>171.13544999999999</v>
      </c>
      <c r="Y1294">
        <f t="shared" si="251"/>
        <v>122.00672575536358</v>
      </c>
      <c r="Z1294">
        <f>Table4[[#This Row],[Acell (N)]]+Table4[[#This Row],[Roll (N)]]+Table4[[#This Row],[Aero (N)]]</f>
        <v>260.83662019980756</v>
      </c>
      <c r="AA1294">
        <f>Table4[[#This Row],[Total (N)]]*((E1293/3.6)/1000)</f>
        <v>5.6804419510180315</v>
      </c>
      <c r="AB1294">
        <f>Table4[[#This Row],[Power (kW)]]*1000</f>
        <v>5680.4419510180314</v>
      </c>
      <c r="AC1294">
        <f>MAX(0, Table4[[#This Row],[Power (W)]])</f>
        <v>5680.4419510180314</v>
      </c>
      <c r="AD1294">
        <f>MIN(0, Table4[[#This Row],[Power (W)]])*-1</f>
        <v>0</v>
      </c>
      <c r="AE1294">
        <f>AE1293+Table4[[#This Row],[Tractive Energy (J)]]</f>
        <v>1900276.2374243892</v>
      </c>
      <c r="AF1294">
        <f t="shared" si="255"/>
        <v>283430.26352154079</v>
      </c>
      <c r="AG1294">
        <f t="shared" si="256"/>
        <v>4788774.7710844642</v>
      </c>
      <c r="AH1294">
        <f t="shared" si="252"/>
        <v>1487711.6967814481</v>
      </c>
      <c r="AI1294" s="27">
        <f t="shared" si="257"/>
        <v>1487711.6967814481</v>
      </c>
    </row>
    <row r="1295" spans="2:35" x14ac:dyDescent="0.3">
      <c r="B1295" s="6" t="s">
        <v>53</v>
      </c>
      <c r="C1295" s="6">
        <v>1287</v>
      </c>
      <c r="D1295" s="6">
        <v>265</v>
      </c>
      <c r="E1295" s="12">
        <v>78</v>
      </c>
      <c r="F1295" s="17">
        <f t="shared" si="253"/>
        <v>-6.9444444444444448E-2</v>
      </c>
      <c r="G1295" s="17">
        <f t="shared" si="254"/>
        <v>-0.25</v>
      </c>
      <c r="S1295">
        <f t="shared" si="247"/>
        <v>0</v>
      </c>
      <c r="T1295">
        <f t="shared" si="248"/>
        <v>78</v>
      </c>
      <c r="U1295">
        <f t="shared" si="249"/>
        <v>21.666666666666668</v>
      </c>
      <c r="W1295">
        <f t="shared" si="250"/>
        <v>-64.611111111112024</v>
      </c>
      <c r="X1295">
        <f t="shared" si="246"/>
        <v>171.13544999999999</v>
      </c>
      <c r="Y1295">
        <f t="shared" si="251"/>
        <v>121.38503644448755</v>
      </c>
      <c r="Z1295">
        <f>Table4[[#This Row],[Acell (N)]]+Table4[[#This Row],[Roll (N)]]+Table4[[#This Row],[Aero (N)]]</f>
        <v>227.90937533337552</v>
      </c>
      <c r="AA1295">
        <f>Table4[[#This Row],[Total (N)]]*((E1294/3.6)/1000)</f>
        <v>4.9506980975194352</v>
      </c>
      <c r="AB1295">
        <f>Table4[[#This Row],[Power (kW)]]*1000</f>
        <v>4950.6980975194356</v>
      </c>
      <c r="AC1295">
        <f>MAX(0, Table4[[#This Row],[Power (W)]])</f>
        <v>4950.6980975194356</v>
      </c>
      <c r="AD1295">
        <f>MIN(0, Table4[[#This Row],[Power (W)]])*-1</f>
        <v>0</v>
      </c>
      <c r="AE1295">
        <f>AE1294+Table4[[#This Row],[Tractive Energy (J)]]</f>
        <v>1905226.9355219086</v>
      </c>
      <c r="AF1295">
        <f t="shared" si="255"/>
        <v>283430.26352154079</v>
      </c>
      <c r="AG1295">
        <f t="shared" si="256"/>
        <v>4793725.4691819837</v>
      </c>
      <c r="AH1295">
        <f t="shared" si="252"/>
        <v>1487711.6967814481</v>
      </c>
      <c r="AI1295" s="27">
        <f t="shared" si="257"/>
        <v>1487711.6967814481</v>
      </c>
    </row>
    <row r="1296" spans="2:35" x14ac:dyDescent="0.3">
      <c r="B1296" s="6" t="s">
        <v>53</v>
      </c>
      <c r="C1296" s="6">
        <v>1288</v>
      </c>
      <c r="D1296" s="6">
        <v>266</v>
      </c>
      <c r="E1296" s="12">
        <v>77.7</v>
      </c>
      <c r="F1296" s="17">
        <f t="shared" si="253"/>
        <v>-9.7222222222222612E-2</v>
      </c>
      <c r="G1296" s="17">
        <f t="shared" si="254"/>
        <v>-0.35000000000000142</v>
      </c>
      <c r="S1296">
        <f t="shared" si="247"/>
        <v>0</v>
      </c>
      <c r="T1296">
        <f t="shared" si="248"/>
        <v>77.7</v>
      </c>
      <c r="U1296">
        <f t="shared" si="249"/>
        <v>21.583333333333332</v>
      </c>
      <c r="W1296">
        <f t="shared" si="250"/>
        <v>-80.763888888888886</v>
      </c>
      <c r="X1296">
        <f t="shared" si="246"/>
        <v>171.13544999999999</v>
      </c>
      <c r="Y1296">
        <f t="shared" si="251"/>
        <v>120.76493510120002</v>
      </c>
      <c r="Z1296">
        <f>Table4[[#This Row],[Acell (N)]]+Table4[[#This Row],[Roll (N)]]+Table4[[#This Row],[Aero (N)]]</f>
        <v>211.13649621231113</v>
      </c>
      <c r="AA1296">
        <f>Table4[[#This Row],[Total (N)]]*((E1295/3.6)/1000)</f>
        <v>4.5746240846000745</v>
      </c>
      <c r="AB1296">
        <f>Table4[[#This Row],[Power (kW)]]*1000</f>
        <v>4574.6240846000746</v>
      </c>
      <c r="AC1296">
        <f>MAX(0, Table4[[#This Row],[Power (W)]])</f>
        <v>4574.6240846000746</v>
      </c>
      <c r="AD1296">
        <f>MIN(0, Table4[[#This Row],[Power (W)]])*-1</f>
        <v>0</v>
      </c>
      <c r="AE1296">
        <f>AE1295+Table4[[#This Row],[Tractive Energy (J)]]</f>
        <v>1909801.5596065086</v>
      </c>
      <c r="AF1296">
        <f t="shared" si="255"/>
        <v>283430.26352154079</v>
      </c>
      <c r="AG1296">
        <f t="shared" si="256"/>
        <v>4798300.093266584</v>
      </c>
      <c r="AH1296">
        <f t="shared" si="252"/>
        <v>1487711.6967814481</v>
      </c>
      <c r="AI1296" s="27">
        <f t="shared" si="257"/>
        <v>1487711.6967814481</v>
      </c>
    </row>
    <row r="1297" spans="2:35" x14ac:dyDescent="0.3">
      <c r="B1297" s="6" t="s">
        <v>53</v>
      </c>
      <c r="C1297" s="6">
        <v>1289</v>
      </c>
      <c r="D1297" s="6">
        <v>267</v>
      </c>
      <c r="E1297" s="12">
        <v>77.3</v>
      </c>
      <c r="F1297" s="17">
        <f t="shared" si="253"/>
        <v>-0.11111111111111072</v>
      </c>
      <c r="G1297" s="17">
        <f t="shared" si="254"/>
        <v>-0.39999999999999858</v>
      </c>
      <c r="S1297">
        <f t="shared" si="247"/>
        <v>0</v>
      </c>
      <c r="T1297">
        <f t="shared" si="248"/>
        <v>77.3</v>
      </c>
      <c r="U1297">
        <f t="shared" si="249"/>
        <v>21.472222222222221</v>
      </c>
      <c r="W1297">
        <f t="shared" si="250"/>
        <v>-113.0694444444449</v>
      </c>
      <c r="X1297">
        <f t="shared" si="246"/>
        <v>171.13544999999999</v>
      </c>
      <c r="Y1297">
        <f t="shared" si="251"/>
        <v>119.83776052549699</v>
      </c>
      <c r="Z1297">
        <f>Table4[[#This Row],[Acell (N)]]+Table4[[#This Row],[Roll (N)]]+Table4[[#This Row],[Aero (N)]]</f>
        <v>177.90376608105208</v>
      </c>
      <c r="AA1297">
        <f>Table4[[#This Row],[Total (N)]]*((E1296/3.6)/1000)</f>
        <v>3.8397562845827076</v>
      </c>
      <c r="AB1297">
        <f>Table4[[#This Row],[Power (kW)]]*1000</f>
        <v>3839.7562845827074</v>
      </c>
      <c r="AC1297">
        <f>MAX(0, Table4[[#This Row],[Power (W)]])</f>
        <v>3839.7562845827074</v>
      </c>
      <c r="AD1297">
        <f>MIN(0, Table4[[#This Row],[Power (W)]])*-1</f>
        <v>0</v>
      </c>
      <c r="AE1297">
        <f>AE1296+Table4[[#This Row],[Tractive Energy (J)]]</f>
        <v>1913641.3158910912</v>
      </c>
      <c r="AF1297">
        <f t="shared" si="255"/>
        <v>283430.26352154079</v>
      </c>
      <c r="AG1297">
        <f t="shared" si="256"/>
        <v>4802139.8495511664</v>
      </c>
      <c r="AH1297">
        <f t="shared" si="252"/>
        <v>1487711.6967814481</v>
      </c>
      <c r="AI1297" s="27">
        <f t="shared" si="257"/>
        <v>1487711.6967814481</v>
      </c>
    </row>
    <row r="1298" spans="2:35" x14ac:dyDescent="0.3">
      <c r="B1298" s="6" t="s">
        <v>53</v>
      </c>
      <c r="C1298" s="6">
        <v>1290</v>
      </c>
      <c r="D1298" s="6">
        <v>268</v>
      </c>
      <c r="E1298" s="12">
        <v>76.900000000000006</v>
      </c>
      <c r="F1298" s="17">
        <f t="shared" si="253"/>
        <v>-9.7222222222222612E-2</v>
      </c>
      <c r="G1298" s="17">
        <f t="shared" si="254"/>
        <v>-0.35000000000000142</v>
      </c>
      <c r="S1298">
        <f t="shared" si="247"/>
        <v>0</v>
      </c>
      <c r="T1298">
        <f t="shared" si="248"/>
        <v>76.900000000000006</v>
      </c>
      <c r="U1298">
        <f t="shared" si="249"/>
        <v>21.361111111111111</v>
      </c>
      <c r="W1298">
        <f t="shared" si="250"/>
        <v>-129.22222222222177</v>
      </c>
      <c r="X1298">
        <f t="shared" si="246"/>
        <v>171.13544999999999</v>
      </c>
      <c r="Y1298">
        <f t="shared" si="251"/>
        <v>118.60708564445255</v>
      </c>
      <c r="Z1298">
        <f>Table4[[#This Row],[Acell (N)]]+Table4[[#This Row],[Roll (N)]]+Table4[[#This Row],[Aero (N)]]</f>
        <v>160.52031342223077</v>
      </c>
      <c r="AA1298">
        <f>Table4[[#This Row],[Total (N)]]*((E1297/3.6)/1000)</f>
        <v>3.4467278409828999</v>
      </c>
      <c r="AB1298">
        <f>Table4[[#This Row],[Power (kW)]]*1000</f>
        <v>3446.7278409829</v>
      </c>
      <c r="AC1298">
        <f>MAX(0, Table4[[#This Row],[Power (W)]])</f>
        <v>3446.7278409829</v>
      </c>
      <c r="AD1298">
        <f>MIN(0, Table4[[#This Row],[Power (W)]])*-1</f>
        <v>0</v>
      </c>
      <c r="AE1298">
        <f>AE1297+Table4[[#This Row],[Tractive Energy (J)]]</f>
        <v>1917088.0437320741</v>
      </c>
      <c r="AF1298">
        <f t="shared" si="255"/>
        <v>283430.26352154079</v>
      </c>
      <c r="AG1298">
        <f t="shared" si="256"/>
        <v>4805586.5773921497</v>
      </c>
      <c r="AH1298">
        <f t="shared" si="252"/>
        <v>1487711.6967814481</v>
      </c>
      <c r="AI1298" s="27">
        <f t="shared" si="257"/>
        <v>1487711.6967814481</v>
      </c>
    </row>
    <row r="1299" spans="2:35" x14ac:dyDescent="0.3">
      <c r="B1299" s="6" t="s">
        <v>53</v>
      </c>
      <c r="C1299" s="6">
        <v>1291</v>
      </c>
      <c r="D1299" s="6">
        <v>269</v>
      </c>
      <c r="E1299" s="12">
        <v>76.599999999999994</v>
      </c>
      <c r="F1299" s="17">
        <f t="shared" si="253"/>
        <v>-9.7222222222222612E-2</v>
      </c>
      <c r="G1299" s="17">
        <f t="shared" si="254"/>
        <v>-0.35000000000000142</v>
      </c>
      <c r="S1299">
        <f t="shared" si="247"/>
        <v>0</v>
      </c>
      <c r="T1299">
        <f t="shared" si="248"/>
        <v>76.599999999999994</v>
      </c>
      <c r="U1299">
        <f t="shared" si="249"/>
        <v>21.277777777777775</v>
      </c>
      <c r="W1299">
        <f t="shared" si="250"/>
        <v>-113.0694444444449</v>
      </c>
      <c r="X1299">
        <f t="shared" si="246"/>
        <v>171.13544999999999</v>
      </c>
      <c r="Y1299">
        <f t="shared" si="251"/>
        <v>117.38276263376189</v>
      </c>
      <c r="Z1299">
        <f>Table4[[#This Row],[Acell (N)]]+Table4[[#This Row],[Roll (N)]]+Table4[[#This Row],[Aero (N)]]</f>
        <v>175.44876818931698</v>
      </c>
      <c r="AA1299">
        <f>Table4[[#This Row],[Total (N)]]*((E1298/3.6)/1000)</f>
        <v>3.7477806315995768</v>
      </c>
      <c r="AB1299">
        <f>Table4[[#This Row],[Power (kW)]]*1000</f>
        <v>3747.7806315995767</v>
      </c>
      <c r="AC1299">
        <f>MAX(0, Table4[[#This Row],[Power (W)]])</f>
        <v>3747.7806315995767</v>
      </c>
      <c r="AD1299">
        <f>MIN(0, Table4[[#This Row],[Power (W)]])*-1</f>
        <v>0</v>
      </c>
      <c r="AE1299">
        <f>AE1298+Table4[[#This Row],[Tractive Energy (J)]]</f>
        <v>1920835.8243636736</v>
      </c>
      <c r="AF1299">
        <f t="shared" si="255"/>
        <v>283430.26352154079</v>
      </c>
      <c r="AG1299">
        <f t="shared" si="256"/>
        <v>4809334.3580237497</v>
      </c>
      <c r="AH1299">
        <f t="shared" si="252"/>
        <v>1487711.6967814481</v>
      </c>
      <c r="AI1299" s="27">
        <f t="shared" si="257"/>
        <v>1487711.6967814481</v>
      </c>
    </row>
    <row r="1300" spans="2:35" x14ac:dyDescent="0.3">
      <c r="B1300" s="6" t="s">
        <v>53</v>
      </c>
      <c r="C1300" s="6">
        <v>1292</v>
      </c>
      <c r="D1300" s="6">
        <v>270</v>
      </c>
      <c r="E1300" s="12">
        <v>76.2</v>
      </c>
      <c r="F1300" s="17">
        <f t="shared" si="253"/>
        <v>-0.12499999999999881</v>
      </c>
      <c r="G1300" s="17">
        <f t="shared" si="254"/>
        <v>-0.44999999999999574</v>
      </c>
      <c r="S1300">
        <f t="shared" si="247"/>
        <v>0</v>
      </c>
      <c r="T1300">
        <f t="shared" si="248"/>
        <v>76.2</v>
      </c>
      <c r="U1300">
        <f t="shared" si="249"/>
        <v>21.166666666666668</v>
      </c>
      <c r="W1300">
        <f t="shared" si="250"/>
        <v>-113.0694444444449</v>
      </c>
      <c r="X1300">
        <f t="shared" si="246"/>
        <v>171.13544999999999</v>
      </c>
      <c r="Y1300">
        <f t="shared" si="251"/>
        <v>116.46868879066353</v>
      </c>
      <c r="Z1300">
        <f>Table4[[#This Row],[Acell (N)]]+Table4[[#This Row],[Roll (N)]]+Table4[[#This Row],[Aero (N)]]</f>
        <v>174.53469434621863</v>
      </c>
      <c r="AA1300">
        <f>Table4[[#This Row],[Total (N)]]*((E1299/3.6)/1000)</f>
        <v>3.7137104408112069</v>
      </c>
      <c r="AB1300">
        <f>Table4[[#This Row],[Power (kW)]]*1000</f>
        <v>3713.7104408112068</v>
      </c>
      <c r="AC1300">
        <f>MAX(0, Table4[[#This Row],[Power (W)]])</f>
        <v>3713.7104408112068</v>
      </c>
      <c r="AD1300">
        <f>MIN(0, Table4[[#This Row],[Power (W)]])*-1</f>
        <v>0</v>
      </c>
      <c r="AE1300">
        <f>AE1299+Table4[[#This Row],[Tractive Energy (J)]]</f>
        <v>1924549.5348044848</v>
      </c>
      <c r="AF1300">
        <f t="shared" si="255"/>
        <v>283430.26352154079</v>
      </c>
      <c r="AG1300">
        <f t="shared" si="256"/>
        <v>4813048.0684645604</v>
      </c>
      <c r="AH1300">
        <f t="shared" si="252"/>
        <v>1487711.6967814481</v>
      </c>
      <c r="AI1300" s="27">
        <f t="shared" si="257"/>
        <v>1487711.6967814481</v>
      </c>
    </row>
    <row r="1301" spans="2:35" x14ac:dyDescent="0.3">
      <c r="B1301" s="6" t="s">
        <v>53</v>
      </c>
      <c r="C1301" s="6">
        <v>1293</v>
      </c>
      <c r="D1301" s="6">
        <v>271</v>
      </c>
      <c r="E1301" s="12">
        <v>75.7</v>
      </c>
      <c r="F1301" s="17">
        <f t="shared" si="253"/>
        <v>-0.1388888888888889</v>
      </c>
      <c r="G1301" s="17">
        <f t="shared" si="254"/>
        <v>-0.5</v>
      </c>
      <c r="S1301">
        <f t="shared" si="247"/>
        <v>0</v>
      </c>
      <c r="T1301">
        <f t="shared" si="248"/>
        <v>75.7</v>
      </c>
      <c r="U1301">
        <f t="shared" si="249"/>
        <v>21.027777777777779</v>
      </c>
      <c r="W1301">
        <f t="shared" si="250"/>
        <v>-145.37499999999861</v>
      </c>
      <c r="X1301">
        <f t="shared" si="246"/>
        <v>171.13544999999999</v>
      </c>
      <c r="Y1301">
        <f t="shared" si="251"/>
        <v>115.25548155309203</v>
      </c>
      <c r="Z1301">
        <f>Table4[[#This Row],[Acell (N)]]+Table4[[#This Row],[Roll (N)]]+Table4[[#This Row],[Aero (N)]]</f>
        <v>141.01593155309342</v>
      </c>
      <c r="AA1301">
        <f>Table4[[#This Row],[Total (N)]]*((E1300/3.6)/1000)</f>
        <v>2.9848372178738107</v>
      </c>
      <c r="AB1301">
        <f>Table4[[#This Row],[Power (kW)]]*1000</f>
        <v>2984.8372178738109</v>
      </c>
      <c r="AC1301">
        <f>MAX(0, Table4[[#This Row],[Power (W)]])</f>
        <v>2984.8372178738109</v>
      </c>
      <c r="AD1301">
        <f>MIN(0, Table4[[#This Row],[Power (W)]])*-1</f>
        <v>0</v>
      </c>
      <c r="AE1301">
        <f>AE1300+Table4[[#This Row],[Tractive Energy (J)]]</f>
        <v>1927534.3720223587</v>
      </c>
      <c r="AF1301">
        <f t="shared" si="255"/>
        <v>283430.26352154079</v>
      </c>
      <c r="AG1301">
        <f t="shared" si="256"/>
        <v>4816032.9056824343</v>
      </c>
      <c r="AH1301">
        <f t="shared" si="252"/>
        <v>1487711.6967814481</v>
      </c>
      <c r="AI1301" s="27">
        <f t="shared" si="257"/>
        <v>1487711.6967814481</v>
      </c>
    </row>
    <row r="1302" spans="2:35" x14ac:dyDescent="0.3">
      <c r="B1302" s="6" t="s">
        <v>53</v>
      </c>
      <c r="C1302" s="6">
        <v>1294</v>
      </c>
      <c r="D1302" s="6">
        <v>272</v>
      </c>
      <c r="E1302" s="12">
        <v>75.2</v>
      </c>
      <c r="F1302" s="17">
        <f t="shared" si="253"/>
        <v>-0.1388888888888889</v>
      </c>
      <c r="G1302" s="17">
        <f t="shared" si="254"/>
        <v>-0.5</v>
      </c>
      <c r="S1302">
        <f t="shared" si="247"/>
        <v>0</v>
      </c>
      <c r="T1302">
        <f t="shared" si="248"/>
        <v>75.2</v>
      </c>
      <c r="U1302">
        <f t="shared" si="249"/>
        <v>20.888888888888889</v>
      </c>
      <c r="W1302">
        <f t="shared" si="250"/>
        <v>-161.52777777777777</v>
      </c>
      <c r="X1302">
        <f t="shared" si="246"/>
        <v>171.13544999999999</v>
      </c>
      <c r="Y1302">
        <f t="shared" si="251"/>
        <v>113.74790482381258</v>
      </c>
      <c r="Z1302">
        <f>Table4[[#This Row],[Acell (N)]]+Table4[[#This Row],[Roll (N)]]+Table4[[#This Row],[Aero (N)]]</f>
        <v>123.3555770460348</v>
      </c>
      <c r="AA1302">
        <f>Table4[[#This Row],[Total (N)]]*((E1301/3.6)/1000)</f>
        <v>2.5938936617735648</v>
      </c>
      <c r="AB1302">
        <f>Table4[[#This Row],[Power (kW)]]*1000</f>
        <v>2593.8936617735649</v>
      </c>
      <c r="AC1302">
        <f>MAX(0, Table4[[#This Row],[Power (W)]])</f>
        <v>2593.8936617735649</v>
      </c>
      <c r="AD1302">
        <f>MIN(0, Table4[[#This Row],[Power (W)]])*-1</f>
        <v>0</v>
      </c>
      <c r="AE1302">
        <f>AE1301+Table4[[#This Row],[Tractive Energy (J)]]</f>
        <v>1930128.2656841322</v>
      </c>
      <c r="AF1302">
        <f t="shared" si="255"/>
        <v>283430.26352154079</v>
      </c>
      <c r="AG1302">
        <f t="shared" si="256"/>
        <v>4818626.7993442081</v>
      </c>
      <c r="AH1302">
        <f t="shared" si="252"/>
        <v>1487711.6967814481</v>
      </c>
      <c r="AI1302" s="27">
        <f t="shared" si="257"/>
        <v>1487711.6967814481</v>
      </c>
    </row>
    <row r="1303" spans="2:35" x14ac:dyDescent="0.3">
      <c r="B1303" s="6" t="s">
        <v>53</v>
      </c>
      <c r="C1303" s="6">
        <v>1295</v>
      </c>
      <c r="D1303" s="6">
        <v>273</v>
      </c>
      <c r="E1303" s="12">
        <v>74.7</v>
      </c>
      <c r="F1303" s="17">
        <f t="shared" si="253"/>
        <v>-0.11111111111111072</v>
      </c>
      <c r="G1303" s="17">
        <f t="shared" si="254"/>
        <v>-0.39999999999999858</v>
      </c>
      <c r="S1303">
        <f t="shared" si="247"/>
        <v>0</v>
      </c>
      <c r="T1303">
        <f t="shared" si="248"/>
        <v>74.7</v>
      </c>
      <c r="U1303">
        <f t="shared" si="249"/>
        <v>20.75</v>
      </c>
      <c r="W1303">
        <f t="shared" si="250"/>
        <v>-161.52777777777777</v>
      </c>
      <c r="X1303">
        <f t="shared" si="246"/>
        <v>171.13544999999999</v>
      </c>
      <c r="Y1303">
        <f t="shared" si="251"/>
        <v>112.2502528919609</v>
      </c>
      <c r="Z1303">
        <f>Table4[[#This Row],[Acell (N)]]+Table4[[#This Row],[Roll (N)]]+Table4[[#This Row],[Aero (N)]]</f>
        <v>121.85792511418312</v>
      </c>
      <c r="AA1303">
        <f>Table4[[#This Row],[Total (N)]]*((E1302/3.6)/1000)</f>
        <v>2.5454766579407142</v>
      </c>
      <c r="AB1303">
        <f>Table4[[#This Row],[Power (kW)]]*1000</f>
        <v>2545.4766579407142</v>
      </c>
      <c r="AC1303">
        <f>MAX(0, Table4[[#This Row],[Power (W)]])</f>
        <v>2545.4766579407142</v>
      </c>
      <c r="AD1303">
        <f>MIN(0, Table4[[#This Row],[Power (W)]])*-1</f>
        <v>0</v>
      </c>
      <c r="AE1303">
        <f>AE1302+Table4[[#This Row],[Tractive Energy (J)]]</f>
        <v>1932673.742342073</v>
      </c>
      <c r="AF1303">
        <f t="shared" si="255"/>
        <v>283430.26352154079</v>
      </c>
      <c r="AG1303">
        <f t="shared" si="256"/>
        <v>4821172.2760021491</v>
      </c>
      <c r="AH1303">
        <f t="shared" si="252"/>
        <v>1487711.6967814481</v>
      </c>
      <c r="AI1303" s="27">
        <f t="shared" si="257"/>
        <v>1487711.6967814481</v>
      </c>
    </row>
    <row r="1304" spans="2:35" x14ac:dyDescent="0.3">
      <c r="B1304" s="6" t="s">
        <v>53</v>
      </c>
      <c r="C1304" s="6">
        <v>1296</v>
      </c>
      <c r="D1304" s="6">
        <v>274</v>
      </c>
      <c r="E1304" s="12">
        <v>74.400000000000006</v>
      </c>
      <c r="F1304" s="17">
        <f t="shared" si="253"/>
        <v>-5.5555555555556344E-2</v>
      </c>
      <c r="G1304" s="17">
        <f t="shared" si="254"/>
        <v>-0.20000000000000284</v>
      </c>
      <c r="S1304">
        <f t="shared" si="247"/>
        <v>0</v>
      </c>
      <c r="T1304">
        <f t="shared" si="248"/>
        <v>74.400000000000006</v>
      </c>
      <c r="U1304">
        <f t="shared" si="249"/>
        <v>20.666666666666668</v>
      </c>
      <c r="W1304">
        <f t="shared" si="250"/>
        <v>-129.22222222222177</v>
      </c>
      <c r="X1304">
        <f t="shared" si="246"/>
        <v>171.13544999999999</v>
      </c>
      <c r="Y1304">
        <f t="shared" si="251"/>
        <v>110.76252575753701</v>
      </c>
      <c r="Z1304">
        <f>Table4[[#This Row],[Acell (N)]]+Table4[[#This Row],[Roll (N)]]+Table4[[#This Row],[Aero (N)]]</f>
        <v>152.67575353531521</v>
      </c>
      <c r="AA1304">
        <f>Table4[[#This Row],[Total (N)]]*((E1303/3.6)/1000)</f>
        <v>3.1680218858577907</v>
      </c>
      <c r="AB1304">
        <f>Table4[[#This Row],[Power (kW)]]*1000</f>
        <v>3168.0218858577905</v>
      </c>
      <c r="AC1304">
        <f>MAX(0, Table4[[#This Row],[Power (W)]])</f>
        <v>3168.0218858577905</v>
      </c>
      <c r="AD1304">
        <f>MIN(0, Table4[[#This Row],[Power (W)]])*-1</f>
        <v>0</v>
      </c>
      <c r="AE1304">
        <f>AE1303+Table4[[#This Row],[Tractive Energy (J)]]</f>
        <v>1935841.7642279307</v>
      </c>
      <c r="AF1304">
        <f t="shared" si="255"/>
        <v>283430.26352154079</v>
      </c>
      <c r="AG1304">
        <f t="shared" si="256"/>
        <v>4824340.297888007</v>
      </c>
      <c r="AH1304">
        <f t="shared" si="252"/>
        <v>1487711.6967814481</v>
      </c>
      <c r="AI1304" s="27">
        <f t="shared" si="257"/>
        <v>1487711.6967814481</v>
      </c>
    </row>
    <row r="1305" spans="2:35" x14ac:dyDescent="0.3">
      <c r="B1305" s="6" t="s">
        <v>53</v>
      </c>
      <c r="C1305" s="6">
        <v>1297</v>
      </c>
      <c r="D1305" s="6">
        <v>275</v>
      </c>
      <c r="E1305" s="12">
        <v>74.3</v>
      </c>
      <c r="F1305" s="17">
        <f t="shared" si="253"/>
        <v>0</v>
      </c>
      <c r="G1305" s="17">
        <f t="shared" si="254"/>
        <v>0</v>
      </c>
      <c r="S1305">
        <f t="shared" si="247"/>
        <v>0</v>
      </c>
      <c r="T1305">
        <f t="shared" si="248"/>
        <v>74.3</v>
      </c>
      <c r="U1305">
        <f t="shared" si="249"/>
        <v>20.638888888888889</v>
      </c>
      <c r="W1305">
        <f t="shared" si="250"/>
        <v>-64.611111111112024</v>
      </c>
      <c r="X1305">
        <f t="shared" si="246"/>
        <v>171.13544999999999</v>
      </c>
      <c r="Y1305">
        <f t="shared" si="251"/>
        <v>109.87465337964801</v>
      </c>
      <c r="Z1305">
        <f>Table4[[#This Row],[Acell (N)]]+Table4[[#This Row],[Roll (N)]]+Table4[[#This Row],[Aero (N)]]</f>
        <v>216.39899226853598</v>
      </c>
      <c r="AA1305">
        <f>Table4[[#This Row],[Total (N)]]*((E1304/3.6)/1000)</f>
        <v>4.4722458402164103</v>
      </c>
      <c r="AB1305">
        <f>Table4[[#This Row],[Power (kW)]]*1000</f>
        <v>4472.2458402164102</v>
      </c>
      <c r="AC1305">
        <f>MAX(0, Table4[[#This Row],[Power (W)]])</f>
        <v>4472.2458402164102</v>
      </c>
      <c r="AD1305">
        <f>MIN(0, Table4[[#This Row],[Power (W)]])*-1</f>
        <v>0</v>
      </c>
      <c r="AE1305">
        <f>AE1304+Table4[[#This Row],[Tractive Energy (J)]]</f>
        <v>1940314.0100681472</v>
      </c>
      <c r="AF1305">
        <f t="shared" si="255"/>
        <v>283430.26352154079</v>
      </c>
      <c r="AG1305">
        <f t="shared" si="256"/>
        <v>4828812.5437282231</v>
      </c>
      <c r="AH1305">
        <f t="shared" si="252"/>
        <v>1487711.6967814481</v>
      </c>
      <c r="AI1305" s="27">
        <f t="shared" si="257"/>
        <v>1487711.6967814481</v>
      </c>
    </row>
    <row r="1306" spans="2:35" x14ac:dyDescent="0.3">
      <c r="B1306" s="6" t="s">
        <v>53</v>
      </c>
      <c r="C1306" s="6">
        <v>1298</v>
      </c>
      <c r="D1306" s="6">
        <v>276</v>
      </c>
      <c r="E1306" s="12">
        <v>74.400000000000006</v>
      </c>
      <c r="F1306" s="17">
        <f t="shared" si="253"/>
        <v>4.1666666666666269E-2</v>
      </c>
      <c r="G1306" s="17">
        <f t="shared" si="254"/>
        <v>0.14999999999999858</v>
      </c>
      <c r="S1306">
        <f t="shared" si="247"/>
        <v>0</v>
      </c>
      <c r="T1306">
        <f t="shared" si="248"/>
        <v>74.400000000000006</v>
      </c>
      <c r="U1306">
        <f t="shared" si="249"/>
        <v>20.666666666666668</v>
      </c>
      <c r="W1306">
        <f t="shared" si="250"/>
        <v>0</v>
      </c>
      <c r="X1306">
        <f t="shared" si="246"/>
        <v>171.13544999999999</v>
      </c>
      <c r="Y1306">
        <f t="shared" si="251"/>
        <v>109.5794899041459</v>
      </c>
      <c r="Z1306">
        <f>Table4[[#This Row],[Acell (N)]]+Table4[[#This Row],[Roll (N)]]+Table4[[#This Row],[Aero (N)]]</f>
        <v>280.71493990414592</v>
      </c>
      <c r="AA1306">
        <f>Table4[[#This Row],[Total (N)]]*((E1305/3.6)/1000)</f>
        <v>5.7936444541327896</v>
      </c>
      <c r="AB1306">
        <f>Table4[[#This Row],[Power (kW)]]*1000</f>
        <v>5793.6444541327892</v>
      </c>
      <c r="AC1306">
        <f>MAX(0, Table4[[#This Row],[Power (W)]])</f>
        <v>5793.6444541327892</v>
      </c>
      <c r="AD1306">
        <f>MIN(0, Table4[[#This Row],[Power (W)]])*-1</f>
        <v>0</v>
      </c>
      <c r="AE1306">
        <f>AE1305+Table4[[#This Row],[Tractive Energy (J)]]</f>
        <v>1946107.65452228</v>
      </c>
      <c r="AF1306">
        <f t="shared" si="255"/>
        <v>283430.26352154079</v>
      </c>
      <c r="AG1306">
        <f t="shared" si="256"/>
        <v>4834606.1881823558</v>
      </c>
      <c r="AH1306">
        <f t="shared" si="252"/>
        <v>1487711.6967814481</v>
      </c>
      <c r="AI1306" s="27">
        <f t="shared" si="257"/>
        <v>1487711.6967814481</v>
      </c>
    </row>
    <row r="1307" spans="2:35" x14ac:dyDescent="0.3">
      <c r="B1307" s="6" t="s">
        <v>53</v>
      </c>
      <c r="C1307" s="6">
        <v>1299</v>
      </c>
      <c r="D1307" s="6">
        <v>277</v>
      </c>
      <c r="E1307" s="12">
        <v>74.599999999999994</v>
      </c>
      <c r="F1307" s="17">
        <f t="shared" si="253"/>
        <v>6.9444444444444448E-2</v>
      </c>
      <c r="G1307" s="17">
        <f t="shared" si="254"/>
        <v>0.25</v>
      </c>
      <c r="S1307">
        <f t="shared" si="247"/>
        <v>0</v>
      </c>
      <c r="T1307">
        <f t="shared" si="248"/>
        <v>74.599999999999994</v>
      </c>
      <c r="U1307">
        <f t="shared" si="249"/>
        <v>20.722222222222221</v>
      </c>
      <c r="W1307">
        <f t="shared" si="250"/>
        <v>48.458333333332874</v>
      </c>
      <c r="X1307">
        <f t="shared" si="246"/>
        <v>171.13544999999999</v>
      </c>
      <c r="Y1307">
        <f t="shared" si="251"/>
        <v>109.87465337964801</v>
      </c>
      <c r="Z1307">
        <f>Table4[[#This Row],[Acell (N)]]+Table4[[#This Row],[Roll (N)]]+Table4[[#This Row],[Aero (N)]]</f>
        <v>329.46843671298086</v>
      </c>
      <c r="AA1307">
        <f>Table4[[#This Row],[Total (N)]]*((E1306/3.6)/1000)</f>
        <v>6.8090143587349381</v>
      </c>
      <c r="AB1307">
        <f>Table4[[#This Row],[Power (kW)]]*1000</f>
        <v>6809.0143587349385</v>
      </c>
      <c r="AC1307">
        <f>MAX(0, Table4[[#This Row],[Power (W)]])</f>
        <v>6809.0143587349385</v>
      </c>
      <c r="AD1307">
        <f>MIN(0, Table4[[#This Row],[Power (W)]])*-1</f>
        <v>0</v>
      </c>
      <c r="AE1307">
        <f>AE1306+Table4[[#This Row],[Tractive Energy (J)]]</f>
        <v>1952916.6688810149</v>
      </c>
      <c r="AF1307">
        <f t="shared" si="255"/>
        <v>283430.26352154079</v>
      </c>
      <c r="AG1307">
        <f t="shared" si="256"/>
        <v>4841415.2025410905</v>
      </c>
      <c r="AH1307">
        <f t="shared" si="252"/>
        <v>1487711.6967814481</v>
      </c>
      <c r="AI1307" s="27">
        <f t="shared" si="257"/>
        <v>1487711.6967814481</v>
      </c>
    </row>
    <row r="1308" spans="2:35" x14ac:dyDescent="0.3">
      <c r="B1308" s="6" t="s">
        <v>53</v>
      </c>
      <c r="C1308" s="6">
        <v>1300</v>
      </c>
      <c r="D1308" s="6">
        <v>278</v>
      </c>
      <c r="E1308" s="12">
        <v>74.900000000000006</v>
      </c>
      <c r="F1308" s="17">
        <f t="shared" si="253"/>
        <v>6.9444444444444448E-2</v>
      </c>
      <c r="G1308" s="17">
        <f t="shared" si="254"/>
        <v>0.25</v>
      </c>
      <c r="S1308">
        <f t="shared" si="247"/>
        <v>0</v>
      </c>
      <c r="T1308">
        <f t="shared" si="248"/>
        <v>74.900000000000006</v>
      </c>
      <c r="U1308">
        <f t="shared" si="249"/>
        <v>20.805555555555557</v>
      </c>
      <c r="W1308">
        <f t="shared" si="250"/>
        <v>80.763888888888886</v>
      </c>
      <c r="X1308">
        <f t="shared" si="246"/>
        <v>171.13544999999999</v>
      </c>
      <c r="Y1308">
        <f t="shared" si="251"/>
        <v>110.46617130634355</v>
      </c>
      <c r="Z1308">
        <f>Table4[[#This Row],[Acell (N)]]+Table4[[#This Row],[Roll (N)]]+Table4[[#This Row],[Aero (N)]]</f>
        <v>362.36551019523245</v>
      </c>
      <c r="AA1308">
        <f>Table4[[#This Row],[Total (N)]]*((E1307/3.6)/1000)</f>
        <v>7.5090186279345392</v>
      </c>
      <c r="AB1308">
        <f>Table4[[#This Row],[Power (kW)]]*1000</f>
        <v>7509.0186279345389</v>
      </c>
      <c r="AC1308">
        <f>MAX(0, Table4[[#This Row],[Power (W)]])</f>
        <v>7509.0186279345389</v>
      </c>
      <c r="AD1308">
        <f>MIN(0, Table4[[#This Row],[Power (W)]])*-1</f>
        <v>0</v>
      </c>
      <c r="AE1308">
        <f>AE1307+Table4[[#This Row],[Tractive Energy (J)]]</f>
        <v>1960425.6875089495</v>
      </c>
      <c r="AF1308">
        <f t="shared" si="255"/>
        <v>283430.26352154079</v>
      </c>
      <c r="AG1308">
        <f t="shared" si="256"/>
        <v>4848924.2211690247</v>
      </c>
      <c r="AH1308">
        <f t="shared" si="252"/>
        <v>1487711.6967814481</v>
      </c>
      <c r="AI1308" s="27">
        <f t="shared" si="257"/>
        <v>1487711.6967814481</v>
      </c>
    </row>
    <row r="1309" spans="2:35" x14ac:dyDescent="0.3">
      <c r="B1309" s="6" t="s">
        <v>53</v>
      </c>
      <c r="C1309" s="6">
        <v>1301</v>
      </c>
      <c r="D1309" s="6">
        <v>279</v>
      </c>
      <c r="E1309" s="12">
        <v>75.099999999999994</v>
      </c>
      <c r="F1309" s="17">
        <f t="shared" si="253"/>
        <v>5.5555555555554373E-2</v>
      </c>
      <c r="G1309" s="17">
        <f t="shared" si="254"/>
        <v>0.19999999999999574</v>
      </c>
      <c r="S1309">
        <f t="shared" si="247"/>
        <v>0</v>
      </c>
      <c r="T1309">
        <f t="shared" si="248"/>
        <v>75.099999999999994</v>
      </c>
      <c r="U1309">
        <f t="shared" si="249"/>
        <v>20.861111111111111</v>
      </c>
      <c r="W1309">
        <f t="shared" si="250"/>
        <v>80.763888888888886</v>
      </c>
      <c r="X1309">
        <f t="shared" si="246"/>
        <v>171.13544999999999</v>
      </c>
      <c r="Y1309">
        <f t="shared" si="251"/>
        <v>111.35642563561525</v>
      </c>
      <c r="Z1309">
        <f>Table4[[#This Row],[Acell (N)]]+Table4[[#This Row],[Roll (N)]]+Table4[[#This Row],[Aero (N)]]</f>
        <v>363.25576452450412</v>
      </c>
      <c r="AA1309">
        <f>Table4[[#This Row],[Total (N)]]*((E1308/3.6)/1000)</f>
        <v>7.5577379896903771</v>
      </c>
      <c r="AB1309">
        <f>Table4[[#This Row],[Power (kW)]]*1000</f>
        <v>7557.7379896903767</v>
      </c>
      <c r="AC1309">
        <f>MAX(0, Table4[[#This Row],[Power (W)]])</f>
        <v>7557.7379896903767</v>
      </c>
      <c r="AD1309">
        <f>MIN(0, Table4[[#This Row],[Power (W)]])*-1</f>
        <v>0</v>
      </c>
      <c r="AE1309">
        <f>AE1308+Table4[[#This Row],[Tractive Energy (J)]]</f>
        <v>1967983.4254986399</v>
      </c>
      <c r="AF1309">
        <f t="shared" si="255"/>
        <v>283430.26352154079</v>
      </c>
      <c r="AG1309">
        <f t="shared" si="256"/>
        <v>4856481.9591587149</v>
      </c>
      <c r="AH1309">
        <f t="shared" si="252"/>
        <v>1487711.6967814481</v>
      </c>
      <c r="AI1309" s="27">
        <f t="shared" si="257"/>
        <v>1487711.6967814481</v>
      </c>
    </row>
    <row r="1310" spans="2:35" x14ac:dyDescent="0.3">
      <c r="B1310" s="6" t="s">
        <v>53</v>
      </c>
      <c r="C1310" s="6">
        <v>1302</v>
      </c>
      <c r="D1310" s="6">
        <v>280</v>
      </c>
      <c r="E1310" s="12">
        <v>75.3</v>
      </c>
      <c r="F1310" s="17">
        <f t="shared" si="253"/>
        <v>5.5555555555556344E-2</v>
      </c>
      <c r="G1310" s="17">
        <f t="shared" si="254"/>
        <v>0.20000000000000284</v>
      </c>
      <c r="S1310">
        <f t="shared" si="247"/>
        <v>0</v>
      </c>
      <c r="T1310">
        <f t="shared" si="248"/>
        <v>75.3</v>
      </c>
      <c r="U1310">
        <f t="shared" si="249"/>
        <v>20.916666666666664</v>
      </c>
      <c r="W1310">
        <f t="shared" si="250"/>
        <v>64.611111111109736</v>
      </c>
      <c r="X1310">
        <f t="shared" si="246"/>
        <v>171.13544999999999</v>
      </c>
      <c r="Y1310">
        <f t="shared" si="251"/>
        <v>111.95191348128189</v>
      </c>
      <c r="Z1310">
        <f>Table4[[#This Row],[Acell (N)]]+Table4[[#This Row],[Roll (N)]]+Table4[[#This Row],[Aero (N)]]</f>
        <v>347.69847459239162</v>
      </c>
      <c r="AA1310">
        <f>Table4[[#This Row],[Total (N)]]*((E1309/3.6)/1000)</f>
        <v>7.2533765116357252</v>
      </c>
      <c r="AB1310">
        <f>Table4[[#This Row],[Power (kW)]]*1000</f>
        <v>7253.3765116357254</v>
      </c>
      <c r="AC1310">
        <f>MAX(0, Table4[[#This Row],[Power (W)]])</f>
        <v>7253.3765116357254</v>
      </c>
      <c r="AD1310">
        <f>MIN(0, Table4[[#This Row],[Power (W)]])*-1</f>
        <v>0</v>
      </c>
      <c r="AE1310">
        <f>AE1309+Table4[[#This Row],[Tractive Energy (J)]]</f>
        <v>1975236.8020102757</v>
      </c>
      <c r="AF1310">
        <f t="shared" si="255"/>
        <v>283430.26352154079</v>
      </c>
      <c r="AG1310">
        <f t="shared" si="256"/>
        <v>4863735.3356703511</v>
      </c>
      <c r="AH1310">
        <f t="shared" si="252"/>
        <v>1487711.6967814481</v>
      </c>
      <c r="AI1310" s="27">
        <f t="shared" si="257"/>
        <v>1487711.6967814481</v>
      </c>
    </row>
    <row r="1311" spans="2:35" x14ac:dyDescent="0.3">
      <c r="B1311" s="6" t="s">
        <v>53</v>
      </c>
      <c r="C1311" s="6">
        <v>1303</v>
      </c>
      <c r="D1311" s="6">
        <v>281</v>
      </c>
      <c r="E1311" s="12">
        <v>75.5</v>
      </c>
      <c r="F1311" s="17">
        <f t="shared" si="253"/>
        <v>6.9444444444444448E-2</v>
      </c>
      <c r="G1311" s="17">
        <f t="shared" si="254"/>
        <v>0.25</v>
      </c>
      <c r="S1311">
        <f t="shared" si="247"/>
        <v>0</v>
      </c>
      <c r="T1311">
        <f t="shared" si="248"/>
        <v>75.5</v>
      </c>
      <c r="U1311">
        <f t="shared" si="249"/>
        <v>20.972222222222221</v>
      </c>
      <c r="W1311">
        <f t="shared" si="250"/>
        <v>64.611111111112024</v>
      </c>
      <c r="X1311">
        <f t="shared" si="246"/>
        <v>171.13544999999999</v>
      </c>
      <c r="Y1311">
        <f t="shared" si="251"/>
        <v>112.54898929453698</v>
      </c>
      <c r="Z1311">
        <f>Table4[[#This Row],[Acell (N)]]+Table4[[#This Row],[Roll (N)]]+Table4[[#This Row],[Aero (N)]]</f>
        <v>348.29555040564901</v>
      </c>
      <c r="AA1311">
        <f>Table4[[#This Row],[Total (N)]]*((E1310/3.6)/1000)</f>
        <v>7.2851819293181572</v>
      </c>
      <c r="AB1311">
        <f>Table4[[#This Row],[Power (kW)]]*1000</f>
        <v>7285.181929318157</v>
      </c>
      <c r="AC1311">
        <f>MAX(0, Table4[[#This Row],[Power (W)]])</f>
        <v>7285.181929318157</v>
      </c>
      <c r="AD1311">
        <f>MIN(0, Table4[[#This Row],[Power (W)]])*-1</f>
        <v>0</v>
      </c>
      <c r="AE1311">
        <f>AE1310+Table4[[#This Row],[Tractive Energy (J)]]</f>
        <v>1982521.9839395939</v>
      </c>
      <c r="AF1311">
        <f t="shared" si="255"/>
        <v>283430.26352154079</v>
      </c>
      <c r="AG1311">
        <f t="shared" si="256"/>
        <v>4871020.5175996693</v>
      </c>
      <c r="AH1311">
        <f t="shared" si="252"/>
        <v>1487711.6967814481</v>
      </c>
      <c r="AI1311" s="27">
        <f t="shared" si="257"/>
        <v>1487711.6967814481</v>
      </c>
    </row>
    <row r="1312" spans="2:35" x14ac:dyDescent="0.3">
      <c r="B1312" s="6" t="s">
        <v>53</v>
      </c>
      <c r="C1312" s="6">
        <v>1304</v>
      </c>
      <c r="D1312" s="6">
        <v>282</v>
      </c>
      <c r="E1312" s="12">
        <v>75.8</v>
      </c>
      <c r="F1312" s="17">
        <f t="shared" si="253"/>
        <v>5.5555555555556344E-2</v>
      </c>
      <c r="G1312" s="17">
        <f t="shared" si="254"/>
        <v>0.20000000000000284</v>
      </c>
      <c r="S1312">
        <f t="shared" si="247"/>
        <v>0</v>
      </c>
      <c r="T1312">
        <f t="shared" si="248"/>
        <v>75.8</v>
      </c>
      <c r="U1312">
        <f t="shared" si="249"/>
        <v>21.055555555555554</v>
      </c>
      <c r="W1312">
        <f t="shared" si="250"/>
        <v>80.763888888888886</v>
      </c>
      <c r="X1312">
        <f t="shared" ref="X1312:X1375" si="258">$J$16*9.81*$J$17</f>
        <v>171.13544999999999</v>
      </c>
      <c r="Y1312">
        <f t="shared" si="251"/>
        <v>113.14765307538056</v>
      </c>
      <c r="Z1312">
        <f>Table4[[#This Row],[Acell (N)]]+Table4[[#This Row],[Roll (N)]]+Table4[[#This Row],[Aero (N)]]</f>
        <v>365.04699196426941</v>
      </c>
      <c r="AA1312">
        <f>Table4[[#This Row],[Total (N)]]*((E1311/3.6)/1000)</f>
        <v>7.6558466370284277</v>
      </c>
      <c r="AB1312">
        <f>Table4[[#This Row],[Power (kW)]]*1000</f>
        <v>7655.8466370284277</v>
      </c>
      <c r="AC1312">
        <f>MAX(0, Table4[[#This Row],[Power (W)]])</f>
        <v>7655.8466370284277</v>
      </c>
      <c r="AD1312">
        <f>MIN(0, Table4[[#This Row],[Power (W)]])*-1</f>
        <v>0</v>
      </c>
      <c r="AE1312">
        <f>AE1311+Table4[[#This Row],[Tractive Energy (J)]]</f>
        <v>1990177.8305766224</v>
      </c>
      <c r="AF1312">
        <f t="shared" si="255"/>
        <v>283430.26352154079</v>
      </c>
      <c r="AG1312">
        <f t="shared" si="256"/>
        <v>4878676.3642366976</v>
      </c>
      <c r="AH1312">
        <f t="shared" si="252"/>
        <v>1487711.6967814481</v>
      </c>
      <c r="AI1312" s="27">
        <f t="shared" si="257"/>
        <v>1487711.6967814481</v>
      </c>
    </row>
    <row r="1313" spans="2:35" x14ac:dyDescent="0.3">
      <c r="B1313" s="6" t="s">
        <v>53</v>
      </c>
      <c r="C1313" s="6">
        <v>1305</v>
      </c>
      <c r="D1313" s="6">
        <v>283</v>
      </c>
      <c r="E1313" s="12">
        <v>75.900000000000006</v>
      </c>
      <c r="F1313" s="17">
        <f t="shared" si="253"/>
        <v>2.7777777777778172E-2</v>
      </c>
      <c r="G1313" s="17">
        <f t="shared" si="254"/>
        <v>0.10000000000000142</v>
      </c>
      <c r="S1313">
        <f t="shared" si="247"/>
        <v>0</v>
      </c>
      <c r="T1313">
        <f t="shared" si="248"/>
        <v>75.900000000000006</v>
      </c>
      <c r="U1313">
        <f t="shared" si="249"/>
        <v>21.083333333333336</v>
      </c>
      <c r="W1313">
        <f t="shared" si="250"/>
        <v>64.611111111112024</v>
      </c>
      <c r="X1313">
        <f t="shared" si="258"/>
        <v>171.13544999999999</v>
      </c>
      <c r="Y1313">
        <f t="shared" si="251"/>
        <v>114.0486261858742</v>
      </c>
      <c r="Z1313">
        <f>Table4[[#This Row],[Acell (N)]]+Table4[[#This Row],[Roll (N)]]+Table4[[#This Row],[Aero (N)]]</f>
        <v>349.79518729698623</v>
      </c>
      <c r="AA1313">
        <f>Table4[[#This Row],[Total (N)]]*((E1312/3.6)/1000)</f>
        <v>7.3651319991976534</v>
      </c>
      <c r="AB1313">
        <f>Table4[[#This Row],[Power (kW)]]*1000</f>
        <v>7365.1319991976534</v>
      </c>
      <c r="AC1313">
        <f>MAX(0, Table4[[#This Row],[Power (W)]])</f>
        <v>7365.1319991976534</v>
      </c>
      <c r="AD1313">
        <f>MIN(0, Table4[[#This Row],[Power (W)]])*-1</f>
        <v>0</v>
      </c>
      <c r="AE1313">
        <f>AE1312+Table4[[#This Row],[Tractive Energy (J)]]</f>
        <v>1997542.96257582</v>
      </c>
      <c r="AF1313">
        <f t="shared" si="255"/>
        <v>283430.26352154079</v>
      </c>
      <c r="AG1313">
        <f t="shared" si="256"/>
        <v>4886041.496235895</v>
      </c>
      <c r="AH1313">
        <f t="shared" si="252"/>
        <v>1487711.6967814481</v>
      </c>
      <c r="AI1313" s="27">
        <f t="shared" si="257"/>
        <v>1487711.6967814481</v>
      </c>
    </row>
    <row r="1314" spans="2:35" x14ac:dyDescent="0.3">
      <c r="B1314" s="6" t="s">
        <v>53</v>
      </c>
      <c r="C1314" s="6">
        <v>1306</v>
      </c>
      <c r="D1314" s="6">
        <v>284</v>
      </c>
      <c r="E1314" s="12">
        <v>76</v>
      </c>
      <c r="F1314" s="17">
        <f t="shared" si="253"/>
        <v>1.3888888888888099E-2</v>
      </c>
      <c r="G1314" s="17">
        <f t="shared" si="254"/>
        <v>4.9999999999997158E-2</v>
      </c>
      <c r="S1314">
        <f t="shared" si="247"/>
        <v>0</v>
      </c>
      <c r="T1314">
        <f t="shared" si="248"/>
        <v>76</v>
      </c>
      <c r="U1314">
        <f t="shared" si="249"/>
        <v>21.111111111111111</v>
      </c>
      <c r="W1314">
        <f t="shared" si="250"/>
        <v>32.305555555556012</v>
      </c>
      <c r="X1314">
        <f t="shared" si="258"/>
        <v>171.13544999999999</v>
      </c>
      <c r="Y1314">
        <f t="shared" si="251"/>
        <v>114.34974453983304</v>
      </c>
      <c r="Z1314">
        <f>Table4[[#This Row],[Acell (N)]]+Table4[[#This Row],[Roll (N)]]+Table4[[#This Row],[Aero (N)]]</f>
        <v>317.79075009538906</v>
      </c>
      <c r="AA1314">
        <f>Table4[[#This Row],[Total (N)]]*((E1313/3.6)/1000)</f>
        <v>6.7000883145111203</v>
      </c>
      <c r="AB1314">
        <f>Table4[[#This Row],[Power (kW)]]*1000</f>
        <v>6700.0883145111202</v>
      </c>
      <c r="AC1314">
        <f>MAX(0, Table4[[#This Row],[Power (W)]])</f>
        <v>6700.0883145111202</v>
      </c>
      <c r="AD1314">
        <f>MIN(0, Table4[[#This Row],[Power (W)]])*-1</f>
        <v>0</v>
      </c>
      <c r="AE1314">
        <f>AE1313+Table4[[#This Row],[Tractive Energy (J)]]</f>
        <v>2004243.0508903312</v>
      </c>
      <c r="AF1314">
        <f t="shared" si="255"/>
        <v>283430.26352154079</v>
      </c>
      <c r="AG1314">
        <f t="shared" si="256"/>
        <v>4892741.5845504059</v>
      </c>
      <c r="AH1314">
        <f t="shared" si="252"/>
        <v>1487711.6967814481</v>
      </c>
      <c r="AI1314" s="27">
        <f t="shared" si="257"/>
        <v>1487711.6967814481</v>
      </c>
    </row>
    <row r="1315" spans="2:35" x14ac:dyDescent="0.3">
      <c r="B1315" s="6" t="s">
        <v>53</v>
      </c>
      <c r="C1315" s="6">
        <v>1307</v>
      </c>
      <c r="D1315" s="6">
        <v>285</v>
      </c>
      <c r="E1315" s="12">
        <v>76</v>
      </c>
      <c r="F1315" s="17">
        <f t="shared" si="253"/>
        <v>0</v>
      </c>
      <c r="G1315" s="17">
        <f t="shared" si="254"/>
        <v>0</v>
      </c>
      <c r="S1315">
        <f t="shared" si="247"/>
        <v>0</v>
      </c>
      <c r="T1315">
        <f t="shared" si="248"/>
        <v>76</v>
      </c>
      <c r="U1315">
        <f t="shared" si="249"/>
        <v>21.111111111111111</v>
      </c>
      <c r="W1315">
        <f t="shared" si="250"/>
        <v>16.152777777776858</v>
      </c>
      <c r="X1315">
        <f t="shared" si="258"/>
        <v>171.13544999999999</v>
      </c>
      <c r="Y1315">
        <f t="shared" si="251"/>
        <v>114.65125988568889</v>
      </c>
      <c r="Z1315">
        <f>Table4[[#This Row],[Acell (N)]]+Table4[[#This Row],[Roll (N)]]+Table4[[#This Row],[Aero (N)]]</f>
        <v>301.93948766346574</v>
      </c>
      <c r="AA1315">
        <f>Table4[[#This Row],[Total (N)]]*((E1314/3.6)/1000)</f>
        <v>6.3742780728953878</v>
      </c>
      <c r="AB1315">
        <f>Table4[[#This Row],[Power (kW)]]*1000</f>
        <v>6374.2780728953876</v>
      </c>
      <c r="AC1315">
        <f>MAX(0, Table4[[#This Row],[Power (W)]])</f>
        <v>6374.2780728953876</v>
      </c>
      <c r="AD1315">
        <f>MIN(0, Table4[[#This Row],[Power (W)]])*-1</f>
        <v>0</v>
      </c>
      <c r="AE1315">
        <f>AE1314+Table4[[#This Row],[Tractive Energy (J)]]</f>
        <v>2010617.3289632266</v>
      </c>
      <c r="AF1315">
        <f t="shared" si="255"/>
        <v>283430.26352154079</v>
      </c>
      <c r="AG1315">
        <f t="shared" si="256"/>
        <v>4899115.8626233013</v>
      </c>
      <c r="AH1315">
        <f t="shared" si="252"/>
        <v>1487711.6967814481</v>
      </c>
      <c r="AI1315" s="27">
        <f t="shared" si="257"/>
        <v>1487711.6967814481</v>
      </c>
    </row>
    <row r="1316" spans="2:35" x14ac:dyDescent="0.3">
      <c r="B1316" s="6" t="s">
        <v>53</v>
      </c>
      <c r="C1316" s="6">
        <v>1308</v>
      </c>
      <c r="D1316" s="6">
        <v>286</v>
      </c>
      <c r="E1316" s="12">
        <v>76</v>
      </c>
      <c r="F1316" s="17">
        <f t="shared" si="253"/>
        <v>-1.3888888888888099E-2</v>
      </c>
      <c r="G1316" s="17">
        <f t="shared" si="254"/>
        <v>-4.9999999999997158E-2</v>
      </c>
      <c r="S1316">
        <f t="shared" si="247"/>
        <v>0</v>
      </c>
      <c r="T1316">
        <f t="shared" si="248"/>
        <v>76</v>
      </c>
      <c r="U1316">
        <f t="shared" si="249"/>
        <v>21.111111111111111</v>
      </c>
      <c r="W1316">
        <f t="shared" si="250"/>
        <v>0</v>
      </c>
      <c r="X1316">
        <f t="shared" si="258"/>
        <v>171.13544999999999</v>
      </c>
      <c r="Y1316">
        <f t="shared" si="251"/>
        <v>114.65125988568889</v>
      </c>
      <c r="Z1316">
        <f>Table4[[#This Row],[Acell (N)]]+Table4[[#This Row],[Roll (N)]]+Table4[[#This Row],[Aero (N)]]</f>
        <v>285.78670988568888</v>
      </c>
      <c r="AA1316">
        <f>Table4[[#This Row],[Total (N)]]*((E1315/3.6)/1000)</f>
        <v>6.0332749864756545</v>
      </c>
      <c r="AB1316">
        <f>Table4[[#This Row],[Power (kW)]]*1000</f>
        <v>6033.2749864756543</v>
      </c>
      <c r="AC1316">
        <f>MAX(0, Table4[[#This Row],[Power (W)]])</f>
        <v>6033.2749864756543</v>
      </c>
      <c r="AD1316">
        <f>MIN(0, Table4[[#This Row],[Power (W)]])*-1</f>
        <v>0</v>
      </c>
      <c r="AE1316">
        <f>AE1315+Table4[[#This Row],[Tractive Energy (J)]]</f>
        <v>2016650.6039497023</v>
      </c>
      <c r="AF1316">
        <f t="shared" si="255"/>
        <v>283430.26352154079</v>
      </c>
      <c r="AG1316">
        <f t="shared" si="256"/>
        <v>4905149.137609777</v>
      </c>
      <c r="AH1316">
        <f t="shared" si="252"/>
        <v>1487711.6967814481</v>
      </c>
      <c r="AI1316" s="27">
        <f t="shared" si="257"/>
        <v>1487711.6967814481</v>
      </c>
    </row>
    <row r="1317" spans="2:35" x14ac:dyDescent="0.3">
      <c r="B1317" s="6" t="s">
        <v>53</v>
      </c>
      <c r="C1317" s="6">
        <v>1309</v>
      </c>
      <c r="D1317" s="6">
        <v>287</v>
      </c>
      <c r="E1317" s="12">
        <v>75.900000000000006</v>
      </c>
      <c r="F1317" s="17">
        <f t="shared" si="253"/>
        <v>-1.3888888888888099E-2</v>
      </c>
      <c r="G1317" s="17">
        <f t="shared" si="254"/>
        <v>-4.9999999999997158E-2</v>
      </c>
      <c r="S1317">
        <f t="shared" si="247"/>
        <v>0</v>
      </c>
      <c r="T1317">
        <f t="shared" si="248"/>
        <v>75.900000000000006</v>
      </c>
      <c r="U1317">
        <f t="shared" si="249"/>
        <v>21.083333333333336</v>
      </c>
      <c r="W1317">
        <f t="shared" si="250"/>
        <v>-16.152777777776858</v>
      </c>
      <c r="X1317">
        <f t="shared" si="258"/>
        <v>171.13544999999999</v>
      </c>
      <c r="Y1317">
        <f t="shared" si="251"/>
        <v>114.65125988568889</v>
      </c>
      <c r="Z1317">
        <f>Table4[[#This Row],[Acell (N)]]+Table4[[#This Row],[Roll (N)]]+Table4[[#This Row],[Aero (N)]]</f>
        <v>269.63393210791202</v>
      </c>
      <c r="AA1317">
        <f>Table4[[#This Row],[Total (N)]]*((E1316/3.6)/1000)</f>
        <v>5.6922719000559203</v>
      </c>
      <c r="AB1317">
        <f>Table4[[#This Row],[Power (kW)]]*1000</f>
        <v>5692.27190005592</v>
      </c>
      <c r="AC1317">
        <f>MAX(0, Table4[[#This Row],[Power (W)]])</f>
        <v>5692.27190005592</v>
      </c>
      <c r="AD1317">
        <f>MIN(0, Table4[[#This Row],[Power (W)]])*-1</f>
        <v>0</v>
      </c>
      <c r="AE1317">
        <f>AE1316+Table4[[#This Row],[Tractive Energy (J)]]</f>
        <v>2022342.8758497583</v>
      </c>
      <c r="AF1317">
        <f t="shared" si="255"/>
        <v>283430.26352154079</v>
      </c>
      <c r="AG1317">
        <f t="shared" si="256"/>
        <v>4910841.409509833</v>
      </c>
      <c r="AH1317">
        <f t="shared" si="252"/>
        <v>1487711.6967814481</v>
      </c>
      <c r="AI1317" s="27">
        <f t="shared" si="257"/>
        <v>1487711.6967814481</v>
      </c>
    </row>
    <row r="1318" spans="2:35" x14ac:dyDescent="0.3">
      <c r="B1318" s="6" t="s">
        <v>53</v>
      </c>
      <c r="C1318" s="6">
        <v>1310</v>
      </c>
      <c r="D1318" s="6">
        <v>288</v>
      </c>
      <c r="E1318" s="12">
        <v>75.900000000000006</v>
      </c>
      <c r="F1318" s="17">
        <f t="shared" si="253"/>
        <v>-1.3888888888890073E-2</v>
      </c>
      <c r="G1318" s="17">
        <f t="shared" si="254"/>
        <v>-5.0000000000004263E-2</v>
      </c>
      <c r="S1318">
        <f t="shared" si="247"/>
        <v>0</v>
      </c>
      <c r="T1318">
        <f t="shared" si="248"/>
        <v>75.900000000000006</v>
      </c>
      <c r="U1318">
        <f t="shared" si="249"/>
        <v>21.083333333333336</v>
      </c>
      <c r="W1318">
        <f t="shared" si="250"/>
        <v>-16.152777777776858</v>
      </c>
      <c r="X1318">
        <f t="shared" si="258"/>
        <v>171.13544999999999</v>
      </c>
      <c r="Y1318">
        <f t="shared" si="251"/>
        <v>114.34974453983304</v>
      </c>
      <c r="Z1318">
        <f>Table4[[#This Row],[Acell (N)]]+Table4[[#This Row],[Roll (N)]]+Table4[[#This Row],[Aero (N)]]</f>
        <v>269.33241676205614</v>
      </c>
      <c r="AA1318">
        <f>Table4[[#This Row],[Total (N)]]*((E1317/3.6)/1000)</f>
        <v>5.6784251200666844</v>
      </c>
      <c r="AB1318">
        <f>Table4[[#This Row],[Power (kW)]]*1000</f>
        <v>5678.425120066684</v>
      </c>
      <c r="AC1318">
        <f>MAX(0, Table4[[#This Row],[Power (W)]])</f>
        <v>5678.425120066684</v>
      </c>
      <c r="AD1318">
        <f>MIN(0, Table4[[#This Row],[Power (W)]])*-1</f>
        <v>0</v>
      </c>
      <c r="AE1318">
        <f>AE1317+Table4[[#This Row],[Tractive Energy (J)]]</f>
        <v>2028021.3009698249</v>
      </c>
      <c r="AF1318">
        <f t="shared" si="255"/>
        <v>283430.26352154079</v>
      </c>
      <c r="AG1318">
        <f t="shared" si="256"/>
        <v>4916519.8346298998</v>
      </c>
      <c r="AH1318">
        <f t="shared" si="252"/>
        <v>1487711.6967814481</v>
      </c>
      <c r="AI1318" s="27">
        <f t="shared" si="257"/>
        <v>1487711.6967814481</v>
      </c>
    </row>
    <row r="1319" spans="2:35" x14ac:dyDescent="0.3">
      <c r="B1319" s="6" t="s">
        <v>53</v>
      </c>
      <c r="C1319" s="6">
        <v>1311</v>
      </c>
      <c r="D1319" s="6">
        <v>289</v>
      </c>
      <c r="E1319" s="12">
        <v>75.8</v>
      </c>
      <c r="F1319" s="17">
        <f t="shared" si="253"/>
        <v>-2.7777777777778172E-2</v>
      </c>
      <c r="G1319" s="17">
        <f t="shared" si="254"/>
        <v>-0.10000000000000142</v>
      </c>
      <c r="S1319">
        <f t="shared" si="247"/>
        <v>0</v>
      </c>
      <c r="T1319">
        <f t="shared" si="248"/>
        <v>75.8</v>
      </c>
      <c r="U1319">
        <f t="shared" si="249"/>
        <v>21.055555555555554</v>
      </c>
      <c r="W1319">
        <f t="shared" si="250"/>
        <v>-16.152777777779153</v>
      </c>
      <c r="X1319">
        <f t="shared" si="258"/>
        <v>171.13544999999999</v>
      </c>
      <c r="Y1319">
        <f t="shared" si="251"/>
        <v>114.34974453983304</v>
      </c>
      <c r="Z1319">
        <f>Table4[[#This Row],[Acell (N)]]+Table4[[#This Row],[Roll (N)]]+Table4[[#This Row],[Aero (N)]]</f>
        <v>269.33241676205387</v>
      </c>
      <c r="AA1319">
        <f>Table4[[#This Row],[Total (N)]]*((E1318/3.6)/1000)</f>
        <v>5.6784251200666365</v>
      </c>
      <c r="AB1319">
        <f>Table4[[#This Row],[Power (kW)]]*1000</f>
        <v>5678.4251200666367</v>
      </c>
      <c r="AC1319">
        <f>MAX(0, Table4[[#This Row],[Power (W)]])</f>
        <v>5678.4251200666367</v>
      </c>
      <c r="AD1319">
        <f>MIN(0, Table4[[#This Row],[Power (W)]])*-1</f>
        <v>0</v>
      </c>
      <c r="AE1319">
        <f>AE1318+Table4[[#This Row],[Tractive Energy (J)]]</f>
        <v>2033699.7260898915</v>
      </c>
      <c r="AF1319">
        <f t="shared" si="255"/>
        <v>283430.26352154079</v>
      </c>
      <c r="AG1319">
        <f t="shared" si="256"/>
        <v>4922198.2597499667</v>
      </c>
      <c r="AH1319">
        <f t="shared" si="252"/>
        <v>1487711.6967814481</v>
      </c>
      <c r="AI1319" s="27">
        <f t="shared" si="257"/>
        <v>1487711.6967814481</v>
      </c>
    </row>
    <row r="1320" spans="2:35" x14ac:dyDescent="0.3">
      <c r="B1320" s="6" t="s">
        <v>53</v>
      </c>
      <c r="C1320" s="6">
        <v>1312</v>
      </c>
      <c r="D1320" s="6">
        <v>290</v>
      </c>
      <c r="E1320" s="12">
        <v>75.7</v>
      </c>
      <c r="F1320" s="17">
        <f t="shared" si="253"/>
        <v>-4.1666666666666269E-2</v>
      </c>
      <c r="G1320" s="17">
        <f t="shared" si="254"/>
        <v>-0.14999999999999858</v>
      </c>
      <c r="S1320">
        <f t="shared" si="247"/>
        <v>0</v>
      </c>
      <c r="T1320">
        <f t="shared" si="248"/>
        <v>75.7</v>
      </c>
      <c r="U1320">
        <f t="shared" si="249"/>
        <v>21.027777777777779</v>
      </c>
      <c r="W1320">
        <f t="shared" si="250"/>
        <v>-32.305555555556012</v>
      </c>
      <c r="X1320">
        <f t="shared" si="258"/>
        <v>171.13544999999999</v>
      </c>
      <c r="Y1320">
        <f t="shared" si="251"/>
        <v>114.0486261858742</v>
      </c>
      <c r="Z1320">
        <f>Table4[[#This Row],[Acell (N)]]+Table4[[#This Row],[Roll (N)]]+Table4[[#This Row],[Aero (N)]]</f>
        <v>252.87852063031818</v>
      </c>
      <c r="AA1320">
        <f>Table4[[#This Row],[Total (N)]]*((E1319/3.6)/1000)</f>
        <v>5.3244977399383657</v>
      </c>
      <c r="AB1320">
        <f>Table4[[#This Row],[Power (kW)]]*1000</f>
        <v>5324.4977399383661</v>
      </c>
      <c r="AC1320">
        <f>MAX(0, Table4[[#This Row],[Power (W)]])</f>
        <v>5324.4977399383661</v>
      </c>
      <c r="AD1320">
        <f>MIN(0, Table4[[#This Row],[Power (W)]])*-1</f>
        <v>0</v>
      </c>
      <c r="AE1320">
        <f>AE1319+Table4[[#This Row],[Tractive Energy (J)]]</f>
        <v>2039024.2238298298</v>
      </c>
      <c r="AF1320">
        <f t="shared" si="255"/>
        <v>283430.26352154079</v>
      </c>
      <c r="AG1320">
        <f t="shared" si="256"/>
        <v>4927522.7574899048</v>
      </c>
      <c r="AH1320">
        <f t="shared" si="252"/>
        <v>1487711.6967814481</v>
      </c>
      <c r="AI1320" s="27">
        <f t="shared" si="257"/>
        <v>1487711.6967814481</v>
      </c>
    </row>
    <row r="1321" spans="2:35" x14ac:dyDescent="0.3">
      <c r="B1321" s="6" t="s">
        <v>53</v>
      </c>
      <c r="C1321" s="6">
        <v>1313</v>
      </c>
      <c r="D1321" s="6">
        <v>291</v>
      </c>
      <c r="E1321" s="12">
        <v>75.5</v>
      </c>
      <c r="F1321" s="17">
        <f t="shared" si="253"/>
        <v>-6.9444444444444448E-2</v>
      </c>
      <c r="G1321" s="17">
        <f t="shared" si="254"/>
        <v>-0.25</v>
      </c>
      <c r="S1321">
        <f t="shared" si="247"/>
        <v>0</v>
      </c>
      <c r="T1321">
        <f t="shared" si="248"/>
        <v>75.5</v>
      </c>
      <c r="U1321">
        <f t="shared" si="249"/>
        <v>20.972222222222221</v>
      </c>
      <c r="W1321">
        <f t="shared" si="250"/>
        <v>-48.458333333332874</v>
      </c>
      <c r="X1321">
        <f t="shared" si="258"/>
        <v>171.13544999999999</v>
      </c>
      <c r="Y1321">
        <f t="shared" si="251"/>
        <v>113.74790482381258</v>
      </c>
      <c r="Z1321">
        <f>Table4[[#This Row],[Acell (N)]]+Table4[[#This Row],[Roll (N)]]+Table4[[#This Row],[Aero (N)]]</f>
        <v>236.42502149047971</v>
      </c>
      <c r="AA1321">
        <f>Table4[[#This Row],[Total (N)]]*((E1320/3.6)/1000)</f>
        <v>4.9714928130081422</v>
      </c>
      <c r="AB1321">
        <f>Table4[[#This Row],[Power (kW)]]*1000</f>
        <v>4971.4928130081425</v>
      </c>
      <c r="AC1321">
        <f>MAX(0, Table4[[#This Row],[Power (W)]])</f>
        <v>4971.4928130081425</v>
      </c>
      <c r="AD1321">
        <f>MIN(0, Table4[[#This Row],[Power (W)]])*-1</f>
        <v>0</v>
      </c>
      <c r="AE1321">
        <f>AE1320+Table4[[#This Row],[Tractive Energy (J)]]</f>
        <v>2043995.716642838</v>
      </c>
      <c r="AF1321">
        <f t="shared" si="255"/>
        <v>283430.26352154079</v>
      </c>
      <c r="AG1321">
        <f t="shared" si="256"/>
        <v>4932494.2503029127</v>
      </c>
      <c r="AH1321">
        <f t="shared" si="252"/>
        <v>1487711.6967814481</v>
      </c>
      <c r="AI1321" s="27">
        <f t="shared" si="257"/>
        <v>1487711.6967814481</v>
      </c>
    </row>
    <row r="1322" spans="2:35" x14ac:dyDescent="0.3">
      <c r="B1322" s="6" t="s">
        <v>53</v>
      </c>
      <c r="C1322" s="6">
        <v>1314</v>
      </c>
      <c r="D1322" s="6">
        <v>292</v>
      </c>
      <c r="E1322" s="12">
        <v>75.2</v>
      </c>
      <c r="F1322" s="17">
        <f t="shared" si="253"/>
        <v>-6.9444444444444448E-2</v>
      </c>
      <c r="G1322" s="17">
        <f t="shared" si="254"/>
        <v>-0.25</v>
      </c>
      <c r="S1322">
        <f t="shared" si="247"/>
        <v>0</v>
      </c>
      <c r="T1322">
        <f t="shared" si="248"/>
        <v>75.2</v>
      </c>
      <c r="U1322">
        <f t="shared" si="249"/>
        <v>20.888888888888889</v>
      </c>
      <c r="W1322">
        <f t="shared" si="250"/>
        <v>-80.763888888888886</v>
      </c>
      <c r="X1322">
        <f t="shared" si="258"/>
        <v>171.13544999999999</v>
      </c>
      <c r="Y1322">
        <f t="shared" si="251"/>
        <v>113.14765307538056</v>
      </c>
      <c r="Z1322">
        <f>Table4[[#This Row],[Acell (N)]]+Table4[[#This Row],[Roll (N)]]+Table4[[#This Row],[Aero (N)]]</f>
        <v>203.51921418649167</v>
      </c>
      <c r="AA1322">
        <f>Table4[[#This Row],[Total (N)]]*((E1321/3.6)/1000)</f>
        <v>4.2682501864111444</v>
      </c>
      <c r="AB1322">
        <f>Table4[[#This Row],[Power (kW)]]*1000</f>
        <v>4268.2501864111446</v>
      </c>
      <c r="AC1322">
        <f>MAX(0, Table4[[#This Row],[Power (W)]])</f>
        <v>4268.2501864111446</v>
      </c>
      <c r="AD1322">
        <f>MIN(0, Table4[[#This Row],[Power (W)]])*-1</f>
        <v>0</v>
      </c>
      <c r="AE1322">
        <f>AE1321+Table4[[#This Row],[Tractive Energy (J)]]</f>
        <v>2048263.9668292492</v>
      </c>
      <c r="AF1322">
        <f t="shared" si="255"/>
        <v>283430.26352154079</v>
      </c>
      <c r="AG1322">
        <f t="shared" si="256"/>
        <v>4936762.5004893234</v>
      </c>
      <c r="AH1322">
        <f t="shared" si="252"/>
        <v>1487711.6967814481</v>
      </c>
      <c r="AI1322" s="27">
        <f t="shared" si="257"/>
        <v>1487711.6967814481</v>
      </c>
    </row>
    <row r="1323" spans="2:35" x14ac:dyDescent="0.3">
      <c r="B1323" s="6" t="s">
        <v>53</v>
      </c>
      <c r="C1323" s="6">
        <v>1315</v>
      </c>
      <c r="D1323" s="6">
        <v>293</v>
      </c>
      <c r="E1323" s="12">
        <v>75</v>
      </c>
      <c r="F1323" s="17">
        <f t="shared" si="253"/>
        <v>-6.9444444444444448E-2</v>
      </c>
      <c r="G1323" s="17">
        <f t="shared" si="254"/>
        <v>-0.25</v>
      </c>
      <c r="S1323">
        <f t="shared" si="247"/>
        <v>0</v>
      </c>
      <c r="T1323">
        <f t="shared" si="248"/>
        <v>75</v>
      </c>
      <c r="U1323">
        <f t="shared" si="249"/>
        <v>20.833333333333332</v>
      </c>
      <c r="W1323">
        <f t="shared" si="250"/>
        <v>-80.763888888888886</v>
      </c>
      <c r="X1323">
        <f t="shared" si="258"/>
        <v>171.13544999999999</v>
      </c>
      <c r="Y1323">
        <f t="shared" si="251"/>
        <v>112.2502528919609</v>
      </c>
      <c r="Z1323">
        <f>Table4[[#This Row],[Acell (N)]]+Table4[[#This Row],[Roll (N)]]+Table4[[#This Row],[Aero (N)]]</f>
        <v>202.62181400307202</v>
      </c>
      <c r="AA1323">
        <f>Table4[[#This Row],[Total (N)]]*((E1322/3.6)/1000)</f>
        <v>4.2325445591752828</v>
      </c>
      <c r="AB1323">
        <f>Table4[[#This Row],[Power (kW)]]*1000</f>
        <v>4232.5445591752832</v>
      </c>
      <c r="AC1323">
        <f>MAX(0, Table4[[#This Row],[Power (W)]])</f>
        <v>4232.5445591752832</v>
      </c>
      <c r="AD1323">
        <f>MIN(0, Table4[[#This Row],[Power (W)]])*-1</f>
        <v>0</v>
      </c>
      <c r="AE1323">
        <f>AE1322+Table4[[#This Row],[Tractive Energy (J)]]</f>
        <v>2052496.5113884246</v>
      </c>
      <c r="AF1323">
        <f t="shared" si="255"/>
        <v>283430.26352154079</v>
      </c>
      <c r="AG1323">
        <f t="shared" si="256"/>
        <v>4940995.0450484985</v>
      </c>
      <c r="AH1323">
        <f t="shared" si="252"/>
        <v>1487711.6967814481</v>
      </c>
      <c r="AI1323" s="27">
        <f t="shared" si="257"/>
        <v>1487711.6967814481</v>
      </c>
    </row>
    <row r="1324" spans="2:35" x14ac:dyDescent="0.3">
      <c r="B1324" s="6" t="s">
        <v>53</v>
      </c>
      <c r="C1324" s="6">
        <v>1316</v>
      </c>
      <c r="D1324" s="6">
        <v>294</v>
      </c>
      <c r="E1324" s="12">
        <v>74.7</v>
      </c>
      <c r="F1324" s="17">
        <f t="shared" si="253"/>
        <v>-0.12500000000000078</v>
      </c>
      <c r="G1324" s="17">
        <f t="shared" si="254"/>
        <v>-0.45000000000000284</v>
      </c>
      <c r="S1324">
        <f t="shared" si="247"/>
        <v>0</v>
      </c>
      <c r="T1324">
        <f t="shared" si="248"/>
        <v>74.7</v>
      </c>
      <c r="U1324">
        <f t="shared" si="249"/>
        <v>20.75</v>
      </c>
      <c r="W1324">
        <f t="shared" si="250"/>
        <v>-80.763888888888886</v>
      </c>
      <c r="X1324">
        <f t="shared" si="258"/>
        <v>171.13544999999999</v>
      </c>
      <c r="Y1324">
        <f t="shared" si="251"/>
        <v>111.65397106249999</v>
      </c>
      <c r="Z1324">
        <f>Table4[[#This Row],[Acell (N)]]+Table4[[#This Row],[Roll (N)]]+Table4[[#This Row],[Aero (N)]]</f>
        <v>202.02553217361111</v>
      </c>
      <c r="AA1324">
        <f>Table4[[#This Row],[Total (N)]]*((E1323/3.6)/1000)</f>
        <v>4.2088652536168976</v>
      </c>
      <c r="AB1324">
        <f>Table4[[#This Row],[Power (kW)]]*1000</f>
        <v>4208.8652536168975</v>
      </c>
      <c r="AC1324">
        <f>MAX(0, Table4[[#This Row],[Power (W)]])</f>
        <v>4208.8652536168975</v>
      </c>
      <c r="AD1324">
        <f>MIN(0, Table4[[#This Row],[Power (W)]])*-1</f>
        <v>0</v>
      </c>
      <c r="AE1324">
        <f>AE1323+Table4[[#This Row],[Tractive Energy (J)]]</f>
        <v>2056705.3766420414</v>
      </c>
      <c r="AF1324">
        <f t="shared" si="255"/>
        <v>283430.26352154079</v>
      </c>
      <c r="AG1324">
        <f t="shared" si="256"/>
        <v>4945203.9103021156</v>
      </c>
      <c r="AH1324">
        <f t="shared" si="252"/>
        <v>1487711.6967814481</v>
      </c>
      <c r="AI1324" s="27">
        <f t="shared" si="257"/>
        <v>1487711.6967814481</v>
      </c>
    </row>
    <row r="1325" spans="2:35" x14ac:dyDescent="0.3">
      <c r="B1325" s="6" t="s">
        <v>53</v>
      </c>
      <c r="C1325" s="6">
        <v>1317</v>
      </c>
      <c r="D1325" s="6">
        <v>295</v>
      </c>
      <c r="E1325" s="12">
        <v>74.099999999999994</v>
      </c>
      <c r="F1325" s="17">
        <f t="shared" si="253"/>
        <v>-0.1388888888888889</v>
      </c>
      <c r="G1325" s="17">
        <f t="shared" si="254"/>
        <v>-0.5</v>
      </c>
      <c r="S1325">
        <f t="shared" si="247"/>
        <v>0</v>
      </c>
      <c r="T1325">
        <f t="shared" si="248"/>
        <v>74.099999999999994</v>
      </c>
      <c r="U1325">
        <f t="shared" si="249"/>
        <v>20.583333333333332</v>
      </c>
      <c r="W1325">
        <f t="shared" si="250"/>
        <v>-145.37500000000091</v>
      </c>
      <c r="X1325">
        <f t="shared" si="258"/>
        <v>171.13544999999999</v>
      </c>
      <c r="Y1325">
        <f t="shared" si="251"/>
        <v>110.76252575753701</v>
      </c>
      <c r="Z1325">
        <f>Table4[[#This Row],[Acell (N)]]+Table4[[#This Row],[Roll (N)]]+Table4[[#This Row],[Aero (N)]]</f>
        <v>136.52297575753607</v>
      </c>
      <c r="AA1325">
        <f>Table4[[#This Row],[Total (N)]]*((E1324/3.6)/1000)</f>
        <v>2.8328517469688737</v>
      </c>
      <c r="AB1325">
        <f>Table4[[#This Row],[Power (kW)]]*1000</f>
        <v>2832.8517469688736</v>
      </c>
      <c r="AC1325">
        <f>MAX(0, Table4[[#This Row],[Power (W)]])</f>
        <v>2832.8517469688736</v>
      </c>
      <c r="AD1325">
        <f>MIN(0, Table4[[#This Row],[Power (W)]])*-1</f>
        <v>0</v>
      </c>
      <c r="AE1325">
        <f>AE1324+Table4[[#This Row],[Tractive Energy (J)]]</f>
        <v>2059538.2283890103</v>
      </c>
      <c r="AF1325">
        <f t="shared" si="255"/>
        <v>283430.26352154079</v>
      </c>
      <c r="AG1325">
        <f t="shared" si="256"/>
        <v>4948036.7620490845</v>
      </c>
      <c r="AH1325">
        <f t="shared" si="252"/>
        <v>1487711.6967814481</v>
      </c>
      <c r="AI1325" s="27">
        <f t="shared" si="257"/>
        <v>1487711.6967814481</v>
      </c>
    </row>
    <row r="1326" spans="2:35" x14ac:dyDescent="0.3">
      <c r="B1326" s="6" t="s">
        <v>53</v>
      </c>
      <c r="C1326" s="6">
        <v>1318</v>
      </c>
      <c r="D1326" s="6">
        <v>296</v>
      </c>
      <c r="E1326" s="12">
        <v>73.7</v>
      </c>
      <c r="F1326" s="17">
        <f t="shared" si="253"/>
        <v>-0.11111111111111072</v>
      </c>
      <c r="G1326" s="17">
        <f t="shared" si="254"/>
        <v>-0.39999999999999858</v>
      </c>
      <c r="S1326">
        <f t="shared" si="247"/>
        <v>0</v>
      </c>
      <c r="T1326">
        <f t="shared" si="248"/>
        <v>73.7</v>
      </c>
      <c r="U1326">
        <f t="shared" si="249"/>
        <v>20.472222222222221</v>
      </c>
      <c r="W1326">
        <f t="shared" si="250"/>
        <v>-161.52777777777777</v>
      </c>
      <c r="X1326">
        <f t="shared" si="258"/>
        <v>171.13544999999999</v>
      </c>
      <c r="Y1326">
        <f t="shared" si="251"/>
        <v>108.990353928833</v>
      </c>
      <c r="Z1326">
        <f>Table4[[#This Row],[Acell (N)]]+Table4[[#This Row],[Roll (N)]]+Table4[[#This Row],[Aero (N)]]</f>
        <v>118.59802615105522</v>
      </c>
      <c r="AA1326">
        <f>Table4[[#This Row],[Total (N)]]*((E1325/3.6)/1000)</f>
        <v>2.4411427049425534</v>
      </c>
      <c r="AB1326">
        <f>Table4[[#This Row],[Power (kW)]]*1000</f>
        <v>2441.1427049425533</v>
      </c>
      <c r="AC1326">
        <f>MAX(0, Table4[[#This Row],[Power (W)]])</f>
        <v>2441.1427049425533</v>
      </c>
      <c r="AD1326">
        <f>MIN(0, Table4[[#This Row],[Power (W)]])*-1</f>
        <v>0</v>
      </c>
      <c r="AE1326">
        <f>AE1325+Table4[[#This Row],[Tractive Energy (J)]]</f>
        <v>2061979.3710939528</v>
      </c>
      <c r="AF1326">
        <f t="shared" si="255"/>
        <v>283430.26352154079</v>
      </c>
      <c r="AG1326">
        <f t="shared" si="256"/>
        <v>4950477.9047540268</v>
      </c>
      <c r="AH1326">
        <f t="shared" si="252"/>
        <v>1487711.6967814481</v>
      </c>
      <c r="AI1326" s="27">
        <f t="shared" si="257"/>
        <v>1487711.6967814481</v>
      </c>
    </row>
    <row r="1327" spans="2:35" x14ac:dyDescent="0.3">
      <c r="B1327" s="6" t="s">
        <v>53</v>
      </c>
      <c r="C1327" s="6">
        <v>1319</v>
      </c>
      <c r="D1327" s="6">
        <v>297</v>
      </c>
      <c r="E1327" s="12">
        <v>73.3</v>
      </c>
      <c r="F1327" s="17">
        <f t="shared" si="253"/>
        <v>-2.7777777777778172E-2</v>
      </c>
      <c r="G1327" s="17">
        <f t="shared" si="254"/>
        <v>-0.10000000000000142</v>
      </c>
      <c r="S1327">
        <f t="shared" si="247"/>
        <v>0</v>
      </c>
      <c r="T1327">
        <f t="shared" si="248"/>
        <v>73.3</v>
      </c>
      <c r="U1327">
        <f t="shared" si="249"/>
        <v>20.361111111111111</v>
      </c>
      <c r="W1327">
        <f t="shared" si="250"/>
        <v>-129.22222222222177</v>
      </c>
      <c r="X1327">
        <f t="shared" si="258"/>
        <v>171.13544999999999</v>
      </c>
      <c r="Y1327">
        <f t="shared" si="251"/>
        <v>107.81684588097256</v>
      </c>
      <c r="Z1327">
        <f>Table4[[#This Row],[Acell (N)]]+Table4[[#This Row],[Roll (N)]]+Table4[[#This Row],[Aero (N)]]</f>
        <v>149.73007365875077</v>
      </c>
      <c r="AA1327">
        <f>Table4[[#This Row],[Total (N)]]*((E1326/3.6)/1000)</f>
        <v>3.0653073412916476</v>
      </c>
      <c r="AB1327">
        <f>Table4[[#This Row],[Power (kW)]]*1000</f>
        <v>3065.3073412916474</v>
      </c>
      <c r="AC1327">
        <f>MAX(0, Table4[[#This Row],[Power (W)]])</f>
        <v>3065.3073412916474</v>
      </c>
      <c r="AD1327">
        <f>MIN(0, Table4[[#This Row],[Power (W)]])*-1</f>
        <v>0</v>
      </c>
      <c r="AE1327">
        <f>AE1326+Table4[[#This Row],[Tractive Energy (J)]]</f>
        <v>2065044.6784352444</v>
      </c>
      <c r="AF1327">
        <f t="shared" si="255"/>
        <v>283430.26352154079</v>
      </c>
      <c r="AG1327">
        <f t="shared" si="256"/>
        <v>4953543.2120953184</v>
      </c>
      <c r="AH1327">
        <f t="shared" si="252"/>
        <v>1487711.6967814481</v>
      </c>
      <c r="AI1327" s="27">
        <f t="shared" si="257"/>
        <v>1487711.6967814481</v>
      </c>
    </row>
    <row r="1328" spans="2:35" x14ac:dyDescent="0.3">
      <c r="B1328" s="6" t="s">
        <v>53</v>
      </c>
      <c r="C1328" s="6">
        <v>1320</v>
      </c>
      <c r="D1328" s="6">
        <v>298</v>
      </c>
      <c r="E1328" s="12">
        <v>73.5</v>
      </c>
      <c r="F1328" s="17">
        <f t="shared" si="253"/>
        <v>9.7222222222222612E-2</v>
      </c>
      <c r="G1328" s="17">
        <f t="shared" si="254"/>
        <v>0.35000000000000142</v>
      </c>
      <c r="S1328">
        <f t="shared" si="247"/>
        <v>0</v>
      </c>
      <c r="T1328">
        <f t="shared" si="248"/>
        <v>73.5</v>
      </c>
      <c r="U1328">
        <f t="shared" si="249"/>
        <v>20.416666666666668</v>
      </c>
      <c r="W1328">
        <f t="shared" si="250"/>
        <v>-32.305555555556012</v>
      </c>
      <c r="X1328">
        <f t="shared" si="258"/>
        <v>171.13544999999999</v>
      </c>
      <c r="Y1328">
        <f t="shared" si="251"/>
        <v>106.6496897034659</v>
      </c>
      <c r="Z1328">
        <f>Table4[[#This Row],[Acell (N)]]+Table4[[#This Row],[Roll (N)]]+Table4[[#This Row],[Aero (N)]]</f>
        <v>245.47958414790989</v>
      </c>
      <c r="AA1328">
        <f>Table4[[#This Row],[Total (N)]]*((E1327/3.6)/1000)</f>
        <v>4.9982370883449434</v>
      </c>
      <c r="AB1328">
        <f>Table4[[#This Row],[Power (kW)]]*1000</f>
        <v>4998.237088344943</v>
      </c>
      <c r="AC1328">
        <f>MAX(0, Table4[[#This Row],[Power (W)]])</f>
        <v>4998.237088344943</v>
      </c>
      <c r="AD1328">
        <f>MIN(0, Table4[[#This Row],[Power (W)]])*-1</f>
        <v>0</v>
      </c>
      <c r="AE1328">
        <f>AE1327+Table4[[#This Row],[Tractive Energy (J)]]</f>
        <v>2070042.9155235894</v>
      </c>
      <c r="AF1328">
        <f t="shared" si="255"/>
        <v>283430.26352154079</v>
      </c>
      <c r="AG1328">
        <f t="shared" si="256"/>
        <v>4958541.4491836634</v>
      </c>
      <c r="AH1328">
        <f t="shared" si="252"/>
        <v>1487711.6967814481</v>
      </c>
      <c r="AI1328" s="27">
        <f t="shared" si="257"/>
        <v>1487711.6967814481</v>
      </c>
    </row>
    <row r="1329" spans="2:35" x14ac:dyDescent="0.3">
      <c r="B1329" s="6" t="s">
        <v>53</v>
      </c>
      <c r="C1329" s="6">
        <v>1321</v>
      </c>
      <c r="D1329" s="6">
        <v>299</v>
      </c>
      <c r="E1329" s="12">
        <v>74</v>
      </c>
      <c r="F1329" s="17">
        <f t="shared" si="253"/>
        <v>0.19444444444444522</v>
      </c>
      <c r="G1329" s="17">
        <f t="shared" si="254"/>
        <v>0.70000000000000284</v>
      </c>
      <c r="S1329">
        <f t="shared" si="247"/>
        <v>0</v>
      </c>
      <c r="T1329">
        <f t="shared" si="248"/>
        <v>74</v>
      </c>
      <c r="U1329">
        <f t="shared" si="249"/>
        <v>20.555555555555554</v>
      </c>
      <c r="W1329">
        <f t="shared" si="250"/>
        <v>113.0694444444449</v>
      </c>
      <c r="X1329">
        <f t="shared" si="258"/>
        <v>171.13544999999999</v>
      </c>
      <c r="Y1329">
        <f t="shared" si="251"/>
        <v>107.23247380842503</v>
      </c>
      <c r="Z1329">
        <f>Table4[[#This Row],[Acell (N)]]+Table4[[#This Row],[Roll (N)]]+Table4[[#This Row],[Aero (N)]]</f>
        <v>391.43736825286993</v>
      </c>
      <c r="AA1329">
        <f>Table4[[#This Row],[Total (N)]]*((E1328/3.6)/1000)</f>
        <v>7.9918462684960945</v>
      </c>
      <c r="AB1329">
        <f>Table4[[#This Row],[Power (kW)]]*1000</f>
        <v>7991.8462684960941</v>
      </c>
      <c r="AC1329">
        <f>MAX(0, Table4[[#This Row],[Power (W)]])</f>
        <v>7991.8462684960941</v>
      </c>
      <c r="AD1329">
        <f>MIN(0, Table4[[#This Row],[Power (W)]])*-1</f>
        <v>0</v>
      </c>
      <c r="AE1329">
        <f>AE1328+Table4[[#This Row],[Tractive Energy (J)]]</f>
        <v>2078034.7617920854</v>
      </c>
      <c r="AF1329">
        <f t="shared" si="255"/>
        <v>283430.26352154079</v>
      </c>
      <c r="AG1329">
        <f t="shared" si="256"/>
        <v>4966533.2954521598</v>
      </c>
      <c r="AH1329">
        <f t="shared" si="252"/>
        <v>1487711.6967814481</v>
      </c>
      <c r="AI1329" s="27">
        <f t="shared" si="257"/>
        <v>1487711.6967814481</v>
      </c>
    </row>
    <row r="1330" spans="2:35" x14ac:dyDescent="0.3">
      <c r="B1330" s="6" t="s">
        <v>53</v>
      </c>
      <c r="C1330" s="6">
        <v>1322</v>
      </c>
      <c r="D1330" s="6">
        <v>300</v>
      </c>
      <c r="E1330" s="12">
        <v>74.900000000000006</v>
      </c>
      <c r="F1330" s="17">
        <f t="shared" si="253"/>
        <v>0.29166666666666585</v>
      </c>
      <c r="G1330" s="17">
        <f t="shared" si="254"/>
        <v>1.0499999999999972</v>
      </c>
      <c r="S1330">
        <f t="shared" si="247"/>
        <v>0</v>
      </c>
      <c r="T1330">
        <f t="shared" si="248"/>
        <v>74.900000000000006</v>
      </c>
      <c r="U1330">
        <f t="shared" si="249"/>
        <v>20.805555555555557</v>
      </c>
      <c r="W1330">
        <f t="shared" si="250"/>
        <v>226.1388888888898</v>
      </c>
      <c r="X1330">
        <f t="shared" si="258"/>
        <v>171.13544999999999</v>
      </c>
      <c r="Y1330">
        <f t="shared" si="251"/>
        <v>108.69638142902221</v>
      </c>
      <c r="Z1330">
        <f>Table4[[#This Row],[Acell (N)]]+Table4[[#This Row],[Roll (N)]]+Table4[[#This Row],[Aero (N)]]</f>
        <v>505.97072031791203</v>
      </c>
      <c r="AA1330">
        <f>Table4[[#This Row],[Total (N)]]*((E1329/3.6)/1000)</f>
        <v>10.400509250979301</v>
      </c>
      <c r="AB1330">
        <f>Table4[[#This Row],[Power (kW)]]*1000</f>
        <v>10400.509250979301</v>
      </c>
      <c r="AC1330">
        <f>MAX(0, Table4[[#This Row],[Power (W)]])</f>
        <v>10400.509250979301</v>
      </c>
      <c r="AD1330">
        <f>MIN(0, Table4[[#This Row],[Power (W)]])*-1</f>
        <v>0</v>
      </c>
      <c r="AE1330">
        <f>AE1329+Table4[[#This Row],[Tractive Energy (J)]]</f>
        <v>2088435.2710430648</v>
      </c>
      <c r="AF1330">
        <f t="shared" si="255"/>
        <v>283430.26352154079</v>
      </c>
      <c r="AG1330">
        <f t="shared" si="256"/>
        <v>4976933.8047031388</v>
      </c>
      <c r="AH1330">
        <f t="shared" si="252"/>
        <v>1487711.6967814481</v>
      </c>
      <c r="AI1330" s="27">
        <f t="shared" si="257"/>
        <v>1487711.6967814481</v>
      </c>
    </row>
    <row r="1331" spans="2:35" x14ac:dyDescent="0.3">
      <c r="B1331" s="6" t="s">
        <v>53</v>
      </c>
      <c r="C1331" s="6">
        <v>1323</v>
      </c>
      <c r="D1331" s="6">
        <v>301</v>
      </c>
      <c r="E1331" s="12">
        <v>76.099999999999994</v>
      </c>
      <c r="F1331" s="17">
        <f t="shared" si="253"/>
        <v>0.38888888888888851</v>
      </c>
      <c r="G1331" s="17">
        <f t="shared" si="254"/>
        <v>1.3999999999999986</v>
      </c>
      <c r="S1331">
        <f t="shared" si="247"/>
        <v>0</v>
      </c>
      <c r="T1331">
        <f t="shared" si="248"/>
        <v>76.099999999999994</v>
      </c>
      <c r="U1331">
        <f t="shared" si="249"/>
        <v>21.138888888888886</v>
      </c>
      <c r="W1331">
        <f t="shared" si="250"/>
        <v>339.2083333333324</v>
      </c>
      <c r="X1331">
        <f t="shared" si="258"/>
        <v>171.13544999999999</v>
      </c>
      <c r="Y1331">
        <f t="shared" si="251"/>
        <v>111.35642563561525</v>
      </c>
      <c r="Z1331">
        <f>Table4[[#This Row],[Acell (N)]]+Table4[[#This Row],[Roll (N)]]+Table4[[#This Row],[Aero (N)]]</f>
        <v>621.70020896894766</v>
      </c>
      <c r="AA1331">
        <f>Table4[[#This Row],[Total (N)]]*((E1330/3.6)/1000)</f>
        <v>12.93481823660394</v>
      </c>
      <c r="AB1331">
        <f>Table4[[#This Row],[Power (kW)]]*1000</f>
        <v>12934.81823660394</v>
      </c>
      <c r="AC1331">
        <f>MAX(0, Table4[[#This Row],[Power (W)]])</f>
        <v>12934.81823660394</v>
      </c>
      <c r="AD1331">
        <f>MIN(0, Table4[[#This Row],[Power (W)]])*-1</f>
        <v>0</v>
      </c>
      <c r="AE1331">
        <f>AE1330+Table4[[#This Row],[Tractive Energy (J)]]</f>
        <v>2101370.0892796689</v>
      </c>
      <c r="AF1331">
        <f t="shared" si="255"/>
        <v>283430.26352154079</v>
      </c>
      <c r="AG1331">
        <f t="shared" si="256"/>
        <v>4989868.6229397431</v>
      </c>
      <c r="AH1331">
        <f t="shared" si="252"/>
        <v>1487711.6967814481</v>
      </c>
      <c r="AI1331" s="27">
        <f t="shared" si="257"/>
        <v>1487711.6967814481</v>
      </c>
    </row>
    <row r="1332" spans="2:35" x14ac:dyDescent="0.3">
      <c r="B1332" s="6" t="s">
        <v>53</v>
      </c>
      <c r="C1332" s="6">
        <v>1324</v>
      </c>
      <c r="D1332" s="6">
        <v>302</v>
      </c>
      <c r="E1332" s="12">
        <v>77.7</v>
      </c>
      <c r="F1332" s="17">
        <f t="shared" si="253"/>
        <v>0.43055555555555675</v>
      </c>
      <c r="G1332" s="17">
        <f t="shared" si="254"/>
        <v>1.5500000000000043</v>
      </c>
      <c r="S1332">
        <f t="shared" si="247"/>
        <v>0</v>
      </c>
      <c r="T1332">
        <f t="shared" si="248"/>
        <v>77.7</v>
      </c>
      <c r="U1332">
        <f t="shared" si="249"/>
        <v>21.583333333333332</v>
      </c>
      <c r="W1332">
        <f t="shared" si="250"/>
        <v>452.27777777777732</v>
      </c>
      <c r="X1332">
        <f t="shared" si="258"/>
        <v>171.13544999999999</v>
      </c>
      <c r="Y1332">
        <f t="shared" si="251"/>
        <v>114.95317222344187</v>
      </c>
      <c r="Z1332">
        <f>Table4[[#This Row],[Acell (N)]]+Table4[[#This Row],[Roll (N)]]+Table4[[#This Row],[Aero (N)]]</f>
        <v>738.36640000121929</v>
      </c>
      <c r="AA1332">
        <f>Table4[[#This Row],[Total (N)]]*((E1331/3.6)/1000)</f>
        <v>15.608245288914659</v>
      </c>
      <c r="AB1332">
        <f>Table4[[#This Row],[Power (kW)]]*1000</f>
        <v>15608.245288914659</v>
      </c>
      <c r="AC1332">
        <f>MAX(0, Table4[[#This Row],[Power (W)]])</f>
        <v>15608.245288914659</v>
      </c>
      <c r="AD1332">
        <f>MIN(0, Table4[[#This Row],[Power (W)]])*-1</f>
        <v>0</v>
      </c>
      <c r="AE1332">
        <f>AE1331+Table4[[#This Row],[Tractive Energy (J)]]</f>
        <v>2116978.3345685834</v>
      </c>
      <c r="AF1332">
        <f t="shared" si="255"/>
        <v>283430.26352154079</v>
      </c>
      <c r="AG1332">
        <f t="shared" si="256"/>
        <v>5005476.8682286581</v>
      </c>
      <c r="AH1332">
        <f t="shared" si="252"/>
        <v>1487711.6967814481</v>
      </c>
      <c r="AI1332" s="27">
        <f t="shared" si="257"/>
        <v>1487711.6967814481</v>
      </c>
    </row>
    <row r="1333" spans="2:35" x14ac:dyDescent="0.3">
      <c r="B1333" s="6" t="s">
        <v>53</v>
      </c>
      <c r="C1333" s="6">
        <v>1325</v>
      </c>
      <c r="D1333" s="6">
        <v>303</v>
      </c>
      <c r="E1333" s="12">
        <v>79.2</v>
      </c>
      <c r="F1333" s="17">
        <f t="shared" si="253"/>
        <v>0.36111111111111033</v>
      </c>
      <c r="G1333" s="17">
        <f t="shared" si="254"/>
        <v>1.2999999999999972</v>
      </c>
      <c r="S1333">
        <f t="shared" si="247"/>
        <v>0</v>
      </c>
      <c r="T1333">
        <f t="shared" si="248"/>
        <v>79.2</v>
      </c>
      <c r="U1333">
        <f t="shared" si="249"/>
        <v>22</v>
      </c>
      <c r="W1333">
        <f t="shared" si="250"/>
        <v>500.73611111111251</v>
      </c>
      <c r="X1333">
        <f t="shared" si="258"/>
        <v>171.13544999999999</v>
      </c>
      <c r="Y1333">
        <f t="shared" si="251"/>
        <v>119.83776052549699</v>
      </c>
      <c r="Z1333">
        <f>Table4[[#This Row],[Acell (N)]]+Table4[[#This Row],[Roll (N)]]+Table4[[#This Row],[Aero (N)]]</f>
        <v>791.70932163660939</v>
      </c>
      <c r="AA1333">
        <f>Table4[[#This Row],[Total (N)]]*((E1332/3.6)/1000)</f>
        <v>17.087726191990154</v>
      </c>
      <c r="AB1333">
        <f>Table4[[#This Row],[Power (kW)]]*1000</f>
        <v>17087.726191990154</v>
      </c>
      <c r="AC1333">
        <f>MAX(0, Table4[[#This Row],[Power (W)]])</f>
        <v>17087.726191990154</v>
      </c>
      <c r="AD1333">
        <f>MIN(0, Table4[[#This Row],[Power (W)]])*-1</f>
        <v>0</v>
      </c>
      <c r="AE1333">
        <f>AE1332+Table4[[#This Row],[Tractive Energy (J)]]</f>
        <v>2134066.0607605735</v>
      </c>
      <c r="AF1333">
        <f t="shared" si="255"/>
        <v>283430.26352154079</v>
      </c>
      <c r="AG1333">
        <f t="shared" si="256"/>
        <v>5022564.5944206482</v>
      </c>
      <c r="AH1333">
        <f t="shared" si="252"/>
        <v>1487711.6967814481</v>
      </c>
      <c r="AI1333" s="27">
        <f t="shared" si="257"/>
        <v>1487711.6967814481</v>
      </c>
    </row>
    <row r="1334" spans="2:35" x14ac:dyDescent="0.3">
      <c r="B1334" s="6" t="s">
        <v>53</v>
      </c>
      <c r="C1334" s="6">
        <v>1326</v>
      </c>
      <c r="D1334" s="6">
        <v>304</v>
      </c>
      <c r="E1334" s="12">
        <v>80.3</v>
      </c>
      <c r="F1334" s="17">
        <f t="shared" si="253"/>
        <v>0.22222222222222143</v>
      </c>
      <c r="G1334" s="17">
        <f t="shared" si="254"/>
        <v>0.79999999999999716</v>
      </c>
      <c r="S1334">
        <f t="shared" si="247"/>
        <v>0</v>
      </c>
      <c r="T1334">
        <f t="shared" si="248"/>
        <v>80.3</v>
      </c>
      <c r="U1334">
        <f t="shared" si="249"/>
        <v>22.305555555555554</v>
      </c>
      <c r="W1334">
        <f t="shared" si="250"/>
        <v>419.97222222222132</v>
      </c>
      <c r="X1334">
        <f t="shared" si="258"/>
        <v>171.13544999999999</v>
      </c>
      <c r="Y1334">
        <f t="shared" si="251"/>
        <v>124.50936267475201</v>
      </c>
      <c r="Z1334">
        <f>Table4[[#This Row],[Acell (N)]]+Table4[[#This Row],[Roll (N)]]+Table4[[#This Row],[Aero (N)]]</f>
        <v>715.61703489697322</v>
      </c>
      <c r="AA1334">
        <f>Table4[[#This Row],[Total (N)]]*((E1333/3.6)/1000)</f>
        <v>15.74357476773341</v>
      </c>
      <c r="AB1334">
        <f>Table4[[#This Row],[Power (kW)]]*1000</f>
        <v>15743.574767733409</v>
      </c>
      <c r="AC1334">
        <f>MAX(0, Table4[[#This Row],[Power (W)]])</f>
        <v>15743.574767733409</v>
      </c>
      <c r="AD1334">
        <f>MIN(0, Table4[[#This Row],[Power (W)]])*-1</f>
        <v>0</v>
      </c>
      <c r="AE1334">
        <f>AE1333+Table4[[#This Row],[Tractive Energy (J)]]</f>
        <v>2149809.6355283069</v>
      </c>
      <c r="AF1334">
        <f t="shared" si="255"/>
        <v>283430.26352154079</v>
      </c>
      <c r="AG1334">
        <f t="shared" si="256"/>
        <v>5038308.1691883812</v>
      </c>
      <c r="AH1334">
        <f t="shared" si="252"/>
        <v>1487711.6967814481</v>
      </c>
      <c r="AI1334" s="27">
        <f t="shared" si="257"/>
        <v>1487711.6967814481</v>
      </c>
    </row>
    <row r="1335" spans="2:35" x14ac:dyDescent="0.3">
      <c r="B1335" s="6" t="s">
        <v>53</v>
      </c>
      <c r="C1335" s="6">
        <v>1327</v>
      </c>
      <c r="D1335" s="6">
        <v>305</v>
      </c>
      <c r="E1335" s="12">
        <v>80.8</v>
      </c>
      <c r="F1335" s="17">
        <f t="shared" si="253"/>
        <v>9.7222222222222612E-2</v>
      </c>
      <c r="G1335" s="17">
        <f t="shared" si="254"/>
        <v>0.35000000000000142</v>
      </c>
      <c r="S1335">
        <f t="shared" si="247"/>
        <v>0</v>
      </c>
      <c r="T1335">
        <f t="shared" si="248"/>
        <v>80.8</v>
      </c>
      <c r="U1335">
        <f t="shared" si="249"/>
        <v>22.444444444444443</v>
      </c>
      <c r="W1335">
        <f t="shared" si="250"/>
        <v>258.44444444444355</v>
      </c>
      <c r="X1335">
        <f t="shared" si="258"/>
        <v>171.13544999999999</v>
      </c>
      <c r="Y1335">
        <f t="shared" si="251"/>
        <v>127.99197409215921</v>
      </c>
      <c r="Z1335">
        <f>Table4[[#This Row],[Acell (N)]]+Table4[[#This Row],[Roll (N)]]+Table4[[#This Row],[Aero (N)]]</f>
        <v>557.57186853660278</v>
      </c>
      <c r="AA1335">
        <f>Table4[[#This Row],[Total (N)]]*((E1334/3.6)/1000)</f>
        <v>12.43695028985811</v>
      </c>
      <c r="AB1335">
        <f>Table4[[#This Row],[Power (kW)]]*1000</f>
        <v>12436.95028985811</v>
      </c>
      <c r="AC1335">
        <f>MAX(0, Table4[[#This Row],[Power (W)]])</f>
        <v>12436.95028985811</v>
      </c>
      <c r="AD1335">
        <f>MIN(0, Table4[[#This Row],[Power (W)]])*-1</f>
        <v>0</v>
      </c>
      <c r="AE1335">
        <f>AE1334+Table4[[#This Row],[Tractive Energy (J)]]</f>
        <v>2162246.585818165</v>
      </c>
      <c r="AF1335">
        <f t="shared" si="255"/>
        <v>283430.26352154079</v>
      </c>
      <c r="AG1335">
        <f t="shared" si="256"/>
        <v>5050745.1194782397</v>
      </c>
      <c r="AH1335">
        <f t="shared" si="252"/>
        <v>1487711.6967814481</v>
      </c>
      <c r="AI1335" s="27">
        <f t="shared" si="257"/>
        <v>1487711.6967814481</v>
      </c>
    </row>
    <row r="1336" spans="2:35" x14ac:dyDescent="0.3">
      <c r="B1336" s="6" t="s">
        <v>53</v>
      </c>
      <c r="C1336" s="6">
        <v>1328</v>
      </c>
      <c r="D1336" s="6">
        <v>306</v>
      </c>
      <c r="E1336" s="12">
        <v>81</v>
      </c>
      <c r="F1336" s="17">
        <f t="shared" si="253"/>
        <v>2.7777777777778172E-2</v>
      </c>
      <c r="G1336" s="17">
        <f t="shared" si="254"/>
        <v>0.10000000000000142</v>
      </c>
      <c r="S1336">
        <f t="shared" si="247"/>
        <v>0</v>
      </c>
      <c r="T1336">
        <f t="shared" si="248"/>
        <v>81</v>
      </c>
      <c r="U1336">
        <f t="shared" si="249"/>
        <v>22.5</v>
      </c>
      <c r="W1336">
        <f t="shared" si="250"/>
        <v>113.0694444444449</v>
      </c>
      <c r="X1336">
        <f t="shared" si="258"/>
        <v>171.13544999999999</v>
      </c>
      <c r="Y1336">
        <f t="shared" si="251"/>
        <v>129.5908589577742</v>
      </c>
      <c r="Z1336">
        <f>Table4[[#This Row],[Acell (N)]]+Table4[[#This Row],[Roll (N)]]+Table4[[#This Row],[Aero (N)]]</f>
        <v>413.79575340221913</v>
      </c>
      <c r="AA1336">
        <f>Table4[[#This Row],[Total (N)]]*((E1335/3.6)/1000)</f>
        <v>9.2874157985831403</v>
      </c>
      <c r="AB1336">
        <f>Table4[[#This Row],[Power (kW)]]*1000</f>
        <v>9287.4157985831407</v>
      </c>
      <c r="AC1336">
        <f>MAX(0, Table4[[#This Row],[Power (W)]])</f>
        <v>9287.4157985831407</v>
      </c>
      <c r="AD1336">
        <f>MIN(0, Table4[[#This Row],[Power (W)]])*-1</f>
        <v>0</v>
      </c>
      <c r="AE1336">
        <f>AE1335+Table4[[#This Row],[Tractive Energy (J)]]</f>
        <v>2171534.001616748</v>
      </c>
      <c r="AF1336">
        <f t="shared" si="255"/>
        <v>283430.26352154079</v>
      </c>
      <c r="AG1336">
        <f t="shared" si="256"/>
        <v>5060032.5352768227</v>
      </c>
      <c r="AH1336">
        <f t="shared" si="252"/>
        <v>1487711.6967814481</v>
      </c>
      <c r="AI1336" s="27">
        <f t="shared" si="257"/>
        <v>1487711.6967814481</v>
      </c>
    </row>
    <row r="1337" spans="2:35" x14ac:dyDescent="0.3">
      <c r="B1337" s="6" t="s">
        <v>53</v>
      </c>
      <c r="C1337" s="6">
        <v>1329</v>
      </c>
      <c r="D1337" s="6">
        <v>307</v>
      </c>
      <c r="E1337" s="12">
        <v>81</v>
      </c>
      <c r="F1337" s="17">
        <f t="shared" si="253"/>
        <v>0</v>
      </c>
      <c r="G1337" s="17">
        <f t="shared" si="254"/>
        <v>0</v>
      </c>
      <c r="S1337">
        <f t="shared" si="247"/>
        <v>0</v>
      </c>
      <c r="T1337">
        <f t="shared" si="248"/>
        <v>81</v>
      </c>
      <c r="U1337">
        <f t="shared" si="249"/>
        <v>22.5</v>
      </c>
      <c r="W1337">
        <f t="shared" si="250"/>
        <v>32.305555555556012</v>
      </c>
      <c r="X1337">
        <f t="shared" si="258"/>
        <v>171.13544999999999</v>
      </c>
      <c r="Y1337">
        <f t="shared" si="251"/>
        <v>130.23319184730002</v>
      </c>
      <c r="Z1337">
        <f>Table4[[#This Row],[Acell (N)]]+Table4[[#This Row],[Roll (N)]]+Table4[[#This Row],[Aero (N)]]</f>
        <v>333.67419740285601</v>
      </c>
      <c r="AA1337">
        <f>Table4[[#This Row],[Total (N)]]*((E1336/3.6)/1000)</f>
        <v>7.5076694415642597</v>
      </c>
      <c r="AB1337">
        <f>Table4[[#This Row],[Power (kW)]]*1000</f>
        <v>7507.6694415642596</v>
      </c>
      <c r="AC1337">
        <f>MAX(0, Table4[[#This Row],[Power (W)]])</f>
        <v>7507.6694415642596</v>
      </c>
      <c r="AD1337">
        <f>MIN(0, Table4[[#This Row],[Power (W)]])*-1</f>
        <v>0</v>
      </c>
      <c r="AE1337">
        <f>AE1336+Table4[[#This Row],[Tractive Energy (J)]]</f>
        <v>2179041.6710583125</v>
      </c>
      <c r="AF1337">
        <f t="shared" si="255"/>
        <v>283430.26352154079</v>
      </c>
      <c r="AG1337">
        <f t="shared" si="256"/>
        <v>5067540.2047183868</v>
      </c>
      <c r="AH1337">
        <f t="shared" si="252"/>
        <v>1487711.6967814481</v>
      </c>
      <c r="AI1337" s="27">
        <f t="shared" si="257"/>
        <v>1487711.6967814481</v>
      </c>
    </row>
    <row r="1338" spans="2:35" x14ac:dyDescent="0.3">
      <c r="B1338" s="6" t="s">
        <v>53</v>
      </c>
      <c r="C1338" s="6">
        <v>1330</v>
      </c>
      <c r="D1338" s="6">
        <v>308</v>
      </c>
      <c r="E1338" s="12">
        <v>81</v>
      </c>
      <c r="F1338" s="17">
        <f t="shared" si="253"/>
        <v>0</v>
      </c>
      <c r="G1338" s="17">
        <f t="shared" si="254"/>
        <v>0</v>
      </c>
      <c r="S1338">
        <f t="shared" si="247"/>
        <v>0</v>
      </c>
      <c r="T1338">
        <f t="shared" si="248"/>
        <v>81</v>
      </c>
      <c r="U1338">
        <f t="shared" si="249"/>
        <v>22.5</v>
      </c>
      <c r="W1338">
        <f t="shared" si="250"/>
        <v>0</v>
      </c>
      <c r="X1338">
        <f t="shared" si="258"/>
        <v>171.13544999999999</v>
      </c>
      <c r="Y1338">
        <f t="shared" si="251"/>
        <v>130.23319184730002</v>
      </c>
      <c r="Z1338">
        <f>Table4[[#This Row],[Acell (N)]]+Table4[[#This Row],[Roll (N)]]+Table4[[#This Row],[Aero (N)]]</f>
        <v>301.36864184730001</v>
      </c>
      <c r="AA1338">
        <f>Table4[[#This Row],[Total (N)]]*((E1337/3.6)/1000)</f>
        <v>6.7807944415642503</v>
      </c>
      <c r="AB1338">
        <f>Table4[[#This Row],[Power (kW)]]*1000</f>
        <v>6780.7944415642505</v>
      </c>
      <c r="AC1338">
        <f>MAX(0, Table4[[#This Row],[Power (W)]])</f>
        <v>6780.7944415642505</v>
      </c>
      <c r="AD1338">
        <f>MIN(0, Table4[[#This Row],[Power (W)]])*-1</f>
        <v>0</v>
      </c>
      <c r="AE1338">
        <f>AE1337+Table4[[#This Row],[Tractive Energy (J)]]</f>
        <v>2185822.465499877</v>
      </c>
      <c r="AF1338">
        <f t="shared" si="255"/>
        <v>283430.26352154079</v>
      </c>
      <c r="AG1338">
        <f t="shared" si="256"/>
        <v>5074320.9991599508</v>
      </c>
      <c r="AH1338">
        <f t="shared" si="252"/>
        <v>1487711.6967814481</v>
      </c>
      <c r="AI1338" s="27">
        <f t="shared" si="257"/>
        <v>1487711.6967814481</v>
      </c>
    </row>
    <row r="1339" spans="2:35" x14ac:dyDescent="0.3">
      <c r="B1339" s="6" t="s">
        <v>53</v>
      </c>
      <c r="C1339" s="6">
        <v>1331</v>
      </c>
      <c r="D1339" s="6">
        <v>309</v>
      </c>
      <c r="E1339" s="12">
        <v>81</v>
      </c>
      <c r="F1339" s="17">
        <f t="shared" si="253"/>
        <v>0</v>
      </c>
      <c r="G1339" s="17">
        <f t="shared" si="254"/>
        <v>0</v>
      </c>
      <c r="S1339">
        <f t="shared" si="247"/>
        <v>0</v>
      </c>
      <c r="T1339">
        <f t="shared" si="248"/>
        <v>81</v>
      </c>
      <c r="U1339">
        <f t="shared" si="249"/>
        <v>22.5</v>
      </c>
      <c r="W1339">
        <f t="shared" si="250"/>
        <v>0</v>
      </c>
      <c r="X1339">
        <f t="shared" si="258"/>
        <v>171.13544999999999</v>
      </c>
      <c r="Y1339">
        <f t="shared" si="251"/>
        <v>130.23319184730002</v>
      </c>
      <c r="Z1339">
        <f>Table4[[#This Row],[Acell (N)]]+Table4[[#This Row],[Roll (N)]]+Table4[[#This Row],[Aero (N)]]</f>
        <v>301.36864184730001</v>
      </c>
      <c r="AA1339">
        <f>Table4[[#This Row],[Total (N)]]*((E1338/3.6)/1000)</f>
        <v>6.7807944415642503</v>
      </c>
      <c r="AB1339">
        <f>Table4[[#This Row],[Power (kW)]]*1000</f>
        <v>6780.7944415642505</v>
      </c>
      <c r="AC1339">
        <f>MAX(0, Table4[[#This Row],[Power (W)]])</f>
        <v>6780.7944415642505</v>
      </c>
      <c r="AD1339">
        <f>MIN(0, Table4[[#This Row],[Power (W)]])*-1</f>
        <v>0</v>
      </c>
      <c r="AE1339">
        <f>AE1338+Table4[[#This Row],[Tractive Energy (J)]]</f>
        <v>2192603.2599414415</v>
      </c>
      <c r="AF1339">
        <f t="shared" si="255"/>
        <v>283430.26352154079</v>
      </c>
      <c r="AG1339">
        <f t="shared" si="256"/>
        <v>5081101.7936015148</v>
      </c>
      <c r="AH1339">
        <f t="shared" si="252"/>
        <v>1487711.6967814481</v>
      </c>
      <c r="AI1339" s="27">
        <f t="shared" si="257"/>
        <v>1487711.6967814481</v>
      </c>
    </row>
    <row r="1340" spans="2:35" x14ac:dyDescent="0.3">
      <c r="B1340" s="6" t="s">
        <v>53</v>
      </c>
      <c r="C1340" s="6">
        <v>1332</v>
      </c>
      <c r="D1340" s="6">
        <v>310</v>
      </c>
      <c r="E1340" s="12">
        <v>81</v>
      </c>
      <c r="F1340" s="17">
        <f t="shared" si="253"/>
        <v>-1.3888888888888099E-2</v>
      </c>
      <c r="G1340" s="17">
        <f t="shared" si="254"/>
        <v>-4.9999999999997158E-2</v>
      </c>
      <c r="S1340">
        <f t="shared" si="247"/>
        <v>0</v>
      </c>
      <c r="T1340">
        <f t="shared" si="248"/>
        <v>81</v>
      </c>
      <c r="U1340">
        <f t="shared" si="249"/>
        <v>22.5</v>
      </c>
      <c r="W1340">
        <f t="shared" si="250"/>
        <v>0</v>
      </c>
      <c r="X1340">
        <f t="shared" si="258"/>
        <v>171.13544999999999</v>
      </c>
      <c r="Y1340">
        <f t="shared" si="251"/>
        <v>130.23319184730002</v>
      </c>
      <c r="Z1340">
        <f>Table4[[#This Row],[Acell (N)]]+Table4[[#This Row],[Roll (N)]]+Table4[[#This Row],[Aero (N)]]</f>
        <v>301.36864184730001</v>
      </c>
      <c r="AA1340">
        <f>Table4[[#This Row],[Total (N)]]*((E1339/3.6)/1000)</f>
        <v>6.7807944415642503</v>
      </c>
      <c r="AB1340">
        <f>Table4[[#This Row],[Power (kW)]]*1000</f>
        <v>6780.7944415642505</v>
      </c>
      <c r="AC1340">
        <f>MAX(0, Table4[[#This Row],[Power (W)]])</f>
        <v>6780.7944415642505</v>
      </c>
      <c r="AD1340">
        <f>MIN(0, Table4[[#This Row],[Power (W)]])*-1</f>
        <v>0</v>
      </c>
      <c r="AE1340">
        <f>AE1339+Table4[[#This Row],[Tractive Energy (J)]]</f>
        <v>2199384.0543830059</v>
      </c>
      <c r="AF1340">
        <f t="shared" si="255"/>
        <v>283430.26352154079</v>
      </c>
      <c r="AG1340">
        <f t="shared" si="256"/>
        <v>5087882.5880430788</v>
      </c>
      <c r="AH1340">
        <f t="shared" si="252"/>
        <v>1487711.6967814481</v>
      </c>
      <c r="AI1340" s="27">
        <f t="shared" si="257"/>
        <v>1487711.6967814481</v>
      </c>
    </row>
    <row r="1341" spans="2:35" x14ac:dyDescent="0.3">
      <c r="B1341" s="6" t="s">
        <v>53</v>
      </c>
      <c r="C1341" s="6">
        <v>1333</v>
      </c>
      <c r="D1341" s="6">
        <v>311</v>
      </c>
      <c r="E1341" s="12">
        <v>80.900000000000006</v>
      </c>
      <c r="F1341" s="17">
        <f t="shared" si="253"/>
        <v>-5.5555555555556344E-2</v>
      </c>
      <c r="G1341" s="17">
        <f t="shared" si="254"/>
        <v>-0.20000000000000284</v>
      </c>
      <c r="S1341">
        <f t="shared" si="247"/>
        <v>0</v>
      </c>
      <c r="T1341">
        <f t="shared" si="248"/>
        <v>80.900000000000006</v>
      </c>
      <c r="U1341">
        <f t="shared" si="249"/>
        <v>22.472222222222225</v>
      </c>
      <c r="W1341">
        <f t="shared" si="250"/>
        <v>-16.152777777776858</v>
      </c>
      <c r="X1341">
        <f t="shared" si="258"/>
        <v>171.13544999999999</v>
      </c>
      <c r="Y1341">
        <f t="shared" si="251"/>
        <v>130.23319184730002</v>
      </c>
      <c r="Z1341">
        <f>Table4[[#This Row],[Acell (N)]]+Table4[[#This Row],[Roll (N)]]+Table4[[#This Row],[Aero (N)]]</f>
        <v>285.21586406952315</v>
      </c>
      <c r="AA1341">
        <f>Table4[[#This Row],[Total (N)]]*((E1340/3.6)/1000)</f>
        <v>6.4173569415642708</v>
      </c>
      <c r="AB1341">
        <f>Table4[[#This Row],[Power (kW)]]*1000</f>
        <v>6417.3569415642705</v>
      </c>
      <c r="AC1341">
        <f>MAX(0, Table4[[#This Row],[Power (W)]])</f>
        <v>6417.3569415642705</v>
      </c>
      <c r="AD1341">
        <f>MIN(0, Table4[[#This Row],[Power (W)]])*-1</f>
        <v>0</v>
      </c>
      <c r="AE1341">
        <f>AE1340+Table4[[#This Row],[Tractive Energy (J)]]</f>
        <v>2205801.4113245704</v>
      </c>
      <c r="AF1341">
        <f t="shared" si="255"/>
        <v>283430.26352154079</v>
      </c>
      <c r="AG1341">
        <f t="shared" si="256"/>
        <v>5094299.9449846428</v>
      </c>
      <c r="AH1341">
        <f t="shared" si="252"/>
        <v>1487711.6967814481</v>
      </c>
      <c r="AI1341" s="27">
        <f t="shared" si="257"/>
        <v>1487711.6967814481</v>
      </c>
    </row>
    <row r="1342" spans="2:35" x14ac:dyDescent="0.3">
      <c r="B1342" s="6" t="s">
        <v>53</v>
      </c>
      <c r="C1342" s="6">
        <v>1334</v>
      </c>
      <c r="D1342" s="6">
        <v>312</v>
      </c>
      <c r="E1342" s="12">
        <v>80.599999999999994</v>
      </c>
      <c r="F1342" s="17">
        <f t="shared" si="253"/>
        <v>-8.3333333333334522E-2</v>
      </c>
      <c r="G1342" s="17">
        <f t="shared" si="254"/>
        <v>-0.30000000000000426</v>
      </c>
      <c r="S1342">
        <f t="shared" si="247"/>
        <v>0</v>
      </c>
      <c r="T1342">
        <f t="shared" si="248"/>
        <v>80.599999999999994</v>
      </c>
      <c r="U1342">
        <f t="shared" si="249"/>
        <v>22.388888888888886</v>
      </c>
      <c r="W1342">
        <f t="shared" si="250"/>
        <v>-64.611111111112024</v>
      </c>
      <c r="X1342">
        <f t="shared" si="258"/>
        <v>171.13544999999999</v>
      </c>
      <c r="Y1342">
        <f t="shared" si="251"/>
        <v>129.9118269065886</v>
      </c>
      <c r="Z1342">
        <f>Table4[[#This Row],[Acell (N)]]+Table4[[#This Row],[Roll (N)]]+Table4[[#This Row],[Aero (N)]]</f>
        <v>236.43616579547657</v>
      </c>
      <c r="AA1342">
        <f>Table4[[#This Row],[Total (N)]]*((E1341/3.6)/1000)</f>
        <v>5.3132460591261266</v>
      </c>
      <c r="AB1342">
        <f>Table4[[#This Row],[Power (kW)]]*1000</f>
        <v>5313.246059126127</v>
      </c>
      <c r="AC1342">
        <f>MAX(0, Table4[[#This Row],[Power (W)]])</f>
        <v>5313.246059126127</v>
      </c>
      <c r="AD1342">
        <f>MIN(0, Table4[[#This Row],[Power (W)]])*-1</f>
        <v>0</v>
      </c>
      <c r="AE1342">
        <f>AE1341+Table4[[#This Row],[Tractive Energy (J)]]</f>
        <v>2211114.6573836966</v>
      </c>
      <c r="AF1342">
        <f t="shared" si="255"/>
        <v>283430.26352154079</v>
      </c>
      <c r="AG1342">
        <f t="shared" si="256"/>
        <v>5099613.191043769</v>
      </c>
      <c r="AH1342">
        <f t="shared" si="252"/>
        <v>1487711.6967814481</v>
      </c>
      <c r="AI1342" s="27">
        <f t="shared" si="257"/>
        <v>1487711.6967814481</v>
      </c>
    </row>
    <row r="1343" spans="2:35" x14ac:dyDescent="0.3">
      <c r="B1343" s="6" t="s">
        <v>53</v>
      </c>
      <c r="C1343" s="6">
        <v>1335</v>
      </c>
      <c r="D1343" s="6">
        <v>313</v>
      </c>
      <c r="E1343" s="12">
        <v>80.3</v>
      </c>
      <c r="F1343" s="17">
        <f t="shared" si="253"/>
        <v>-8.3333333333332538E-2</v>
      </c>
      <c r="G1343" s="17">
        <f t="shared" si="254"/>
        <v>-0.29999999999999716</v>
      </c>
      <c r="S1343">
        <f t="shared" si="247"/>
        <v>0</v>
      </c>
      <c r="T1343">
        <f t="shared" si="248"/>
        <v>80.3</v>
      </c>
      <c r="U1343">
        <f t="shared" si="249"/>
        <v>22.305555555555554</v>
      </c>
      <c r="W1343">
        <f t="shared" si="250"/>
        <v>-96.91666666666805</v>
      </c>
      <c r="X1343">
        <f t="shared" si="258"/>
        <v>171.13544999999999</v>
      </c>
      <c r="Y1343">
        <f t="shared" si="251"/>
        <v>128.95011403583686</v>
      </c>
      <c r="Z1343">
        <f>Table4[[#This Row],[Acell (N)]]+Table4[[#This Row],[Roll (N)]]+Table4[[#This Row],[Aero (N)]]</f>
        <v>203.1688973691688</v>
      </c>
      <c r="AA1343">
        <f>Table4[[#This Row],[Total (N)]]*((E1342/3.6)/1000)</f>
        <v>4.5487258688763896</v>
      </c>
      <c r="AB1343">
        <f>Table4[[#This Row],[Power (kW)]]*1000</f>
        <v>4548.7258688763895</v>
      </c>
      <c r="AC1343">
        <f>MAX(0, Table4[[#This Row],[Power (W)]])</f>
        <v>4548.7258688763895</v>
      </c>
      <c r="AD1343">
        <f>MIN(0, Table4[[#This Row],[Power (W)]])*-1</f>
        <v>0</v>
      </c>
      <c r="AE1343">
        <f>AE1342+Table4[[#This Row],[Tractive Energy (J)]]</f>
        <v>2215663.3832525732</v>
      </c>
      <c r="AF1343">
        <f t="shared" si="255"/>
        <v>283430.26352154079</v>
      </c>
      <c r="AG1343">
        <f t="shared" si="256"/>
        <v>5104161.9169126451</v>
      </c>
      <c r="AH1343">
        <f t="shared" si="252"/>
        <v>1487711.6967814481</v>
      </c>
      <c r="AI1343" s="27">
        <f t="shared" si="257"/>
        <v>1487711.6967814481</v>
      </c>
    </row>
    <row r="1344" spans="2:35" x14ac:dyDescent="0.3">
      <c r="B1344" s="6" t="s">
        <v>53</v>
      </c>
      <c r="C1344" s="6">
        <v>1336</v>
      </c>
      <c r="D1344" s="6">
        <v>314</v>
      </c>
      <c r="E1344" s="12">
        <v>80</v>
      </c>
      <c r="F1344" s="17">
        <f t="shared" si="253"/>
        <v>-5.5555555555554373E-2</v>
      </c>
      <c r="G1344" s="17">
        <f t="shared" si="254"/>
        <v>-0.19999999999999574</v>
      </c>
      <c r="S1344">
        <f t="shared" si="247"/>
        <v>0</v>
      </c>
      <c r="T1344">
        <f t="shared" si="248"/>
        <v>80</v>
      </c>
      <c r="U1344">
        <f t="shared" si="249"/>
        <v>22.222222222222221</v>
      </c>
      <c r="W1344">
        <f t="shared" si="250"/>
        <v>-96.916666666665748</v>
      </c>
      <c r="X1344">
        <f t="shared" si="258"/>
        <v>171.13544999999999</v>
      </c>
      <c r="Y1344">
        <f t="shared" si="251"/>
        <v>127.99197409215921</v>
      </c>
      <c r="Z1344">
        <f>Table4[[#This Row],[Acell (N)]]+Table4[[#This Row],[Roll (N)]]+Table4[[#This Row],[Aero (N)]]</f>
        <v>202.21075742549345</v>
      </c>
      <c r="AA1344">
        <f>Table4[[#This Row],[Total (N)]]*((E1343/3.6)/1000)</f>
        <v>4.510423283685312</v>
      </c>
      <c r="AB1344">
        <f>Table4[[#This Row],[Power (kW)]]*1000</f>
        <v>4510.4232836853116</v>
      </c>
      <c r="AC1344">
        <f>MAX(0, Table4[[#This Row],[Power (W)]])</f>
        <v>4510.4232836853116</v>
      </c>
      <c r="AD1344">
        <f>MIN(0, Table4[[#This Row],[Power (W)]])*-1</f>
        <v>0</v>
      </c>
      <c r="AE1344">
        <f>AE1343+Table4[[#This Row],[Tractive Energy (J)]]</f>
        <v>2220173.8065362587</v>
      </c>
      <c r="AF1344">
        <f t="shared" si="255"/>
        <v>283430.26352154079</v>
      </c>
      <c r="AG1344">
        <f t="shared" si="256"/>
        <v>5108672.3401963301</v>
      </c>
      <c r="AH1344">
        <f t="shared" si="252"/>
        <v>1487711.6967814481</v>
      </c>
      <c r="AI1344" s="27">
        <f t="shared" si="257"/>
        <v>1487711.6967814481</v>
      </c>
    </row>
    <row r="1345" spans="2:35" x14ac:dyDescent="0.3">
      <c r="B1345" s="6" t="s">
        <v>53</v>
      </c>
      <c r="C1345" s="6">
        <v>1337</v>
      </c>
      <c r="D1345" s="6">
        <v>315</v>
      </c>
      <c r="E1345" s="12">
        <v>79.900000000000006</v>
      </c>
      <c r="F1345" s="17">
        <f t="shared" si="253"/>
        <v>-2.7777777777778172E-2</v>
      </c>
      <c r="G1345" s="17">
        <f t="shared" si="254"/>
        <v>-0.10000000000000142</v>
      </c>
      <c r="S1345">
        <f t="shared" si="247"/>
        <v>0</v>
      </c>
      <c r="T1345">
        <f t="shared" si="248"/>
        <v>79.900000000000006</v>
      </c>
      <c r="U1345">
        <f t="shared" si="249"/>
        <v>22.194444444444446</v>
      </c>
      <c r="W1345">
        <f t="shared" si="250"/>
        <v>-64.611111111109736</v>
      </c>
      <c r="X1345">
        <f t="shared" si="258"/>
        <v>171.13544999999999</v>
      </c>
      <c r="Y1345">
        <f t="shared" si="251"/>
        <v>127.03740707555556</v>
      </c>
      <c r="Z1345">
        <f>Table4[[#This Row],[Acell (N)]]+Table4[[#This Row],[Roll (N)]]+Table4[[#This Row],[Aero (N)]]</f>
        <v>233.56174596444583</v>
      </c>
      <c r="AA1345">
        <f>Table4[[#This Row],[Total (N)]]*((E1344/3.6)/1000)</f>
        <v>5.1902610214321294</v>
      </c>
      <c r="AB1345">
        <f>Table4[[#This Row],[Power (kW)]]*1000</f>
        <v>5190.2610214321294</v>
      </c>
      <c r="AC1345">
        <f>MAX(0, Table4[[#This Row],[Power (W)]])</f>
        <v>5190.2610214321294</v>
      </c>
      <c r="AD1345">
        <f>MIN(0, Table4[[#This Row],[Power (W)]])*-1</f>
        <v>0</v>
      </c>
      <c r="AE1345">
        <f>AE1344+Table4[[#This Row],[Tractive Energy (J)]]</f>
        <v>2225364.0675576907</v>
      </c>
      <c r="AF1345">
        <f t="shared" si="255"/>
        <v>283430.26352154079</v>
      </c>
      <c r="AG1345">
        <f t="shared" si="256"/>
        <v>5113862.6012177626</v>
      </c>
      <c r="AH1345">
        <f t="shared" si="252"/>
        <v>1487711.6967814481</v>
      </c>
      <c r="AI1345" s="27">
        <f t="shared" si="257"/>
        <v>1487711.6967814481</v>
      </c>
    </row>
    <row r="1346" spans="2:35" x14ac:dyDescent="0.3">
      <c r="B1346" s="6" t="s">
        <v>53</v>
      </c>
      <c r="C1346" s="6">
        <v>1338</v>
      </c>
      <c r="D1346" s="6">
        <v>316</v>
      </c>
      <c r="E1346" s="12">
        <v>79.8</v>
      </c>
      <c r="F1346" s="17">
        <f t="shared" si="253"/>
        <v>-1.3888888888890073E-2</v>
      </c>
      <c r="G1346" s="17">
        <f t="shared" si="254"/>
        <v>-5.0000000000004263E-2</v>
      </c>
      <c r="S1346">
        <f t="shared" si="247"/>
        <v>0</v>
      </c>
      <c r="T1346">
        <f t="shared" si="248"/>
        <v>79.8</v>
      </c>
      <c r="U1346">
        <f t="shared" si="249"/>
        <v>22.166666666666664</v>
      </c>
      <c r="W1346">
        <f t="shared" si="250"/>
        <v>-32.305555555556012</v>
      </c>
      <c r="X1346">
        <f t="shared" si="258"/>
        <v>171.13544999999999</v>
      </c>
      <c r="Y1346">
        <f t="shared" si="251"/>
        <v>126.72001205381525</v>
      </c>
      <c r="Z1346">
        <f>Table4[[#This Row],[Acell (N)]]+Table4[[#This Row],[Roll (N)]]+Table4[[#This Row],[Aero (N)]]</f>
        <v>265.54990649825925</v>
      </c>
      <c r="AA1346">
        <f>Table4[[#This Row],[Total (N)]]*((E1345/3.6)/1000)</f>
        <v>5.8937326470030325</v>
      </c>
      <c r="AB1346">
        <f>Table4[[#This Row],[Power (kW)]]*1000</f>
        <v>5893.7326470030321</v>
      </c>
      <c r="AC1346">
        <f>MAX(0, Table4[[#This Row],[Power (W)]])</f>
        <v>5893.7326470030321</v>
      </c>
      <c r="AD1346">
        <f>MIN(0, Table4[[#This Row],[Power (W)]])*-1</f>
        <v>0</v>
      </c>
      <c r="AE1346">
        <f>AE1345+Table4[[#This Row],[Tractive Energy (J)]]</f>
        <v>2231257.8002046938</v>
      </c>
      <c r="AF1346">
        <f t="shared" si="255"/>
        <v>283430.26352154079</v>
      </c>
      <c r="AG1346">
        <f t="shared" si="256"/>
        <v>5119756.3338647652</v>
      </c>
      <c r="AH1346">
        <f t="shared" si="252"/>
        <v>1487711.6967814481</v>
      </c>
      <c r="AI1346" s="27">
        <f t="shared" si="257"/>
        <v>1487711.6967814481</v>
      </c>
    </row>
    <row r="1347" spans="2:35" x14ac:dyDescent="0.3">
      <c r="B1347" s="6" t="s">
        <v>53</v>
      </c>
      <c r="C1347" s="6">
        <v>1339</v>
      </c>
      <c r="D1347" s="6">
        <v>317</v>
      </c>
      <c r="E1347" s="12">
        <v>79.8</v>
      </c>
      <c r="F1347" s="17">
        <f t="shared" si="253"/>
        <v>0</v>
      </c>
      <c r="G1347" s="17">
        <f t="shared" si="254"/>
        <v>0</v>
      </c>
      <c r="S1347">
        <f t="shared" si="247"/>
        <v>0</v>
      </c>
      <c r="T1347">
        <f t="shared" si="248"/>
        <v>79.8</v>
      </c>
      <c r="U1347">
        <f t="shared" si="249"/>
        <v>22.166666666666664</v>
      </c>
      <c r="W1347">
        <f t="shared" si="250"/>
        <v>-16.152777777779153</v>
      </c>
      <c r="X1347">
        <f t="shared" si="258"/>
        <v>171.13544999999999</v>
      </c>
      <c r="Y1347">
        <f t="shared" si="251"/>
        <v>126.40301402397199</v>
      </c>
      <c r="Z1347">
        <f>Table4[[#This Row],[Acell (N)]]+Table4[[#This Row],[Roll (N)]]+Table4[[#This Row],[Aero (N)]]</f>
        <v>281.38568624619279</v>
      </c>
      <c r="AA1347">
        <f>Table4[[#This Row],[Total (N)]]*((E1346/3.6)/1000)</f>
        <v>6.2373827117906062</v>
      </c>
      <c r="AB1347">
        <f>Table4[[#This Row],[Power (kW)]]*1000</f>
        <v>6237.3827117906067</v>
      </c>
      <c r="AC1347">
        <f>MAX(0, Table4[[#This Row],[Power (W)]])</f>
        <v>6237.3827117906067</v>
      </c>
      <c r="AD1347">
        <f>MIN(0, Table4[[#This Row],[Power (W)]])*-1</f>
        <v>0</v>
      </c>
      <c r="AE1347">
        <f>AE1346+Table4[[#This Row],[Tractive Energy (J)]]</f>
        <v>2237495.1829164843</v>
      </c>
      <c r="AF1347">
        <f t="shared" si="255"/>
        <v>283430.26352154079</v>
      </c>
      <c r="AG1347">
        <f t="shared" si="256"/>
        <v>5125993.7165765557</v>
      </c>
      <c r="AH1347">
        <f t="shared" si="252"/>
        <v>1487711.6967814481</v>
      </c>
      <c r="AI1347" s="27">
        <f t="shared" si="257"/>
        <v>1487711.6967814481</v>
      </c>
    </row>
    <row r="1348" spans="2:35" x14ac:dyDescent="0.3">
      <c r="B1348" s="6" t="s">
        <v>53</v>
      </c>
      <c r="C1348" s="6">
        <v>1340</v>
      </c>
      <c r="D1348" s="6">
        <v>318</v>
      </c>
      <c r="E1348" s="12">
        <v>79.8</v>
      </c>
      <c r="F1348" s="17">
        <f t="shared" si="253"/>
        <v>1.3888888888890073E-2</v>
      </c>
      <c r="G1348" s="17">
        <f t="shared" si="254"/>
        <v>5.0000000000004263E-2</v>
      </c>
      <c r="S1348">
        <f t="shared" si="247"/>
        <v>0</v>
      </c>
      <c r="T1348">
        <f t="shared" si="248"/>
        <v>79.8</v>
      </c>
      <c r="U1348">
        <f t="shared" si="249"/>
        <v>22.166666666666664</v>
      </c>
      <c r="W1348">
        <f t="shared" si="250"/>
        <v>0</v>
      </c>
      <c r="X1348">
        <f t="shared" si="258"/>
        <v>171.13544999999999</v>
      </c>
      <c r="Y1348">
        <f t="shared" si="251"/>
        <v>126.40301402397199</v>
      </c>
      <c r="Z1348">
        <f>Table4[[#This Row],[Acell (N)]]+Table4[[#This Row],[Roll (N)]]+Table4[[#This Row],[Aero (N)]]</f>
        <v>297.53846402397198</v>
      </c>
      <c r="AA1348">
        <f>Table4[[#This Row],[Total (N)]]*((E1347/3.6)/1000)</f>
        <v>6.5954359525313784</v>
      </c>
      <c r="AB1348">
        <f>Table4[[#This Row],[Power (kW)]]*1000</f>
        <v>6595.4359525313785</v>
      </c>
      <c r="AC1348">
        <f>MAX(0, Table4[[#This Row],[Power (W)]])</f>
        <v>6595.4359525313785</v>
      </c>
      <c r="AD1348">
        <f>MIN(0, Table4[[#This Row],[Power (W)]])*-1</f>
        <v>0</v>
      </c>
      <c r="AE1348">
        <f>AE1347+Table4[[#This Row],[Tractive Energy (J)]]</f>
        <v>2244090.6188690155</v>
      </c>
      <c r="AF1348">
        <f t="shared" si="255"/>
        <v>283430.26352154079</v>
      </c>
      <c r="AG1348">
        <f t="shared" si="256"/>
        <v>5132589.1525290869</v>
      </c>
      <c r="AH1348">
        <f t="shared" si="252"/>
        <v>1487711.6967814481</v>
      </c>
      <c r="AI1348" s="27">
        <f t="shared" si="257"/>
        <v>1487711.6967814481</v>
      </c>
    </row>
    <row r="1349" spans="2:35" x14ac:dyDescent="0.3">
      <c r="B1349" s="6" t="s">
        <v>53</v>
      </c>
      <c r="C1349" s="6">
        <v>1341</v>
      </c>
      <c r="D1349" s="6">
        <v>319</v>
      </c>
      <c r="E1349" s="12">
        <v>79.900000000000006</v>
      </c>
      <c r="F1349" s="17">
        <f t="shared" si="253"/>
        <v>2.7777777777778172E-2</v>
      </c>
      <c r="G1349" s="17">
        <f t="shared" si="254"/>
        <v>0.10000000000000142</v>
      </c>
      <c r="S1349">
        <f t="shared" si="247"/>
        <v>0</v>
      </c>
      <c r="T1349">
        <f t="shared" si="248"/>
        <v>79.900000000000006</v>
      </c>
      <c r="U1349">
        <f t="shared" si="249"/>
        <v>22.194444444444446</v>
      </c>
      <c r="W1349">
        <f t="shared" si="250"/>
        <v>16.152777777779153</v>
      </c>
      <c r="X1349">
        <f t="shared" si="258"/>
        <v>171.13544999999999</v>
      </c>
      <c r="Y1349">
        <f t="shared" si="251"/>
        <v>126.40301402397199</v>
      </c>
      <c r="Z1349">
        <f>Table4[[#This Row],[Acell (N)]]+Table4[[#This Row],[Roll (N)]]+Table4[[#This Row],[Aero (N)]]</f>
        <v>313.69124180175118</v>
      </c>
      <c r="AA1349">
        <f>Table4[[#This Row],[Total (N)]]*((E1348/3.6)/1000)</f>
        <v>6.9534891932721505</v>
      </c>
      <c r="AB1349">
        <f>Table4[[#This Row],[Power (kW)]]*1000</f>
        <v>6953.4891932721503</v>
      </c>
      <c r="AC1349">
        <f>MAX(0, Table4[[#This Row],[Power (W)]])</f>
        <v>6953.4891932721503</v>
      </c>
      <c r="AD1349">
        <f>MIN(0, Table4[[#This Row],[Power (W)]])*-1</f>
        <v>0</v>
      </c>
      <c r="AE1349">
        <f>AE1348+Table4[[#This Row],[Tractive Energy (J)]]</f>
        <v>2251044.1080622878</v>
      </c>
      <c r="AF1349">
        <f t="shared" si="255"/>
        <v>283430.26352154079</v>
      </c>
      <c r="AG1349">
        <f t="shared" si="256"/>
        <v>5139542.6417223588</v>
      </c>
      <c r="AH1349">
        <f t="shared" si="252"/>
        <v>1487711.6967814481</v>
      </c>
      <c r="AI1349" s="27">
        <f t="shared" si="257"/>
        <v>1487711.6967814481</v>
      </c>
    </row>
    <row r="1350" spans="2:35" x14ac:dyDescent="0.3">
      <c r="B1350" s="6" t="s">
        <v>53</v>
      </c>
      <c r="C1350" s="6">
        <v>1342</v>
      </c>
      <c r="D1350" s="6">
        <v>320</v>
      </c>
      <c r="E1350" s="12">
        <v>80</v>
      </c>
      <c r="F1350" s="17">
        <f t="shared" si="253"/>
        <v>6.9444444444444448E-2</v>
      </c>
      <c r="G1350" s="17">
        <f t="shared" si="254"/>
        <v>0.25</v>
      </c>
      <c r="S1350">
        <f t="shared" si="247"/>
        <v>0</v>
      </c>
      <c r="T1350">
        <f t="shared" si="248"/>
        <v>80</v>
      </c>
      <c r="U1350">
        <f t="shared" si="249"/>
        <v>22.222222222222221</v>
      </c>
      <c r="W1350">
        <f t="shared" si="250"/>
        <v>32.305555555556012</v>
      </c>
      <c r="X1350">
        <f t="shared" si="258"/>
        <v>171.13544999999999</v>
      </c>
      <c r="Y1350">
        <f t="shared" si="251"/>
        <v>126.72001205381525</v>
      </c>
      <c r="Z1350">
        <f>Table4[[#This Row],[Acell (N)]]+Table4[[#This Row],[Roll (N)]]+Table4[[#This Row],[Aero (N)]]</f>
        <v>330.16101760937124</v>
      </c>
      <c r="AA1350">
        <f>Table4[[#This Row],[Total (N)]]*((E1349/3.6)/1000)</f>
        <v>7.3277403630524347</v>
      </c>
      <c r="AB1350">
        <f>Table4[[#This Row],[Power (kW)]]*1000</f>
        <v>7327.740363052435</v>
      </c>
      <c r="AC1350">
        <f>MAX(0, Table4[[#This Row],[Power (W)]])</f>
        <v>7327.740363052435</v>
      </c>
      <c r="AD1350">
        <f>MIN(0, Table4[[#This Row],[Power (W)]])*-1</f>
        <v>0</v>
      </c>
      <c r="AE1350">
        <f>AE1349+Table4[[#This Row],[Tractive Energy (J)]]</f>
        <v>2258371.8484253404</v>
      </c>
      <c r="AF1350">
        <f t="shared" si="255"/>
        <v>283430.26352154079</v>
      </c>
      <c r="AG1350">
        <f t="shared" si="256"/>
        <v>5146870.3820854109</v>
      </c>
      <c r="AH1350">
        <f t="shared" si="252"/>
        <v>1487711.6967814481</v>
      </c>
      <c r="AI1350" s="27">
        <f t="shared" si="257"/>
        <v>1487711.6967814481</v>
      </c>
    </row>
    <row r="1351" spans="2:35" x14ac:dyDescent="0.3">
      <c r="B1351" s="6" t="s">
        <v>53</v>
      </c>
      <c r="C1351" s="6">
        <v>1343</v>
      </c>
      <c r="D1351" s="6">
        <v>321</v>
      </c>
      <c r="E1351" s="12">
        <v>80.400000000000006</v>
      </c>
      <c r="F1351" s="17">
        <f t="shared" si="253"/>
        <v>0.11111111111111072</v>
      </c>
      <c r="G1351" s="17">
        <f t="shared" si="254"/>
        <v>0.39999999999999858</v>
      </c>
      <c r="S1351">
        <f t="shared" si="247"/>
        <v>0</v>
      </c>
      <c r="T1351">
        <f t="shared" si="248"/>
        <v>80.400000000000006</v>
      </c>
      <c r="U1351">
        <f t="shared" si="249"/>
        <v>22.333333333333336</v>
      </c>
      <c r="W1351">
        <f t="shared" si="250"/>
        <v>80.763888888888886</v>
      </c>
      <c r="X1351">
        <f t="shared" si="258"/>
        <v>171.13544999999999</v>
      </c>
      <c r="Y1351">
        <f t="shared" si="251"/>
        <v>127.03740707555556</v>
      </c>
      <c r="Z1351">
        <f>Table4[[#This Row],[Acell (N)]]+Table4[[#This Row],[Roll (N)]]+Table4[[#This Row],[Aero (N)]]</f>
        <v>378.93674596444441</v>
      </c>
      <c r="AA1351">
        <f>Table4[[#This Row],[Total (N)]]*((E1350/3.6)/1000)</f>
        <v>8.4208165769876544</v>
      </c>
      <c r="AB1351">
        <f>Table4[[#This Row],[Power (kW)]]*1000</f>
        <v>8420.8165769876541</v>
      </c>
      <c r="AC1351">
        <f>MAX(0, Table4[[#This Row],[Power (W)]])</f>
        <v>8420.8165769876541</v>
      </c>
      <c r="AD1351">
        <f>MIN(0, Table4[[#This Row],[Power (W)]])*-1</f>
        <v>0</v>
      </c>
      <c r="AE1351">
        <f>AE1350+Table4[[#This Row],[Tractive Energy (J)]]</f>
        <v>2266792.6650023279</v>
      </c>
      <c r="AF1351">
        <f t="shared" si="255"/>
        <v>283430.26352154079</v>
      </c>
      <c r="AG1351">
        <f t="shared" si="256"/>
        <v>5155291.1986623984</v>
      </c>
      <c r="AH1351">
        <f t="shared" si="252"/>
        <v>1487711.6967814481</v>
      </c>
      <c r="AI1351" s="27">
        <f t="shared" si="257"/>
        <v>1487711.6967814481</v>
      </c>
    </row>
    <row r="1352" spans="2:35" x14ac:dyDescent="0.3">
      <c r="B1352" s="6" t="s">
        <v>53</v>
      </c>
      <c r="C1352" s="6">
        <v>1344</v>
      </c>
      <c r="D1352" s="6">
        <v>322</v>
      </c>
      <c r="E1352" s="12">
        <v>80.8</v>
      </c>
      <c r="F1352" s="17">
        <f t="shared" si="253"/>
        <v>0.11111111111111072</v>
      </c>
      <c r="G1352" s="17">
        <f t="shared" si="254"/>
        <v>0.39999999999999858</v>
      </c>
      <c r="S1352">
        <f t="shared" ref="S1352:S1415" si="259">IF(E1352&lt;1,1,0)</f>
        <v>0</v>
      </c>
      <c r="T1352">
        <f t="shared" ref="T1352:T1415" si="260">IF(S1352=1,"",E1352)</f>
        <v>80.8</v>
      </c>
      <c r="U1352">
        <f t="shared" ref="U1352:U1415" si="261">E1352/3.6</f>
        <v>22.444444444444443</v>
      </c>
      <c r="W1352">
        <f t="shared" si="250"/>
        <v>129.22222222222177</v>
      </c>
      <c r="X1352">
        <f t="shared" si="258"/>
        <v>171.13544999999999</v>
      </c>
      <c r="Y1352">
        <f t="shared" si="251"/>
        <v>128.31095708148803</v>
      </c>
      <c r="Z1352">
        <f>Table4[[#This Row],[Acell (N)]]+Table4[[#This Row],[Roll (N)]]+Table4[[#This Row],[Aero (N)]]</f>
        <v>428.66862930370979</v>
      </c>
      <c r="AA1352">
        <f>Table4[[#This Row],[Total (N)]]*((E1351/3.6)/1000)</f>
        <v>9.5735993877828545</v>
      </c>
      <c r="AB1352">
        <f>Table4[[#This Row],[Power (kW)]]*1000</f>
        <v>9573.599387782855</v>
      </c>
      <c r="AC1352">
        <f>MAX(0, Table4[[#This Row],[Power (W)]])</f>
        <v>9573.599387782855</v>
      </c>
      <c r="AD1352">
        <f>MIN(0, Table4[[#This Row],[Power (W)]])*-1</f>
        <v>0</v>
      </c>
      <c r="AE1352">
        <f>AE1351+Table4[[#This Row],[Tractive Energy (J)]]</f>
        <v>2276366.2643901105</v>
      </c>
      <c r="AF1352">
        <f t="shared" si="255"/>
        <v>283430.26352154079</v>
      </c>
      <c r="AG1352">
        <f t="shared" si="256"/>
        <v>5164864.798050181</v>
      </c>
      <c r="AH1352">
        <f t="shared" si="252"/>
        <v>1487711.6967814481</v>
      </c>
      <c r="AI1352" s="27">
        <f t="shared" si="257"/>
        <v>1487711.6967814481</v>
      </c>
    </row>
    <row r="1353" spans="2:35" x14ac:dyDescent="0.3">
      <c r="B1353" s="6" t="s">
        <v>53</v>
      </c>
      <c r="C1353" s="6">
        <v>1345</v>
      </c>
      <c r="D1353" s="6">
        <v>323</v>
      </c>
      <c r="E1353" s="12">
        <v>81.2</v>
      </c>
      <c r="F1353" s="17">
        <f t="shared" si="253"/>
        <v>9.7222222222222612E-2</v>
      </c>
      <c r="G1353" s="17">
        <f t="shared" si="254"/>
        <v>0.35000000000000142</v>
      </c>
      <c r="S1353">
        <f t="shared" si="259"/>
        <v>0</v>
      </c>
      <c r="T1353">
        <f t="shared" si="260"/>
        <v>81.2</v>
      </c>
      <c r="U1353">
        <f t="shared" si="261"/>
        <v>22.555555555555557</v>
      </c>
      <c r="W1353">
        <f t="shared" ref="W1353:W1416" si="262">$J$16*F1352</f>
        <v>129.22222222222177</v>
      </c>
      <c r="X1353">
        <f t="shared" si="258"/>
        <v>171.13544999999999</v>
      </c>
      <c r="Y1353">
        <f t="shared" ref="Y1353:Y1416" si="263">0.5*0.9617*$J$20*1.293^2*(E1352/3.6)^2</f>
        <v>129.5908589577742</v>
      </c>
      <c r="Z1353">
        <f>Table4[[#This Row],[Acell (N)]]+Table4[[#This Row],[Roll (N)]]+Table4[[#This Row],[Aero (N)]]</f>
        <v>429.94853117999594</v>
      </c>
      <c r="AA1353">
        <f>Table4[[#This Row],[Total (N)]]*((E1352/3.6)/1000)</f>
        <v>9.6499559220399078</v>
      </c>
      <c r="AB1353">
        <f>Table4[[#This Row],[Power (kW)]]*1000</f>
        <v>9649.9559220399078</v>
      </c>
      <c r="AC1353">
        <f>MAX(0, Table4[[#This Row],[Power (W)]])</f>
        <v>9649.9559220399078</v>
      </c>
      <c r="AD1353">
        <f>MIN(0, Table4[[#This Row],[Power (W)]])*-1</f>
        <v>0</v>
      </c>
      <c r="AE1353">
        <f>AE1352+Table4[[#This Row],[Tractive Energy (J)]]</f>
        <v>2286016.2203121502</v>
      </c>
      <c r="AF1353">
        <f t="shared" si="255"/>
        <v>283430.26352154079</v>
      </c>
      <c r="AG1353">
        <f t="shared" si="256"/>
        <v>5174514.7539722212</v>
      </c>
      <c r="AH1353">
        <f t="shared" ref="AH1353:AH1416" si="264">AH1352+AD1353</f>
        <v>1487711.6967814481</v>
      </c>
      <c r="AI1353" s="27">
        <f t="shared" si="257"/>
        <v>1487711.6967814481</v>
      </c>
    </row>
    <row r="1354" spans="2:35" x14ac:dyDescent="0.3">
      <c r="B1354" s="6" t="s">
        <v>53</v>
      </c>
      <c r="C1354" s="6">
        <v>1346</v>
      </c>
      <c r="D1354" s="6">
        <v>324</v>
      </c>
      <c r="E1354" s="12">
        <v>81.5</v>
      </c>
      <c r="F1354" s="17">
        <f t="shared" ref="F1354:F1417" si="265">($E1355-$E1353)/2/3.6</f>
        <v>5.5555555555554373E-2</v>
      </c>
      <c r="G1354" s="17">
        <f t="shared" ref="G1354:G1417" si="266">($E1355-$E1353)/2</f>
        <v>0.19999999999999574</v>
      </c>
      <c r="S1354">
        <f t="shared" si="259"/>
        <v>0</v>
      </c>
      <c r="T1354">
        <f t="shared" si="260"/>
        <v>81.5</v>
      </c>
      <c r="U1354">
        <f t="shared" si="261"/>
        <v>22.638888888888889</v>
      </c>
      <c r="W1354">
        <f t="shared" si="262"/>
        <v>113.0694444444449</v>
      </c>
      <c r="X1354">
        <f t="shared" si="258"/>
        <v>171.13544999999999</v>
      </c>
      <c r="Y1354">
        <f t="shared" si="263"/>
        <v>130.87711270441426</v>
      </c>
      <c r="Z1354">
        <f>Table4[[#This Row],[Acell (N)]]+Table4[[#This Row],[Roll (N)]]+Table4[[#This Row],[Aero (N)]]</f>
        <v>415.08200714885913</v>
      </c>
      <c r="AA1354">
        <f>Table4[[#This Row],[Total (N)]]*((E1353/3.6)/1000)</f>
        <v>9.3624052723576021</v>
      </c>
      <c r="AB1354">
        <f>Table4[[#This Row],[Power (kW)]]*1000</f>
        <v>9362.4052723576024</v>
      </c>
      <c r="AC1354">
        <f>MAX(0, Table4[[#This Row],[Power (W)]])</f>
        <v>9362.4052723576024</v>
      </c>
      <c r="AD1354">
        <f>MIN(0, Table4[[#This Row],[Power (W)]])*-1</f>
        <v>0</v>
      </c>
      <c r="AE1354">
        <f>AE1353+Table4[[#This Row],[Tractive Energy (J)]]</f>
        <v>2295378.6255845078</v>
      </c>
      <c r="AF1354">
        <f t="shared" ref="AF1354:AF1417" si="267">(AF1353+AD1354)</f>
        <v>283430.26352154079</v>
      </c>
      <c r="AG1354">
        <f t="shared" si="256"/>
        <v>5183877.1592445783</v>
      </c>
      <c r="AH1354">
        <f t="shared" si="264"/>
        <v>1487711.6967814481</v>
      </c>
      <c r="AI1354" s="27">
        <f t="shared" si="257"/>
        <v>1487711.6967814481</v>
      </c>
    </row>
    <row r="1355" spans="2:35" x14ac:dyDescent="0.3">
      <c r="B1355" s="6" t="s">
        <v>53</v>
      </c>
      <c r="C1355" s="6">
        <v>1347</v>
      </c>
      <c r="D1355" s="6">
        <v>325</v>
      </c>
      <c r="E1355" s="12">
        <v>81.599999999999994</v>
      </c>
      <c r="F1355" s="17">
        <f t="shared" si="265"/>
        <v>1.3888888888888099E-2</v>
      </c>
      <c r="G1355" s="17">
        <f t="shared" si="266"/>
        <v>4.9999999999997158E-2</v>
      </c>
      <c r="S1355">
        <f t="shared" si="259"/>
        <v>0</v>
      </c>
      <c r="T1355">
        <f t="shared" si="260"/>
        <v>81.599999999999994</v>
      </c>
      <c r="U1355">
        <f t="shared" si="261"/>
        <v>22.666666666666664</v>
      </c>
      <c r="W1355">
        <f t="shared" si="262"/>
        <v>64.611111111109736</v>
      </c>
      <c r="X1355">
        <f t="shared" si="258"/>
        <v>171.13544999999999</v>
      </c>
      <c r="Y1355">
        <f t="shared" si="263"/>
        <v>131.84597142931389</v>
      </c>
      <c r="Z1355">
        <f>Table4[[#This Row],[Acell (N)]]+Table4[[#This Row],[Roll (N)]]+Table4[[#This Row],[Aero (N)]]</f>
        <v>367.59253254042358</v>
      </c>
      <c r="AA1355">
        <f>Table4[[#This Row],[Total (N)]]*((E1354/3.6)/1000)</f>
        <v>8.3218865005679223</v>
      </c>
      <c r="AB1355">
        <f>Table4[[#This Row],[Power (kW)]]*1000</f>
        <v>8321.8865005679218</v>
      </c>
      <c r="AC1355">
        <f>MAX(0, Table4[[#This Row],[Power (W)]])</f>
        <v>8321.8865005679218</v>
      </c>
      <c r="AD1355">
        <f>MIN(0, Table4[[#This Row],[Power (W)]])*-1</f>
        <v>0</v>
      </c>
      <c r="AE1355">
        <f>AE1354+Table4[[#This Row],[Tractive Energy (J)]]</f>
        <v>2303700.512085076</v>
      </c>
      <c r="AF1355">
        <f t="shared" si="267"/>
        <v>283430.26352154079</v>
      </c>
      <c r="AG1355">
        <f t="shared" ref="AG1355:AG1418" si="268">AG1354 + AC1355</f>
        <v>5192199.0457451465</v>
      </c>
      <c r="AH1355">
        <f t="shared" si="264"/>
        <v>1487711.6967814481</v>
      </c>
      <c r="AI1355" s="27">
        <f t="shared" ref="AI1355:AI1418" si="269">AH1354+AD1355 *0.7</f>
        <v>1487711.6967814481</v>
      </c>
    </row>
    <row r="1356" spans="2:35" x14ac:dyDescent="0.3">
      <c r="B1356" s="6" t="s">
        <v>53</v>
      </c>
      <c r="C1356" s="6">
        <v>1348</v>
      </c>
      <c r="D1356" s="6">
        <v>326</v>
      </c>
      <c r="E1356" s="12">
        <v>81.599999999999994</v>
      </c>
      <c r="F1356" s="17">
        <f t="shared" si="265"/>
        <v>-2.7777777777776198E-2</v>
      </c>
      <c r="G1356" s="17">
        <f t="shared" si="266"/>
        <v>-9.9999999999994316E-2</v>
      </c>
      <c r="S1356">
        <f t="shared" si="259"/>
        <v>0</v>
      </c>
      <c r="T1356">
        <f t="shared" si="260"/>
        <v>81.599999999999994</v>
      </c>
      <c r="U1356">
        <f t="shared" si="261"/>
        <v>22.666666666666664</v>
      </c>
      <c r="W1356">
        <f t="shared" si="262"/>
        <v>16.152777777776858</v>
      </c>
      <c r="X1356">
        <f t="shared" si="258"/>
        <v>171.13544999999999</v>
      </c>
      <c r="Y1356">
        <f t="shared" si="263"/>
        <v>132.169718321408</v>
      </c>
      <c r="Z1356">
        <f>Table4[[#This Row],[Acell (N)]]+Table4[[#This Row],[Roll (N)]]+Table4[[#This Row],[Aero (N)]]</f>
        <v>319.45794609918482</v>
      </c>
      <c r="AA1356">
        <f>Table4[[#This Row],[Total (N)]]*((E1355/3.6)/1000)</f>
        <v>7.2410467782481884</v>
      </c>
      <c r="AB1356">
        <f>Table4[[#This Row],[Power (kW)]]*1000</f>
        <v>7241.0467782481883</v>
      </c>
      <c r="AC1356">
        <f>MAX(0, Table4[[#This Row],[Power (W)]])</f>
        <v>7241.0467782481883</v>
      </c>
      <c r="AD1356">
        <f>MIN(0, Table4[[#This Row],[Power (W)]])*-1</f>
        <v>0</v>
      </c>
      <c r="AE1356">
        <f>AE1355+Table4[[#This Row],[Tractive Energy (J)]]</f>
        <v>2310941.5588633241</v>
      </c>
      <c r="AF1356">
        <f t="shared" si="267"/>
        <v>283430.26352154079</v>
      </c>
      <c r="AG1356">
        <f t="shared" si="268"/>
        <v>5199440.0925233951</v>
      </c>
      <c r="AH1356">
        <f t="shared" si="264"/>
        <v>1487711.6967814481</v>
      </c>
      <c r="AI1356" s="27">
        <f t="shared" si="269"/>
        <v>1487711.6967814481</v>
      </c>
    </row>
    <row r="1357" spans="2:35" x14ac:dyDescent="0.3">
      <c r="B1357" s="6" t="s">
        <v>53</v>
      </c>
      <c r="C1357" s="6">
        <v>1349</v>
      </c>
      <c r="D1357" s="6">
        <v>327</v>
      </c>
      <c r="E1357" s="12">
        <v>81.400000000000006</v>
      </c>
      <c r="F1357" s="17">
        <f t="shared" si="265"/>
        <v>-0.12499999999999881</v>
      </c>
      <c r="G1357" s="17">
        <f t="shared" si="266"/>
        <v>-0.44999999999999574</v>
      </c>
      <c r="S1357">
        <f t="shared" si="259"/>
        <v>0</v>
      </c>
      <c r="T1357">
        <f t="shared" si="260"/>
        <v>81.400000000000006</v>
      </c>
      <c r="U1357">
        <f t="shared" si="261"/>
        <v>22.611111111111111</v>
      </c>
      <c r="W1357">
        <f t="shared" si="262"/>
        <v>-32.305555555553717</v>
      </c>
      <c r="X1357">
        <f t="shared" si="258"/>
        <v>171.13544999999999</v>
      </c>
      <c r="Y1357">
        <f t="shared" si="263"/>
        <v>132.169718321408</v>
      </c>
      <c r="Z1357">
        <f>Table4[[#This Row],[Acell (N)]]+Table4[[#This Row],[Roll (N)]]+Table4[[#This Row],[Aero (N)]]</f>
        <v>270.99961276585429</v>
      </c>
      <c r="AA1357">
        <f>Table4[[#This Row],[Total (N)]]*((E1356/3.6)/1000)</f>
        <v>6.1426578893593637</v>
      </c>
      <c r="AB1357">
        <f>Table4[[#This Row],[Power (kW)]]*1000</f>
        <v>6142.6578893593642</v>
      </c>
      <c r="AC1357">
        <f>MAX(0, Table4[[#This Row],[Power (W)]])</f>
        <v>6142.6578893593642</v>
      </c>
      <c r="AD1357">
        <f>MIN(0, Table4[[#This Row],[Power (W)]])*-1</f>
        <v>0</v>
      </c>
      <c r="AE1357">
        <f>AE1356+Table4[[#This Row],[Tractive Energy (J)]]</f>
        <v>2317084.2167526833</v>
      </c>
      <c r="AF1357">
        <f t="shared" si="267"/>
        <v>283430.26352154079</v>
      </c>
      <c r="AG1357">
        <f t="shared" si="268"/>
        <v>5205582.7504127547</v>
      </c>
      <c r="AH1357">
        <f t="shared" si="264"/>
        <v>1487711.6967814481</v>
      </c>
      <c r="AI1357" s="27">
        <f t="shared" si="269"/>
        <v>1487711.6967814481</v>
      </c>
    </row>
    <row r="1358" spans="2:35" x14ac:dyDescent="0.3">
      <c r="B1358" s="6" t="s">
        <v>53</v>
      </c>
      <c r="C1358" s="6">
        <v>1350</v>
      </c>
      <c r="D1358" s="6">
        <v>328</v>
      </c>
      <c r="E1358" s="12">
        <v>80.7</v>
      </c>
      <c r="F1358" s="17">
        <f t="shared" si="265"/>
        <v>-0.25000000000000155</v>
      </c>
      <c r="G1358" s="17">
        <f t="shared" si="266"/>
        <v>-0.90000000000000568</v>
      </c>
      <c r="S1358">
        <f t="shared" si="259"/>
        <v>0</v>
      </c>
      <c r="T1358">
        <f t="shared" si="260"/>
        <v>80.7</v>
      </c>
      <c r="U1358">
        <f t="shared" si="261"/>
        <v>22.416666666666668</v>
      </c>
      <c r="W1358">
        <f t="shared" si="262"/>
        <v>-145.37499999999861</v>
      </c>
      <c r="X1358">
        <f t="shared" si="258"/>
        <v>171.13544999999999</v>
      </c>
      <c r="Y1358">
        <f t="shared" si="263"/>
        <v>131.52262152911689</v>
      </c>
      <c r="Z1358">
        <f>Table4[[#This Row],[Acell (N)]]+Table4[[#This Row],[Roll (N)]]+Table4[[#This Row],[Aero (N)]]</f>
        <v>157.28307152911827</v>
      </c>
      <c r="AA1358">
        <f>Table4[[#This Row],[Total (N)]]*((E1357/3.6)/1000)</f>
        <v>3.5563450062417297</v>
      </c>
      <c r="AB1358">
        <f>Table4[[#This Row],[Power (kW)]]*1000</f>
        <v>3556.3450062417296</v>
      </c>
      <c r="AC1358">
        <f>MAX(0, Table4[[#This Row],[Power (W)]])</f>
        <v>3556.3450062417296</v>
      </c>
      <c r="AD1358">
        <f>MIN(0, Table4[[#This Row],[Power (W)]])*-1</f>
        <v>0</v>
      </c>
      <c r="AE1358">
        <f>AE1357+Table4[[#This Row],[Tractive Energy (J)]]</f>
        <v>2320640.5617589252</v>
      </c>
      <c r="AF1358">
        <f t="shared" si="267"/>
        <v>283430.26352154079</v>
      </c>
      <c r="AG1358">
        <f t="shared" si="268"/>
        <v>5209139.0954189962</v>
      </c>
      <c r="AH1358">
        <f t="shared" si="264"/>
        <v>1487711.6967814481</v>
      </c>
      <c r="AI1358" s="27">
        <f t="shared" si="269"/>
        <v>1487711.6967814481</v>
      </c>
    </row>
    <row r="1359" spans="2:35" x14ac:dyDescent="0.3">
      <c r="B1359" s="6" t="s">
        <v>53</v>
      </c>
      <c r="C1359" s="6">
        <v>1351</v>
      </c>
      <c r="D1359" s="6">
        <v>329</v>
      </c>
      <c r="E1359" s="12">
        <v>79.599999999999994</v>
      </c>
      <c r="F1359" s="17">
        <f t="shared" si="265"/>
        <v>-0.34722222222222221</v>
      </c>
      <c r="G1359" s="17">
        <f t="shared" si="266"/>
        <v>-1.25</v>
      </c>
      <c r="S1359">
        <f t="shared" si="259"/>
        <v>0</v>
      </c>
      <c r="T1359">
        <f t="shared" si="260"/>
        <v>79.599999999999994</v>
      </c>
      <c r="U1359">
        <f t="shared" si="261"/>
        <v>22.111111111111111</v>
      </c>
      <c r="W1359">
        <f t="shared" si="262"/>
        <v>-290.75000000000182</v>
      </c>
      <c r="X1359">
        <f t="shared" si="258"/>
        <v>171.13544999999999</v>
      </c>
      <c r="Y1359">
        <f t="shared" si="263"/>
        <v>129.27028800085702</v>
      </c>
      <c r="Z1359">
        <f>Table4[[#This Row],[Acell (N)]]+Table4[[#This Row],[Roll (N)]]+Table4[[#This Row],[Aero (N)]]</f>
        <v>9.6557380008551945</v>
      </c>
      <c r="AA1359">
        <f>Table4[[#This Row],[Total (N)]]*((E1358/3.6)/1000)</f>
        <v>0.2164494601858373</v>
      </c>
      <c r="AB1359">
        <f>Table4[[#This Row],[Power (kW)]]*1000</f>
        <v>216.4494601858373</v>
      </c>
      <c r="AC1359">
        <f>MAX(0, Table4[[#This Row],[Power (W)]])</f>
        <v>216.4494601858373</v>
      </c>
      <c r="AD1359">
        <f>MIN(0, Table4[[#This Row],[Power (W)]])*-1</f>
        <v>0</v>
      </c>
      <c r="AE1359">
        <f>AE1358+Table4[[#This Row],[Tractive Energy (J)]]</f>
        <v>2320857.0112191113</v>
      </c>
      <c r="AF1359">
        <f t="shared" si="267"/>
        <v>283430.26352154079</v>
      </c>
      <c r="AG1359">
        <f t="shared" si="268"/>
        <v>5209355.5448791822</v>
      </c>
      <c r="AH1359">
        <f t="shared" si="264"/>
        <v>1487711.6967814481</v>
      </c>
      <c r="AI1359" s="27">
        <f t="shared" si="269"/>
        <v>1487711.6967814481</v>
      </c>
    </row>
    <row r="1360" spans="2:35" x14ac:dyDescent="0.3">
      <c r="B1360" s="6" t="s">
        <v>53</v>
      </c>
      <c r="C1360" s="6">
        <v>1352</v>
      </c>
      <c r="D1360" s="6">
        <v>330</v>
      </c>
      <c r="E1360" s="12">
        <v>78.2</v>
      </c>
      <c r="F1360" s="17">
        <f t="shared" si="265"/>
        <v>-0.38888888888888851</v>
      </c>
      <c r="G1360" s="17">
        <f t="shared" si="266"/>
        <v>-1.3999999999999986</v>
      </c>
      <c r="S1360">
        <f t="shared" si="259"/>
        <v>0</v>
      </c>
      <c r="T1360">
        <f t="shared" si="260"/>
        <v>78.2</v>
      </c>
      <c r="U1360">
        <f t="shared" si="261"/>
        <v>21.722222222222221</v>
      </c>
      <c r="W1360">
        <f t="shared" si="262"/>
        <v>-403.81944444444446</v>
      </c>
      <c r="X1360">
        <f t="shared" si="258"/>
        <v>171.13544999999999</v>
      </c>
      <c r="Y1360">
        <f t="shared" si="263"/>
        <v>125.7702089399769</v>
      </c>
      <c r="Z1360">
        <f>Table4[[#This Row],[Acell (N)]]+Table4[[#This Row],[Roll (N)]]+Table4[[#This Row],[Aero (N)]]</f>
        <v>-106.91378550446757</v>
      </c>
      <c r="AA1360">
        <f>Table4[[#This Row],[Total (N)]]*((E1359/3.6)/1000)</f>
        <v>-2.3639825905987828</v>
      </c>
      <c r="AB1360">
        <f>Table4[[#This Row],[Power (kW)]]*1000</f>
        <v>-2363.9825905987827</v>
      </c>
      <c r="AC1360">
        <f>MAX(0, Table4[[#This Row],[Power (W)]])</f>
        <v>0</v>
      </c>
      <c r="AD1360">
        <f>MIN(0, Table4[[#This Row],[Power (W)]])*-1</f>
        <v>2363.9825905987827</v>
      </c>
      <c r="AE1360">
        <f>AE1359+Table4[[#This Row],[Tractive Energy (J)]]</f>
        <v>2320857.0112191113</v>
      </c>
      <c r="AF1360">
        <f t="shared" si="267"/>
        <v>285794.2461121396</v>
      </c>
      <c r="AG1360">
        <f t="shared" si="268"/>
        <v>5209355.5448791822</v>
      </c>
      <c r="AH1360">
        <f t="shared" si="264"/>
        <v>1490075.6793720468</v>
      </c>
      <c r="AI1360" s="27">
        <f t="shared" si="269"/>
        <v>1489366.4845948673</v>
      </c>
    </row>
    <row r="1361" spans="2:35" x14ac:dyDescent="0.3">
      <c r="B1361" s="6" t="s">
        <v>53</v>
      </c>
      <c r="C1361" s="6">
        <v>1353</v>
      </c>
      <c r="D1361" s="6">
        <v>331</v>
      </c>
      <c r="E1361" s="12">
        <v>76.8</v>
      </c>
      <c r="F1361" s="17">
        <f t="shared" si="265"/>
        <v>-0.40277777777777857</v>
      </c>
      <c r="G1361" s="17">
        <f t="shared" si="266"/>
        <v>-1.4500000000000028</v>
      </c>
      <c r="S1361">
        <f t="shared" si="259"/>
        <v>0</v>
      </c>
      <c r="T1361">
        <f t="shared" si="260"/>
        <v>76.8</v>
      </c>
      <c r="U1361">
        <f t="shared" si="261"/>
        <v>21.333333333333332</v>
      </c>
      <c r="W1361">
        <f t="shared" si="262"/>
        <v>-452.27777777777732</v>
      </c>
      <c r="X1361">
        <f t="shared" si="258"/>
        <v>171.13544999999999</v>
      </c>
      <c r="Y1361">
        <f t="shared" si="263"/>
        <v>121.38503644448755</v>
      </c>
      <c r="Z1361">
        <f>Table4[[#This Row],[Acell (N)]]+Table4[[#This Row],[Roll (N)]]+Table4[[#This Row],[Aero (N)]]</f>
        <v>-159.75729133328977</v>
      </c>
      <c r="AA1361">
        <f>Table4[[#This Row],[Total (N)]]*((E1360/3.6)/1000)</f>
        <v>-3.4702833839620166</v>
      </c>
      <c r="AB1361">
        <f>Table4[[#This Row],[Power (kW)]]*1000</f>
        <v>-3470.2833839620166</v>
      </c>
      <c r="AC1361">
        <f>MAX(0, Table4[[#This Row],[Power (W)]])</f>
        <v>0</v>
      </c>
      <c r="AD1361">
        <f>MIN(0, Table4[[#This Row],[Power (W)]])*-1</f>
        <v>3470.2833839620166</v>
      </c>
      <c r="AE1361">
        <f>AE1360+Table4[[#This Row],[Tractive Energy (J)]]</f>
        <v>2320857.0112191113</v>
      </c>
      <c r="AF1361">
        <f t="shared" si="267"/>
        <v>289264.5294961016</v>
      </c>
      <c r="AG1361">
        <f t="shared" si="268"/>
        <v>5209355.5448791822</v>
      </c>
      <c r="AH1361">
        <f t="shared" si="264"/>
        <v>1493545.9627560088</v>
      </c>
      <c r="AI1361" s="27">
        <f t="shared" si="269"/>
        <v>1492504.8777408202</v>
      </c>
    </row>
    <row r="1362" spans="2:35" x14ac:dyDescent="0.3">
      <c r="B1362" s="6" t="s">
        <v>53</v>
      </c>
      <c r="C1362" s="6">
        <v>1354</v>
      </c>
      <c r="D1362" s="6">
        <v>332</v>
      </c>
      <c r="E1362" s="12">
        <v>75.3</v>
      </c>
      <c r="F1362" s="17">
        <f t="shared" si="265"/>
        <v>-0.41666666666666663</v>
      </c>
      <c r="G1362" s="17">
        <f t="shared" si="266"/>
        <v>-1.5</v>
      </c>
      <c r="S1362">
        <f t="shared" si="259"/>
        <v>0</v>
      </c>
      <c r="T1362">
        <f t="shared" si="260"/>
        <v>75.3</v>
      </c>
      <c r="U1362">
        <f t="shared" si="261"/>
        <v>20.916666666666664</v>
      </c>
      <c r="W1362">
        <f t="shared" si="262"/>
        <v>-468.43055555555645</v>
      </c>
      <c r="X1362">
        <f t="shared" si="258"/>
        <v>171.13544999999999</v>
      </c>
      <c r="Y1362">
        <f t="shared" si="263"/>
        <v>117.07767436083201</v>
      </c>
      <c r="Z1362">
        <f>Table4[[#This Row],[Acell (N)]]+Table4[[#This Row],[Roll (N)]]+Table4[[#This Row],[Aero (N)]]</f>
        <v>-180.21743119472444</v>
      </c>
      <c r="AA1362">
        <f>Table4[[#This Row],[Total (N)]]*((E1361/3.6)/1000)</f>
        <v>-3.8446385321541214</v>
      </c>
      <c r="AB1362">
        <f>Table4[[#This Row],[Power (kW)]]*1000</f>
        <v>-3844.6385321541215</v>
      </c>
      <c r="AC1362">
        <f>MAX(0, Table4[[#This Row],[Power (W)]])</f>
        <v>0</v>
      </c>
      <c r="AD1362">
        <f>MIN(0, Table4[[#This Row],[Power (W)]])*-1</f>
        <v>3844.6385321541215</v>
      </c>
      <c r="AE1362">
        <f>AE1361+Table4[[#This Row],[Tractive Energy (J)]]</f>
        <v>2320857.0112191113</v>
      </c>
      <c r="AF1362">
        <f t="shared" si="267"/>
        <v>293109.16802825575</v>
      </c>
      <c r="AG1362">
        <f t="shared" si="268"/>
        <v>5209355.5448791822</v>
      </c>
      <c r="AH1362">
        <f t="shared" si="264"/>
        <v>1497390.6012881629</v>
      </c>
      <c r="AI1362" s="27">
        <f t="shared" si="269"/>
        <v>1496237.2097285166</v>
      </c>
    </row>
    <row r="1363" spans="2:35" x14ac:dyDescent="0.3">
      <c r="B1363" s="6" t="s">
        <v>53</v>
      </c>
      <c r="C1363" s="6">
        <v>1355</v>
      </c>
      <c r="D1363" s="6">
        <v>333</v>
      </c>
      <c r="E1363" s="12">
        <v>73.8</v>
      </c>
      <c r="F1363" s="17">
        <f t="shared" si="265"/>
        <v>-0.44444444444444481</v>
      </c>
      <c r="G1363" s="17">
        <f t="shared" si="266"/>
        <v>-1.6000000000000014</v>
      </c>
      <c r="S1363">
        <f t="shared" si="259"/>
        <v>0</v>
      </c>
      <c r="T1363">
        <f t="shared" si="260"/>
        <v>73.8</v>
      </c>
      <c r="U1363">
        <f t="shared" si="261"/>
        <v>20.5</v>
      </c>
      <c r="W1363">
        <f t="shared" si="262"/>
        <v>-484.58333333333331</v>
      </c>
      <c r="X1363">
        <f t="shared" si="258"/>
        <v>171.13544999999999</v>
      </c>
      <c r="Y1363">
        <f t="shared" si="263"/>
        <v>112.54898929453698</v>
      </c>
      <c r="Z1363">
        <f>Table4[[#This Row],[Acell (N)]]+Table4[[#This Row],[Roll (N)]]+Table4[[#This Row],[Aero (N)]]</f>
        <v>-200.89889403879636</v>
      </c>
      <c r="AA1363">
        <f>Table4[[#This Row],[Total (N)]]*((E1362/3.6)/1000)</f>
        <v>-4.2021352003114893</v>
      </c>
      <c r="AB1363">
        <f>Table4[[#This Row],[Power (kW)]]*1000</f>
        <v>-4202.1352003114889</v>
      </c>
      <c r="AC1363">
        <f>MAX(0, Table4[[#This Row],[Power (W)]])</f>
        <v>0</v>
      </c>
      <c r="AD1363">
        <f>MIN(0, Table4[[#This Row],[Power (W)]])*-1</f>
        <v>4202.1352003114889</v>
      </c>
      <c r="AE1363">
        <f>AE1362+Table4[[#This Row],[Tractive Energy (J)]]</f>
        <v>2320857.0112191113</v>
      </c>
      <c r="AF1363">
        <f t="shared" si="267"/>
        <v>297311.30322856724</v>
      </c>
      <c r="AG1363">
        <f t="shared" si="268"/>
        <v>5209355.5448791822</v>
      </c>
      <c r="AH1363">
        <f t="shared" si="264"/>
        <v>1501592.7364884743</v>
      </c>
      <c r="AI1363" s="27">
        <f t="shared" si="269"/>
        <v>1500332.095928381</v>
      </c>
    </row>
    <row r="1364" spans="2:35" x14ac:dyDescent="0.3">
      <c r="B1364" s="6" t="s">
        <v>53</v>
      </c>
      <c r="C1364" s="6">
        <v>1356</v>
      </c>
      <c r="D1364" s="6">
        <v>334</v>
      </c>
      <c r="E1364" s="12">
        <v>72.099999999999994</v>
      </c>
      <c r="F1364" s="17">
        <f t="shared" si="265"/>
        <v>-0.49999999999999922</v>
      </c>
      <c r="G1364" s="17">
        <f t="shared" si="266"/>
        <v>-1.7999999999999972</v>
      </c>
      <c r="S1364">
        <f t="shared" si="259"/>
        <v>0</v>
      </c>
      <c r="T1364">
        <f t="shared" si="260"/>
        <v>72.099999999999994</v>
      </c>
      <c r="U1364">
        <f t="shared" si="261"/>
        <v>20.027777777777775</v>
      </c>
      <c r="W1364">
        <f t="shared" si="262"/>
        <v>-516.88888888888937</v>
      </c>
      <c r="X1364">
        <f t="shared" si="258"/>
        <v>171.13544999999999</v>
      </c>
      <c r="Y1364">
        <f t="shared" si="263"/>
        <v>108.10962740509201</v>
      </c>
      <c r="Z1364">
        <f>Table4[[#This Row],[Acell (N)]]+Table4[[#This Row],[Roll (N)]]+Table4[[#This Row],[Aero (N)]]</f>
        <v>-237.64381148379738</v>
      </c>
      <c r="AA1364">
        <f>Table4[[#This Row],[Total (N)]]*((E1363/3.6)/1000)</f>
        <v>-4.8716981354178461</v>
      </c>
      <c r="AB1364">
        <f>Table4[[#This Row],[Power (kW)]]*1000</f>
        <v>-4871.6981354178461</v>
      </c>
      <c r="AC1364">
        <f>MAX(0, Table4[[#This Row],[Power (W)]])</f>
        <v>0</v>
      </c>
      <c r="AD1364">
        <f>MIN(0, Table4[[#This Row],[Power (W)]])*-1</f>
        <v>4871.6981354178461</v>
      </c>
      <c r="AE1364">
        <f>AE1363+Table4[[#This Row],[Tractive Energy (J)]]</f>
        <v>2320857.0112191113</v>
      </c>
      <c r="AF1364">
        <f t="shared" si="267"/>
        <v>302183.00136398507</v>
      </c>
      <c r="AG1364">
        <f t="shared" si="268"/>
        <v>5209355.5448791822</v>
      </c>
      <c r="AH1364">
        <f t="shared" si="264"/>
        <v>1506464.4346238922</v>
      </c>
      <c r="AI1364" s="27">
        <f t="shared" si="269"/>
        <v>1505002.9251832669</v>
      </c>
    </row>
    <row r="1365" spans="2:35" x14ac:dyDescent="0.3">
      <c r="B1365" s="6" t="s">
        <v>53</v>
      </c>
      <c r="C1365" s="6">
        <v>1357</v>
      </c>
      <c r="D1365" s="6">
        <v>335</v>
      </c>
      <c r="E1365" s="12">
        <v>70.2</v>
      </c>
      <c r="F1365" s="17">
        <f t="shared" si="265"/>
        <v>-0.54166666666666552</v>
      </c>
      <c r="G1365" s="17">
        <f t="shared" si="266"/>
        <v>-1.9499999999999957</v>
      </c>
      <c r="S1365">
        <f t="shared" si="259"/>
        <v>0</v>
      </c>
      <c r="T1365">
        <f t="shared" si="260"/>
        <v>70.2</v>
      </c>
      <c r="U1365">
        <f t="shared" si="261"/>
        <v>19.5</v>
      </c>
      <c r="W1365">
        <f t="shared" si="262"/>
        <v>-581.49999999999909</v>
      </c>
      <c r="X1365">
        <f t="shared" si="258"/>
        <v>171.13544999999999</v>
      </c>
      <c r="Y1365">
        <f t="shared" si="263"/>
        <v>103.18633239306853</v>
      </c>
      <c r="Z1365">
        <f>Table4[[#This Row],[Acell (N)]]+Table4[[#This Row],[Roll (N)]]+Table4[[#This Row],[Aero (N)]]</f>
        <v>-307.17821760693056</v>
      </c>
      <c r="AA1365">
        <f>Table4[[#This Row],[Total (N)]]*((E1364/3.6)/1000)</f>
        <v>-6.1520970804054702</v>
      </c>
      <c r="AB1365">
        <f>Table4[[#This Row],[Power (kW)]]*1000</f>
        <v>-6152.0970804054705</v>
      </c>
      <c r="AC1365">
        <f>MAX(0, Table4[[#This Row],[Power (W)]])</f>
        <v>0</v>
      </c>
      <c r="AD1365">
        <f>MIN(0, Table4[[#This Row],[Power (W)]])*-1</f>
        <v>6152.0970804054705</v>
      </c>
      <c r="AE1365">
        <f>AE1364+Table4[[#This Row],[Tractive Energy (J)]]</f>
        <v>2320857.0112191113</v>
      </c>
      <c r="AF1365">
        <f t="shared" si="267"/>
        <v>308335.09844439052</v>
      </c>
      <c r="AG1365">
        <f t="shared" si="268"/>
        <v>5209355.5448791822</v>
      </c>
      <c r="AH1365">
        <f t="shared" si="264"/>
        <v>1512616.5317042978</v>
      </c>
      <c r="AI1365" s="27">
        <f t="shared" si="269"/>
        <v>1510770.902580176</v>
      </c>
    </row>
    <row r="1366" spans="2:35" x14ac:dyDescent="0.3">
      <c r="B1366" s="6" t="s">
        <v>53</v>
      </c>
      <c r="C1366" s="6">
        <v>1358</v>
      </c>
      <c r="D1366" s="6">
        <v>336</v>
      </c>
      <c r="E1366" s="12">
        <v>68.2</v>
      </c>
      <c r="F1366" s="17">
        <f t="shared" si="265"/>
        <v>-0.56944444444444564</v>
      </c>
      <c r="G1366" s="17">
        <f t="shared" si="266"/>
        <v>-2.0500000000000043</v>
      </c>
      <c r="S1366">
        <f t="shared" si="259"/>
        <v>0</v>
      </c>
      <c r="T1366">
        <f t="shared" si="260"/>
        <v>68.2</v>
      </c>
      <c r="U1366">
        <f t="shared" si="261"/>
        <v>18.944444444444446</v>
      </c>
      <c r="W1366">
        <f t="shared" si="262"/>
        <v>-629.95833333333201</v>
      </c>
      <c r="X1366">
        <f t="shared" si="258"/>
        <v>171.13544999999999</v>
      </c>
      <c r="Y1366">
        <f t="shared" si="263"/>
        <v>97.819597431971999</v>
      </c>
      <c r="Z1366">
        <f>Table4[[#This Row],[Acell (N)]]+Table4[[#This Row],[Roll (N)]]+Table4[[#This Row],[Aero (N)]]</f>
        <v>-361.00328590136002</v>
      </c>
      <c r="AA1366">
        <f>Table4[[#This Row],[Total (N)]]*((E1365/3.6)/1000)</f>
        <v>-7.0395640750765205</v>
      </c>
      <c r="AB1366">
        <f>Table4[[#This Row],[Power (kW)]]*1000</f>
        <v>-7039.5640750765206</v>
      </c>
      <c r="AC1366">
        <f>MAX(0, Table4[[#This Row],[Power (W)]])</f>
        <v>0</v>
      </c>
      <c r="AD1366">
        <f>MIN(0, Table4[[#This Row],[Power (W)]])*-1</f>
        <v>7039.5640750765206</v>
      </c>
      <c r="AE1366">
        <f>AE1365+Table4[[#This Row],[Tractive Energy (J)]]</f>
        <v>2320857.0112191113</v>
      </c>
      <c r="AF1366">
        <f t="shared" si="267"/>
        <v>315374.66251946706</v>
      </c>
      <c r="AG1366">
        <f t="shared" si="268"/>
        <v>5209355.5448791822</v>
      </c>
      <c r="AH1366">
        <f t="shared" si="264"/>
        <v>1519656.0957793742</v>
      </c>
      <c r="AI1366" s="27">
        <f t="shared" si="269"/>
        <v>1517544.2265568513</v>
      </c>
    </row>
    <row r="1367" spans="2:35" x14ac:dyDescent="0.3">
      <c r="B1367" s="6" t="s">
        <v>53</v>
      </c>
      <c r="C1367" s="6">
        <v>1359</v>
      </c>
      <c r="D1367" s="6">
        <v>337</v>
      </c>
      <c r="E1367" s="12">
        <v>66.099999999999994</v>
      </c>
      <c r="F1367" s="17">
        <f t="shared" si="265"/>
        <v>-0.61111111111111194</v>
      </c>
      <c r="G1367" s="17">
        <f t="shared" si="266"/>
        <v>-2.2000000000000028</v>
      </c>
      <c r="S1367">
        <f t="shared" si="259"/>
        <v>0</v>
      </c>
      <c r="T1367">
        <f t="shared" si="260"/>
        <v>66.099999999999994</v>
      </c>
      <c r="U1367">
        <f t="shared" si="261"/>
        <v>18.361111111111111</v>
      </c>
      <c r="W1367">
        <f t="shared" si="262"/>
        <v>-662.26388888889028</v>
      </c>
      <c r="X1367">
        <f t="shared" si="258"/>
        <v>171.13544999999999</v>
      </c>
      <c r="Y1367">
        <f t="shared" si="263"/>
        <v>92.325229575954239</v>
      </c>
      <c r="Z1367">
        <f>Table4[[#This Row],[Acell (N)]]+Table4[[#This Row],[Roll (N)]]+Table4[[#This Row],[Aero (N)]]</f>
        <v>-398.80320931293602</v>
      </c>
      <c r="AA1367">
        <f>Table4[[#This Row],[Total (N)]]*((E1366/3.6)/1000)</f>
        <v>-7.5551052430950669</v>
      </c>
      <c r="AB1367">
        <f>Table4[[#This Row],[Power (kW)]]*1000</f>
        <v>-7555.1052430950667</v>
      </c>
      <c r="AC1367">
        <f>MAX(0, Table4[[#This Row],[Power (W)]])</f>
        <v>0</v>
      </c>
      <c r="AD1367">
        <f>MIN(0, Table4[[#This Row],[Power (W)]])*-1</f>
        <v>7555.1052430950667</v>
      </c>
      <c r="AE1367">
        <f>AE1366+Table4[[#This Row],[Tractive Energy (J)]]</f>
        <v>2320857.0112191113</v>
      </c>
      <c r="AF1367">
        <f t="shared" si="267"/>
        <v>322929.76776256214</v>
      </c>
      <c r="AG1367">
        <f t="shared" si="268"/>
        <v>5209355.5448791822</v>
      </c>
      <c r="AH1367">
        <f t="shared" si="264"/>
        <v>1527211.2010224692</v>
      </c>
      <c r="AI1367" s="27">
        <f t="shared" si="269"/>
        <v>1524944.6694495408</v>
      </c>
    </row>
    <row r="1368" spans="2:35" x14ac:dyDescent="0.3">
      <c r="B1368" s="6" t="s">
        <v>53</v>
      </c>
      <c r="C1368" s="6">
        <v>1360</v>
      </c>
      <c r="D1368" s="6">
        <v>338</v>
      </c>
      <c r="E1368" s="12">
        <v>63.8</v>
      </c>
      <c r="F1368" s="17">
        <f t="shared" si="265"/>
        <v>-0.624999999999999</v>
      </c>
      <c r="G1368" s="17">
        <f t="shared" si="266"/>
        <v>-2.2499999999999964</v>
      </c>
      <c r="S1368">
        <f t="shared" si="259"/>
        <v>0</v>
      </c>
      <c r="T1368">
        <f t="shared" si="260"/>
        <v>63.8</v>
      </c>
      <c r="U1368">
        <f t="shared" si="261"/>
        <v>17.722222222222221</v>
      </c>
      <c r="W1368">
        <f t="shared" si="262"/>
        <v>-710.72222222222319</v>
      </c>
      <c r="X1368">
        <f t="shared" si="258"/>
        <v>171.13544999999999</v>
      </c>
      <c r="Y1368">
        <f t="shared" si="263"/>
        <v>86.727048338841897</v>
      </c>
      <c r="Z1368">
        <f>Table4[[#This Row],[Acell (N)]]+Table4[[#This Row],[Roll (N)]]+Table4[[#This Row],[Aero (N)]]</f>
        <v>-452.85972388338132</v>
      </c>
      <c r="AA1368">
        <f>Table4[[#This Row],[Total (N)]]*((E1367/3.6)/1000)</f>
        <v>-8.3150077079698619</v>
      </c>
      <c r="AB1368">
        <f>Table4[[#This Row],[Power (kW)]]*1000</f>
        <v>-8315.0077079698622</v>
      </c>
      <c r="AC1368">
        <f>MAX(0, Table4[[#This Row],[Power (W)]])</f>
        <v>0</v>
      </c>
      <c r="AD1368">
        <f>MIN(0, Table4[[#This Row],[Power (W)]])*-1</f>
        <v>8315.0077079698622</v>
      </c>
      <c r="AE1368">
        <f>AE1367+Table4[[#This Row],[Tractive Energy (J)]]</f>
        <v>2320857.0112191113</v>
      </c>
      <c r="AF1368">
        <f t="shared" si="267"/>
        <v>331244.77547053201</v>
      </c>
      <c r="AG1368">
        <f t="shared" si="268"/>
        <v>5209355.5448791822</v>
      </c>
      <c r="AH1368">
        <f t="shared" si="264"/>
        <v>1535526.208730439</v>
      </c>
      <c r="AI1368" s="27">
        <f t="shared" si="269"/>
        <v>1533031.7064180481</v>
      </c>
    </row>
    <row r="1369" spans="2:35" x14ac:dyDescent="0.3">
      <c r="B1369" s="6" t="s">
        <v>53</v>
      </c>
      <c r="C1369" s="6">
        <v>1361</v>
      </c>
      <c r="D1369" s="6">
        <v>339</v>
      </c>
      <c r="E1369" s="12">
        <v>61.6</v>
      </c>
      <c r="F1369" s="17">
        <f t="shared" si="265"/>
        <v>-0.49999999999999922</v>
      </c>
      <c r="G1369" s="17">
        <f t="shared" si="266"/>
        <v>-1.7999999999999972</v>
      </c>
      <c r="S1369">
        <f t="shared" si="259"/>
        <v>0</v>
      </c>
      <c r="T1369">
        <f t="shared" si="260"/>
        <v>61.6</v>
      </c>
      <c r="U1369">
        <f t="shared" si="261"/>
        <v>17.111111111111111</v>
      </c>
      <c r="W1369">
        <f t="shared" si="262"/>
        <v>-726.87499999999886</v>
      </c>
      <c r="X1369">
        <f t="shared" si="258"/>
        <v>171.13544999999999</v>
      </c>
      <c r="Y1369">
        <f t="shared" si="263"/>
        <v>80.796584883847558</v>
      </c>
      <c r="Z1369">
        <f>Table4[[#This Row],[Acell (N)]]+Table4[[#This Row],[Roll (N)]]+Table4[[#This Row],[Aero (N)]]</f>
        <v>-474.9429651161513</v>
      </c>
      <c r="AA1369">
        <f>Table4[[#This Row],[Total (N)]]*((E1368/3.6)/1000)</f>
        <v>-8.4170447706695697</v>
      </c>
      <c r="AB1369">
        <f>Table4[[#This Row],[Power (kW)]]*1000</f>
        <v>-8417.0447706695704</v>
      </c>
      <c r="AC1369">
        <f>MAX(0, Table4[[#This Row],[Power (W)]])</f>
        <v>0</v>
      </c>
      <c r="AD1369">
        <f>MIN(0, Table4[[#This Row],[Power (W)]])*-1</f>
        <v>8417.0447706695704</v>
      </c>
      <c r="AE1369">
        <f>AE1368+Table4[[#This Row],[Tractive Energy (J)]]</f>
        <v>2320857.0112191113</v>
      </c>
      <c r="AF1369">
        <f t="shared" si="267"/>
        <v>339661.82024120155</v>
      </c>
      <c r="AG1369">
        <f t="shared" si="268"/>
        <v>5209355.5448791822</v>
      </c>
      <c r="AH1369">
        <f t="shared" si="264"/>
        <v>1543943.2535011086</v>
      </c>
      <c r="AI1369" s="27">
        <f t="shared" si="269"/>
        <v>1541418.1400699078</v>
      </c>
    </row>
    <row r="1370" spans="2:35" x14ac:dyDescent="0.3">
      <c r="B1370" s="6" t="s">
        <v>53</v>
      </c>
      <c r="C1370" s="6">
        <v>1362</v>
      </c>
      <c r="D1370" s="6">
        <v>340</v>
      </c>
      <c r="E1370" s="12">
        <v>60.2</v>
      </c>
      <c r="F1370" s="17">
        <f t="shared" si="265"/>
        <v>-0.25000000000000061</v>
      </c>
      <c r="G1370" s="17">
        <f t="shared" si="266"/>
        <v>-0.90000000000000213</v>
      </c>
      <c r="S1370">
        <f t="shared" si="259"/>
        <v>0</v>
      </c>
      <c r="T1370">
        <f t="shared" si="260"/>
        <v>60.2</v>
      </c>
      <c r="U1370">
        <f t="shared" si="261"/>
        <v>16.722222222222221</v>
      </c>
      <c r="W1370">
        <f t="shared" si="262"/>
        <v>-581.49999999999909</v>
      </c>
      <c r="X1370">
        <f t="shared" si="258"/>
        <v>171.13544999999999</v>
      </c>
      <c r="Y1370">
        <f t="shared" si="263"/>
        <v>75.320478655096892</v>
      </c>
      <c r="Z1370">
        <f>Table4[[#This Row],[Acell (N)]]+Table4[[#This Row],[Roll (N)]]+Table4[[#This Row],[Aero (N)]]</f>
        <v>-335.04407134490219</v>
      </c>
      <c r="AA1370">
        <f>Table4[[#This Row],[Total (N)]]*((E1369/3.6)/1000)</f>
        <v>-5.7329763319016598</v>
      </c>
      <c r="AB1370">
        <f>Table4[[#This Row],[Power (kW)]]*1000</f>
        <v>-5732.9763319016602</v>
      </c>
      <c r="AC1370">
        <f>MAX(0, Table4[[#This Row],[Power (W)]])</f>
        <v>0</v>
      </c>
      <c r="AD1370">
        <f>MIN(0, Table4[[#This Row],[Power (W)]])*-1</f>
        <v>5732.9763319016602</v>
      </c>
      <c r="AE1370">
        <f>AE1369+Table4[[#This Row],[Tractive Energy (J)]]</f>
        <v>2320857.0112191113</v>
      </c>
      <c r="AF1370">
        <f t="shared" si="267"/>
        <v>345394.79657310323</v>
      </c>
      <c r="AG1370">
        <f t="shared" si="268"/>
        <v>5209355.5448791822</v>
      </c>
      <c r="AH1370">
        <f t="shared" si="264"/>
        <v>1549676.2298330104</v>
      </c>
      <c r="AI1370" s="27">
        <f t="shared" si="269"/>
        <v>1547956.3369334398</v>
      </c>
    </row>
    <row r="1371" spans="2:35" x14ac:dyDescent="0.3">
      <c r="B1371" s="6" t="s">
        <v>53</v>
      </c>
      <c r="C1371" s="6">
        <v>1363</v>
      </c>
      <c r="D1371" s="6">
        <v>341</v>
      </c>
      <c r="E1371" s="12">
        <v>59.8</v>
      </c>
      <c r="F1371" s="17">
        <f t="shared" si="265"/>
        <v>2.7777777777777186E-2</v>
      </c>
      <c r="G1371" s="17">
        <f t="shared" si="266"/>
        <v>9.9999999999997868E-2</v>
      </c>
      <c r="S1371">
        <f t="shared" si="259"/>
        <v>0</v>
      </c>
      <c r="T1371">
        <f t="shared" si="260"/>
        <v>59.8</v>
      </c>
      <c r="U1371">
        <f t="shared" si="261"/>
        <v>16.611111111111111</v>
      </c>
      <c r="W1371">
        <f t="shared" si="262"/>
        <v>-290.75000000000068</v>
      </c>
      <c r="X1371">
        <f t="shared" si="258"/>
        <v>171.13544999999999</v>
      </c>
      <c r="Y1371">
        <f t="shared" si="263"/>
        <v>71.935725740327555</v>
      </c>
      <c r="Z1371">
        <f>Table4[[#This Row],[Acell (N)]]+Table4[[#This Row],[Roll (N)]]+Table4[[#This Row],[Aero (N)]]</f>
        <v>-47.678824259673135</v>
      </c>
      <c r="AA1371">
        <f>Table4[[#This Row],[Total (N)]]*((E1370/3.6)/1000)</f>
        <v>-0.79729589456453409</v>
      </c>
      <c r="AB1371">
        <f>Table4[[#This Row],[Power (kW)]]*1000</f>
        <v>-797.29589456453414</v>
      </c>
      <c r="AC1371">
        <f>MAX(0, Table4[[#This Row],[Power (W)]])</f>
        <v>0</v>
      </c>
      <c r="AD1371">
        <f>MIN(0, Table4[[#This Row],[Power (W)]])*-1</f>
        <v>797.29589456453414</v>
      </c>
      <c r="AE1371">
        <f>AE1370+Table4[[#This Row],[Tractive Energy (J)]]</f>
        <v>2320857.0112191113</v>
      </c>
      <c r="AF1371">
        <f t="shared" si="267"/>
        <v>346192.09246766777</v>
      </c>
      <c r="AG1371">
        <f t="shared" si="268"/>
        <v>5209355.5448791822</v>
      </c>
      <c r="AH1371">
        <f t="shared" si="264"/>
        <v>1550473.5257275749</v>
      </c>
      <c r="AI1371" s="27">
        <f t="shared" si="269"/>
        <v>1550234.3369592056</v>
      </c>
    </row>
    <row r="1372" spans="2:35" x14ac:dyDescent="0.3">
      <c r="B1372" s="6" t="s">
        <v>53</v>
      </c>
      <c r="C1372" s="6">
        <v>1364</v>
      </c>
      <c r="D1372" s="6">
        <v>342</v>
      </c>
      <c r="E1372" s="12">
        <v>60.4</v>
      </c>
      <c r="F1372" s="17">
        <f t="shared" si="265"/>
        <v>0.27777777777777779</v>
      </c>
      <c r="G1372" s="17">
        <f t="shared" si="266"/>
        <v>1</v>
      </c>
      <c r="S1372">
        <f t="shared" si="259"/>
        <v>0</v>
      </c>
      <c r="T1372">
        <f t="shared" si="260"/>
        <v>60.4</v>
      </c>
      <c r="U1372">
        <f t="shared" si="261"/>
        <v>16.777777777777779</v>
      </c>
      <c r="W1372">
        <f t="shared" si="262"/>
        <v>32.305555555554868</v>
      </c>
      <c r="X1372">
        <f t="shared" si="258"/>
        <v>171.13544999999999</v>
      </c>
      <c r="Y1372">
        <f t="shared" si="263"/>
        <v>70.982945187260881</v>
      </c>
      <c r="Z1372">
        <f>Table4[[#This Row],[Acell (N)]]+Table4[[#This Row],[Roll (N)]]+Table4[[#This Row],[Aero (N)]]</f>
        <v>274.42395074281575</v>
      </c>
      <c r="AA1372">
        <f>Table4[[#This Row],[Total (N)]]*((E1371/3.6)/1000)</f>
        <v>4.5584867373389946</v>
      </c>
      <c r="AB1372">
        <f>Table4[[#This Row],[Power (kW)]]*1000</f>
        <v>4558.4867373389943</v>
      </c>
      <c r="AC1372">
        <f>MAX(0, Table4[[#This Row],[Power (W)]])</f>
        <v>4558.4867373389943</v>
      </c>
      <c r="AD1372">
        <f>MIN(0, Table4[[#This Row],[Power (W)]])*-1</f>
        <v>0</v>
      </c>
      <c r="AE1372">
        <f>AE1371+Table4[[#This Row],[Tractive Energy (J)]]</f>
        <v>2325415.4979564501</v>
      </c>
      <c r="AF1372">
        <f t="shared" si="267"/>
        <v>346192.09246766777</v>
      </c>
      <c r="AG1372">
        <f t="shared" si="268"/>
        <v>5213914.0316165211</v>
      </c>
      <c r="AH1372">
        <f t="shared" si="264"/>
        <v>1550473.5257275749</v>
      </c>
      <c r="AI1372" s="27">
        <f t="shared" si="269"/>
        <v>1550473.5257275749</v>
      </c>
    </row>
    <row r="1373" spans="2:35" x14ac:dyDescent="0.3">
      <c r="B1373" s="6" t="s">
        <v>53</v>
      </c>
      <c r="C1373" s="6">
        <v>1365</v>
      </c>
      <c r="D1373" s="6">
        <v>343</v>
      </c>
      <c r="E1373" s="12">
        <v>61.8</v>
      </c>
      <c r="F1373" s="17">
        <f t="shared" si="265"/>
        <v>0.30555555555555597</v>
      </c>
      <c r="G1373" s="17">
        <f t="shared" si="266"/>
        <v>1.1000000000000014</v>
      </c>
      <c r="S1373">
        <f t="shared" si="259"/>
        <v>0</v>
      </c>
      <c r="T1373">
        <f t="shared" si="260"/>
        <v>61.8</v>
      </c>
      <c r="U1373">
        <f t="shared" si="261"/>
        <v>17.166666666666664</v>
      </c>
      <c r="W1373">
        <f t="shared" si="262"/>
        <v>323.05555555555554</v>
      </c>
      <c r="X1373">
        <f t="shared" si="258"/>
        <v>171.13544999999999</v>
      </c>
      <c r="Y1373">
        <f t="shared" si="263"/>
        <v>72.41449796824358</v>
      </c>
      <c r="Z1373">
        <f>Table4[[#This Row],[Acell (N)]]+Table4[[#This Row],[Roll (N)]]+Table4[[#This Row],[Aero (N)]]</f>
        <v>566.60550352379914</v>
      </c>
      <c r="AA1373">
        <f>Table4[[#This Row],[Total (N)]]*((E1372/3.6)/1000)</f>
        <v>9.5063812257881857</v>
      </c>
      <c r="AB1373">
        <f>Table4[[#This Row],[Power (kW)]]*1000</f>
        <v>9506.3812257881855</v>
      </c>
      <c r="AC1373">
        <f>MAX(0, Table4[[#This Row],[Power (W)]])</f>
        <v>9506.3812257881855</v>
      </c>
      <c r="AD1373">
        <f>MIN(0, Table4[[#This Row],[Power (W)]])*-1</f>
        <v>0</v>
      </c>
      <c r="AE1373">
        <f>AE1372+Table4[[#This Row],[Tractive Energy (J)]]</f>
        <v>2334921.8791822381</v>
      </c>
      <c r="AF1373">
        <f t="shared" si="267"/>
        <v>346192.09246766777</v>
      </c>
      <c r="AG1373">
        <f t="shared" si="268"/>
        <v>5223420.4128423091</v>
      </c>
      <c r="AH1373">
        <f t="shared" si="264"/>
        <v>1550473.5257275749</v>
      </c>
      <c r="AI1373" s="27">
        <f t="shared" si="269"/>
        <v>1550473.5257275749</v>
      </c>
    </row>
    <row r="1374" spans="2:35" x14ac:dyDescent="0.3">
      <c r="B1374" s="6" t="s">
        <v>53</v>
      </c>
      <c r="C1374" s="6">
        <v>1366</v>
      </c>
      <c r="D1374" s="6">
        <v>344</v>
      </c>
      <c r="E1374" s="12">
        <v>62.6</v>
      </c>
      <c r="F1374" s="17">
        <f t="shared" si="265"/>
        <v>0.12500000000000078</v>
      </c>
      <c r="G1374" s="17">
        <f t="shared" si="266"/>
        <v>0.45000000000000284</v>
      </c>
      <c r="S1374">
        <f t="shared" si="259"/>
        <v>0</v>
      </c>
      <c r="T1374">
        <f t="shared" si="260"/>
        <v>62.6</v>
      </c>
      <c r="U1374">
        <f t="shared" si="261"/>
        <v>17.388888888888889</v>
      </c>
      <c r="W1374">
        <f t="shared" si="262"/>
        <v>355.3611111111116</v>
      </c>
      <c r="X1374">
        <f t="shared" si="258"/>
        <v>171.13544999999999</v>
      </c>
      <c r="Y1374">
        <f t="shared" si="263"/>
        <v>75.810366656131976</v>
      </c>
      <c r="Z1374">
        <f>Table4[[#This Row],[Acell (N)]]+Table4[[#This Row],[Roll (N)]]+Table4[[#This Row],[Aero (N)]]</f>
        <v>602.30692776724345</v>
      </c>
      <c r="AA1374">
        <f>Table4[[#This Row],[Total (N)]]*((E1373/3.6)/1000)</f>
        <v>10.339602260004344</v>
      </c>
      <c r="AB1374">
        <f>Table4[[#This Row],[Power (kW)]]*1000</f>
        <v>10339.602260004345</v>
      </c>
      <c r="AC1374">
        <f>MAX(0, Table4[[#This Row],[Power (W)]])</f>
        <v>10339.602260004345</v>
      </c>
      <c r="AD1374">
        <f>MIN(0, Table4[[#This Row],[Power (W)]])*-1</f>
        <v>0</v>
      </c>
      <c r="AE1374">
        <f>AE1373+Table4[[#This Row],[Tractive Energy (J)]]</f>
        <v>2345261.4814422424</v>
      </c>
      <c r="AF1374">
        <f t="shared" si="267"/>
        <v>346192.09246766777</v>
      </c>
      <c r="AG1374">
        <f t="shared" si="268"/>
        <v>5233760.0151023138</v>
      </c>
      <c r="AH1374">
        <f t="shared" si="264"/>
        <v>1550473.5257275749</v>
      </c>
      <c r="AI1374" s="27">
        <f t="shared" si="269"/>
        <v>1550473.5257275749</v>
      </c>
    </row>
    <row r="1375" spans="2:35" x14ac:dyDescent="0.3">
      <c r="B1375" s="6" t="s">
        <v>53</v>
      </c>
      <c r="C1375" s="6">
        <v>1367</v>
      </c>
      <c r="D1375" s="6">
        <v>345</v>
      </c>
      <c r="E1375" s="12">
        <v>62.7</v>
      </c>
      <c r="F1375" s="17">
        <f t="shared" si="265"/>
        <v>-9.7222222222222612E-2</v>
      </c>
      <c r="G1375" s="17">
        <f t="shared" si="266"/>
        <v>-0.35000000000000142</v>
      </c>
      <c r="S1375">
        <f t="shared" si="259"/>
        <v>0</v>
      </c>
      <c r="T1375">
        <f t="shared" si="260"/>
        <v>62.7</v>
      </c>
      <c r="U1375">
        <f t="shared" si="261"/>
        <v>17.416666666666668</v>
      </c>
      <c r="W1375">
        <f t="shared" si="262"/>
        <v>145.37500000000091</v>
      </c>
      <c r="X1375">
        <f t="shared" si="258"/>
        <v>171.13544999999999</v>
      </c>
      <c r="Y1375">
        <f t="shared" si="263"/>
        <v>77.785798336156901</v>
      </c>
      <c r="Z1375">
        <f>Table4[[#This Row],[Acell (N)]]+Table4[[#This Row],[Roll (N)]]+Table4[[#This Row],[Aero (N)]]</f>
        <v>394.29624833615782</v>
      </c>
      <c r="AA1375">
        <f>Table4[[#This Row],[Total (N)]]*((E1374/3.6)/1000)</f>
        <v>6.8563736516231879</v>
      </c>
      <c r="AB1375">
        <f>Table4[[#This Row],[Power (kW)]]*1000</f>
        <v>6856.3736516231875</v>
      </c>
      <c r="AC1375">
        <f>MAX(0, Table4[[#This Row],[Power (W)]])</f>
        <v>6856.3736516231875</v>
      </c>
      <c r="AD1375">
        <f>MIN(0, Table4[[#This Row],[Power (W)]])*-1</f>
        <v>0</v>
      </c>
      <c r="AE1375">
        <f>AE1374+Table4[[#This Row],[Tractive Energy (J)]]</f>
        <v>2352117.8550938657</v>
      </c>
      <c r="AF1375">
        <f t="shared" si="267"/>
        <v>346192.09246766777</v>
      </c>
      <c r="AG1375">
        <f t="shared" si="268"/>
        <v>5240616.3887539366</v>
      </c>
      <c r="AH1375">
        <f t="shared" si="264"/>
        <v>1550473.5257275749</v>
      </c>
      <c r="AI1375" s="27">
        <f t="shared" si="269"/>
        <v>1550473.5257275749</v>
      </c>
    </row>
    <row r="1376" spans="2:35" x14ac:dyDescent="0.3">
      <c r="B1376" s="6" t="s">
        <v>53</v>
      </c>
      <c r="C1376" s="6">
        <v>1368</v>
      </c>
      <c r="D1376" s="6">
        <v>346</v>
      </c>
      <c r="E1376" s="12">
        <v>61.9</v>
      </c>
      <c r="F1376" s="17">
        <f t="shared" si="265"/>
        <v>-0.37500000000000039</v>
      </c>
      <c r="G1376" s="17">
        <f t="shared" si="266"/>
        <v>-1.3500000000000014</v>
      </c>
      <c r="S1376">
        <f t="shared" si="259"/>
        <v>0</v>
      </c>
      <c r="T1376">
        <f t="shared" si="260"/>
        <v>61.9</v>
      </c>
      <c r="U1376">
        <f t="shared" si="261"/>
        <v>17.194444444444443</v>
      </c>
      <c r="W1376">
        <f t="shared" si="262"/>
        <v>-113.0694444444449</v>
      </c>
      <c r="X1376">
        <f t="shared" ref="X1376:X1439" si="270">$J$16*9.81*$J$17</f>
        <v>171.13544999999999</v>
      </c>
      <c r="Y1376">
        <f t="shared" si="263"/>
        <v>78.03451375969702</v>
      </c>
      <c r="Z1376">
        <f>Table4[[#This Row],[Acell (N)]]+Table4[[#This Row],[Roll (N)]]+Table4[[#This Row],[Aero (N)]]</f>
        <v>136.10051931525211</v>
      </c>
      <c r="AA1376">
        <f>Table4[[#This Row],[Total (N)]]*((E1375/3.6)/1000)</f>
        <v>2.3704173780739746</v>
      </c>
      <c r="AB1376">
        <f>Table4[[#This Row],[Power (kW)]]*1000</f>
        <v>2370.4173780739748</v>
      </c>
      <c r="AC1376">
        <f>MAX(0, Table4[[#This Row],[Power (W)]])</f>
        <v>2370.4173780739748</v>
      </c>
      <c r="AD1376">
        <f>MIN(0, Table4[[#This Row],[Power (W)]])*-1</f>
        <v>0</v>
      </c>
      <c r="AE1376">
        <f>AE1375+Table4[[#This Row],[Tractive Energy (J)]]</f>
        <v>2354488.2724719397</v>
      </c>
      <c r="AF1376">
        <f t="shared" si="267"/>
        <v>346192.09246766777</v>
      </c>
      <c r="AG1376">
        <f t="shared" si="268"/>
        <v>5242986.8061320102</v>
      </c>
      <c r="AH1376">
        <f t="shared" si="264"/>
        <v>1550473.5257275749</v>
      </c>
      <c r="AI1376" s="27">
        <f t="shared" si="269"/>
        <v>1550473.5257275749</v>
      </c>
    </row>
    <row r="1377" spans="2:35" x14ac:dyDescent="0.3">
      <c r="B1377" s="6" t="s">
        <v>53</v>
      </c>
      <c r="C1377" s="6">
        <v>1369</v>
      </c>
      <c r="D1377" s="6">
        <v>347</v>
      </c>
      <c r="E1377" s="12">
        <v>60</v>
      </c>
      <c r="F1377" s="17">
        <f t="shared" si="265"/>
        <v>-0.4861111111111111</v>
      </c>
      <c r="G1377" s="17">
        <f t="shared" si="266"/>
        <v>-1.75</v>
      </c>
      <c r="S1377">
        <f t="shared" si="259"/>
        <v>0</v>
      </c>
      <c r="T1377">
        <f t="shared" si="260"/>
        <v>60</v>
      </c>
      <c r="U1377">
        <f t="shared" si="261"/>
        <v>16.666666666666668</v>
      </c>
      <c r="W1377">
        <f t="shared" si="262"/>
        <v>-436.12500000000045</v>
      </c>
      <c r="X1377">
        <f t="shared" si="270"/>
        <v>171.13544999999999</v>
      </c>
      <c r="Y1377">
        <f t="shared" si="263"/>
        <v>76.055906144495211</v>
      </c>
      <c r="Z1377">
        <f>Table4[[#This Row],[Acell (N)]]+Table4[[#This Row],[Roll (N)]]+Table4[[#This Row],[Aero (N)]]</f>
        <v>-188.93364385550524</v>
      </c>
      <c r="AA1377">
        <f>Table4[[#This Row],[Total (N)]]*((E1376/3.6)/1000)</f>
        <v>-3.248609042959937</v>
      </c>
      <c r="AB1377">
        <f>Table4[[#This Row],[Power (kW)]]*1000</f>
        <v>-3248.6090429599371</v>
      </c>
      <c r="AC1377">
        <f>MAX(0, Table4[[#This Row],[Power (W)]])</f>
        <v>0</v>
      </c>
      <c r="AD1377">
        <f>MIN(0, Table4[[#This Row],[Power (W)]])*-1</f>
        <v>3248.6090429599371</v>
      </c>
      <c r="AE1377">
        <f>AE1376+Table4[[#This Row],[Tractive Energy (J)]]</f>
        <v>2354488.2724719397</v>
      </c>
      <c r="AF1377">
        <f t="shared" si="267"/>
        <v>349440.7015106277</v>
      </c>
      <c r="AG1377">
        <f t="shared" si="268"/>
        <v>5242986.8061320102</v>
      </c>
      <c r="AH1377">
        <f t="shared" si="264"/>
        <v>1553722.1347705349</v>
      </c>
      <c r="AI1377" s="27">
        <f t="shared" si="269"/>
        <v>1552747.5520576469</v>
      </c>
    </row>
    <row r="1378" spans="2:35" x14ac:dyDescent="0.3">
      <c r="B1378" s="6" t="s">
        <v>53</v>
      </c>
      <c r="C1378" s="6">
        <v>1370</v>
      </c>
      <c r="D1378" s="6">
        <v>348</v>
      </c>
      <c r="E1378" s="12">
        <v>58.4</v>
      </c>
      <c r="F1378" s="17">
        <f t="shared" si="265"/>
        <v>-0.30555555555555597</v>
      </c>
      <c r="G1378" s="17">
        <f t="shared" si="266"/>
        <v>-1.1000000000000014</v>
      </c>
      <c r="S1378">
        <f t="shared" si="259"/>
        <v>0</v>
      </c>
      <c r="T1378">
        <f t="shared" si="260"/>
        <v>58.4</v>
      </c>
      <c r="U1378">
        <f t="shared" si="261"/>
        <v>16.222222222222221</v>
      </c>
      <c r="W1378">
        <f t="shared" si="262"/>
        <v>-565.34722222222217</v>
      </c>
      <c r="X1378">
        <f t="shared" si="270"/>
        <v>171.13544999999999</v>
      </c>
      <c r="Y1378">
        <f t="shared" si="263"/>
        <v>71.458541480000022</v>
      </c>
      <c r="Z1378">
        <f>Table4[[#This Row],[Acell (N)]]+Table4[[#This Row],[Roll (N)]]+Table4[[#This Row],[Aero (N)]]</f>
        <v>-322.75323074222217</v>
      </c>
      <c r="AA1378">
        <f>Table4[[#This Row],[Total (N)]]*((E1377/3.6)/1000)</f>
        <v>-5.3792205123703694</v>
      </c>
      <c r="AB1378">
        <f>Table4[[#This Row],[Power (kW)]]*1000</f>
        <v>-5379.2205123703698</v>
      </c>
      <c r="AC1378">
        <f>MAX(0, Table4[[#This Row],[Power (W)]])</f>
        <v>0</v>
      </c>
      <c r="AD1378">
        <f>MIN(0, Table4[[#This Row],[Power (W)]])*-1</f>
        <v>5379.2205123703698</v>
      </c>
      <c r="AE1378">
        <f>AE1377+Table4[[#This Row],[Tractive Energy (J)]]</f>
        <v>2354488.2724719397</v>
      </c>
      <c r="AF1378">
        <f t="shared" si="267"/>
        <v>354819.92202299804</v>
      </c>
      <c r="AG1378">
        <f t="shared" si="268"/>
        <v>5242986.8061320102</v>
      </c>
      <c r="AH1378">
        <f t="shared" si="264"/>
        <v>1559101.3552829053</v>
      </c>
      <c r="AI1378" s="27">
        <f t="shared" si="269"/>
        <v>1557487.5891291942</v>
      </c>
    </row>
    <row r="1379" spans="2:35" x14ac:dyDescent="0.3">
      <c r="B1379" s="6" t="s">
        <v>53</v>
      </c>
      <c r="C1379" s="6">
        <v>1371</v>
      </c>
      <c r="D1379" s="6">
        <v>349</v>
      </c>
      <c r="E1379" s="12">
        <v>57.8</v>
      </c>
      <c r="F1379" s="17">
        <f t="shared" si="265"/>
        <v>-8.3333333333333523E-2</v>
      </c>
      <c r="G1379" s="17">
        <f t="shared" si="266"/>
        <v>-0.30000000000000071</v>
      </c>
      <c r="S1379">
        <f t="shared" si="259"/>
        <v>0</v>
      </c>
      <c r="T1379">
        <f t="shared" si="260"/>
        <v>57.8</v>
      </c>
      <c r="U1379">
        <f t="shared" si="261"/>
        <v>16.055555555555554</v>
      </c>
      <c r="W1379">
        <f t="shared" si="262"/>
        <v>-355.3611111111116</v>
      </c>
      <c r="X1379">
        <f t="shared" si="270"/>
        <v>171.13544999999999</v>
      </c>
      <c r="Y1379">
        <f t="shared" si="263"/>
        <v>67.698234230563543</v>
      </c>
      <c r="Z1379">
        <f>Table4[[#This Row],[Acell (N)]]+Table4[[#This Row],[Roll (N)]]+Table4[[#This Row],[Aero (N)]]</f>
        <v>-116.52742688054806</v>
      </c>
      <c r="AA1379">
        <f>Table4[[#This Row],[Total (N)]]*((E1378/3.6)/1000)</f>
        <v>-1.8903338138400019</v>
      </c>
      <c r="AB1379">
        <f>Table4[[#This Row],[Power (kW)]]*1000</f>
        <v>-1890.3338138400018</v>
      </c>
      <c r="AC1379">
        <f>MAX(0, Table4[[#This Row],[Power (W)]])</f>
        <v>0</v>
      </c>
      <c r="AD1379">
        <f>MIN(0, Table4[[#This Row],[Power (W)]])*-1</f>
        <v>1890.3338138400018</v>
      </c>
      <c r="AE1379">
        <f>AE1378+Table4[[#This Row],[Tractive Energy (J)]]</f>
        <v>2354488.2724719397</v>
      </c>
      <c r="AF1379">
        <f t="shared" si="267"/>
        <v>356710.25583683804</v>
      </c>
      <c r="AG1379">
        <f t="shared" si="268"/>
        <v>5242986.8061320102</v>
      </c>
      <c r="AH1379">
        <f t="shared" si="264"/>
        <v>1560991.6890967453</v>
      </c>
      <c r="AI1379" s="27">
        <f t="shared" si="269"/>
        <v>1560424.5889525933</v>
      </c>
    </row>
    <row r="1380" spans="2:35" x14ac:dyDescent="0.3">
      <c r="B1380" s="6" t="s">
        <v>53</v>
      </c>
      <c r="C1380" s="6">
        <v>1372</v>
      </c>
      <c r="D1380" s="6">
        <v>350</v>
      </c>
      <c r="E1380" s="12">
        <v>57.8</v>
      </c>
      <c r="F1380" s="17">
        <f t="shared" si="265"/>
        <v>0</v>
      </c>
      <c r="G1380" s="17">
        <f t="shared" si="266"/>
        <v>0</v>
      </c>
      <c r="S1380">
        <f t="shared" si="259"/>
        <v>0</v>
      </c>
      <c r="T1380">
        <f t="shared" si="260"/>
        <v>57.8</v>
      </c>
      <c r="U1380">
        <f t="shared" si="261"/>
        <v>16.055555555555554</v>
      </c>
      <c r="W1380">
        <f t="shared" si="262"/>
        <v>-96.916666666666885</v>
      </c>
      <c r="X1380">
        <f t="shared" si="270"/>
        <v>171.13544999999999</v>
      </c>
      <c r="Y1380">
        <f t="shared" si="263"/>
        <v>66.314320477234205</v>
      </c>
      <c r="Z1380">
        <f>Table4[[#This Row],[Acell (N)]]+Table4[[#This Row],[Roll (N)]]+Table4[[#This Row],[Aero (N)]]</f>
        <v>140.5331038105673</v>
      </c>
      <c r="AA1380">
        <f>Table4[[#This Row],[Total (N)]]*((E1379/3.6)/1000)</f>
        <v>2.2563370556252189</v>
      </c>
      <c r="AB1380">
        <f>Table4[[#This Row],[Power (kW)]]*1000</f>
        <v>2256.3370556252189</v>
      </c>
      <c r="AC1380">
        <f>MAX(0, Table4[[#This Row],[Power (W)]])</f>
        <v>2256.3370556252189</v>
      </c>
      <c r="AD1380">
        <f>MIN(0, Table4[[#This Row],[Power (W)]])*-1</f>
        <v>0</v>
      </c>
      <c r="AE1380">
        <f>AE1379+Table4[[#This Row],[Tractive Energy (J)]]</f>
        <v>2356744.6095275651</v>
      </c>
      <c r="AF1380">
        <f t="shared" si="267"/>
        <v>356710.25583683804</v>
      </c>
      <c r="AG1380">
        <f t="shared" si="268"/>
        <v>5245243.1431876356</v>
      </c>
      <c r="AH1380">
        <f t="shared" si="264"/>
        <v>1560991.6890967453</v>
      </c>
      <c r="AI1380" s="27">
        <f t="shared" si="269"/>
        <v>1560991.6890967453</v>
      </c>
    </row>
    <row r="1381" spans="2:35" x14ac:dyDescent="0.3">
      <c r="B1381" s="6" t="s">
        <v>53</v>
      </c>
      <c r="C1381" s="6">
        <v>1373</v>
      </c>
      <c r="D1381" s="6">
        <v>351</v>
      </c>
      <c r="E1381" s="12">
        <v>57.8</v>
      </c>
      <c r="F1381" s="17">
        <f t="shared" si="265"/>
        <v>-6.9444444444444448E-2</v>
      </c>
      <c r="G1381" s="17">
        <f t="shared" si="266"/>
        <v>-0.25</v>
      </c>
      <c r="S1381">
        <f t="shared" si="259"/>
        <v>0</v>
      </c>
      <c r="T1381">
        <f t="shared" si="260"/>
        <v>57.8</v>
      </c>
      <c r="U1381">
        <f t="shared" si="261"/>
        <v>16.055555555555554</v>
      </c>
      <c r="W1381">
        <f t="shared" si="262"/>
        <v>0</v>
      </c>
      <c r="X1381">
        <f t="shared" si="270"/>
        <v>171.13544999999999</v>
      </c>
      <c r="Y1381">
        <f t="shared" si="263"/>
        <v>66.314320477234205</v>
      </c>
      <c r="Z1381">
        <f>Table4[[#This Row],[Acell (N)]]+Table4[[#This Row],[Roll (N)]]+Table4[[#This Row],[Aero (N)]]</f>
        <v>237.44977047723421</v>
      </c>
      <c r="AA1381">
        <f>Table4[[#This Row],[Total (N)]]*((E1380/3.6)/1000)</f>
        <v>3.8123879815511486</v>
      </c>
      <c r="AB1381">
        <f>Table4[[#This Row],[Power (kW)]]*1000</f>
        <v>3812.3879815511486</v>
      </c>
      <c r="AC1381">
        <f>MAX(0, Table4[[#This Row],[Power (W)]])</f>
        <v>3812.3879815511486</v>
      </c>
      <c r="AD1381">
        <f>MIN(0, Table4[[#This Row],[Power (W)]])*-1</f>
        <v>0</v>
      </c>
      <c r="AE1381">
        <f>AE1380+Table4[[#This Row],[Tractive Energy (J)]]</f>
        <v>2360556.9975091163</v>
      </c>
      <c r="AF1381">
        <f t="shared" si="267"/>
        <v>356710.25583683804</v>
      </c>
      <c r="AG1381">
        <f t="shared" si="268"/>
        <v>5249055.5311691863</v>
      </c>
      <c r="AH1381">
        <f t="shared" si="264"/>
        <v>1560991.6890967453</v>
      </c>
      <c r="AI1381" s="27">
        <f t="shared" si="269"/>
        <v>1560991.6890967453</v>
      </c>
    </row>
    <row r="1382" spans="2:35" x14ac:dyDescent="0.3">
      <c r="B1382" s="6" t="s">
        <v>53</v>
      </c>
      <c r="C1382" s="6">
        <v>1374</v>
      </c>
      <c r="D1382" s="6">
        <v>352</v>
      </c>
      <c r="E1382" s="12">
        <v>57.3</v>
      </c>
      <c r="F1382" s="17">
        <f t="shared" si="265"/>
        <v>-0.22222222222222143</v>
      </c>
      <c r="G1382" s="17">
        <f t="shared" si="266"/>
        <v>-0.79999999999999716</v>
      </c>
      <c r="S1382">
        <f t="shared" si="259"/>
        <v>0</v>
      </c>
      <c r="T1382">
        <f t="shared" si="260"/>
        <v>57.3</v>
      </c>
      <c r="U1382">
        <f t="shared" si="261"/>
        <v>15.916666666666666</v>
      </c>
      <c r="W1382">
        <f t="shared" si="262"/>
        <v>-80.763888888888886</v>
      </c>
      <c r="X1382">
        <f t="shared" si="270"/>
        <v>171.13544999999999</v>
      </c>
      <c r="Y1382">
        <f t="shared" si="263"/>
        <v>66.314320477234205</v>
      </c>
      <c r="Z1382">
        <f>Table4[[#This Row],[Acell (N)]]+Table4[[#This Row],[Roll (N)]]+Table4[[#This Row],[Aero (N)]]</f>
        <v>156.6858815883453</v>
      </c>
      <c r="AA1382">
        <f>Table4[[#This Row],[Total (N)]]*((E1381/3.6)/1000)</f>
        <v>2.5156788766128768</v>
      </c>
      <c r="AB1382">
        <f>Table4[[#This Row],[Power (kW)]]*1000</f>
        <v>2515.6788766128766</v>
      </c>
      <c r="AC1382">
        <f>MAX(0, Table4[[#This Row],[Power (W)]])</f>
        <v>2515.6788766128766</v>
      </c>
      <c r="AD1382">
        <f>MIN(0, Table4[[#This Row],[Power (W)]])*-1</f>
        <v>0</v>
      </c>
      <c r="AE1382">
        <f>AE1381+Table4[[#This Row],[Tractive Energy (J)]]</f>
        <v>2363072.6763857291</v>
      </c>
      <c r="AF1382">
        <f t="shared" si="267"/>
        <v>356710.25583683804</v>
      </c>
      <c r="AG1382">
        <f t="shared" si="268"/>
        <v>5251571.2100457996</v>
      </c>
      <c r="AH1382">
        <f t="shared" si="264"/>
        <v>1560991.6890967453</v>
      </c>
      <c r="AI1382" s="27">
        <f t="shared" si="269"/>
        <v>1560991.6890967453</v>
      </c>
    </row>
    <row r="1383" spans="2:35" x14ac:dyDescent="0.3">
      <c r="B1383" s="6" t="s">
        <v>53</v>
      </c>
      <c r="C1383" s="6">
        <v>1375</v>
      </c>
      <c r="D1383" s="6">
        <v>353</v>
      </c>
      <c r="E1383" s="12">
        <v>56.2</v>
      </c>
      <c r="F1383" s="17">
        <f t="shared" si="265"/>
        <v>-0.41666666666666663</v>
      </c>
      <c r="G1383" s="17">
        <f t="shared" si="266"/>
        <v>-1.5</v>
      </c>
      <c r="S1383">
        <f t="shared" si="259"/>
        <v>0</v>
      </c>
      <c r="T1383">
        <f t="shared" si="260"/>
        <v>56.2</v>
      </c>
      <c r="U1383">
        <f t="shared" si="261"/>
        <v>15.611111111111111</v>
      </c>
      <c r="W1383">
        <f t="shared" si="262"/>
        <v>-258.44444444444355</v>
      </c>
      <c r="X1383">
        <f t="shared" si="270"/>
        <v>171.13544999999999</v>
      </c>
      <c r="Y1383">
        <f t="shared" si="263"/>
        <v>65.171976293297007</v>
      </c>
      <c r="Z1383">
        <f>Table4[[#This Row],[Acell (N)]]+Table4[[#This Row],[Roll (N)]]+Table4[[#This Row],[Aero (N)]]</f>
        <v>-22.137018151146549</v>
      </c>
      <c r="AA1383">
        <f>Table4[[#This Row],[Total (N)]]*((E1382/3.6)/1000)</f>
        <v>-0.35234753890574921</v>
      </c>
      <c r="AB1383">
        <f>Table4[[#This Row],[Power (kW)]]*1000</f>
        <v>-352.34753890574922</v>
      </c>
      <c r="AC1383">
        <f>MAX(0, Table4[[#This Row],[Power (W)]])</f>
        <v>0</v>
      </c>
      <c r="AD1383">
        <f>MIN(0, Table4[[#This Row],[Power (W)]])*-1</f>
        <v>352.34753890574922</v>
      </c>
      <c r="AE1383">
        <f>AE1382+Table4[[#This Row],[Tractive Energy (J)]]</f>
        <v>2363072.6763857291</v>
      </c>
      <c r="AF1383">
        <f t="shared" si="267"/>
        <v>357062.60337574378</v>
      </c>
      <c r="AG1383">
        <f t="shared" si="268"/>
        <v>5251571.2100457996</v>
      </c>
      <c r="AH1383">
        <f t="shared" si="264"/>
        <v>1561344.036635651</v>
      </c>
      <c r="AI1383" s="27">
        <f t="shared" si="269"/>
        <v>1561238.3323739793</v>
      </c>
    </row>
    <row r="1384" spans="2:35" x14ac:dyDescent="0.3">
      <c r="B1384" s="6" t="s">
        <v>53</v>
      </c>
      <c r="C1384" s="6">
        <v>1376</v>
      </c>
      <c r="D1384" s="6">
        <v>354</v>
      </c>
      <c r="E1384" s="12">
        <v>54.3</v>
      </c>
      <c r="F1384" s="17">
        <f t="shared" si="265"/>
        <v>-0.75000000000000078</v>
      </c>
      <c r="G1384" s="17">
        <f t="shared" si="266"/>
        <v>-2.7000000000000028</v>
      </c>
      <c r="S1384">
        <f t="shared" si="259"/>
        <v>0</v>
      </c>
      <c r="T1384">
        <f t="shared" si="260"/>
        <v>54.3</v>
      </c>
      <c r="U1384">
        <f t="shared" si="261"/>
        <v>15.083333333333332</v>
      </c>
      <c r="W1384">
        <f t="shared" si="262"/>
        <v>-484.58333333333331</v>
      </c>
      <c r="X1384">
        <f t="shared" si="270"/>
        <v>171.13544999999999</v>
      </c>
      <c r="Y1384">
        <f t="shared" si="263"/>
        <v>62.693754375580895</v>
      </c>
      <c r="Z1384">
        <f>Table4[[#This Row],[Acell (N)]]+Table4[[#This Row],[Roll (N)]]+Table4[[#This Row],[Aero (N)]]</f>
        <v>-250.75412895775241</v>
      </c>
      <c r="AA1384">
        <f>Table4[[#This Row],[Total (N)]]*((E1383/3.6)/1000)</f>
        <v>-3.9145505687293571</v>
      </c>
      <c r="AB1384">
        <f>Table4[[#This Row],[Power (kW)]]*1000</f>
        <v>-3914.5505687293571</v>
      </c>
      <c r="AC1384">
        <f>MAX(0, Table4[[#This Row],[Power (W)]])</f>
        <v>0</v>
      </c>
      <c r="AD1384">
        <f>MIN(0, Table4[[#This Row],[Power (W)]])*-1</f>
        <v>3914.5505687293571</v>
      </c>
      <c r="AE1384">
        <f>AE1383+Table4[[#This Row],[Tractive Energy (J)]]</f>
        <v>2363072.6763857291</v>
      </c>
      <c r="AF1384">
        <f t="shared" si="267"/>
        <v>360977.15394447313</v>
      </c>
      <c r="AG1384">
        <f t="shared" si="268"/>
        <v>5251571.2100457996</v>
      </c>
      <c r="AH1384">
        <f t="shared" si="264"/>
        <v>1565258.5872043804</v>
      </c>
      <c r="AI1384" s="27">
        <f t="shared" si="269"/>
        <v>1564084.2220337617</v>
      </c>
    </row>
    <row r="1385" spans="2:35" x14ac:dyDescent="0.3">
      <c r="B1385" s="6" t="s">
        <v>53</v>
      </c>
      <c r="C1385" s="6">
        <v>1377</v>
      </c>
      <c r="D1385" s="6">
        <v>355</v>
      </c>
      <c r="E1385" s="12">
        <v>50.8</v>
      </c>
      <c r="F1385" s="17">
        <f t="shared" si="265"/>
        <v>-1.2222222222222219</v>
      </c>
      <c r="G1385" s="17">
        <f t="shared" si="266"/>
        <v>-4.3999999999999986</v>
      </c>
      <c r="S1385">
        <f t="shared" si="259"/>
        <v>0</v>
      </c>
      <c r="T1385">
        <f t="shared" si="260"/>
        <v>50.8</v>
      </c>
      <c r="U1385">
        <f t="shared" si="261"/>
        <v>14.111111111111111</v>
      </c>
      <c r="W1385">
        <f t="shared" si="262"/>
        <v>-872.25000000000091</v>
      </c>
      <c r="X1385">
        <f t="shared" si="270"/>
        <v>171.13544999999999</v>
      </c>
      <c r="Y1385">
        <f t="shared" si="263"/>
        <v>58.526331935656991</v>
      </c>
      <c r="Z1385">
        <f>Table4[[#This Row],[Acell (N)]]+Table4[[#This Row],[Roll (N)]]+Table4[[#This Row],[Aero (N)]]</f>
        <v>-642.58821806434389</v>
      </c>
      <c r="AA1385">
        <f>Table4[[#This Row],[Total (N)]]*((E1384/3.6)/1000)</f>
        <v>-9.692372289137186</v>
      </c>
      <c r="AB1385">
        <f>Table4[[#This Row],[Power (kW)]]*1000</f>
        <v>-9692.3722891371854</v>
      </c>
      <c r="AC1385">
        <f>MAX(0, Table4[[#This Row],[Power (W)]])</f>
        <v>0</v>
      </c>
      <c r="AD1385">
        <f>MIN(0, Table4[[#This Row],[Power (W)]])*-1</f>
        <v>9692.3722891371854</v>
      </c>
      <c r="AE1385">
        <f>AE1384+Table4[[#This Row],[Tractive Energy (J)]]</f>
        <v>2363072.6763857291</v>
      </c>
      <c r="AF1385">
        <f t="shared" si="267"/>
        <v>370669.52623361029</v>
      </c>
      <c r="AG1385">
        <f t="shared" si="268"/>
        <v>5251571.2100457996</v>
      </c>
      <c r="AH1385">
        <f t="shared" si="264"/>
        <v>1574950.9594935176</v>
      </c>
      <c r="AI1385" s="27">
        <f t="shared" si="269"/>
        <v>1572043.2478067765</v>
      </c>
    </row>
    <row r="1386" spans="2:35" x14ac:dyDescent="0.3">
      <c r="B1386" s="6" t="s">
        <v>53</v>
      </c>
      <c r="C1386" s="6">
        <v>1378</v>
      </c>
      <c r="D1386" s="6">
        <v>356</v>
      </c>
      <c r="E1386" s="12">
        <v>45.5</v>
      </c>
      <c r="F1386" s="17">
        <f t="shared" si="265"/>
        <v>-1.4722222222222214</v>
      </c>
      <c r="G1386" s="17">
        <f t="shared" si="266"/>
        <v>-5.2999999999999972</v>
      </c>
      <c r="S1386">
        <f t="shared" si="259"/>
        <v>0</v>
      </c>
      <c r="T1386">
        <f t="shared" si="260"/>
        <v>45.5</v>
      </c>
      <c r="U1386">
        <f t="shared" si="261"/>
        <v>12.638888888888889</v>
      </c>
      <c r="W1386">
        <f t="shared" si="262"/>
        <v>-1421.4444444444441</v>
      </c>
      <c r="X1386">
        <f t="shared" si="270"/>
        <v>171.13544999999999</v>
      </c>
      <c r="Y1386">
        <f t="shared" si="263"/>
        <v>51.224658468040886</v>
      </c>
      <c r="Z1386">
        <f>Table4[[#This Row],[Acell (N)]]+Table4[[#This Row],[Roll (N)]]+Table4[[#This Row],[Aero (N)]]</f>
        <v>-1199.0843359764033</v>
      </c>
      <c r="AA1386">
        <f>Table4[[#This Row],[Total (N)]]*((E1385/3.6)/1000)</f>
        <v>-16.920412296555913</v>
      </c>
      <c r="AB1386">
        <f>Table4[[#This Row],[Power (kW)]]*1000</f>
        <v>-16920.412296555915</v>
      </c>
      <c r="AC1386">
        <f>MAX(0, Table4[[#This Row],[Power (W)]])</f>
        <v>0</v>
      </c>
      <c r="AD1386">
        <f>MIN(0, Table4[[#This Row],[Power (W)]])*-1</f>
        <v>16920.412296555915</v>
      </c>
      <c r="AE1386">
        <f>AE1385+Table4[[#This Row],[Tractive Energy (J)]]</f>
        <v>2363072.6763857291</v>
      </c>
      <c r="AF1386">
        <f t="shared" si="267"/>
        <v>387589.93853016623</v>
      </c>
      <c r="AG1386">
        <f t="shared" si="268"/>
        <v>5251571.2100457996</v>
      </c>
      <c r="AH1386">
        <f t="shared" si="264"/>
        <v>1591871.3717900736</v>
      </c>
      <c r="AI1386" s="27">
        <f t="shared" si="269"/>
        <v>1586795.2481011068</v>
      </c>
    </row>
    <row r="1387" spans="2:35" x14ac:dyDescent="0.3">
      <c r="B1387" s="6" t="s">
        <v>53</v>
      </c>
      <c r="C1387" s="6">
        <v>1379</v>
      </c>
      <c r="D1387" s="6">
        <v>357</v>
      </c>
      <c r="E1387" s="12">
        <v>40.200000000000003</v>
      </c>
      <c r="F1387" s="17">
        <f t="shared" si="265"/>
        <v>-1.4722222222222223</v>
      </c>
      <c r="G1387" s="17">
        <f t="shared" si="266"/>
        <v>-5.3000000000000007</v>
      </c>
      <c r="S1387">
        <f t="shared" si="259"/>
        <v>0</v>
      </c>
      <c r="T1387">
        <f t="shared" si="260"/>
        <v>40.200000000000003</v>
      </c>
      <c r="U1387">
        <f t="shared" si="261"/>
        <v>11.166666666666668</v>
      </c>
      <c r="W1387">
        <f t="shared" si="262"/>
        <v>-1712.1944444444434</v>
      </c>
      <c r="X1387">
        <f t="shared" si="270"/>
        <v>171.13544999999999</v>
      </c>
      <c r="Y1387">
        <f t="shared" si="263"/>
        <v>41.093623749713892</v>
      </c>
      <c r="Z1387">
        <f>Table4[[#This Row],[Acell (N)]]+Table4[[#This Row],[Roll (N)]]+Table4[[#This Row],[Aero (N)]]</f>
        <v>-1499.9653706947295</v>
      </c>
      <c r="AA1387">
        <f>Table4[[#This Row],[Total (N)]]*((E1386/3.6)/1000)</f>
        <v>-18.95789565739172</v>
      </c>
      <c r="AB1387">
        <f>Table4[[#This Row],[Power (kW)]]*1000</f>
        <v>-18957.89565739172</v>
      </c>
      <c r="AC1387">
        <f>MAX(0, Table4[[#This Row],[Power (W)]])</f>
        <v>0</v>
      </c>
      <c r="AD1387">
        <f>MIN(0, Table4[[#This Row],[Power (W)]])*-1</f>
        <v>18957.89565739172</v>
      </c>
      <c r="AE1387">
        <f>AE1386+Table4[[#This Row],[Tractive Energy (J)]]</f>
        <v>2363072.6763857291</v>
      </c>
      <c r="AF1387">
        <f t="shared" si="267"/>
        <v>406547.83418755792</v>
      </c>
      <c r="AG1387">
        <f t="shared" si="268"/>
        <v>5251571.2100457996</v>
      </c>
      <c r="AH1387">
        <f t="shared" si="264"/>
        <v>1610829.2674474653</v>
      </c>
      <c r="AI1387" s="27">
        <f t="shared" si="269"/>
        <v>1605141.8987502479</v>
      </c>
    </row>
    <row r="1388" spans="2:35" x14ac:dyDescent="0.3">
      <c r="B1388" s="6" t="s">
        <v>53</v>
      </c>
      <c r="C1388" s="6">
        <v>1380</v>
      </c>
      <c r="D1388" s="6">
        <v>358</v>
      </c>
      <c r="E1388" s="12">
        <v>34.9</v>
      </c>
      <c r="F1388" s="17">
        <f t="shared" si="265"/>
        <v>-1.4722222222222223</v>
      </c>
      <c r="G1388" s="17">
        <f t="shared" si="266"/>
        <v>-5.3000000000000007</v>
      </c>
      <c r="S1388">
        <f t="shared" si="259"/>
        <v>0</v>
      </c>
      <c r="T1388">
        <f t="shared" si="260"/>
        <v>34.9</v>
      </c>
      <c r="U1388">
        <f t="shared" si="261"/>
        <v>9.6944444444444446</v>
      </c>
      <c r="W1388">
        <f t="shared" si="262"/>
        <v>-1712.1944444444446</v>
      </c>
      <c r="X1388">
        <f t="shared" si="270"/>
        <v>171.13544999999999</v>
      </c>
      <c r="Y1388">
        <f t="shared" si="263"/>
        <v>32.077739270372007</v>
      </c>
      <c r="Z1388">
        <f>Table4[[#This Row],[Acell (N)]]+Table4[[#This Row],[Roll (N)]]+Table4[[#This Row],[Aero (N)]]</f>
        <v>-1508.9812551740727</v>
      </c>
      <c r="AA1388">
        <f>Table4[[#This Row],[Total (N)]]*((E1387/3.6)/1000)</f>
        <v>-16.850290682777146</v>
      </c>
      <c r="AB1388">
        <f>Table4[[#This Row],[Power (kW)]]*1000</f>
        <v>-16850.290682777148</v>
      </c>
      <c r="AC1388">
        <f>MAX(0, Table4[[#This Row],[Power (W)]])</f>
        <v>0</v>
      </c>
      <c r="AD1388">
        <f>MIN(0, Table4[[#This Row],[Power (W)]])*-1</f>
        <v>16850.290682777148</v>
      </c>
      <c r="AE1388">
        <f>AE1387+Table4[[#This Row],[Tractive Energy (J)]]</f>
        <v>2363072.6763857291</v>
      </c>
      <c r="AF1388">
        <f t="shared" si="267"/>
        <v>423398.12487033504</v>
      </c>
      <c r="AG1388">
        <f t="shared" si="268"/>
        <v>5251571.2100457996</v>
      </c>
      <c r="AH1388">
        <f t="shared" si="264"/>
        <v>1627679.5581302424</v>
      </c>
      <c r="AI1388" s="27">
        <f t="shared" si="269"/>
        <v>1622624.4709254093</v>
      </c>
    </row>
    <row r="1389" spans="2:35" x14ac:dyDescent="0.3">
      <c r="B1389" s="6" t="s">
        <v>53</v>
      </c>
      <c r="C1389" s="6">
        <v>1381</v>
      </c>
      <c r="D1389" s="6">
        <v>359</v>
      </c>
      <c r="E1389" s="12">
        <v>29.6</v>
      </c>
      <c r="F1389" s="17">
        <f t="shared" si="265"/>
        <v>-1.0555555555555551</v>
      </c>
      <c r="G1389" s="17">
        <f t="shared" si="266"/>
        <v>-3.7999999999999989</v>
      </c>
      <c r="S1389">
        <f t="shared" si="259"/>
        <v>0</v>
      </c>
      <c r="T1389">
        <f t="shared" si="260"/>
        <v>29.6</v>
      </c>
      <c r="U1389">
        <f t="shared" si="261"/>
        <v>8.2222222222222232</v>
      </c>
      <c r="W1389">
        <f t="shared" si="262"/>
        <v>-1712.1944444444446</v>
      </c>
      <c r="X1389">
        <f t="shared" si="270"/>
        <v>171.13544999999999</v>
      </c>
      <c r="Y1389">
        <f t="shared" si="263"/>
        <v>24.177005030015227</v>
      </c>
      <c r="Z1389">
        <f>Table4[[#This Row],[Acell (N)]]+Table4[[#This Row],[Roll (N)]]+Table4[[#This Row],[Aero (N)]]</f>
        <v>-1516.8819894144294</v>
      </c>
      <c r="AA1389">
        <f>Table4[[#This Row],[Total (N)]]*((E1388/3.6)/1000)</f>
        <v>-14.705328175156552</v>
      </c>
      <c r="AB1389">
        <f>Table4[[#This Row],[Power (kW)]]*1000</f>
        <v>-14705.328175156552</v>
      </c>
      <c r="AC1389">
        <f>MAX(0, Table4[[#This Row],[Power (W)]])</f>
        <v>0</v>
      </c>
      <c r="AD1389">
        <f>MIN(0, Table4[[#This Row],[Power (W)]])*-1</f>
        <v>14705.328175156552</v>
      </c>
      <c r="AE1389">
        <f>AE1388+Table4[[#This Row],[Tractive Energy (J)]]</f>
        <v>2363072.6763857291</v>
      </c>
      <c r="AF1389">
        <f t="shared" si="267"/>
        <v>438103.45304549159</v>
      </c>
      <c r="AG1389">
        <f t="shared" si="268"/>
        <v>5251571.2100457996</v>
      </c>
      <c r="AH1389">
        <f t="shared" si="264"/>
        <v>1642384.886305399</v>
      </c>
      <c r="AI1389" s="27">
        <f t="shared" si="269"/>
        <v>1637973.2878528519</v>
      </c>
    </row>
    <row r="1390" spans="2:35" x14ac:dyDescent="0.3">
      <c r="B1390" s="6" t="s">
        <v>53</v>
      </c>
      <c r="C1390" s="6">
        <v>1382</v>
      </c>
      <c r="D1390" s="6">
        <v>360</v>
      </c>
      <c r="E1390" s="12">
        <v>27.3</v>
      </c>
      <c r="F1390" s="17">
        <f t="shared" si="265"/>
        <v>-4.1666666666666761E-2</v>
      </c>
      <c r="G1390" s="17">
        <f t="shared" si="266"/>
        <v>-0.15000000000000036</v>
      </c>
      <c r="S1390">
        <f t="shared" si="259"/>
        <v>0</v>
      </c>
      <c r="T1390">
        <f t="shared" si="260"/>
        <v>27.3</v>
      </c>
      <c r="U1390">
        <f t="shared" si="261"/>
        <v>7.583333333333333</v>
      </c>
      <c r="W1390">
        <f t="shared" si="262"/>
        <v>-1227.6111111111106</v>
      </c>
      <c r="X1390">
        <f t="shared" si="270"/>
        <v>171.13544999999999</v>
      </c>
      <c r="Y1390">
        <f t="shared" si="263"/>
        <v>17.39142102864356</v>
      </c>
      <c r="Z1390">
        <f>Table4[[#This Row],[Acell (N)]]+Table4[[#This Row],[Roll (N)]]+Table4[[#This Row],[Aero (N)]]</f>
        <v>-1039.084240082467</v>
      </c>
      <c r="AA1390">
        <f>Table4[[#This Row],[Total (N)]]*((E1389/3.6)/1000)</f>
        <v>-8.5435815295669517</v>
      </c>
      <c r="AB1390">
        <f>Table4[[#This Row],[Power (kW)]]*1000</f>
        <v>-8543.5815295669508</v>
      </c>
      <c r="AC1390">
        <f>MAX(0, Table4[[#This Row],[Power (W)]])</f>
        <v>0</v>
      </c>
      <c r="AD1390">
        <f>MIN(0, Table4[[#This Row],[Power (W)]])*-1</f>
        <v>8543.5815295669508</v>
      </c>
      <c r="AE1390">
        <f>AE1389+Table4[[#This Row],[Tractive Energy (J)]]</f>
        <v>2363072.6763857291</v>
      </c>
      <c r="AF1390">
        <f t="shared" si="267"/>
        <v>446647.03457505855</v>
      </c>
      <c r="AG1390">
        <f t="shared" si="268"/>
        <v>5251571.2100457996</v>
      </c>
      <c r="AH1390">
        <f t="shared" si="264"/>
        <v>1650928.467834966</v>
      </c>
      <c r="AI1390" s="27">
        <f t="shared" si="269"/>
        <v>1648365.3933760959</v>
      </c>
    </row>
    <row r="1391" spans="2:35" x14ac:dyDescent="0.3">
      <c r="B1391" s="6" t="s">
        <v>53</v>
      </c>
      <c r="C1391" s="6">
        <v>1383</v>
      </c>
      <c r="D1391" s="6">
        <v>361</v>
      </c>
      <c r="E1391" s="12">
        <v>29.3</v>
      </c>
      <c r="F1391" s="17">
        <f t="shared" si="265"/>
        <v>0.77777777777777746</v>
      </c>
      <c r="G1391" s="17">
        <f t="shared" si="266"/>
        <v>2.7999999999999989</v>
      </c>
      <c r="S1391">
        <f t="shared" si="259"/>
        <v>0</v>
      </c>
      <c r="T1391">
        <f t="shared" si="260"/>
        <v>29.3</v>
      </c>
      <c r="U1391">
        <f t="shared" si="261"/>
        <v>8.1388888888888893</v>
      </c>
      <c r="W1391">
        <f t="shared" si="262"/>
        <v>-48.458333333333442</v>
      </c>
      <c r="X1391">
        <f t="shared" si="270"/>
        <v>171.13544999999999</v>
      </c>
      <c r="Y1391">
        <f t="shared" si="263"/>
        <v>14.793704549897001</v>
      </c>
      <c r="Z1391">
        <f>Table4[[#This Row],[Acell (N)]]+Table4[[#This Row],[Roll (N)]]+Table4[[#This Row],[Aero (N)]]</f>
        <v>137.47082121656354</v>
      </c>
      <c r="AA1391">
        <f>Table4[[#This Row],[Total (N)]]*((E1390/3.6)/1000)</f>
        <v>1.0424870608922734</v>
      </c>
      <c r="AB1391">
        <f>Table4[[#This Row],[Power (kW)]]*1000</f>
        <v>1042.4870608922733</v>
      </c>
      <c r="AC1391">
        <f>MAX(0, Table4[[#This Row],[Power (W)]])</f>
        <v>1042.4870608922733</v>
      </c>
      <c r="AD1391">
        <f>MIN(0, Table4[[#This Row],[Power (W)]])*-1</f>
        <v>0</v>
      </c>
      <c r="AE1391">
        <f>AE1390+Table4[[#This Row],[Tractive Energy (J)]]</f>
        <v>2364115.1634466215</v>
      </c>
      <c r="AF1391">
        <f t="shared" si="267"/>
        <v>446647.03457505855</v>
      </c>
      <c r="AG1391">
        <f t="shared" si="268"/>
        <v>5252613.697106692</v>
      </c>
      <c r="AH1391">
        <f t="shared" si="264"/>
        <v>1650928.467834966</v>
      </c>
      <c r="AI1391" s="27">
        <f t="shared" si="269"/>
        <v>1650928.467834966</v>
      </c>
    </row>
    <row r="1392" spans="2:35" x14ac:dyDescent="0.3">
      <c r="B1392" s="6" t="s">
        <v>53</v>
      </c>
      <c r="C1392" s="6">
        <v>1384</v>
      </c>
      <c r="D1392" s="6">
        <v>362</v>
      </c>
      <c r="E1392" s="12">
        <v>32.9</v>
      </c>
      <c r="F1392" s="17">
        <f t="shared" si="265"/>
        <v>0.87500000000000011</v>
      </c>
      <c r="G1392" s="17">
        <f t="shared" si="266"/>
        <v>3.1500000000000004</v>
      </c>
      <c r="S1392">
        <f t="shared" si="259"/>
        <v>0</v>
      </c>
      <c r="T1392">
        <f t="shared" si="260"/>
        <v>32.9</v>
      </c>
      <c r="U1392">
        <f t="shared" si="261"/>
        <v>9.1388888888888875</v>
      </c>
      <c r="W1392">
        <f t="shared" si="262"/>
        <v>904.5555555555552</v>
      </c>
      <c r="X1392">
        <f t="shared" si="270"/>
        <v>171.13544999999999</v>
      </c>
      <c r="Y1392">
        <f t="shared" si="263"/>
        <v>17.040678687545888</v>
      </c>
      <c r="Z1392">
        <f>Table4[[#This Row],[Acell (N)]]+Table4[[#This Row],[Roll (N)]]+Table4[[#This Row],[Aero (N)]]</f>
        <v>1092.731684243101</v>
      </c>
      <c r="AA1392">
        <f>Table4[[#This Row],[Total (N)]]*((E1391/3.6)/1000)</f>
        <v>8.8936217634230168</v>
      </c>
      <c r="AB1392">
        <f>Table4[[#This Row],[Power (kW)]]*1000</f>
        <v>8893.6217634230161</v>
      </c>
      <c r="AC1392">
        <f>MAX(0, Table4[[#This Row],[Power (W)]])</f>
        <v>8893.6217634230161</v>
      </c>
      <c r="AD1392">
        <f>MIN(0, Table4[[#This Row],[Power (W)]])*-1</f>
        <v>0</v>
      </c>
      <c r="AE1392">
        <f>AE1391+Table4[[#This Row],[Tractive Energy (J)]]</f>
        <v>2373008.7852100446</v>
      </c>
      <c r="AF1392">
        <f t="shared" si="267"/>
        <v>446647.03457505855</v>
      </c>
      <c r="AG1392">
        <f t="shared" si="268"/>
        <v>5261507.3188701151</v>
      </c>
      <c r="AH1392">
        <f t="shared" si="264"/>
        <v>1650928.467834966</v>
      </c>
      <c r="AI1392" s="27">
        <f t="shared" si="269"/>
        <v>1650928.467834966</v>
      </c>
    </row>
    <row r="1393" spans="2:35" x14ac:dyDescent="0.3">
      <c r="B1393" s="6" t="s">
        <v>53</v>
      </c>
      <c r="C1393" s="6">
        <v>1385</v>
      </c>
      <c r="D1393" s="6">
        <v>363</v>
      </c>
      <c r="E1393" s="12">
        <v>35.6</v>
      </c>
      <c r="F1393" s="17">
        <f t="shared" si="265"/>
        <v>0.52777777777777835</v>
      </c>
      <c r="G1393" s="17">
        <f t="shared" si="266"/>
        <v>1.9000000000000021</v>
      </c>
      <c r="S1393">
        <f t="shared" si="259"/>
        <v>0</v>
      </c>
      <c r="T1393">
        <f t="shared" si="260"/>
        <v>35.6</v>
      </c>
      <c r="U1393">
        <f t="shared" si="261"/>
        <v>9.8888888888888893</v>
      </c>
      <c r="W1393">
        <f t="shared" si="262"/>
        <v>1017.6250000000001</v>
      </c>
      <c r="X1393">
        <f t="shared" si="270"/>
        <v>171.13544999999999</v>
      </c>
      <c r="Y1393">
        <f t="shared" si="263"/>
        <v>21.485399967601886</v>
      </c>
      <c r="Z1393">
        <f>Table4[[#This Row],[Acell (N)]]+Table4[[#This Row],[Roll (N)]]+Table4[[#This Row],[Aero (N)]]</f>
        <v>1210.245849967602</v>
      </c>
      <c r="AA1393">
        <f>Table4[[#This Row],[Total (N)]]*((E1392/3.6)/1000)</f>
        <v>11.060302351092805</v>
      </c>
      <c r="AB1393">
        <f>Table4[[#This Row],[Power (kW)]]*1000</f>
        <v>11060.302351092805</v>
      </c>
      <c r="AC1393">
        <f>MAX(0, Table4[[#This Row],[Power (W)]])</f>
        <v>11060.302351092805</v>
      </c>
      <c r="AD1393">
        <f>MIN(0, Table4[[#This Row],[Power (W)]])*-1</f>
        <v>0</v>
      </c>
      <c r="AE1393">
        <f>AE1392+Table4[[#This Row],[Tractive Energy (J)]]</f>
        <v>2384069.0875611375</v>
      </c>
      <c r="AF1393">
        <f t="shared" si="267"/>
        <v>446647.03457505855</v>
      </c>
      <c r="AG1393">
        <f t="shared" si="268"/>
        <v>5272567.621221208</v>
      </c>
      <c r="AH1393">
        <f t="shared" si="264"/>
        <v>1650928.467834966</v>
      </c>
      <c r="AI1393" s="27">
        <f t="shared" si="269"/>
        <v>1650928.467834966</v>
      </c>
    </row>
    <row r="1394" spans="2:35" x14ac:dyDescent="0.3">
      <c r="B1394" s="6" t="s">
        <v>53</v>
      </c>
      <c r="C1394" s="6">
        <v>1386</v>
      </c>
      <c r="D1394" s="6">
        <v>364</v>
      </c>
      <c r="E1394" s="12">
        <v>36.700000000000003</v>
      </c>
      <c r="F1394" s="17">
        <f t="shared" si="265"/>
        <v>0.27777777777777779</v>
      </c>
      <c r="G1394" s="17">
        <f t="shared" si="266"/>
        <v>1</v>
      </c>
      <c r="S1394">
        <f t="shared" si="259"/>
        <v>0</v>
      </c>
      <c r="T1394">
        <f t="shared" si="260"/>
        <v>36.700000000000003</v>
      </c>
      <c r="U1394">
        <f t="shared" si="261"/>
        <v>10.194444444444445</v>
      </c>
      <c r="W1394">
        <f t="shared" si="262"/>
        <v>613.80555555555623</v>
      </c>
      <c r="X1394">
        <f t="shared" si="270"/>
        <v>171.13544999999999</v>
      </c>
      <c r="Y1394">
        <f t="shared" si="263"/>
        <v>25.156582536136892</v>
      </c>
      <c r="Z1394">
        <f>Table4[[#This Row],[Acell (N)]]+Table4[[#This Row],[Roll (N)]]+Table4[[#This Row],[Aero (N)]]</f>
        <v>810.09758809169307</v>
      </c>
      <c r="AA1394">
        <f>Table4[[#This Row],[Total (N)]]*((E1393/3.6)/1000)</f>
        <v>8.0109650377956321</v>
      </c>
      <c r="AB1394">
        <f>Table4[[#This Row],[Power (kW)]]*1000</f>
        <v>8010.9650377956323</v>
      </c>
      <c r="AC1394">
        <f>MAX(0, Table4[[#This Row],[Power (W)]])</f>
        <v>8010.9650377956323</v>
      </c>
      <c r="AD1394">
        <f>MIN(0, Table4[[#This Row],[Power (W)]])*-1</f>
        <v>0</v>
      </c>
      <c r="AE1394">
        <f>AE1393+Table4[[#This Row],[Tractive Energy (J)]]</f>
        <v>2392080.0525989332</v>
      </c>
      <c r="AF1394">
        <f t="shared" si="267"/>
        <v>446647.03457505855</v>
      </c>
      <c r="AG1394">
        <f t="shared" si="268"/>
        <v>5280578.5862590037</v>
      </c>
      <c r="AH1394">
        <f t="shared" si="264"/>
        <v>1650928.467834966</v>
      </c>
      <c r="AI1394" s="27">
        <f t="shared" si="269"/>
        <v>1650928.467834966</v>
      </c>
    </row>
    <row r="1395" spans="2:35" x14ac:dyDescent="0.3">
      <c r="B1395" s="6" t="s">
        <v>53</v>
      </c>
      <c r="C1395" s="6">
        <v>1387</v>
      </c>
      <c r="D1395" s="6">
        <v>365</v>
      </c>
      <c r="E1395" s="12">
        <v>37.6</v>
      </c>
      <c r="F1395" s="17">
        <f t="shared" si="265"/>
        <v>0.37499999999999939</v>
      </c>
      <c r="G1395" s="17">
        <f t="shared" si="266"/>
        <v>1.3499999999999979</v>
      </c>
      <c r="S1395">
        <f t="shared" si="259"/>
        <v>0</v>
      </c>
      <c r="T1395">
        <f t="shared" si="260"/>
        <v>37.6</v>
      </c>
      <c r="U1395">
        <f t="shared" si="261"/>
        <v>10.444444444444445</v>
      </c>
      <c r="W1395">
        <f t="shared" si="262"/>
        <v>323.05555555555554</v>
      </c>
      <c r="X1395">
        <f t="shared" si="270"/>
        <v>171.13544999999999</v>
      </c>
      <c r="Y1395">
        <f t="shared" si="263"/>
        <v>26.735220814999224</v>
      </c>
      <c r="Z1395">
        <f>Table4[[#This Row],[Acell (N)]]+Table4[[#This Row],[Roll (N)]]+Table4[[#This Row],[Aero (N)]]</f>
        <v>520.92622637055479</v>
      </c>
      <c r="AA1395">
        <f>Table4[[#This Row],[Total (N)]]*((E1394/3.6)/1000)</f>
        <v>5.3105534743887119</v>
      </c>
      <c r="AB1395">
        <f>Table4[[#This Row],[Power (kW)]]*1000</f>
        <v>5310.5534743887119</v>
      </c>
      <c r="AC1395">
        <f>MAX(0, Table4[[#This Row],[Power (W)]])</f>
        <v>5310.5534743887119</v>
      </c>
      <c r="AD1395">
        <f>MIN(0, Table4[[#This Row],[Power (W)]])*-1</f>
        <v>0</v>
      </c>
      <c r="AE1395">
        <f>AE1394+Table4[[#This Row],[Tractive Energy (J)]]</f>
        <v>2397390.6060733218</v>
      </c>
      <c r="AF1395">
        <f t="shared" si="267"/>
        <v>446647.03457505855</v>
      </c>
      <c r="AG1395">
        <f t="shared" si="268"/>
        <v>5285889.1397333927</v>
      </c>
      <c r="AH1395">
        <f t="shared" si="264"/>
        <v>1650928.467834966</v>
      </c>
      <c r="AI1395" s="27">
        <f t="shared" si="269"/>
        <v>1650928.467834966</v>
      </c>
    </row>
    <row r="1396" spans="2:35" x14ac:dyDescent="0.3">
      <c r="B1396" s="6" t="s">
        <v>53</v>
      </c>
      <c r="C1396" s="6">
        <v>1388</v>
      </c>
      <c r="D1396" s="6">
        <v>366</v>
      </c>
      <c r="E1396" s="12">
        <v>39.4</v>
      </c>
      <c r="F1396" s="17">
        <f t="shared" si="265"/>
        <v>0.68055555555555536</v>
      </c>
      <c r="G1396" s="17">
        <f t="shared" si="266"/>
        <v>2.4499999999999993</v>
      </c>
      <c r="S1396">
        <f t="shared" si="259"/>
        <v>0</v>
      </c>
      <c r="T1396">
        <f t="shared" si="260"/>
        <v>39.4</v>
      </c>
      <c r="U1396">
        <f t="shared" si="261"/>
        <v>10.944444444444445</v>
      </c>
      <c r="W1396">
        <f t="shared" si="262"/>
        <v>436.12499999999932</v>
      </c>
      <c r="X1396">
        <f t="shared" si="270"/>
        <v>171.13544999999999</v>
      </c>
      <c r="Y1396">
        <f t="shared" si="263"/>
        <v>28.062563222990224</v>
      </c>
      <c r="Z1396">
        <f>Table4[[#This Row],[Acell (N)]]+Table4[[#This Row],[Roll (N)]]+Table4[[#This Row],[Aero (N)]]</f>
        <v>635.32301322298952</v>
      </c>
      <c r="AA1396">
        <f>Table4[[#This Row],[Total (N)]]*((E1395/3.6)/1000)</f>
        <v>6.6355959158845579</v>
      </c>
      <c r="AB1396">
        <f>Table4[[#This Row],[Power (kW)]]*1000</f>
        <v>6635.5959158845581</v>
      </c>
      <c r="AC1396">
        <f>MAX(0, Table4[[#This Row],[Power (W)]])</f>
        <v>6635.5959158845581</v>
      </c>
      <c r="AD1396">
        <f>MIN(0, Table4[[#This Row],[Power (W)]])*-1</f>
        <v>0</v>
      </c>
      <c r="AE1396">
        <f>AE1395+Table4[[#This Row],[Tractive Energy (J)]]</f>
        <v>2404026.2019892065</v>
      </c>
      <c r="AF1396">
        <f t="shared" si="267"/>
        <v>446647.03457505855</v>
      </c>
      <c r="AG1396">
        <f t="shared" si="268"/>
        <v>5292524.7356492775</v>
      </c>
      <c r="AH1396">
        <f t="shared" si="264"/>
        <v>1650928.467834966</v>
      </c>
      <c r="AI1396" s="27">
        <f t="shared" si="269"/>
        <v>1650928.467834966</v>
      </c>
    </row>
    <row r="1397" spans="2:35" x14ac:dyDescent="0.3">
      <c r="B1397" s="6" t="s">
        <v>53</v>
      </c>
      <c r="C1397" s="6">
        <v>1389</v>
      </c>
      <c r="D1397" s="6">
        <v>367</v>
      </c>
      <c r="E1397" s="12">
        <v>42.5</v>
      </c>
      <c r="F1397" s="17">
        <f t="shared" si="265"/>
        <v>0.98611111111111127</v>
      </c>
      <c r="G1397" s="17">
        <f t="shared" si="266"/>
        <v>3.5500000000000007</v>
      </c>
      <c r="S1397">
        <f t="shared" si="259"/>
        <v>0</v>
      </c>
      <c r="T1397">
        <f t="shared" si="260"/>
        <v>42.5</v>
      </c>
      <c r="U1397">
        <f t="shared" si="261"/>
        <v>11.805555555555555</v>
      </c>
      <c r="W1397">
        <f t="shared" si="262"/>
        <v>791.48611111111086</v>
      </c>
      <c r="X1397">
        <f t="shared" si="270"/>
        <v>171.13544999999999</v>
      </c>
      <c r="Y1397">
        <f t="shared" si="263"/>
        <v>30.813717069970227</v>
      </c>
      <c r="Z1397">
        <f>Table4[[#This Row],[Acell (N)]]+Table4[[#This Row],[Roll (N)]]+Table4[[#This Row],[Aero (N)]]</f>
        <v>993.43527818108112</v>
      </c>
      <c r="AA1397">
        <f>Table4[[#This Row],[Total (N)]]*((E1396/3.6)/1000)</f>
        <v>10.872597211204054</v>
      </c>
      <c r="AB1397">
        <f>Table4[[#This Row],[Power (kW)]]*1000</f>
        <v>10872.597211204054</v>
      </c>
      <c r="AC1397">
        <f>MAX(0, Table4[[#This Row],[Power (W)]])</f>
        <v>10872.597211204054</v>
      </c>
      <c r="AD1397">
        <f>MIN(0, Table4[[#This Row],[Power (W)]])*-1</f>
        <v>0</v>
      </c>
      <c r="AE1397">
        <f>AE1396+Table4[[#This Row],[Tractive Energy (J)]]</f>
        <v>2414898.7992004105</v>
      </c>
      <c r="AF1397">
        <f t="shared" si="267"/>
        <v>446647.03457505855</v>
      </c>
      <c r="AG1397">
        <f t="shared" si="268"/>
        <v>5303397.3328604819</v>
      </c>
      <c r="AH1397">
        <f t="shared" si="264"/>
        <v>1650928.467834966</v>
      </c>
      <c r="AI1397" s="27">
        <f t="shared" si="269"/>
        <v>1650928.467834966</v>
      </c>
    </row>
    <row r="1398" spans="2:35" x14ac:dyDescent="0.3">
      <c r="B1398" s="6" t="s">
        <v>53</v>
      </c>
      <c r="C1398" s="6">
        <v>1390</v>
      </c>
      <c r="D1398" s="6">
        <v>368</v>
      </c>
      <c r="E1398" s="12">
        <v>46.5</v>
      </c>
      <c r="F1398" s="17">
        <f t="shared" si="265"/>
        <v>1.0694444444444449</v>
      </c>
      <c r="G1398" s="17">
        <f t="shared" si="266"/>
        <v>3.8500000000000014</v>
      </c>
      <c r="S1398">
        <f t="shared" si="259"/>
        <v>0</v>
      </c>
      <c r="T1398">
        <f t="shared" si="260"/>
        <v>46.5</v>
      </c>
      <c r="U1398">
        <f t="shared" si="261"/>
        <v>12.916666666666666</v>
      </c>
      <c r="W1398">
        <f t="shared" si="262"/>
        <v>1146.8472222222224</v>
      </c>
      <c r="X1398">
        <f t="shared" si="270"/>
        <v>171.13544999999999</v>
      </c>
      <c r="Y1398">
        <f t="shared" si="263"/>
        <v>35.853330707847221</v>
      </c>
      <c r="Z1398">
        <f>Table4[[#This Row],[Acell (N)]]+Table4[[#This Row],[Roll (N)]]+Table4[[#This Row],[Aero (N)]]</f>
        <v>1353.8360029300695</v>
      </c>
      <c r="AA1398">
        <f>Table4[[#This Row],[Total (N)]]*((E1397/3.6)/1000)</f>
        <v>15.982786145702208</v>
      </c>
      <c r="AB1398">
        <f>Table4[[#This Row],[Power (kW)]]*1000</f>
        <v>15982.786145702208</v>
      </c>
      <c r="AC1398">
        <f>MAX(0, Table4[[#This Row],[Power (W)]])</f>
        <v>15982.786145702208</v>
      </c>
      <c r="AD1398">
        <f>MIN(0, Table4[[#This Row],[Power (W)]])*-1</f>
        <v>0</v>
      </c>
      <c r="AE1398">
        <f>AE1397+Table4[[#This Row],[Tractive Energy (J)]]</f>
        <v>2430881.5853461125</v>
      </c>
      <c r="AF1398">
        <f t="shared" si="267"/>
        <v>446647.03457505855</v>
      </c>
      <c r="AG1398">
        <f t="shared" si="268"/>
        <v>5319380.1190061839</v>
      </c>
      <c r="AH1398">
        <f t="shared" si="264"/>
        <v>1650928.467834966</v>
      </c>
      <c r="AI1398" s="27">
        <f t="shared" si="269"/>
        <v>1650928.467834966</v>
      </c>
    </row>
    <row r="1399" spans="2:35" x14ac:dyDescent="0.3">
      <c r="B1399" s="6" t="s">
        <v>53</v>
      </c>
      <c r="C1399" s="6">
        <v>1391</v>
      </c>
      <c r="D1399" s="6">
        <v>369</v>
      </c>
      <c r="E1399" s="12">
        <v>50.2</v>
      </c>
      <c r="F1399" s="17">
        <f t="shared" si="265"/>
        <v>0.87499999999999956</v>
      </c>
      <c r="G1399" s="17">
        <f t="shared" si="266"/>
        <v>3.1499999999999986</v>
      </c>
      <c r="S1399">
        <f t="shared" si="259"/>
        <v>0</v>
      </c>
      <c r="T1399">
        <f t="shared" si="260"/>
        <v>50.2</v>
      </c>
      <c r="U1399">
        <f t="shared" si="261"/>
        <v>13.944444444444445</v>
      </c>
      <c r="W1399">
        <f t="shared" si="262"/>
        <v>1243.7638888888894</v>
      </c>
      <c r="X1399">
        <f t="shared" si="270"/>
        <v>171.13544999999999</v>
      </c>
      <c r="Y1399">
        <f t="shared" si="263"/>
        <v>42.919786476425003</v>
      </c>
      <c r="Z1399">
        <f>Table4[[#This Row],[Acell (N)]]+Table4[[#This Row],[Roll (N)]]+Table4[[#This Row],[Aero (N)]]</f>
        <v>1457.8191253653144</v>
      </c>
      <c r="AA1399">
        <f>Table4[[#This Row],[Total (N)]]*((E1398/3.6)/1000)</f>
        <v>18.830163702635311</v>
      </c>
      <c r="AB1399">
        <f>Table4[[#This Row],[Power (kW)]]*1000</f>
        <v>18830.163702635309</v>
      </c>
      <c r="AC1399">
        <f>MAX(0, Table4[[#This Row],[Power (W)]])</f>
        <v>18830.163702635309</v>
      </c>
      <c r="AD1399">
        <f>MIN(0, Table4[[#This Row],[Power (W)]])*-1</f>
        <v>0</v>
      </c>
      <c r="AE1399">
        <f>AE1398+Table4[[#This Row],[Tractive Energy (J)]]</f>
        <v>2449711.7490487476</v>
      </c>
      <c r="AF1399">
        <f t="shared" si="267"/>
        <v>446647.03457505855</v>
      </c>
      <c r="AG1399">
        <f t="shared" si="268"/>
        <v>5338210.282708819</v>
      </c>
      <c r="AH1399">
        <f t="shared" si="264"/>
        <v>1650928.467834966</v>
      </c>
      <c r="AI1399" s="27">
        <f t="shared" si="269"/>
        <v>1650928.467834966</v>
      </c>
    </row>
    <row r="1400" spans="2:35" x14ac:dyDescent="0.3">
      <c r="B1400" s="6" t="s">
        <v>53</v>
      </c>
      <c r="C1400" s="6">
        <v>1392</v>
      </c>
      <c r="D1400" s="6">
        <v>370</v>
      </c>
      <c r="E1400" s="12">
        <v>52.8</v>
      </c>
      <c r="F1400" s="17">
        <f t="shared" si="265"/>
        <v>0.56944444444444364</v>
      </c>
      <c r="G1400" s="17">
        <f t="shared" si="266"/>
        <v>2.0499999999999972</v>
      </c>
      <c r="S1400">
        <f t="shared" si="259"/>
        <v>0</v>
      </c>
      <c r="T1400">
        <f t="shared" si="260"/>
        <v>52.8</v>
      </c>
      <c r="U1400">
        <f t="shared" si="261"/>
        <v>14.666666666666666</v>
      </c>
      <c r="W1400">
        <f t="shared" si="262"/>
        <v>1017.6249999999994</v>
      </c>
      <c r="X1400">
        <f t="shared" si="270"/>
        <v>171.13544999999999</v>
      </c>
      <c r="Y1400">
        <f t="shared" si="263"/>
        <v>50.021773019794232</v>
      </c>
      <c r="Z1400">
        <f>Table4[[#This Row],[Acell (N)]]+Table4[[#This Row],[Roll (N)]]+Table4[[#This Row],[Aero (N)]]</f>
        <v>1238.7822230197935</v>
      </c>
      <c r="AA1400">
        <f>Table4[[#This Row],[Total (N)]]*((E1399/3.6)/1000)</f>
        <v>17.274129887664898</v>
      </c>
      <c r="AB1400">
        <f>Table4[[#This Row],[Power (kW)]]*1000</f>
        <v>17274.129887664898</v>
      </c>
      <c r="AC1400">
        <f>MAX(0, Table4[[#This Row],[Power (W)]])</f>
        <v>17274.129887664898</v>
      </c>
      <c r="AD1400">
        <f>MIN(0, Table4[[#This Row],[Power (W)]])*-1</f>
        <v>0</v>
      </c>
      <c r="AE1400">
        <f>AE1399+Table4[[#This Row],[Tractive Energy (J)]]</f>
        <v>2466985.8789364123</v>
      </c>
      <c r="AF1400">
        <f t="shared" si="267"/>
        <v>446647.03457505855</v>
      </c>
      <c r="AG1400">
        <f t="shared" si="268"/>
        <v>5355484.4125964837</v>
      </c>
      <c r="AH1400">
        <f t="shared" si="264"/>
        <v>1650928.467834966</v>
      </c>
      <c r="AI1400" s="27">
        <f t="shared" si="269"/>
        <v>1650928.467834966</v>
      </c>
    </row>
    <row r="1401" spans="2:35" x14ac:dyDescent="0.3">
      <c r="B1401" s="6" t="s">
        <v>53</v>
      </c>
      <c r="C1401" s="6">
        <v>1393</v>
      </c>
      <c r="D1401" s="6">
        <v>371</v>
      </c>
      <c r="E1401" s="12">
        <v>54.3</v>
      </c>
      <c r="F1401" s="17">
        <f t="shared" si="265"/>
        <v>0.29166666666666685</v>
      </c>
      <c r="G1401" s="17">
        <f t="shared" si="266"/>
        <v>1.0500000000000007</v>
      </c>
      <c r="S1401">
        <f t="shared" si="259"/>
        <v>0</v>
      </c>
      <c r="T1401">
        <f t="shared" si="260"/>
        <v>54.3</v>
      </c>
      <c r="U1401">
        <f t="shared" si="261"/>
        <v>15.083333333333332</v>
      </c>
      <c r="W1401">
        <f t="shared" si="262"/>
        <v>662.263888888888</v>
      </c>
      <c r="X1401">
        <f t="shared" si="270"/>
        <v>171.13544999999999</v>
      </c>
      <c r="Y1401">
        <f t="shared" si="263"/>
        <v>55.337494522111996</v>
      </c>
      <c r="Z1401">
        <f>Table4[[#This Row],[Acell (N)]]+Table4[[#This Row],[Roll (N)]]+Table4[[#This Row],[Aero (N)]]</f>
        <v>888.73683341100002</v>
      </c>
      <c r="AA1401">
        <f>Table4[[#This Row],[Total (N)]]*((E1400/3.6)/1000)</f>
        <v>13.034806890027999</v>
      </c>
      <c r="AB1401">
        <f>Table4[[#This Row],[Power (kW)]]*1000</f>
        <v>13034.806890028</v>
      </c>
      <c r="AC1401">
        <f>MAX(0, Table4[[#This Row],[Power (W)]])</f>
        <v>13034.806890028</v>
      </c>
      <c r="AD1401">
        <f>MIN(0, Table4[[#This Row],[Power (W)]])*-1</f>
        <v>0</v>
      </c>
      <c r="AE1401">
        <f>AE1400+Table4[[#This Row],[Tractive Energy (J)]]</f>
        <v>2480020.6858264403</v>
      </c>
      <c r="AF1401">
        <f t="shared" si="267"/>
        <v>446647.03457505855</v>
      </c>
      <c r="AG1401">
        <f t="shared" si="268"/>
        <v>5368519.2194865113</v>
      </c>
      <c r="AH1401">
        <f t="shared" si="264"/>
        <v>1650928.467834966</v>
      </c>
      <c r="AI1401" s="27">
        <f t="shared" si="269"/>
        <v>1650928.467834966</v>
      </c>
    </row>
    <row r="1402" spans="2:35" x14ac:dyDescent="0.3">
      <c r="B1402" s="6" t="s">
        <v>53</v>
      </c>
      <c r="C1402" s="6">
        <v>1394</v>
      </c>
      <c r="D1402" s="6">
        <v>372</v>
      </c>
      <c r="E1402" s="12">
        <v>54.9</v>
      </c>
      <c r="F1402" s="17">
        <f t="shared" si="265"/>
        <v>8.3333333333333523E-2</v>
      </c>
      <c r="G1402" s="17">
        <f t="shared" si="266"/>
        <v>0.30000000000000071</v>
      </c>
      <c r="S1402">
        <f t="shared" si="259"/>
        <v>0</v>
      </c>
      <c r="T1402">
        <f t="shared" si="260"/>
        <v>54.9</v>
      </c>
      <c r="U1402">
        <f t="shared" si="261"/>
        <v>15.25</v>
      </c>
      <c r="W1402">
        <f t="shared" si="262"/>
        <v>339.20833333333354</v>
      </c>
      <c r="X1402">
        <f t="shared" si="270"/>
        <v>171.13544999999999</v>
      </c>
      <c r="Y1402">
        <f t="shared" si="263"/>
        <v>58.526331935656991</v>
      </c>
      <c r="Z1402">
        <f>Table4[[#This Row],[Acell (N)]]+Table4[[#This Row],[Roll (N)]]+Table4[[#This Row],[Aero (N)]]</f>
        <v>568.8701152689905</v>
      </c>
      <c r="AA1402">
        <f>Table4[[#This Row],[Total (N)]]*((E1401/3.6)/1000)</f>
        <v>8.5804575719739393</v>
      </c>
      <c r="AB1402">
        <f>Table4[[#This Row],[Power (kW)]]*1000</f>
        <v>8580.4575719739387</v>
      </c>
      <c r="AC1402">
        <f>MAX(0, Table4[[#This Row],[Power (W)]])</f>
        <v>8580.4575719739387</v>
      </c>
      <c r="AD1402">
        <f>MIN(0, Table4[[#This Row],[Power (W)]])*-1</f>
        <v>0</v>
      </c>
      <c r="AE1402">
        <f>AE1401+Table4[[#This Row],[Tractive Energy (J)]]</f>
        <v>2488601.1433984144</v>
      </c>
      <c r="AF1402">
        <f t="shared" si="267"/>
        <v>446647.03457505855</v>
      </c>
      <c r="AG1402">
        <f t="shared" si="268"/>
        <v>5377099.6770584853</v>
      </c>
      <c r="AH1402">
        <f t="shared" si="264"/>
        <v>1650928.467834966</v>
      </c>
      <c r="AI1402" s="27">
        <f t="shared" si="269"/>
        <v>1650928.467834966</v>
      </c>
    </row>
    <row r="1403" spans="2:35" x14ac:dyDescent="0.3">
      <c r="B1403" s="6" t="s">
        <v>53</v>
      </c>
      <c r="C1403" s="6">
        <v>1395</v>
      </c>
      <c r="D1403" s="6">
        <v>373</v>
      </c>
      <c r="E1403" s="12">
        <v>54.9</v>
      </c>
      <c r="F1403" s="17">
        <f t="shared" si="265"/>
        <v>-2.7777777777777186E-2</v>
      </c>
      <c r="G1403" s="17">
        <f t="shared" si="266"/>
        <v>-9.9999999999997868E-2</v>
      </c>
      <c r="S1403">
        <f t="shared" si="259"/>
        <v>0</v>
      </c>
      <c r="T1403">
        <f t="shared" si="260"/>
        <v>54.9</v>
      </c>
      <c r="U1403">
        <f t="shared" si="261"/>
        <v>15.25</v>
      </c>
      <c r="W1403">
        <f t="shared" si="262"/>
        <v>96.916666666666885</v>
      </c>
      <c r="X1403">
        <f t="shared" si="270"/>
        <v>171.13544999999999</v>
      </c>
      <c r="Y1403">
        <f t="shared" si="263"/>
        <v>59.826877390593005</v>
      </c>
      <c r="Z1403">
        <f>Table4[[#This Row],[Acell (N)]]+Table4[[#This Row],[Roll (N)]]+Table4[[#This Row],[Aero (N)]]</f>
        <v>327.87899405725983</v>
      </c>
      <c r="AA1403">
        <f>Table4[[#This Row],[Total (N)]]*((E1402/3.6)/1000)</f>
        <v>5.0001546593732122</v>
      </c>
      <c r="AB1403">
        <f>Table4[[#This Row],[Power (kW)]]*1000</f>
        <v>5000.1546593732119</v>
      </c>
      <c r="AC1403">
        <f>MAX(0, Table4[[#This Row],[Power (W)]])</f>
        <v>5000.1546593732119</v>
      </c>
      <c r="AD1403">
        <f>MIN(0, Table4[[#This Row],[Power (W)]])*-1</f>
        <v>0</v>
      </c>
      <c r="AE1403">
        <f>AE1402+Table4[[#This Row],[Tractive Energy (J)]]</f>
        <v>2493601.2980577876</v>
      </c>
      <c r="AF1403">
        <f t="shared" si="267"/>
        <v>446647.03457505855</v>
      </c>
      <c r="AG1403">
        <f t="shared" si="268"/>
        <v>5382099.8317178581</v>
      </c>
      <c r="AH1403">
        <f t="shared" si="264"/>
        <v>1650928.467834966</v>
      </c>
      <c r="AI1403" s="27">
        <f t="shared" si="269"/>
        <v>1650928.467834966</v>
      </c>
    </row>
    <row r="1404" spans="2:35" x14ac:dyDescent="0.3">
      <c r="B1404" s="6" t="s">
        <v>53</v>
      </c>
      <c r="C1404" s="6">
        <v>1396</v>
      </c>
      <c r="D1404" s="6">
        <v>374</v>
      </c>
      <c r="E1404" s="12">
        <v>54.7</v>
      </c>
      <c r="F1404" s="17">
        <f t="shared" si="265"/>
        <v>-0.11111111111111072</v>
      </c>
      <c r="G1404" s="17">
        <f t="shared" si="266"/>
        <v>-0.39999999999999858</v>
      </c>
      <c r="S1404">
        <f t="shared" si="259"/>
        <v>0</v>
      </c>
      <c r="T1404">
        <f t="shared" si="260"/>
        <v>54.7</v>
      </c>
      <c r="U1404">
        <f t="shared" si="261"/>
        <v>15.194444444444445</v>
      </c>
      <c r="W1404">
        <f t="shared" si="262"/>
        <v>-32.305555555554868</v>
      </c>
      <c r="X1404">
        <f t="shared" si="270"/>
        <v>171.13544999999999</v>
      </c>
      <c r="Y1404">
        <f t="shared" si="263"/>
        <v>59.826877390593005</v>
      </c>
      <c r="Z1404">
        <f>Table4[[#This Row],[Acell (N)]]+Table4[[#This Row],[Roll (N)]]+Table4[[#This Row],[Aero (N)]]</f>
        <v>198.65677183503814</v>
      </c>
      <c r="AA1404">
        <f>Table4[[#This Row],[Total (N)]]*((E1403/3.6)/1000)</f>
        <v>3.0295157704843314</v>
      </c>
      <c r="AB1404">
        <f>Table4[[#This Row],[Power (kW)]]*1000</f>
        <v>3029.5157704843314</v>
      </c>
      <c r="AC1404">
        <f>MAX(0, Table4[[#This Row],[Power (W)]])</f>
        <v>3029.5157704843314</v>
      </c>
      <c r="AD1404">
        <f>MIN(0, Table4[[#This Row],[Power (W)]])*-1</f>
        <v>0</v>
      </c>
      <c r="AE1404">
        <f>AE1403+Table4[[#This Row],[Tractive Energy (J)]]</f>
        <v>2496630.8138282718</v>
      </c>
      <c r="AF1404">
        <f t="shared" si="267"/>
        <v>446647.03457505855</v>
      </c>
      <c r="AG1404">
        <f t="shared" si="268"/>
        <v>5385129.3474883428</v>
      </c>
      <c r="AH1404">
        <f t="shared" si="264"/>
        <v>1650928.467834966</v>
      </c>
      <c r="AI1404" s="27">
        <f t="shared" si="269"/>
        <v>1650928.467834966</v>
      </c>
    </row>
    <row r="1405" spans="2:35" x14ac:dyDescent="0.3">
      <c r="B1405" s="6" t="s">
        <v>53</v>
      </c>
      <c r="C1405" s="6">
        <v>1397</v>
      </c>
      <c r="D1405" s="6">
        <v>375</v>
      </c>
      <c r="E1405" s="12">
        <v>54.1</v>
      </c>
      <c r="F1405" s="17">
        <f t="shared" si="265"/>
        <v>-0.20833333333333331</v>
      </c>
      <c r="G1405" s="17">
        <f t="shared" si="266"/>
        <v>-0.75</v>
      </c>
      <c r="S1405">
        <f t="shared" si="259"/>
        <v>0</v>
      </c>
      <c r="T1405">
        <f t="shared" si="260"/>
        <v>54.1</v>
      </c>
      <c r="U1405">
        <f t="shared" si="261"/>
        <v>15.027777777777779</v>
      </c>
      <c r="W1405">
        <f t="shared" si="262"/>
        <v>-129.22222222222177</v>
      </c>
      <c r="X1405">
        <f t="shared" si="270"/>
        <v>171.13544999999999</v>
      </c>
      <c r="Y1405">
        <f t="shared" si="263"/>
        <v>59.391774271359232</v>
      </c>
      <c r="Z1405">
        <f>Table4[[#This Row],[Acell (N)]]+Table4[[#This Row],[Roll (N)]]+Table4[[#This Row],[Aero (N)]]</f>
        <v>101.30500204913744</v>
      </c>
      <c r="AA1405">
        <f>Table4[[#This Row],[Total (N)]]*((E1404/3.6)/1000)</f>
        <v>1.5392732255799495</v>
      </c>
      <c r="AB1405">
        <f>Table4[[#This Row],[Power (kW)]]*1000</f>
        <v>1539.2732255799494</v>
      </c>
      <c r="AC1405">
        <f>MAX(0, Table4[[#This Row],[Power (W)]])</f>
        <v>1539.2732255799494</v>
      </c>
      <c r="AD1405">
        <f>MIN(0, Table4[[#This Row],[Power (W)]])*-1</f>
        <v>0</v>
      </c>
      <c r="AE1405">
        <f>AE1404+Table4[[#This Row],[Tractive Energy (J)]]</f>
        <v>2498170.0870538517</v>
      </c>
      <c r="AF1405">
        <f t="shared" si="267"/>
        <v>446647.03457505855</v>
      </c>
      <c r="AG1405">
        <f t="shared" si="268"/>
        <v>5386668.6207139231</v>
      </c>
      <c r="AH1405">
        <f t="shared" si="264"/>
        <v>1650928.467834966</v>
      </c>
      <c r="AI1405" s="27">
        <f t="shared" si="269"/>
        <v>1650928.467834966</v>
      </c>
    </row>
    <row r="1406" spans="2:35" x14ac:dyDescent="0.3">
      <c r="B1406" s="6" t="s">
        <v>53</v>
      </c>
      <c r="C1406" s="6">
        <v>1398</v>
      </c>
      <c r="D1406" s="6">
        <v>376</v>
      </c>
      <c r="E1406" s="12">
        <v>53.2</v>
      </c>
      <c r="F1406" s="17">
        <f t="shared" si="265"/>
        <v>-0.27777777777777779</v>
      </c>
      <c r="G1406" s="17">
        <f t="shared" si="266"/>
        <v>-1</v>
      </c>
      <c r="S1406">
        <f t="shared" si="259"/>
        <v>0</v>
      </c>
      <c r="T1406">
        <f t="shared" si="260"/>
        <v>53.2</v>
      </c>
      <c r="U1406">
        <f t="shared" si="261"/>
        <v>14.777777777777779</v>
      </c>
      <c r="W1406">
        <f t="shared" si="262"/>
        <v>-242.29166666666666</v>
      </c>
      <c r="X1406">
        <f t="shared" si="270"/>
        <v>171.13544999999999</v>
      </c>
      <c r="Y1406">
        <f t="shared" si="263"/>
        <v>58.095992719188565</v>
      </c>
      <c r="Z1406">
        <f>Table4[[#This Row],[Acell (N)]]+Table4[[#This Row],[Roll (N)]]+Table4[[#This Row],[Aero (N)]]</f>
        <v>-13.0602239474781</v>
      </c>
      <c r="AA1406">
        <f>Table4[[#This Row],[Total (N)]]*((E1405/3.6)/1000)</f>
        <v>-0.19626614321071256</v>
      </c>
      <c r="AB1406">
        <f>Table4[[#This Row],[Power (kW)]]*1000</f>
        <v>-196.26614321071256</v>
      </c>
      <c r="AC1406">
        <f>MAX(0, Table4[[#This Row],[Power (W)]])</f>
        <v>0</v>
      </c>
      <c r="AD1406">
        <f>MIN(0, Table4[[#This Row],[Power (W)]])*-1</f>
        <v>196.26614321071256</v>
      </c>
      <c r="AE1406">
        <f>AE1405+Table4[[#This Row],[Tractive Energy (J)]]</f>
        <v>2498170.0870538517</v>
      </c>
      <c r="AF1406">
        <f t="shared" si="267"/>
        <v>446843.30071826925</v>
      </c>
      <c r="AG1406">
        <f t="shared" si="268"/>
        <v>5386668.6207139231</v>
      </c>
      <c r="AH1406">
        <f t="shared" si="264"/>
        <v>1651124.7339781767</v>
      </c>
      <c r="AI1406" s="27">
        <f t="shared" si="269"/>
        <v>1651065.8541352134</v>
      </c>
    </row>
    <row r="1407" spans="2:35" x14ac:dyDescent="0.3">
      <c r="B1407" s="6" t="s">
        <v>53</v>
      </c>
      <c r="C1407" s="6">
        <v>1399</v>
      </c>
      <c r="D1407" s="6">
        <v>377</v>
      </c>
      <c r="E1407" s="12">
        <v>52.1</v>
      </c>
      <c r="F1407" s="17">
        <f t="shared" si="265"/>
        <v>-0.34722222222222221</v>
      </c>
      <c r="G1407" s="17">
        <f t="shared" si="266"/>
        <v>-1.25</v>
      </c>
      <c r="S1407">
        <f t="shared" si="259"/>
        <v>0</v>
      </c>
      <c r="T1407">
        <f t="shared" si="260"/>
        <v>52.1</v>
      </c>
      <c r="U1407">
        <f t="shared" si="261"/>
        <v>14.472222222222221</v>
      </c>
      <c r="W1407">
        <f t="shared" si="262"/>
        <v>-323.05555555555554</v>
      </c>
      <c r="X1407">
        <f t="shared" si="270"/>
        <v>171.13544999999999</v>
      </c>
      <c r="Y1407">
        <f t="shared" si="263"/>
        <v>56.179117343987564</v>
      </c>
      <c r="Z1407">
        <f>Table4[[#This Row],[Acell (N)]]+Table4[[#This Row],[Roll (N)]]+Table4[[#This Row],[Aero (N)]]</f>
        <v>-95.740988211567981</v>
      </c>
      <c r="AA1407">
        <f>Table4[[#This Row],[Total (N)]]*((E1406/3.6)/1000)</f>
        <v>-1.4148390480153936</v>
      </c>
      <c r="AB1407">
        <f>Table4[[#This Row],[Power (kW)]]*1000</f>
        <v>-1414.8390480153937</v>
      </c>
      <c r="AC1407">
        <f>MAX(0, Table4[[#This Row],[Power (W)]])</f>
        <v>0</v>
      </c>
      <c r="AD1407">
        <f>MIN(0, Table4[[#This Row],[Power (W)]])*-1</f>
        <v>1414.8390480153937</v>
      </c>
      <c r="AE1407">
        <f>AE1406+Table4[[#This Row],[Tractive Energy (J)]]</f>
        <v>2498170.0870538517</v>
      </c>
      <c r="AF1407">
        <f t="shared" si="267"/>
        <v>448258.13976628467</v>
      </c>
      <c r="AG1407">
        <f t="shared" si="268"/>
        <v>5386668.6207139231</v>
      </c>
      <c r="AH1407">
        <f t="shared" si="264"/>
        <v>1652539.5730261921</v>
      </c>
      <c r="AI1407" s="27">
        <f t="shared" si="269"/>
        <v>1652115.1213117875</v>
      </c>
    </row>
    <row r="1408" spans="2:35" x14ac:dyDescent="0.3">
      <c r="B1408" s="6" t="s">
        <v>53</v>
      </c>
      <c r="C1408" s="6">
        <v>1400</v>
      </c>
      <c r="D1408" s="6">
        <v>378</v>
      </c>
      <c r="E1408" s="12">
        <v>50.7</v>
      </c>
      <c r="F1408" s="17">
        <f t="shared" si="265"/>
        <v>-0.41666666666666663</v>
      </c>
      <c r="G1408" s="17">
        <f t="shared" si="266"/>
        <v>-1.5</v>
      </c>
      <c r="S1408">
        <f t="shared" si="259"/>
        <v>0</v>
      </c>
      <c r="T1408">
        <f t="shared" si="260"/>
        <v>50.7</v>
      </c>
      <c r="U1408">
        <f t="shared" si="261"/>
        <v>14.083333333333334</v>
      </c>
      <c r="W1408">
        <f t="shared" si="262"/>
        <v>-403.81944444444446</v>
      </c>
      <c r="X1408">
        <f t="shared" si="270"/>
        <v>171.13544999999999</v>
      </c>
      <c r="Y1408">
        <f t="shared" si="263"/>
        <v>53.879938771868552</v>
      </c>
      <c r="Z1408">
        <f>Table4[[#This Row],[Acell (N)]]+Table4[[#This Row],[Roll (N)]]+Table4[[#This Row],[Aero (N)]]</f>
        <v>-178.80405567257591</v>
      </c>
      <c r="AA1408">
        <f>Table4[[#This Row],[Total (N)]]*((E1407/3.6)/1000)</f>
        <v>-2.5876920279281124</v>
      </c>
      <c r="AB1408">
        <f>Table4[[#This Row],[Power (kW)]]*1000</f>
        <v>-2587.6920279281126</v>
      </c>
      <c r="AC1408">
        <f>MAX(0, Table4[[#This Row],[Power (W)]])</f>
        <v>0</v>
      </c>
      <c r="AD1408">
        <f>MIN(0, Table4[[#This Row],[Power (W)]])*-1</f>
        <v>2587.6920279281126</v>
      </c>
      <c r="AE1408">
        <f>AE1407+Table4[[#This Row],[Tractive Energy (J)]]</f>
        <v>2498170.0870538517</v>
      </c>
      <c r="AF1408">
        <f t="shared" si="267"/>
        <v>450845.83179421281</v>
      </c>
      <c r="AG1408">
        <f t="shared" si="268"/>
        <v>5386668.6207139231</v>
      </c>
      <c r="AH1408">
        <f t="shared" si="264"/>
        <v>1655127.2650541202</v>
      </c>
      <c r="AI1408" s="27">
        <f t="shared" si="269"/>
        <v>1654350.9574457419</v>
      </c>
    </row>
    <row r="1409" spans="2:35" x14ac:dyDescent="0.3">
      <c r="B1409" s="6" t="s">
        <v>53</v>
      </c>
      <c r="C1409" s="6">
        <v>1401</v>
      </c>
      <c r="D1409" s="6">
        <v>379</v>
      </c>
      <c r="E1409" s="12">
        <v>49.1</v>
      </c>
      <c r="F1409" s="17">
        <f t="shared" si="265"/>
        <v>-0.45833333333333393</v>
      </c>
      <c r="G1409" s="17">
        <f t="shared" si="266"/>
        <v>-1.6500000000000021</v>
      </c>
      <c r="S1409">
        <f t="shared" si="259"/>
        <v>0</v>
      </c>
      <c r="T1409">
        <f t="shared" si="260"/>
        <v>49.1</v>
      </c>
      <c r="U1409">
        <f t="shared" si="261"/>
        <v>13.638888888888889</v>
      </c>
      <c r="W1409">
        <f t="shared" si="262"/>
        <v>-484.58333333333331</v>
      </c>
      <c r="X1409">
        <f t="shared" si="270"/>
        <v>171.13544999999999</v>
      </c>
      <c r="Y1409">
        <f t="shared" si="263"/>
        <v>51.023185080257008</v>
      </c>
      <c r="Z1409">
        <f>Table4[[#This Row],[Acell (N)]]+Table4[[#This Row],[Roll (N)]]+Table4[[#This Row],[Aero (N)]]</f>
        <v>-262.42469825307631</v>
      </c>
      <c r="AA1409">
        <f>Table4[[#This Row],[Total (N)]]*((E1408/3.6)/1000)</f>
        <v>-3.6958145003974914</v>
      </c>
      <c r="AB1409">
        <f>Table4[[#This Row],[Power (kW)]]*1000</f>
        <v>-3695.8145003974914</v>
      </c>
      <c r="AC1409">
        <f>MAX(0, Table4[[#This Row],[Power (W)]])</f>
        <v>0</v>
      </c>
      <c r="AD1409">
        <f>MIN(0, Table4[[#This Row],[Power (W)]])*-1</f>
        <v>3695.8145003974914</v>
      </c>
      <c r="AE1409">
        <f>AE1408+Table4[[#This Row],[Tractive Energy (J)]]</f>
        <v>2498170.0870538517</v>
      </c>
      <c r="AF1409">
        <f t="shared" si="267"/>
        <v>454541.64629461028</v>
      </c>
      <c r="AG1409">
        <f t="shared" si="268"/>
        <v>5386668.6207139231</v>
      </c>
      <c r="AH1409">
        <f t="shared" si="264"/>
        <v>1658823.0795545178</v>
      </c>
      <c r="AI1409" s="27">
        <f t="shared" si="269"/>
        <v>1657714.3352043985</v>
      </c>
    </row>
    <row r="1410" spans="2:35" x14ac:dyDescent="0.3">
      <c r="B1410" s="6" t="s">
        <v>53</v>
      </c>
      <c r="C1410" s="6">
        <v>1402</v>
      </c>
      <c r="D1410" s="6">
        <v>380</v>
      </c>
      <c r="E1410" s="12">
        <v>47.4</v>
      </c>
      <c r="F1410" s="17">
        <f t="shared" si="265"/>
        <v>-0.54166666666666641</v>
      </c>
      <c r="G1410" s="17">
        <f t="shared" si="266"/>
        <v>-1.9499999999999993</v>
      </c>
      <c r="S1410">
        <f t="shared" si="259"/>
        <v>0</v>
      </c>
      <c r="T1410">
        <f t="shared" si="260"/>
        <v>47.4</v>
      </c>
      <c r="U1410">
        <f t="shared" si="261"/>
        <v>13.166666666666666</v>
      </c>
      <c r="W1410">
        <f t="shared" si="262"/>
        <v>-533.04166666666731</v>
      </c>
      <c r="X1410">
        <f t="shared" si="270"/>
        <v>171.13544999999999</v>
      </c>
      <c r="Y1410">
        <f t="shared" si="263"/>
        <v>47.853601773721898</v>
      </c>
      <c r="Z1410">
        <f>Table4[[#This Row],[Acell (N)]]+Table4[[#This Row],[Roll (N)]]+Table4[[#This Row],[Aero (N)]]</f>
        <v>-314.05261489294543</v>
      </c>
      <c r="AA1410">
        <f>Table4[[#This Row],[Total (N)]]*((E1409/3.6)/1000)</f>
        <v>-4.2833287197898944</v>
      </c>
      <c r="AB1410">
        <f>Table4[[#This Row],[Power (kW)]]*1000</f>
        <v>-4283.3287197898944</v>
      </c>
      <c r="AC1410">
        <f>MAX(0, Table4[[#This Row],[Power (W)]])</f>
        <v>0</v>
      </c>
      <c r="AD1410">
        <f>MIN(0, Table4[[#This Row],[Power (W)]])*-1</f>
        <v>4283.3287197898944</v>
      </c>
      <c r="AE1410">
        <f>AE1409+Table4[[#This Row],[Tractive Energy (J)]]</f>
        <v>2498170.0870538517</v>
      </c>
      <c r="AF1410">
        <f t="shared" si="267"/>
        <v>458824.9750144002</v>
      </c>
      <c r="AG1410">
        <f t="shared" si="268"/>
        <v>5386668.6207139231</v>
      </c>
      <c r="AH1410">
        <f t="shared" si="264"/>
        <v>1663106.4082743076</v>
      </c>
      <c r="AI1410" s="27">
        <f t="shared" si="269"/>
        <v>1661821.4096583708</v>
      </c>
    </row>
    <row r="1411" spans="2:35" x14ac:dyDescent="0.3">
      <c r="B1411" s="6" t="s">
        <v>53</v>
      </c>
      <c r="C1411" s="6">
        <v>1403</v>
      </c>
      <c r="D1411" s="6">
        <v>381</v>
      </c>
      <c r="E1411" s="12">
        <v>45.2</v>
      </c>
      <c r="F1411" s="17">
        <f t="shared" si="265"/>
        <v>-0.7777777777777779</v>
      </c>
      <c r="G1411" s="17">
        <f t="shared" si="266"/>
        <v>-2.8000000000000007</v>
      </c>
      <c r="S1411">
        <f t="shared" si="259"/>
        <v>0</v>
      </c>
      <c r="T1411">
        <f t="shared" si="260"/>
        <v>45.2</v>
      </c>
      <c r="U1411">
        <f t="shared" si="261"/>
        <v>12.555555555555555</v>
      </c>
      <c r="W1411">
        <f t="shared" si="262"/>
        <v>-629.95833333333303</v>
      </c>
      <c r="X1411">
        <f t="shared" si="270"/>
        <v>171.13544999999999</v>
      </c>
      <c r="Y1411">
        <f t="shared" si="263"/>
        <v>44.597275737667999</v>
      </c>
      <c r="Z1411">
        <f>Table4[[#This Row],[Acell (N)]]+Table4[[#This Row],[Roll (N)]]+Table4[[#This Row],[Aero (N)]]</f>
        <v>-414.22560759566505</v>
      </c>
      <c r="AA1411">
        <f>Table4[[#This Row],[Total (N)]]*((E1410/3.6)/1000)</f>
        <v>-5.4539705000095902</v>
      </c>
      <c r="AB1411">
        <f>Table4[[#This Row],[Power (kW)]]*1000</f>
        <v>-5453.9705000095901</v>
      </c>
      <c r="AC1411">
        <f>MAX(0, Table4[[#This Row],[Power (W)]])</f>
        <v>0</v>
      </c>
      <c r="AD1411">
        <f>MIN(0, Table4[[#This Row],[Power (W)]])*-1</f>
        <v>5453.9705000095901</v>
      </c>
      <c r="AE1411">
        <f>AE1410+Table4[[#This Row],[Tractive Energy (J)]]</f>
        <v>2498170.0870538517</v>
      </c>
      <c r="AF1411">
        <f t="shared" si="267"/>
        <v>464278.9455144098</v>
      </c>
      <c r="AG1411">
        <f t="shared" si="268"/>
        <v>5386668.6207139231</v>
      </c>
      <c r="AH1411">
        <f t="shared" si="264"/>
        <v>1668560.3787743172</v>
      </c>
      <c r="AI1411" s="27">
        <f t="shared" si="269"/>
        <v>1666924.1876243143</v>
      </c>
    </row>
    <row r="1412" spans="2:35" x14ac:dyDescent="0.3">
      <c r="B1412" s="6" t="s">
        <v>53</v>
      </c>
      <c r="C1412" s="6">
        <v>1404</v>
      </c>
      <c r="D1412" s="6">
        <v>382</v>
      </c>
      <c r="E1412" s="12">
        <v>41.8</v>
      </c>
      <c r="F1412" s="17">
        <f t="shared" si="265"/>
        <v>-1.2083333333333337</v>
      </c>
      <c r="G1412" s="17">
        <f t="shared" si="266"/>
        <v>-4.3500000000000014</v>
      </c>
      <c r="S1412">
        <f t="shared" si="259"/>
        <v>0</v>
      </c>
      <c r="T1412">
        <f t="shared" si="260"/>
        <v>41.8</v>
      </c>
      <c r="U1412">
        <f t="shared" si="261"/>
        <v>11.611111111111111</v>
      </c>
      <c r="W1412">
        <f t="shared" si="262"/>
        <v>-904.55555555555566</v>
      </c>
      <c r="X1412">
        <f t="shared" si="270"/>
        <v>171.13544999999999</v>
      </c>
      <c r="Y1412">
        <f t="shared" si="263"/>
        <v>40.553516273694221</v>
      </c>
      <c r="Z1412">
        <f>Table4[[#This Row],[Acell (N)]]+Table4[[#This Row],[Roll (N)]]+Table4[[#This Row],[Aero (N)]]</f>
        <v>-692.86658928186148</v>
      </c>
      <c r="AA1412">
        <f>Table4[[#This Row],[Total (N)]]*((E1411/3.6)/1000)</f>
        <v>-8.6993249543167046</v>
      </c>
      <c r="AB1412">
        <f>Table4[[#This Row],[Power (kW)]]*1000</f>
        <v>-8699.324954316704</v>
      </c>
      <c r="AC1412">
        <f>MAX(0, Table4[[#This Row],[Power (W)]])</f>
        <v>0</v>
      </c>
      <c r="AD1412">
        <f>MIN(0, Table4[[#This Row],[Power (W)]])*-1</f>
        <v>8699.324954316704</v>
      </c>
      <c r="AE1412">
        <f>AE1411+Table4[[#This Row],[Tractive Energy (J)]]</f>
        <v>2498170.0870538517</v>
      </c>
      <c r="AF1412">
        <f t="shared" si="267"/>
        <v>472978.27046872652</v>
      </c>
      <c r="AG1412">
        <f t="shared" si="268"/>
        <v>5386668.6207139231</v>
      </c>
      <c r="AH1412">
        <f t="shared" si="264"/>
        <v>1677259.7037286339</v>
      </c>
      <c r="AI1412" s="27">
        <f t="shared" si="269"/>
        <v>1674649.9062423389</v>
      </c>
    </row>
    <row r="1413" spans="2:35" x14ac:dyDescent="0.3">
      <c r="B1413" s="6" t="s">
        <v>53</v>
      </c>
      <c r="C1413" s="6">
        <v>1405</v>
      </c>
      <c r="D1413" s="6">
        <v>383</v>
      </c>
      <c r="E1413" s="12">
        <v>36.5</v>
      </c>
      <c r="F1413" s="17">
        <f t="shared" si="265"/>
        <v>-1.4722222222222219</v>
      </c>
      <c r="G1413" s="17">
        <f t="shared" si="266"/>
        <v>-5.2999999999999989</v>
      </c>
      <c r="S1413">
        <f t="shared" si="259"/>
        <v>0</v>
      </c>
      <c r="T1413">
        <f t="shared" si="260"/>
        <v>36.5</v>
      </c>
      <c r="U1413">
        <f t="shared" si="261"/>
        <v>10.138888888888889</v>
      </c>
      <c r="W1413">
        <f t="shared" si="262"/>
        <v>-1405.2916666666672</v>
      </c>
      <c r="X1413">
        <f t="shared" si="270"/>
        <v>171.13544999999999</v>
      </c>
      <c r="Y1413">
        <f t="shared" si="263"/>
        <v>34.68200611542089</v>
      </c>
      <c r="Z1413">
        <f>Table4[[#This Row],[Acell (N)]]+Table4[[#This Row],[Roll (N)]]+Table4[[#This Row],[Aero (N)]]</f>
        <v>-1199.4742105512464</v>
      </c>
      <c r="AA1413">
        <f>Table4[[#This Row],[Total (N)]]*((E1412/3.6)/1000)</f>
        <v>-13.927228333622805</v>
      </c>
      <c r="AB1413">
        <f>Table4[[#This Row],[Power (kW)]]*1000</f>
        <v>-13927.228333622805</v>
      </c>
      <c r="AC1413">
        <f>MAX(0, Table4[[#This Row],[Power (W)]])</f>
        <v>0</v>
      </c>
      <c r="AD1413">
        <f>MIN(0, Table4[[#This Row],[Power (W)]])*-1</f>
        <v>13927.228333622805</v>
      </c>
      <c r="AE1413">
        <f>AE1412+Table4[[#This Row],[Tractive Energy (J)]]</f>
        <v>2498170.0870538517</v>
      </c>
      <c r="AF1413">
        <f t="shared" si="267"/>
        <v>486905.49880234932</v>
      </c>
      <c r="AG1413">
        <f t="shared" si="268"/>
        <v>5386668.6207139231</v>
      </c>
      <c r="AH1413">
        <f t="shared" si="264"/>
        <v>1691186.9320622568</v>
      </c>
      <c r="AI1413" s="27">
        <f t="shared" si="269"/>
        <v>1687008.7635621699</v>
      </c>
    </row>
    <row r="1414" spans="2:35" x14ac:dyDescent="0.3">
      <c r="B1414" s="6" t="s">
        <v>53</v>
      </c>
      <c r="C1414" s="6">
        <v>1406</v>
      </c>
      <c r="D1414" s="6">
        <v>384</v>
      </c>
      <c r="E1414" s="12">
        <v>31.2</v>
      </c>
      <c r="F1414" s="17">
        <f t="shared" si="265"/>
        <v>-1.2361111111111109</v>
      </c>
      <c r="G1414" s="17">
        <f t="shared" si="266"/>
        <v>-4.4499999999999993</v>
      </c>
      <c r="S1414">
        <f t="shared" si="259"/>
        <v>0</v>
      </c>
      <c r="T1414">
        <f t="shared" si="260"/>
        <v>31.2</v>
      </c>
      <c r="U1414">
        <f t="shared" si="261"/>
        <v>8.6666666666666661</v>
      </c>
      <c r="W1414">
        <f t="shared" si="262"/>
        <v>-1712.1944444444441</v>
      </c>
      <c r="X1414">
        <f t="shared" si="270"/>
        <v>171.13544999999999</v>
      </c>
      <c r="Y1414">
        <f t="shared" si="263"/>
        <v>26.44462274631389</v>
      </c>
      <c r="Z1414">
        <f>Table4[[#This Row],[Acell (N)]]+Table4[[#This Row],[Roll (N)]]+Table4[[#This Row],[Aero (N)]]</f>
        <v>-1514.6143716981303</v>
      </c>
      <c r="AA1414">
        <f>Table4[[#This Row],[Total (N)]]*((E1413/3.6)/1000)</f>
        <v>-15.356506824161601</v>
      </c>
      <c r="AB1414">
        <f>Table4[[#This Row],[Power (kW)]]*1000</f>
        <v>-15356.506824161601</v>
      </c>
      <c r="AC1414">
        <f>MAX(0, Table4[[#This Row],[Power (W)]])</f>
        <v>0</v>
      </c>
      <c r="AD1414">
        <f>MIN(0, Table4[[#This Row],[Power (W)]])*-1</f>
        <v>15356.506824161601</v>
      </c>
      <c r="AE1414">
        <f>AE1413+Table4[[#This Row],[Tractive Energy (J)]]</f>
        <v>2498170.0870538517</v>
      </c>
      <c r="AF1414">
        <f t="shared" si="267"/>
        <v>502262.00562651095</v>
      </c>
      <c r="AG1414">
        <f t="shared" si="268"/>
        <v>5386668.6207139231</v>
      </c>
      <c r="AH1414">
        <f t="shared" si="264"/>
        <v>1706543.4388864185</v>
      </c>
      <c r="AI1414" s="27">
        <f t="shared" si="269"/>
        <v>1701936.4868391699</v>
      </c>
    </row>
    <row r="1415" spans="2:35" x14ac:dyDescent="0.3">
      <c r="B1415" s="6" t="s">
        <v>53</v>
      </c>
      <c r="C1415" s="6">
        <v>1407</v>
      </c>
      <c r="D1415" s="6">
        <v>385</v>
      </c>
      <c r="E1415" s="12">
        <v>27.6</v>
      </c>
      <c r="F1415" s="17">
        <f t="shared" si="265"/>
        <v>-0.59722222222222232</v>
      </c>
      <c r="G1415" s="17">
        <f t="shared" si="266"/>
        <v>-2.1500000000000004</v>
      </c>
      <c r="S1415">
        <f t="shared" si="259"/>
        <v>0</v>
      </c>
      <c r="T1415">
        <f t="shared" si="260"/>
        <v>27.6</v>
      </c>
      <c r="U1415">
        <f t="shared" si="261"/>
        <v>7.666666666666667</v>
      </c>
      <c r="W1415">
        <f t="shared" si="262"/>
        <v>-1437.5972222222219</v>
      </c>
      <c r="X1415">
        <f t="shared" si="270"/>
        <v>171.13544999999999</v>
      </c>
      <c r="Y1415">
        <f t="shared" si="263"/>
        <v>19.322389616191998</v>
      </c>
      <c r="Z1415">
        <f>Table4[[#This Row],[Acell (N)]]+Table4[[#This Row],[Roll (N)]]+Table4[[#This Row],[Aero (N)]]</f>
        <v>-1247.13938260603</v>
      </c>
      <c r="AA1415">
        <f>Table4[[#This Row],[Total (N)]]*((E1414/3.6)/1000)</f>
        <v>-10.808541315918927</v>
      </c>
      <c r="AB1415">
        <f>Table4[[#This Row],[Power (kW)]]*1000</f>
        <v>-10808.541315918927</v>
      </c>
      <c r="AC1415">
        <f>MAX(0, Table4[[#This Row],[Power (W)]])</f>
        <v>0</v>
      </c>
      <c r="AD1415">
        <f>MIN(0, Table4[[#This Row],[Power (W)]])*-1</f>
        <v>10808.541315918927</v>
      </c>
      <c r="AE1415">
        <f>AE1414+Table4[[#This Row],[Tractive Energy (J)]]</f>
        <v>2498170.0870538517</v>
      </c>
      <c r="AF1415">
        <f t="shared" si="267"/>
        <v>513070.54694242985</v>
      </c>
      <c r="AG1415">
        <f t="shared" si="268"/>
        <v>5386668.6207139231</v>
      </c>
      <c r="AH1415">
        <f t="shared" si="264"/>
        <v>1717351.9802023375</v>
      </c>
      <c r="AI1415" s="27">
        <f t="shared" si="269"/>
        <v>1714109.4178075618</v>
      </c>
    </row>
    <row r="1416" spans="2:35" x14ac:dyDescent="0.3">
      <c r="B1416" s="6" t="s">
        <v>53</v>
      </c>
      <c r="C1416" s="6">
        <v>1408</v>
      </c>
      <c r="D1416" s="6">
        <v>386</v>
      </c>
      <c r="E1416" s="12">
        <v>26.9</v>
      </c>
      <c r="F1416" s="17">
        <f t="shared" si="265"/>
        <v>-4.1666666666666761E-2</v>
      </c>
      <c r="G1416" s="17">
        <f t="shared" si="266"/>
        <v>-0.15000000000000036</v>
      </c>
      <c r="S1416">
        <f t="shared" ref="S1416:S1479" si="271">IF(E1416&lt;1,1,0)</f>
        <v>0</v>
      </c>
      <c r="T1416">
        <f t="shared" ref="T1416:T1479" si="272">IF(S1416=1,"",E1416)</f>
        <v>26.9</v>
      </c>
      <c r="U1416">
        <f t="shared" ref="U1416:U1479" si="273">E1416/3.6</f>
        <v>7.4722222222222214</v>
      </c>
      <c r="W1416">
        <f t="shared" si="262"/>
        <v>-694.56944444444457</v>
      </c>
      <c r="X1416">
        <f t="shared" si="270"/>
        <v>171.13544999999999</v>
      </c>
      <c r="Y1416">
        <f t="shared" si="263"/>
        <v>15.120627377168002</v>
      </c>
      <c r="Z1416">
        <f>Table4[[#This Row],[Acell (N)]]+Table4[[#This Row],[Roll (N)]]+Table4[[#This Row],[Aero (N)]]</f>
        <v>-508.3133670672766</v>
      </c>
      <c r="AA1416">
        <f>Table4[[#This Row],[Total (N)]]*((E1415/3.6)/1000)</f>
        <v>-3.8970691475157877</v>
      </c>
      <c r="AB1416">
        <f>Table4[[#This Row],[Power (kW)]]*1000</f>
        <v>-3897.0691475157878</v>
      </c>
      <c r="AC1416">
        <f>MAX(0, Table4[[#This Row],[Power (W)]])</f>
        <v>0</v>
      </c>
      <c r="AD1416">
        <f>MIN(0, Table4[[#This Row],[Power (W)]])*-1</f>
        <v>3897.0691475157878</v>
      </c>
      <c r="AE1416">
        <f>AE1415+Table4[[#This Row],[Tractive Energy (J)]]</f>
        <v>2498170.0870538517</v>
      </c>
      <c r="AF1416">
        <f t="shared" si="267"/>
        <v>516967.61608994566</v>
      </c>
      <c r="AG1416">
        <f t="shared" si="268"/>
        <v>5386668.6207139231</v>
      </c>
      <c r="AH1416">
        <f t="shared" si="264"/>
        <v>1721249.0493498533</v>
      </c>
      <c r="AI1416" s="27">
        <f t="shared" si="269"/>
        <v>1720079.9286055986</v>
      </c>
    </row>
    <row r="1417" spans="2:35" x14ac:dyDescent="0.3">
      <c r="B1417" s="6" t="s">
        <v>53</v>
      </c>
      <c r="C1417" s="6">
        <v>1409</v>
      </c>
      <c r="D1417" s="6">
        <v>387</v>
      </c>
      <c r="E1417" s="12">
        <v>27.3</v>
      </c>
      <c r="F1417" s="17">
        <f t="shared" si="265"/>
        <v>8.3333333333333523E-2</v>
      </c>
      <c r="G1417" s="17">
        <f t="shared" si="266"/>
        <v>0.30000000000000071</v>
      </c>
      <c r="S1417">
        <f t="shared" si="271"/>
        <v>0</v>
      </c>
      <c r="T1417">
        <f t="shared" si="272"/>
        <v>27.3</v>
      </c>
      <c r="U1417">
        <f t="shared" si="273"/>
        <v>7.583333333333333</v>
      </c>
      <c r="W1417">
        <f t="shared" ref="W1417:W1480" si="274">$J$16*F1416</f>
        <v>-48.458333333333442</v>
      </c>
      <c r="X1417">
        <f t="shared" si="270"/>
        <v>171.13544999999999</v>
      </c>
      <c r="Y1417">
        <f t="shared" ref="Y1417:Y1480" si="275">0.5*0.9617*$J$20*1.293^2*(E1416/3.6)^2</f>
        <v>14.363365333428554</v>
      </c>
      <c r="Z1417">
        <f>Table4[[#This Row],[Acell (N)]]+Table4[[#This Row],[Roll (N)]]+Table4[[#This Row],[Aero (N)]]</f>
        <v>137.0404820000951</v>
      </c>
      <c r="AA1417">
        <f>Table4[[#This Row],[Total (N)]]*((E1416/3.6)/1000)</f>
        <v>1.023996934945155</v>
      </c>
      <c r="AB1417">
        <f>Table4[[#This Row],[Power (kW)]]*1000</f>
        <v>1023.996934945155</v>
      </c>
      <c r="AC1417">
        <f>MAX(0, Table4[[#This Row],[Power (W)]])</f>
        <v>1023.996934945155</v>
      </c>
      <c r="AD1417">
        <f>MIN(0, Table4[[#This Row],[Power (W)]])*-1</f>
        <v>0</v>
      </c>
      <c r="AE1417">
        <f>AE1416+Table4[[#This Row],[Tractive Energy (J)]]</f>
        <v>2499194.0839887969</v>
      </c>
      <c r="AF1417">
        <f t="shared" si="267"/>
        <v>516967.61608994566</v>
      </c>
      <c r="AG1417">
        <f t="shared" si="268"/>
        <v>5387692.6176488679</v>
      </c>
      <c r="AH1417">
        <f t="shared" ref="AH1417:AH1480" si="276">AH1416+AD1417</f>
        <v>1721249.0493498533</v>
      </c>
      <c r="AI1417" s="27">
        <f t="shared" si="269"/>
        <v>1721249.0493498533</v>
      </c>
    </row>
    <row r="1418" spans="2:35" x14ac:dyDescent="0.3">
      <c r="B1418" s="6" t="s">
        <v>53</v>
      </c>
      <c r="C1418" s="6">
        <v>1410</v>
      </c>
      <c r="D1418" s="6">
        <v>388</v>
      </c>
      <c r="E1418" s="12">
        <v>27.5</v>
      </c>
      <c r="F1418" s="17">
        <f t="shared" ref="F1418:F1481" si="277">($E1419-$E1417)/2/3.6</f>
        <v>1.3888888888888593E-2</v>
      </c>
      <c r="G1418" s="17">
        <f t="shared" ref="G1418:G1481" si="278">($E1419-$E1417)/2</f>
        <v>4.9999999999998934E-2</v>
      </c>
      <c r="S1418">
        <f t="shared" si="271"/>
        <v>0</v>
      </c>
      <c r="T1418">
        <f t="shared" si="272"/>
        <v>27.5</v>
      </c>
      <c r="U1418">
        <f t="shared" si="273"/>
        <v>7.6388888888888884</v>
      </c>
      <c r="W1418">
        <f t="shared" si="274"/>
        <v>96.916666666666885</v>
      </c>
      <c r="X1418">
        <f t="shared" si="270"/>
        <v>171.13544999999999</v>
      </c>
      <c r="Y1418">
        <f t="shared" si="275"/>
        <v>14.793704549897001</v>
      </c>
      <c r="Z1418">
        <f>Table4[[#This Row],[Acell (N)]]+Table4[[#This Row],[Roll (N)]]+Table4[[#This Row],[Aero (N)]]</f>
        <v>282.84582121656388</v>
      </c>
      <c r="AA1418">
        <f>Table4[[#This Row],[Total (N)]]*((E1417/3.6)/1000)</f>
        <v>2.1449141442256092</v>
      </c>
      <c r="AB1418">
        <f>Table4[[#This Row],[Power (kW)]]*1000</f>
        <v>2144.9141442256091</v>
      </c>
      <c r="AC1418">
        <f>MAX(0, Table4[[#This Row],[Power (W)]])</f>
        <v>2144.9141442256091</v>
      </c>
      <c r="AD1418">
        <f>MIN(0, Table4[[#This Row],[Power (W)]])*-1</f>
        <v>0</v>
      </c>
      <c r="AE1418">
        <f>AE1417+Table4[[#This Row],[Tractive Energy (J)]]</f>
        <v>2501338.9981330223</v>
      </c>
      <c r="AF1418">
        <f t="shared" ref="AF1418:AF1481" si="279">(AF1417+AD1418)</f>
        <v>516967.61608994566</v>
      </c>
      <c r="AG1418">
        <f t="shared" si="268"/>
        <v>5389837.5317930933</v>
      </c>
      <c r="AH1418">
        <f t="shared" si="276"/>
        <v>1721249.0493498533</v>
      </c>
      <c r="AI1418" s="27">
        <f t="shared" si="269"/>
        <v>1721249.0493498533</v>
      </c>
    </row>
    <row r="1419" spans="2:35" x14ac:dyDescent="0.3">
      <c r="B1419" s="6" t="s">
        <v>53</v>
      </c>
      <c r="C1419" s="6">
        <v>1411</v>
      </c>
      <c r="D1419" s="6">
        <v>389</v>
      </c>
      <c r="E1419" s="12">
        <v>27.4</v>
      </c>
      <c r="F1419" s="17">
        <f t="shared" si="277"/>
        <v>-5.5555555555555358E-2</v>
      </c>
      <c r="G1419" s="17">
        <f t="shared" si="278"/>
        <v>-0.19999999999999929</v>
      </c>
      <c r="S1419">
        <f t="shared" si="271"/>
        <v>0</v>
      </c>
      <c r="T1419">
        <f t="shared" si="272"/>
        <v>27.4</v>
      </c>
      <c r="U1419">
        <f t="shared" si="273"/>
        <v>7.6111111111111107</v>
      </c>
      <c r="W1419">
        <f t="shared" si="274"/>
        <v>16.152777777777434</v>
      </c>
      <c r="X1419">
        <f t="shared" si="270"/>
        <v>171.13544999999999</v>
      </c>
      <c r="Y1419">
        <f t="shared" si="275"/>
        <v>15.011256109513887</v>
      </c>
      <c r="Z1419">
        <f>Table4[[#This Row],[Acell (N)]]+Table4[[#This Row],[Roll (N)]]+Table4[[#This Row],[Aero (N)]]</f>
        <v>202.2994838872913</v>
      </c>
      <c r="AA1419">
        <f>Table4[[#This Row],[Total (N)]]*((E1418/3.6)/1000)</f>
        <v>1.5453432796945863</v>
      </c>
      <c r="AB1419">
        <f>Table4[[#This Row],[Power (kW)]]*1000</f>
        <v>1545.3432796945863</v>
      </c>
      <c r="AC1419">
        <f>MAX(0, Table4[[#This Row],[Power (W)]])</f>
        <v>1545.3432796945863</v>
      </c>
      <c r="AD1419">
        <f>MIN(0, Table4[[#This Row],[Power (W)]])*-1</f>
        <v>0</v>
      </c>
      <c r="AE1419">
        <f>AE1418+Table4[[#This Row],[Tractive Energy (J)]]</f>
        <v>2502884.341412717</v>
      </c>
      <c r="AF1419">
        <f t="shared" si="279"/>
        <v>516967.61608994566</v>
      </c>
      <c r="AG1419">
        <f t="shared" ref="AG1419:AG1482" si="280">AG1418 + AC1419</f>
        <v>5391382.8750727875</v>
      </c>
      <c r="AH1419">
        <f t="shared" si="276"/>
        <v>1721249.0493498533</v>
      </c>
      <c r="AI1419" s="27">
        <f t="shared" ref="AI1419:AI1482" si="281">AH1418+AD1419 *0.7</f>
        <v>1721249.0493498533</v>
      </c>
    </row>
    <row r="1420" spans="2:35" x14ac:dyDescent="0.3">
      <c r="B1420" s="6" t="s">
        <v>53</v>
      </c>
      <c r="C1420" s="6">
        <v>1412</v>
      </c>
      <c r="D1420" s="6">
        <v>390</v>
      </c>
      <c r="E1420" s="12">
        <v>27.1</v>
      </c>
      <c r="F1420" s="17">
        <f t="shared" si="277"/>
        <v>-9.7222222222222127E-2</v>
      </c>
      <c r="G1420" s="17">
        <f t="shared" si="278"/>
        <v>-0.34999999999999964</v>
      </c>
      <c r="S1420">
        <f t="shared" si="271"/>
        <v>0</v>
      </c>
      <c r="T1420">
        <f t="shared" si="272"/>
        <v>27.1</v>
      </c>
      <c r="U1420">
        <f t="shared" si="273"/>
        <v>7.5277777777777777</v>
      </c>
      <c r="W1420">
        <f t="shared" si="274"/>
        <v>-64.611111111110887</v>
      </c>
      <c r="X1420">
        <f t="shared" si="270"/>
        <v>171.13544999999999</v>
      </c>
      <c r="Y1420">
        <f t="shared" si="275"/>
        <v>14.902281833756888</v>
      </c>
      <c r="Z1420">
        <f>Table4[[#This Row],[Acell (N)]]+Table4[[#This Row],[Roll (N)]]+Table4[[#This Row],[Aero (N)]]</f>
        <v>121.42662072264599</v>
      </c>
      <c r="AA1420">
        <f>Table4[[#This Row],[Total (N)]]*((E1419/3.6)/1000)</f>
        <v>0.92419150216680557</v>
      </c>
      <c r="AB1420">
        <f>Table4[[#This Row],[Power (kW)]]*1000</f>
        <v>924.19150216680555</v>
      </c>
      <c r="AC1420">
        <f>MAX(0, Table4[[#This Row],[Power (W)]])</f>
        <v>924.19150216680555</v>
      </c>
      <c r="AD1420">
        <f>MIN(0, Table4[[#This Row],[Power (W)]])*-1</f>
        <v>0</v>
      </c>
      <c r="AE1420">
        <f>AE1419+Table4[[#This Row],[Tractive Energy (J)]]</f>
        <v>2503808.5329148839</v>
      </c>
      <c r="AF1420">
        <f t="shared" si="279"/>
        <v>516967.61608994566</v>
      </c>
      <c r="AG1420">
        <f t="shared" si="280"/>
        <v>5392307.0665749544</v>
      </c>
      <c r="AH1420">
        <f t="shared" si="276"/>
        <v>1721249.0493498533</v>
      </c>
      <c r="AI1420" s="27">
        <f t="shared" si="281"/>
        <v>1721249.0493498533</v>
      </c>
    </row>
    <row r="1421" spans="2:35" x14ac:dyDescent="0.3">
      <c r="B1421" s="6" t="s">
        <v>53</v>
      </c>
      <c r="C1421" s="6">
        <v>1413</v>
      </c>
      <c r="D1421" s="6">
        <v>391</v>
      </c>
      <c r="E1421" s="12">
        <v>26.7</v>
      </c>
      <c r="F1421" s="17">
        <f t="shared" si="277"/>
        <v>-4.1666666666666761E-2</v>
      </c>
      <c r="G1421" s="17">
        <f t="shared" si="278"/>
        <v>-0.15000000000000036</v>
      </c>
      <c r="S1421">
        <f t="shared" si="271"/>
        <v>0</v>
      </c>
      <c r="T1421">
        <f t="shared" si="272"/>
        <v>26.7</v>
      </c>
      <c r="U1421">
        <f t="shared" si="273"/>
        <v>7.4166666666666661</v>
      </c>
      <c r="W1421">
        <f t="shared" si="274"/>
        <v>-113.06944444444433</v>
      </c>
      <c r="X1421">
        <f t="shared" si="270"/>
        <v>171.13544999999999</v>
      </c>
      <c r="Y1421">
        <f t="shared" si="275"/>
        <v>14.577740957868556</v>
      </c>
      <c r="Z1421">
        <f>Table4[[#This Row],[Acell (N)]]+Table4[[#This Row],[Roll (N)]]+Table4[[#This Row],[Aero (N)]]</f>
        <v>72.643746513424219</v>
      </c>
      <c r="AA1421">
        <f>Table4[[#This Row],[Total (N)]]*((E1420/3.6)/1000)</f>
        <v>0.54684598069827672</v>
      </c>
      <c r="AB1421">
        <f>Table4[[#This Row],[Power (kW)]]*1000</f>
        <v>546.84598069827678</v>
      </c>
      <c r="AC1421">
        <f>MAX(0, Table4[[#This Row],[Power (W)]])</f>
        <v>546.84598069827678</v>
      </c>
      <c r="AD1421">
        <f>MIN(0, Table4[[#This Row],[Power (W)]])*-1</f>
        <v>0</v>
      </c>
      <c r="AE1421">
        <f>AE1420+Table4[[#This Row],[Tractive Energy (J)]]</f>
        <v>2504355.3788955822</v>
      </c>
      <c r="AF1421">
        <f t="shared" si="279"/>
        <v>516967.61608994566</v>
      </c>
      <c r="AG1421">
        <f t="shared" si="280"/>
        <v>5392853.9125556527</v>
      </c>
      <c r="AH1421">
        <f t="shared" si="276"/>
        <v>1721249.0493498533</v>
      </c>
      <c r="AI1421" s="27">
        <f t="shared" si="281"/>
        <v>1721249.0493498533</v>
      </c>
    </row>
    <row r="1422" spans="2:35" x14ac:dyDescent="0.3">
      <c r="B1422" s="6" t="s">
        <v>53</v>
      </c>
      <c r="C1422" s="6">
        <v>1414</v>
      </c>
      <c r="D1422" s="6">
        <v>392</v>
      </c>
      <c r="E1422" s="12">
        <v>26.8</v>
      </c>
      <c r="F1422" s="17">
        <f t="shared" si="277"/>
        <v>0.20833333333333331</v>
      </c>
      <c r="G1422" s="17">
        <f t="shared" si="278"/>
        <v>0.75</v>
      </c>
      <c r="S1422">
        <f t="shared" si="271"/>
        <v>0</v>
      </c>
      <c r="T1422">
        <f t="shared" si="272"/>
        <v>26.8</v>
      </c>
      <c r="U1422">
        <f t="shared" si="273"/>
        <v>7.4444444444444446</v>
      </c>
      <c r="W1422">
        <f t="shared" si="274"/>
        <v>-48.458333333333442</v>
      </c>
      <c r="X1422">
        <f t="shared" si="270"/>
        <v>171.13544999999999</v>
      </c>
      <c r="Y1422">
        <f t="shared" si="275"/>
        <v>14.150577676576999</v>
      </c>
      <c r="Z1422">
        <f>Table4[[#This Row],[Acell (N)]]+Table4[[#This Row],[Roll (N)]]+Table4[[#This Row],[Aero (N)]]</f>
        <v>136.82769434324354</v>
      </c>
      <c r="AA1422">
        <f>Table4[[#This Row],[Total (N)]]*((E1421/3.6)/1000)</f>
        <v>1.0148053997123894</v>
      </c>
      <c r="AB1422">
        <f>Table4[[#This Row],[Power (kW)]]*1000</f>
        <v>1014.8053997123893</v>
      </c>
      <c r="AC1422">
        <f>MAX(0, Table4[[#This Row],[Power (W)]])</f>
        <v>1014.8053997123893</v>
      </c>
      <c r="AD1422">
        <f>MIN(0, Table4[[#This Row],[Power (W)]])*-1</f>
        <v>0</v>
      </c>
      <c r="AE1422">
        <f>AE1421+Table4[[#This Row],[Tractive Energy (J)]]</f>
        <v>2505370.1842952943</v>
      </c>
      <c r="AF1422">
        <f t="shared" si="279"/>
        <v>516967.61608994566</v>
      </c>
      <c r="AG1422">
        <f t="shared" si="280"/>
        <v>5393868.7179553648</v>
      </c>
      <c r="AH1422">
        <f t="shared" si="276"/>
        <v>1721249.0493498533</v>
      </c>
      <c r="AI1422" s="27">
        <f t="shared" si="281"/>
        <v>1721249.0493498533</v>
      </c>
    </row>
    <row r="1423" spans="2:35" x14ac:dyDescent="0.3">
      <c r="B1423" s="6" t="s">
        <v>53</v>
      </c>
      <c r="C1423" s="6">
        <v>1415</v>
      </c>
      <c r="D1423" s="6">
        <v>393</v>
      </c>
      <c r="E1423" s="12">
        <v>28.2</v>
      </c>
      <c r="F1423" s="17">
        <f t="shared" si="277"/>
        <v>0.59722222222222232</v>
      </c>
      <c r="G1423" s="17">
        <f t="shared" si="278"/>
        <v>2.1500000000000004</v>
      </c>
      <c r="S1423">
        <f t="shared" si="271"/>
        <v>0</v>
      </c>
      <c r="T1423">
        <f t="shared" si="272"/>
        <v>28.2</v>
      </c>
      <c r="U1423">
        <f t="shared" si="273"/>
        <v>7.833333333333333</v>
      </c>
      <c r="W1423">
        <f t="shared" si="274"/>
        <v>242.29166666666666</v>
      </c>
      <c r="X1423">
        <f t="shared" si="270"/>
        <v>171.13544999999999</v>
      </c>
      <c r="Y1423">
        <f t="shared" si="275"/>
        <v>14.256773009054223</v>
      </c>
      <c r="Z1423">
        <f>Table4[[#This Row],[Acell (N)]]+Table4[[#This Row],[Roll (N)]]+Table4[[#This Row],[Aero (N)]]</f>
        <v>427.68388967572082</v>
      </c>
      <c r="AA1423">
        <f>Table4[[#This Row],[Total (N)]]*((E1422/3.6)/1000)</f>
        <v>3.1838689564748104</v>
      </c>
      <c r="AB1423">
        <f>Table4[[#This Row],[Power (kW)]]*1000</f>
        <v>3183.8689564748106</v>
      </c>
      <c r="AC1423">
        <f>MAX(0, Table4[[#This Row],[Power (W)]])</f>
        <v>3183.8689564748106</v>
      </c>
      <c r="AD1423">
        <f>MIN(0, Table4[[#This Row],[Power (W)]])*-1</f>
        <v>0</v>
      </c>
      <c r="AE1423">
        <f>AE1422+Table4[[#This Row],[Tractive Energy (J)]]</f>
        <v>2508554.0532517689</v>
      </c>
      <c r="AF1423">
        <f t="shared" si="279"/>
        <v>516967.61608994566</v>
      </c>
      <c r="AG1423">
        <f t="shared" si="280"/>
        <v>5397052.5869118394</v>
      </c>
      <c r="AH1423">
        <f t="shared" si="276"/>
        <v>1721249.0493498533</v>
      </c>
      <c r="AI1423" s="27">
        <f t="shared" si="281"/>
        <v>1721249.0493498533</v>
      </c>
    </row>
    <row r="1424" spans="2:35" x14ac:dyDescent="0.3">
      <c r="B1424" s="6" t="s">
        <v>53</v>
      </c>
      <c r="C1424" s="6">
        <v>1416</v>
      </c>
      <c r="D1424" s="6">
        <v>394</v>
      </c>
      <c r="E1424" s="12">
        <v>31.1</v>
      </c>
      <c r="F1424" s="17">
        <f t="shared" si="277"/>
        <v>0.9166666666666663</v>
      </c>
      <c r="G1424" s="17">
        <f t="shared" si="278"/>
        <v>3.2999999999999989</v>
      </c>
      <c r="S1424">
        <f t="shared" si="271"/>
        <v>0</v>
      </c>
      <c r="T1424">
        <f t="shared" si="272"/>
        <v>31.1</v>
      </c>
      <c r="U1424">
        <f t="shared" si="273"/>
        <v>8.6388888888888893</v>
      </c>
      <c r="W1424">
        <f t="shared" si="274"/>
        <v>694.56944444444457</v>
      </c>
      <c r="X1424">
        <f t="shared" si="270"/>
        <v>171.13544999999999</v>
      </c>
      <c r="Y1424">
        <f t="shared" si="275"/>
        <v>15.785191812932</v>
      </c>
      <c r="Z1424">
        <f>Table4[[#This Row],[Acell (N)]]+Table4[[#This Row],[Roll (N)]]+Table4[[#This Row],[Aero (N)]]</f>
        <v>881.49008625737656</v>
      </c>
      <c r="AA1424">
        <f>Table4[[#This Row],[Total (N)]]*((E1423/3.6)/1000)</f>
        <v>6.9050056756827827</v>
      </c>
      <c r="AB1424">
        <f>Table4[[#This Row],[Power (kW)]]*1000</f>
        <v>6905.0056756827826</v>
      </c>
      <c r="AC1424">
        <f>MAX(0, Table4[[#This Row],[Power (W)]])</f>
        <v>6905.0056756827826</v>
      </c>
      <c r="AD1424">
        <f>MIN(0, Table4[[#This Row],[Power (W)]])*-1</f>
        <v>0</v>
      </c>
      <c r="AE1424">
        <f>AE1423+Table4[[#This Row],[Tractive Energy (J)]]</f>
        <v>2515459.0589274517</v>
      </c>
      <c r="AF1424">
        <f t="shared" si="279"/>
        <v>516967.61608994566</v>
      </c>
      <c r="AG1424">
        <f t="shared" si="280"/>
        <v>5403957.5925875222</v>
      </c>
      <c r="AH1424">
        <f t="shared" si="276"/>
        <v>1721249.0493498533</v>
      </c>
      <c r="AI1424" s="27">
        <f t="shared" si="281"/>
        <v>1721249.0493498533</v>
      </c>
    </row>
    <row r="1425" spans="2:35" x14ac:dyDescent="0.3">
      <c r="B1425" s="6" t="s">
        <v>53</v>
      </c>
      <c r="C1425" s="6">
        <v>1417</v>
      </c>
      <c r="D1425" s="6">
        <v>395</v>
      </c>
      <c r="E1425" s="12">
        <v>34.799999999999997</v>
      </c>
      <c r="F1425" s="17">
        <f t="shared" si="277"/>
        <v>1.0138888888888884</v>
      </c>
      <c r="G1425" s="17">
        <f t="shared" si="278"/>
        <v>3.6499999999999986</v>
      </c>
      <c r="S1425">
        <f t="shared" si="271"/>
        <v>0</v>
      </c>
      <c r="T1425">
        <f t="shared" si="272"/>
        <v>34.799999999999997</v>
      </c>
      <c r="U1425">
        <f t="shared" si="273"/>
        <v>9.6666666666666661</v>
      </c>
      <c r="W1425">
        <f t="shared" si="274"/>
        <v>1066.0833333333328</v>
      </c>
      <c r="X1425">
        <f t="shared" si="270"/>
        <v>171.13544999999999</v>
      </c>
      <c r="Y1425">
        <f t="shared" si="275"/>
        <v>19.198726640241894</v>
      </c>
      <c r="Z1425">
        <f>Table4[[#This Row],[Acell (N)]]+Table4[[#This Row],[Roll (N)]]+Table4[[#This Row],[Aero (N)]]</f>
        <v>1256.4175099735746</v>
      </c>
      <c r="AA1425">
        <f>Table4[[#This Row],[Total (N)]]*((E1424/3.6)/1000)</f>
        <v>10.854051266716159</v>
      </c>
      <c r="AB1425">
        <f>Table4[[#This Row],[Power (kW)]]*1000</f>
        <v>10854.051266716158</v>
      </c>
      <c r="AC1425">
        <f>MAX(0, Table4[[#This Row],[Power (W)]])</f>
        <v>10854.051266716158</v>
      </c>
      <c r="AD1425">
        <f>MIN(0, Table4[[#This Row],[Power (W)]])*-1</f>
        <v>0</v>
      </c>
      <c r="AE1425">
        <f>AE1424+Table4[[#This Row],[Tractive Energy (J)]]</f>
        <v>2526313.1101941681</v>
      </c>
      <c r="AF1425">
        <f t="shared" si="279"/>
        <v>516967.61608994566</v>
      </c>
      <c r="AG1425">
        <f t="shared" si="280"/>
        <v>5414811.6438542381</v>
      </c>
      <c r="AH1425">
        <f t="shared" si="276"/>
        <v>1721249.0493498533</v>
      </c>
      <c r="AI1425" s="27">
        <f t="shared" si="281"/>
        <v>1721249.0493498533</v>
      </c>
    </row>
    <row r="1426" spans="2:35" x14ac:dyDescent="0.3">
      <c r="B1426" s="6" t="s">
        <v>53</v>
      </c>
      <c r="C1426" s="6">
        <v>1418</v>
      </c>
      <c r="D1426" s="6">
        <v>396</v>
      </c>
      <c r="E1426" s="12">
        <v>38.4</v>
      </c>
      <c r="F1426" s="17">
        <f t="shared" si="277"/>
        <v>0.84722222222222243</v>
      </c>
      <c r="G1426" s="17">
        <f t="shared" si="278"/>
        <v>3.0500000000000007</v>
      </c>
      <c r="S1426">
        <f t="shared" si="271"/>
        <v>0</v>
      </c>
      <c r="T1426">
        <f t="shared" si="272"/>
        <v>38.4</v>
      </c>
      <c r="U1426">
        <f t="shared" si="273"/>
        <v>10.666666666666666</v>
      </c>
      <c r="W1426">
        <f t="shared" si="274"/>
        <v>1179.1527777777771</v>
      </c>
      <c r="X1426">
        <f t="shared" si="270"/>
        <v>171.13544999999999</v>
      </c>
      <c r="Y1426">
        <f t="shared" si="275"/>
        <v>24.038653353871997</v>
      </c>
      <c r="Z1426">
        <f>Table4[[#This Row],[Acell (N)]]+Table4[[#This Row],[Roll (N)]]+Table4[[#This Row],[Aero (N)]]</f>
        <v>1374.3268811316491</v>
      </c>
      <c r="AA1426">
        <f>Table4[[#This Row],[Total (N)]]*((E1425/3.6)/1000)</f>
        <v>13.285159850939273</v>
      </c>
      <c r="AB1426">
        <f>Table4[[#This Row],[Power (kW)]]*1000</f>
        <v>13285.159850939273</v>
      </c>
      <c r="AC1426">
        <f>MAX(0, Table4[[#This Row],[Power (W)]])</f>
        <v>13285.159850939273</v>
      </c>
      <c r="AD1426">
        <f>MIN(0, Table4[[#This Row],[Power (W)]])*-1</f>
        <v>0</v>
      </c>
      <c r="AE1426">
        <f>AE1425+Table4[[#This Row],[Tractive Energy (J)]]</f>
        <v>2539598.2700451072</v>
      </c>
      <c r="AF1426">
        <f t="shared" si="279"/>
        <v>516967.61608994566</v>
      </c>
      <c r="AG1426">
        <f t="shared" si="280"/>
        <v>5428096.8037051773</v>
      </c>
      <c r="AH1426">
        <f t="shared" si="276"/>
        <v>1721249.0493498533</v>
      </c>
      <c r="AI1426" s="27">
        <f t="shared" si="281"/>
        <v>1721249.0493498533</v>
      </c>
    </row>
    <row r="1427" spans="2:35" x14ac:dyDescent="0.3">
      <c r="B1427" s="6" t="s">
        <v>53</v>
      </c>
      <c r="C1427" s="6">
        <v>1419</v>
      </c>
      <c r="D1427" s="6">
        <v>397</v>
      </c>
      <c r="E1427" s="12">
        <v>40.9</v>
      </c>
      <c r="F1427" s="17">
        <f t="shared" si="277"/>
        <v>0.45833333333333393</v>
      </c>
      <c r="G1427" s="17">
        <f t="shared" si="278"/>
        <v>1.6500000000000021</v>
      </c>
      <c r="S1427">
        <f t="shared" si="271"/>
        <v>0</v>
      </c>
      <c r="T1427">
        <f t="shared" si="272"/>
        <v>40.9</v>
      </c>
      <c r="U1427">
        <f t="shared" si="273"/>
        <v>11.361111111111111</v>
      </c>
      <c r="W1427">
        <f t="shared" si="274"/>
        <v>985.31944444444468</v>
      </c>
      <c r="X1427">
        <f t="shared" si="270"/>
        <v>171.13544999999999</v>
      </c>
      <c r="Y1427">
        <f t="shared" si="275"/>
        <v>29.269418590208002</v>
      </c>
      <c r="Z1427">
        <f>Table4[[#This Row],[Acell (N)]]+Table4[[#This Row],[Roll (N)]]+Table4[[#This Row],[Aero (N)]]</f>
        <v>1185.7243130346526</v>
      </c>
      <c r="AA1427">
        <f>Table4[[#This Row],[Total (N)]]*((E1426/3.6)/1000)</f>
        <v>12.64772600570296</v>
      </c>
      <c r="AB1427">
        <f>Table4[[#This Row],[Power (kW)]]*1000</f>
        <v>12647.72600570296</v>
      </c>
      <c r="AC1427">
        <f>MAX(0, Table4[[#This Row],[Power (W)]])</f>
        <v>12647.72600570296</v>
      </c>
      <c r="AD1427">
        <f>MIN(0, Table4[[#This Row],[Power (W)]])*-1</f>
        <v>0</v>
      </c>
      <c r="AE1427">
        <f>AE1426+Table4[[#This Row],[Tractive Energy (J)]]</f>
        <v>2552245.99605081</v>
      </c>
      <c r="AF1427">
        <f t="shared" si="279"/>
        <v>516967.61608994566</v>
      </c>
      <c r="AG1427">
        <f t="shared" si="280"/>
        <v>5440744.5297108805</v>
      </c>
      <c r="AH1427">
        <f t="shared" si="276"/>
        <v>1721249.0493498533</v>
      </c>
      <c r="AI1427" s="27">
        <f t="shared" si="281"/>
        <v>1721249.0493498533</v>
      </c>
    </row>
    <row r="1428" spans="2:35" x14ac:dyDescent="0.3">
      <c r="B1428" s="6" t="s">
        <v>53</v>
      </c>
      <c r="C1428" s="6">
        <v>1420</v>
      </c>
      <c r="D1428" s="6">
        <v>398</v>
      </c>
      <c r="E1428" s="12">
        <v>41.7</v>
      </c>
      <c r="F1428" s="17">
        <f t="shared" si="277"/>
        <v>0</v>
      </c>
      <c r="G1428" s="17">
        <f t="shared" si="278"/>
        <v>0</v>
      </c>
      <c r="S1428">
        <f t="shared" si="271"/>
        <v>0</v>
      </c>
      <c r="T1428">
        <f t="shared" si="272"/>
        <v>41.7</v>
      </c>
      <c r="U1428">
        <f t="shared" si="273"/>
        <v>11.583333333333334</v>
      </c>
      <c r="W1428">
        <f t="shared" si="274"/>
        <v>533.04166666666731</v>
      </c>
      <c r="X1428">
        <f t="shared" si="270"/>
        <v>171.13544999999999</v>
      </c>
      <c r="Y1428">
        <f t="shared" si="275"/>
        <v>33.204600770321889</v>
      </c>
      <c r="Z1428">
        <f>Table4[[#This Row],[Acell (N)]]+Table4[[#This Row],[Roll (N)]]+Table4[[#This Row],[Aero (N)]]</f>
        <v>737.38171743698922</v>
      </c>
      <c r="AA1428">
        <f>Table4[[#This Row],[Total (N)]]*((E1427/3.6)/1000)</f>
        <v>8.377475623103571</v>
      </c>
      <c r="AB1428">
        <f>Table4[[#This Row],[Power (kW)]]*1000</f>
        <v>8377.4756231035717</v>
      </c>
      <c r="AC1428">
        <f>MAX(0, Table4[[#This Row],[Power (W)]])</f>
        <v>8377.4756231035717</v>
      </c>
      <c r="AD1428">
        <f>MIN(0, Table4[[#This Row],[Power (W)]])*-1</f>
        <v>0</v>
      </c>
      <c r="AE1428">
        <f>AE1427+Table4[[#This Row],[Tractive Energy (J)]]</f>
        <v>2560623.4716739138</v>
      </c>
      <c r="AF1428">
        <f t="shared" si="279"/>
        <v>516967.61608994566</v>
      </c>
      <c r="AG1428">
        <f t="shared" si="280"/>
        <v>5449122.0053339843</v>
      </c>
      <c r="AH1428">
        <f t="shared" si="276"/>
        <v>1721249.0493498533</v>
      </c>
      <c r="AI1428" s="27">
        <f t="shared" si="281"/>
        <v>1721249.0493498533</v>
      </c>
    </row>
    <row r="1429" spans="2:35" x14ac:dyDescent="0.3">
      <c r="B1429" s="6" t="s">
        <v>53</v>
      </c>
      <c r="C1429" s="6">
        <v>1421</v>
      </c>
      <c r="D1429" s="6">
        <v>399</v>
      </c>
      <c r="E1429" s="12">
        <v>40.9</v>
      </c>
      <c r="F1429" s="17">
        <f t="shared" si="277"/>
        <v>-0.47222222222222299</v>
      </c>
      <c r="G1429" s="17">
        <f t="shared" si="278"/>
        <v>-1.7000000000000028</v>
      </c>
      <c r="S1429">
        <f t="shared" si="271"/>
        <v>0</v>
      </c>
      <c r="T1429">
        <f t="shared" si="272"/>
        <v>40.9</v>
      </c>
      <c r="U1429">
        <f t="shared" si="273"/>
        <v>11.361111111111111</v>
      </c>
      <c r="W1429">
        <f t="shared" si="274"/>
        <v>0</v>
      </c>
      <c r="X1429">
        <f t="shared" si="270"/>
        <v>171.13544999999999</v>
      </c>
      <c r="Y1429">
        <f t="shared" si="275"/>
        <v>34.516261998377004</v>
      </c>
      <c r="Z1429">
        <f>Table4[[#This Row],[Acell (N)]]+Table4[[#This Row],[Roll (N)]]+Table4[[#This Row],[Aero (N)]]</f>
        <v>205.65171199837698</v>
      </c>
      <c r="AA1429">
        <f>Table4[[#This Row],[Total (N)]]*((E1428/3.6)/1000)</f>
        <v>2.3821323306478668</v>
      </c>
      <c r="AB1429">
        <f>Table4[[#This Row],[Power (kW)]]*1000</f>
        <v>2382.1323306478666</v>
      </c>
      <c r="AC1429">
        <f>MAX(0, Table4[[#This Row],[Power (W)]])</f>
        <v>2382.1323306478666</v>
      </c>
      <c r="AD1429">
        <f>MIN(0, Table4[[#This Row],[Power (W)]])*-1</f>
        <v>0</v>
      </c>
      <c r="AE1429">
        <f>AE1428+Table4[[#This Row],[Tractive Energy (J)]]</f>
        <v>2563005.6040045614</v>
      </c>
      <c r="AF1429">
        <f t="shared" si="279"/>
        <v>516967.61608994566</v>
      </c>
      <c r="AG1429">
        <f t="shared" si="280"/>
        <v>5451504.1376646319</v>
      </c>
      <c r="AH1429">
        <f t="shared" si="276"/>
        <v>1721249.0493498533</v>
      </c>
      <c r="AI1429" s="27">
        <f t="shared" si="281"/>
        <v>1721249.0493498533</v>
      </c>
    </row>
    <row r="1430" spans="2:35" x14ac:dyDescent="0.3">
      <c r="B1430" s="6" t="s">
        <v>53</v>
      </c>
      <c r="C1430" s="6">
        <v>1422</v>
      </c>
      <c r="D1430" s="6">
        <v>400</v>
      </c>
      <c r="E1430" s="12">
        <v>38.299999999999997</v>
      </c>
      <c r="F1430" s="17">
        <f t="shared" si="277"/>
        <v>-0.7777777777777779</v>
      </c>
      <c r="G1430" s="17">
        <f t="shared" si="278"/>
        <v>-2.8000000000000007</v>
      </c>
      <c r="S1430">
        <f t="shared" si="271"/>
        <v>0</v>
      </c>
      <c r="T1430">
        <f t="shared" si="272"/>
        <v>38.299999999999997</v>
      </c>
      <c r="U1430">
        <f t="shared" si="273"/>
        <v>10.638888888888888</v>
      </c>
      <c r="W1430">
        <f t="shared" si="274"/>
        <v>-549.19444444444537</v>
      </c>
      <c r="X1430">
        <f t="shared" si="270"/>
        <v>171.13544999999999</v>
      </c>
      <c r="Y1430">
        <f t="shared" si="275"/>
        <v>33.204600770321889</v>
      </c>
      <c r="Z1430">
        <f>Table4[[#This Row],[Acell (N)]]+Table4[[#This Row],[Roll (N)]]+Table4[[#This Row],[Aero (N)]]</f>
        <v>-344.85439367412346</v>
      </c>
      <c r="AA1430">
        <f>Table4[[#This Row],[Total (N)]]*((E1429/3.6)/1000)</f>
        <v>-3.9179290836865688</v>
      </c>
      <c r="AB1430">
        <f>Table4[[#This Row],[Power (kW)]]*1000</f>
        <v>-3917.9290836865689</v>
      </c>
      <c r="AC1430">
        <f>MAX(0, Table4[[#This Row],[Power (W)]])</f>
        <v>0</v>
      </c>
      <c r="AD1430">
        <f>MIN(0, Table4[[#This Row],[Power (W)]])*-1</f>
        <v>3917.9290836865689</v>
      </c>
      <c r="AE1430">
        <f>AE1429+Table4[[#This Row],[Tractive Energy (J)]]</f>
        <v>2563005.6040045614</v>
      </c>
      <c r="AF1430">
        <f t="shared" si="279"/>
        <v>520885.54517363221</v>
      </c>
      <c r="AG1430">
        <f t="shared" si="280"/>
        <v>5451504.1376646319</v>
      </c>
      <c r="AH1430">
        <f t="shared" si="276"/>
        <v>1725166.9784335399</v>
      </c>
      <c r="AI1430" s="27">
        <f t="shared" si="281"/>
        <v>1723991.599708434</v>
      </c>
    </row>
    <row r="1431" spans="2:35" x14ac:dyDescent="0.3">
      <c r="B1431" s="6" t="s">
        <v>53</v>
      </c>
      <c r="C1431" s="6">
        <v>1423</v>
      </c>
      <c r="D1431" s="6">
        <v>401</v>
      </c>
      <c r="E1431" s="12">
        <v>35.299999999999997</v>
      </c>
      <c r="F1431" s="17">
        <f t="shared" si="277"/>
        <v>-0.55555555555555558</v>
      </c>
      <c r="G1431" s="17">
        <f t="shared" si="278"/>
        <v>-2</v>
      </c>
      <c r="S1431">
        <f t="shared" si="271"/>
        <v>0</v>
      </c>
      <c r="T1431">
        <f t="shared" si="272"/>
        <v>35.299999999999997</v>
      </c>
      <c r="U1431">
        <f t="shared" si="273"/>
        <v>9.8055555555555554</v>
      </c>
      <c r="W1431">
        <f t="shared" si="274"/>
        <v>-904.55555555555566</v>
      </c>
      <c r="X1431">
        <f t="shared" si="270"/>
        <v>171.13544999999999</v>
      </c>
      <c r="Y1431">
        <f t="shared" si="275"/>
        <v>29.117172197665884</v>
      </c>
      <c r="Z1431">
        <f>Table4[[#This Row],[Acell (N)]]+Table4[[#This Row],[Roll (N)]]+Table4[[#This Row],[Aero (N)]]</f>
        <v>-704.30293335788974</v>
      </c>
      <c r="AA1431">
        <f>Table4[[#This Row],[Total (N)]]*((E1430/3.6)/1000)</f>
        <v>-7.4930006521131034</v>
      </c>
      <c r="AB1431">
        <f>Table4[[#This Row],[Power (kW)]]*1000</f>
        <v>-7493.0006521131036</v>
      </c>
      <c r="AC1431">
        <f>MAX(0, Table4[[#This Row],[Power (W)]])</f>
        <v>0</v>
      </c>
      <c r="AD1431">
        <f>MIN(0, Table4[[#This Row],[Power (W)]])*-1</f>
        <v>7493.0006521131036</v>
      </c>
      <c r="AE1431">
        <f>AE1430+Table4[[#This Row],[Tractive Energy (J)]]</f>
        <v>2563005.6040045614</v>
      </c>
      <c r="AF1431">
        <f t="shared" si="279"/>
        <v>528378.54582574533</v>
      </c>
      <c r="AG1431">
        <f t="shared" si="280"/>
        <v>5451504.1376646319</v>
      </c>
      <c r="AH1431">
        <f t="shared" si="276"/>
        <v>1732659.9790856529</v>
      </c>
      <c r="AI1431" s="27">
        <f t="shared" si="281"/>
        <v>1730412.0788900191</v>
      </c>
    </row>
    <row r="1432" spans="2:35" x14ac:dyDescent="0.3">
      <c r="B1432" s="6" t="s">
        <v>53</v>
      </c>
      <c r="C1432" s="6">
        <v>1424</v>
      </c>
      <c r="D1432" s="6">
        <v>402</v>
      </c>
      <c r="E1432" s="12">
        <v>34.299999999999997</v>
      </c>
      <c r="F1432" s="17">
        <f t="shared" si="277"/>
        <v>-9.7222222222221627E-2</v>
      </c>
      <c r="G1432" s="17">
        <f t="shared" si="278"/>
        <v>-0.34999999999999787</v>
      </c>
      <c r="S1432">
        <f t="shared" si="271"/>
        <v>0</v>
      </c>
      <c r="T1432">
        <f t="shared" si="272"/>
        <v>34.299999999999997</v>
      </c>
      <c r="U1432">
        <f t="shared" si="273"/>
        <v>9.5277777777777768</v>
      </c>
      <c r="W1432">
        <f t="shared" si="274"/>
        <v>-646.11111111111109</v>
      </c>
      <c r="X1432">
        <f t="shared" si="270"/>
        <v>171.13544999999999</v>
      </c>
      <c r="Y1432">
        <f t="shared" si="275"/>
        <v>24.734381653559222</v>
      </c>
      <c r="Z1432">
        <f>Table4[[#This Row],[Acell (N)]]+Table4[[#This Row],[Roll (N)]]+Table4[[#This Row],[Aero (N)]]</f>
        <v>-450.24127945755185</v>
      </c>
      <c r="AA1432">
        <f>Table4[[#This Row],[Total (N)]]*((E1431/3.6)/1000)</f>
        <v>-4.4148658791254389</v>
      </c>
      <c r="AB1432">
        <f>Table4[[#This Row],[Power (kW)]]*1000</f>
        <v>-4414.8658791254393</v>
      </c>
      <c r="AC1432">
        <f>MAX(0, Table4[[#This Row],[Power (W)]])</f>
        <v>0</v>
      </c>
      <c r="AD1432">
        <f>MIN(0, Table4[[#This Row],[Power (W)]])*-1</f>
        <v>4414.8658791254393</v>
      </c>
      <c r="AE1432">
        <f>AE1431+Table4[[#This Row],[Tractive Energy (J)]]</f>
        <v>2563005.6040045614</v>
      </c>
      <c r="AF1432">
        <f t="shared" si="279"/>
        <v>532793.41170487076</v>
      </c>
      <c r="AG1432">
        <f t="shared" si="280"/>
        <v>5451504.1376646319</v>
      </c>
      <c r="AH1432">
        <f t="shared" si="276"/>
        <v>1737074.8449647783</v>
      </c>
      <c r="AI1432" s="27">
        <f t="shared" si="281"/>
        <v>1735750.3852010407</v>
      </c>
    </row>
    <row r="1433" spans="2:35" x14ac:dyDescent="0.3">
      <c r="B1433" s="6" t="s">
        <v>53</v>
      </c>
      <c r="C1433" s="6">
        <v>1425</v>
      </c>
      <c r="D1433" s="6">
        <v>403</v>
      </c>
      <c r="E1433" s="12">
        <v>34.6</v>
      </c>
      <c r="F1433" s="17">
        <f t="shared" si="277"/>
        <v>0.27777777777777779</v>
      </c>
      <c r="G1433" s="17">
        <f t="shared" si="278"/>
        <v>1</v>
      </c>
      <c r="S1433">
        <f t="shared" si="271"/>
        <v>0</v>
      </c>
      <c r="T1433">
        <f t="shared" si="272"/>
        <v>34.6</v>
      </c>
      <c r="U1433">
        <f t="shared" si="273"/>
        <v>9.6111111111111107</v>
      </c>
      <c r="W1433">
        <f t="shared" si="274"/>
        <v>-113.06944444444375</v>
      </c>
      <c r="X1433">
        <f t="shared" si="270"/>
        <v>171.13544999999999</v>
      </c>
      <c r="Y1433">
        <f t="shared" si="275"/>
        <v>23.352849851612554</v>
      </c>
      <c r="Z1433">
        <f>Table4[[#This Row],[Acell (N)]]+Table4[[#This Row],[Roll (N)]]+Table4[[#This Row],[Aero (N)]]</f>
        <v>81.418855407168792</v>
      </c>
      <c r="AA1433">
        <f>Table4[[#This Row],[Total (N)]]*((E1432/3.6)/1000)</f>
        <v>0.77574076124052482</v>
      </c>
      <c r="AB1433">
        <f>Table4[[#This Row],[Power (kW)]]*1000</f>
        <v>775.74076124052488</v>
      </c>
      <c r="AC1433">
        <f>MAX(0, Table4[[#This Row],[Power (W)]])</f>
        <v>775.74076124052488</v>
      </c>
      <c r="AD1433">
        <f>MIN(0, Table4[[#This Row],[Power (W)]])*-1</f>
        <v>0</v>
      </c>
      <c r="AE1433">
        <f>AE1432+Table4[[#This Row],[Tractive Energy (J)]]</f>
        <v>2563781.3447658019</v>
      </c>
      <c r="AF1433">
        <f t="shared" si="279"/>
        <v>532793.41170487076</v>
      </c>
      <c r="AG1433">
        <f t="shared" si="280"/>
        <v>5452279.8784258729</v>
      </c>
      <c r="AH1433">
        <f t="shared" si="276"/>
        <v>1737074.8449647783</v>
      </c>
      <c r="AI1433" s="27">
        <f t="shared" si="281"/>
        <v>1737074.8449647783</v>
      </c>
    </row>
    <row r="1434" spans="2:35" x14ac:dyDescent="0.3">
      <c r="B1434" s="6" t="s">
        <v>53</v>
      </c>
      <c r="C1434" s="6">
        <v>1426</v>
      </c>
      <c r="D1434" s="6">
        <v>404</v>
      </c>
      <c r="E1434" s="12">
        <v>36.299999999999997</v>
      </c>
      <c r="F1434" s="17">
        <f t="shared" si="277"/>
        <v>0.68055555555555536</v>
      </c>
      <c r="G1434" s="17">
        <f t="shared" si="278"/>
        <v>2.4499999999999993</v>
      </c>
      <c r="S1434">
        <f t="shared" si="271"/>
        <v>0</v>
      </c>
      <c r="T1434">
        <f t="shared" si="272"/>
        <v>36.299999999999997</v>
      </c>
      <c r="U1434">
        <f t="shared" si="273"/>
        <v>10.083333333333332</v>
      </c>
      <c r="W1434">
        <f t="shared" si="274"/>
        <v>323.05555555555554</v>
      </c>
      <c r="X1434">
        <f t="shared" si="270"/>
        <v>171.13544999999999</v>
      </c>
      <c r="Y1434">
        <f t="shared" si="275"/>
        <v>23.76314097727689</v>
      </c>
      <c r="Z1434">
        <f>Table4[[#This Row],[Acell (N)]]+Table4[[#This Row],[Roll (N)]]+Table4[[#This Row],[Aero (N)]]</f>
        <v>517.9541465328324</v>
      </c>
      <c r="AA1434">
        <f>Table4[[#This Row],[Total (N)]]*((E1433/3.6)/1000)</f>
        <v>4.9781148527877779</v>
      </c>
      <c r="AB1434">
        <f>Table4[[#This Row],[Power (kW)]]*1000</f>
        <v>4978.1148527877776</v>
      </c>
      <c r="AC1434">
        <f>MAX(0, Table4[[#This Row],[Power (W)]])</f>
        <v>4978.1148527877776</v>
      </c>
      <c r="AD1434">
        <f>MIN(0, Table4[[#This Row],[Power (W)]])*-1</f>
        <v>0</v>
      </c>
      <c r="AE1434">
        <f>AE1433+Table4[[#This Row],[Tractive Energy (J)]]</f>
        <v>2568759.4596185898</v>
      </c>
      <c r="AF1434">
        <f t="shared" si="279"/>
        <v>532793.41170487076</v>
      </c>
      <c r="AG1434">
        <f t="shared" si="280"/>
        <v>5457257.9932786608</v>
      </c>
      <c r="AH1434">
        <f t="shared" si="276"/>
        <v>1737074.8449647783</v>
      </c>
      <c r="AI1434" s="27">
        <f t="shared" si="281"/>
        <v>1737074.8449647783</v>
      </c>
    </row>
    <row r="1435" spans="2:35" x14ac:dyDescent="0.3">
      <c r="B1435" s="6" t="s">
        <v>53</v>
      </c>
      <c r="C1435" s="6">
        <v>1427</v>
      </c>
      <c r="D1435" s="6">
        <v>405</v>
      </c>
      <c r="E1435" s="12">
        <v>39.5</v>
      </c>
      <c r="F1435" s="17">
        <f t="shared" si="277"/>
        <v>0.76388888888888884</v>
      </c>
      <c r="G1435" s="17">
        <f t="shared" si="278"/>
        <v>2.75</v>
      </c>
      <c r="S1435">
        <f t="shared" si="271"/>
        <v>0</v>
      </c>
      <c r="T1435">
        <f t="shared" si="272"/>
        <v>39.5</v>
      </c>
      <c r="U1435">
        <f t="shared" si="273"/>
        <v>10.972222222222221</v>
      </c>
      <c r="W1435">
        <f t="shared" si="274"/>
        <v>791.48611111111086</v>
      </c>
      <c r="X1435">
        <f t="shared" si="270"/>
        <v>171.13544999999999</v>
      </c>
      <c r="Y1435">
        <f t="shared" si="275"/>
        <v>26.155612645216994</v>
      </c>
      <c r="Z1435">
        <f>Table4[[#This Row],[Acell (N)]]+Table4[[#This Row],[Roll (N)]]+Table4[[#This Row],[Aero (N)]]</f>
        <v>988.7771737563279</v>
      </c>
      <c r="AA1435">
        <f>Table4[[#This Row],[Total (N)]]*((E1434/3.6)/1000)</f>
        <v>9.9701698353763035</v>
      </c>
      <c r="AB1435">
        <f>Table4[[#This Row],[Power (kW)]]*1000</f>
        <v>9970.169835376304</v>
      </c>
      <c r="AC1435">
        <f>MAX(0, Table4[[#This Row],[Power (W)]])</f>
        <v>9970.169835376304</v>
      </c>
      <c r="AD1435">
        <f>MIN(0, Table4[[#This Row],[Power (W)]])*-1</f>
        <v>0</v>
      </c>
      <c r="AE1435">
        <f>AE1434+Table4[[#This Row],[Tractive Energy (J)]]</f>
        <v>2578729.6294539659</v>
      </c>
      <c r="AF1435">
        <f t="shared" si="279"/>
        <v>532793.41170487076</v>
      </c>
      <c r="AG1435">
        <f t="shared" si="280"/>
        <v>5467228.1631140374</v>
      </c>
      <c r="AH1435">
        <f t="shared" si="276"/>
        <v>1737074.8449647783</v>
      </c>
      <c r="AI1435" s="27">
        <f t="shared" si="281"/>
        <v>1737074.8449647783</v>
      </c>
    </row>
    <row r="1436" spans="2:35" x14ac:dyDescent="0.3">
      <c r="B1436" s="6" t="s">
        <v>53</v>
      </c>
      <c r="C1436" s="6">
        <v>1428</v>
      </c>
      <c r="D1436" s="6">
        <v>406</v>
      </c>
      <c r="E1436" s="12">
        <v>41.8</v>
      </c>
      <c r="F1436" s="17">
        <f t="shared" si="277"/>
        <v>0.41666666666666663</v>
      </c>
      <c r="G1436" s="17">
        <f t="shared" si="278"/>
        <v>1.5</v>
      </c>
      <c r="S1436">
        <f t="shared" si="271"/>
        <v>0</v>
      </c>
      <c r="T1436">
        <f t="shared" si="272"/>
        <v>41.8</v>
      </c>
      <c r="U1436">
        <f t="shared" si="273"/>
        <v>11.611111111111111</v>
      </c>
      <c r="W1436">
        <f t="shared" si="274"/>
        <v>888.40277777777771</v>
      </c>
      <c r="X1436">
        <f t="shared" si="270"/>
        <v>171.13544999999999</v>
      </c>
      <c r="Y1436">
        <f t="shared" si="275"/>
        <v>30.970330373380552</v>
      </c>
      <c r="Z1436">
        <f>Table4[[#This Row],[Acell (N)]]+Table4[[#This Row],[Roll (N)]]+Table4[[#This Row],[Aero (N)]]</f>
        <v>1090.5085581511582</v>
      </c>
      <c r="AA1436">
        <f>Table4[[#This Row],[Total (N)]]*((E1435/3.6)/1000)</f>
        <v>11.965302235269652</v>
      </c>
      <c r="AB1436">
        <f>Table4[[#This Row],[Power (kW)]]*1000</f>
        <v>11965.302235269652</v>
      </c>
      <c r="AC1436">
        <f>MAX(0, Table4[[#This Row],[Power (W)]])</f>
        <v>11965.302235269652</v>
      </c>
      <c r="AD1436">
        <f>MIN(0, Table4[[#This Row],[Power (W)]])*-1</f>
        <v>0</v>
      </c>
      <c r="AE1436">
        <f>AE1435+Table4[[#This Row],[Tractive Energy (J)]]</f>
        <v>2590694.9316892354</v>
      </c>
      <c r="AF1436">
        <f t="shared" si="279"/>
        <v>532793.41170487076</v>
      </c>
      <c r="AG1436">
        <f t="shared" si="280"/>
        <v>5479193.4653493073</v>
      </c>
      <c r="AH1436">
        <f t="shared" si="276"/>
        <v>1737074.8449647783</v>
      </c>
      <c r="AI1436" s="27">
        <f t="shared" si="281"/>
        <v>1737074.8449647783</v>
      </c>
    </row>
    <row r="1437" spans="2:35" x14ac:dyDescent="0.3">
      <c r="B1437" s="6" t="s">
        <v>53</v>
      </c>
      <c r="C1437" s="6">
        <v>1429</v>
      </c>
      <c r="D1437" s="6">
        <v>407</v>
      </c>
      <c r="E1437" s="12">
        <v>42.5</v>
      </c>
      <c r="F1437" s="17">
        <f t="shared" si="277"/>
        <v>1.3888888888889086E-2</v>
      </c>
      <c r="G1437" s="17">
        <f t="shared" si="278"/>
        <v>5.0000000000000711E-2</v>
      </c>
      <c r="S1437">
        <f t="shared" si="271"/>
        <v>0</v>
      </c>
      <c r="T1437">
        <f t="shared" si="272"/>
        <v>42.5</v>
      </c>
      <c r="U1437">
        <f t="shared" si="273"/>
        <v>11.805555555555555</v>
      </c>
      <c r="W1437">
        <f t="shared" si="274"/>
        <v>484.58333333333331</v>
      </c>
      <c r="X1437">
        <f t="shared" si="270"/>
        <v>171.13544999999999</v>
      </c>
      <c r="Y1437">
        <f t="shared" si="275"/>
        <v>34.68200611542089</v>
      </c>
      <c r="Z1437">
        <f>Table4[[#This Row],[Acell (N)]]+Table4[[#This Row],[Roll (N)]]+Table4[[#This Row],[Aero (N)]]</f>
        <v>690.40078944875415</v>
      </c>
      <c r="AA1437">
        <f>Table4[[#This Row],[Total (N)]]*((E1436/3.6)/1000)</f>
        <v>8.0163202774883118</v>
      </c>
      <c r="AB1437">
        <f>Table4[[#This Row],[Power (kW)]]*1000</f>
        <v>8016.3202774883121</v>
      </c>
      <c r="AC1437">
        <f>MAX(0, Table4[[#This Row],[Power (W)]])</f>
        <v>8016.3202774883121</v>
      </c>
      <c r="AD1437">
        <f>MIN(0, Table4[[#This Row],[Power (W)]])*-1</f>
        <v>0</v>
      </c>
      <c r="AE1437">
        <f>AE1436+Table4[[#This Row],[Tractive Energy (J)]]</f>
        <v>2598711.2519667237</v>
      </c>
      <c r="AF1437">
        <f t="shared" si="279"/>
        <v>532793.41170487076</v>
      </c>
      <c r="AG1437">
        <f t="shared" si="280"/>
        <v>5487209.7856267951</v>
      </c>
      <c r="AH1437">
        <f t="shared" si="276"/>
        <v>1737074.8449647783</v>
      </c>
      <c r="AI1437" s="27">
        <f t="shared" si="281"/>
        <v>1737074.8449647783</v>
      </c>
    </row>
    <row r="1438" spans="2:35" x14ac:dyDescent="0.3">
      <c r="B1438" s="6" t="s">
        <v>53</v>
      </c>
      <c r="C1438" s="6">
        <v>1430</v>
      </c>
      <c r="D1438" s="6">
        <v>408</v>
      </c>
      <c r="E1438" s="12">
        <v>41.9</v>
      </c>
      <c r="F1438" s="17">
        <f t="shared" si="277"/>
        <v>-0.33333333333333315</v>
      </c>
      <c r="G1438" s="17">
        <f t="shared" si="278"/>
        <v>-1.1999999999999993</v>
      </c>
      <c r="S1438">
        <f t="shared" si="271"/>
        <v>0</v>
      </c>
      <c r="T1438">
        <f t="shared" si="272"/>
        <v>41.9</v>
      </c>
      <c r="U1438">
        <f t="shared" si="273"/>
        <v>11.638888888888888</v>
      </c>
      <c r="W1438">
        <f t="shared" si="274"/>
        <v>16.152777777778006</v>
      </c>
      <c r="X1438">
        <f t="shared" si="270"/>
        <v>171.13544999999999</v>
      </c>
      <c r="Y1438">
        <f t="shared" si="275"/>
        <v>35.853330707847221</v>
      </c>
      <c r="Z1438">
        <f>Table4[[#This Row],[Acell (N)]]+Table4[[#This Row],[Roll (N)]]+Table4[[#This Row],[Aero (N)]]</f>
        <v>223.14155848562521</v>
      </c>
      <c r="AA1438">
        <f>Table4[[#This Row],[Total (N)]]*((E1437/3.6)/1000)</f>
        <v>2.6343100654552978</v>
      </c>
      <c r="AB1438">
        <f>Table4[[#This Row],[Power (kW)]]*1000</f>
        <v>2634.3100654552977</v>
      </c>
      <c r="AC1438">
        <f>MAX(0, Table4[[#This Row],[Power (W)]])</f>
        <v>2634.3100654552977</v>
      </c>
      <c r="AD1438">
        <f>MIN(0, Table4[[#This Row],[Power (W)]])*-1</f>
        <v>0</v>
      </c>
      <c r="AE1438">
        <f>AE1437+Table4[[#This Row],[Tractive Energy (J)]]</f>
        <v>2601345.562032179</v>
      </c>
      <c r="AF1438">
        <f t="shared" si="279"/>
        <v>532793.41170487076</v>
      </c>
      <c r="AG1438">
        <f t="shared" si="280"/>
        <v>5489844.0956922509</v>
      </c>
      <c r="AH1438">
        <f t="shared" si="276"/>
        <v>1737074.8449647783</v>
      </c>
      <c r="AI1438" s="27">
        <f t="shared" si="281"/>
        <v>1737074.8449647783</v>
      </c>
    </row>
    <row r="1439" spans="2:35" x14ac:dyDescent="0.3">
      <c r="B1439" s="6" t="s">
        <v>53</v>
      </c>
      <c r="C1439" s="6">
        <v>1431</v>
      </c>
      <c r="D1439" s="6">
        <v>409</v>
      </c>
      <c r="E1439" s="12">
        <v>40.1</v>
      </c>
      <c r="F1439" s="17">
        <f t="shared" si="277"/>
        <v>-0.73611111111111072</v>
      </c>
      <c r="G1439" s="17">
        <f t="shared" si="278"/>
        <v>-2.6499999999999986</v>
      </c>
      <c r="S1439">
        <f t="shared" si="271"/>
        <v>0</v>
      </c>
      <c r="T1439">
        <f t="shared" si="272"/>
        <v>40.1</v>
      </c>
      <c r="U1439">
        <f t="shared" si="273"/>
        <v>11.138888888888889</v>
      </c>
      <c r="W1439">
        <f t="shared" si="274"/>
        <v>-387.66666666666646</v>
      </c>
      <c r="X1439">
        <f t="shared" si="270"/>
        <v>171.13544999999999</v>
      </c>
      <c r="Y1439">
        <f t="shared" si="275"/>
        <v>34.848147224361888</v>
      </c>
      <c r="Z1439">
        <f>Table4[[#This Row],[Acell (N)]]+Table4[[#This Row],[Roll (N)]]+Table4[[#This Row],[Aero (N)]]</f>
        <v>-181.68306944230457</v>
      </c>
      <c r="AA1439">
        <f>Table4[[#This Row],[Total (N)]]*((E1438/3.6)/1000)</f>
        <v>-2.114589058231267</v>
      </c>
      <c r="AB1439">
        <f>Table4[[#This Row],[Power (kW)]]*1000</f>
        <v>-2114.5890582312668</v>
      </c>
      <c r="AC1439">
        <f>MAX(0, Table4[[#This Row],[Power (W)]])</f>
        <v>0</v>
      </c>
      <c r="AD1439">
        <f>MIN(0, Table4[[#This Row],[Power (W)]])*-1</f>
        <v>2114.5890582312668</v>
      </c>
      <c r="AE1439">
        <f>AE1438+Table4[[#This Row],[Tractive Energy (J)]]</f>
        <v>2601345.562032179</v>
      </c>
      <c r="AF1439">
        <f t="shared" si="279"/>
        <v>534908.00076310197</v>
      </c>
      <c r="AG1439">
        <f t="shared" si="280"/>
        <v>5489844.0956922509</v>
      </c>
      <c r="AH1439">
        <f t="shared" si="276"/>
        <v>1739189.4340230096</v>
      </c>
      <c r="AI1439" s="27">
        <f t="shared" si="281"/>
        <v>1738555.0573055402</v>
      </c>
    </row>
    <row r="1440" spans="2:35" x14ac:dyDescent="0.3">
      <c r="B1440" s="6" t="s">
        <v>53</v>
      </c>
      <c r="C1440" s="6">
        <v>1432</v>
      </c>
      <c r="D1440" s="6">
        <v>410</v>
      </c>
      <c r="E1440" s="12">
        <v>36.6</v>
      </c>
      <c r="F1440" s="17">
        <f t="shared" si="277"/>
        <v>-1.2222222222222223</v>
      </c>
      <c r="G1440" s="17">
        <f t="shared" si="278"/>
        <v>-4.4000000000000004</v>
      </c>
      <c r="S1440">
        <f t="shared" si="271"/>
        <v>0</v>
      </c>
      <c r="T1440">
        <f t="shared" si="272"/>
        <v>36.6</v>
      </c>
      <c r="U1440">
        <f t="shared" si="273"/>
        <v>10.166666666666666</v>
      </c>
      <c r="W1440">
        <f t="shared" si="274"/>
        <v>-856.09722222222172</v>
      </c>
      <c r="X1440">
        <f t="shared" ref="X1440:X1503" si="282">$J$16*9.81*$J$17</f>
        <v>171.13544999999999</v>
      </c>
      <c r="Y1440">
        <f t="shared" si="275"/>
        <v>31.918347023681893</v>
      </c>
      <c r="Z1440">
        <f>Table4[[#This Row],[Acell (N)]]+Table4[[#This Row],[Roll (N)]]+Table4[[#This Row],[Aero (N)]]</f>
        <v>-653.04342519853981</v>
      </c>
      <c r="AA1440">
        <f>Table4[[#This Row],[Total (N)]]*((E1439/3.6)/1000)</f>
        <v>-7.2741781529059573</v>
      </c>
      <c r="AB1440">
        <f>Table4[[#This Row],[Power (kW)]]*1000</f>
        <v>-7274.1781529059572</v>
      </c>
      <c r="AC1440">
        <f>MAX(0, Table4[[#This Row],[Power (W)]])</f>
        <v>0</v>
      </c>
      <c r="AD1440">
        <f>MIN(0, Table4[[#This Row],[Power (W)]])*-1</f>
        <v>7274.1781529059572</v>
      </c>
      <c r="AE1440">
        <f>AE1439+Table4[[#This Row],[Tractive Energy (J)]]</f>
        <v>2601345.562032179</v>
      </c>
      <c r="AF1440">
        <f t="shared" si="279"/>
        <v>542182.17891600798</v>
      </c>
      <c r="AG1440">
        <f t="shared" si="280"/>
        <v>5489844.0956922509</v>
      </c>
      <c r="AH1440">
        <f t="shared" si="276"/>
        <v>1746463.6121759156</v>
      </c>
      <c r="AI1440" s="27">
        <f t="shared" si="281"/>
        <v>1744281.3587300438</v>
      </c>
    </row>
    <row r="1441" spans="2:35" x14ac:dyDescent="0.3">
      <c r="B1441" s="6" t="s">
        <v>53</v>
      </c>
      <c r="C1441" s="6">
        <v>1433</v>
      </c>
      <c r="D1441" s="6">
        <v>411</v>
      </c>
      <c r="E1441" s="12">
        <v>31.3</v>
      </c>
      <c r="F1441" s="17">
        <f t="shared" si="277"/>
        <v>-1.4722222222222223</v>
      </c>
      <c r="G1441" s="17">
        <f t="shared" si="278"/>
        <v>-5.3000000000000007</v>
      </c>
      <c r="S1441">
        <f t="shared" si="271"/>
        <v>0</v>
      </c>
      <c r="T1441">
        <f t="shared" si="272"/>
        <v>31.3</v>
      </c>
      <c r="U1441">
        <f t="shared" si="273"/>
        <v>8.6944444444444446</v>
      </c>
      <c r="W1441">
        <f t="shared" si="274"/>
        <v>-1421.4444444444446</v>
      </c>
      <c r="X1441">
        <f t="shared" si="282"/>
        <v>171.13544999999999</v>
      </c>
      <c r="Y1441">
        <f t="shared" si="275"/>
        <v>26.589723284708001</v>
      </c>
      <c r="Z1441">
        <f>Table4[[#This Row],[Acell (N)]]+Table4[[#This Row],[Roll (N)]]+Table4[[#This Row],[Aero (N)]]</f>
        <v>-1223.7192711597365</v>
      </c>
      <c r="AA1441">
        <f>Table4[[#This Row],[Total (N)]]*((E1440/3.6)/1000)</f>
        <v>-12.44114592345732</v>
      </c>
      <c r="AB1441">
        <f>Table4[[#This Row],[Power (kW)]]*1000</f>
        <v>-12441.145923457319</v>
      </c>
      <c r="AC1441">
        <f>MAX(0, Table4[[#This Row],[Power (W)]])</f>
        <v>0</v>
      </c>
      <c r="AD1441">
        <f>MIN(0, Table4[[#This Row],[Power (W)]])*-1</f>
        <v>12441.145923457319</v>
      </c>
      <c r="AE1441">
        <f>AE1440+Table4[[#This Row],[Tractive Energy (J)]]</f>
        <v>2601345.562032179</v>
      </c>
      <c r="AF1441">
        <f t="shared" si="279"/>
        <v>554623.32483946532</v>
      </c>
      <c r="AG1441">
        <f t="shared" si="280"/>
        <v>5489844.0956922509</v>
      </c>
      <c r="AH1441">
        <f t="shared" si="276"/>
        <v>1758904.758099373</v>
      </c>
      <c r="AI1441" s="27">
        <f t="shared" si="281"/>
        <v>1755172.4143223357</v>
      </c>
    </row>
    <row r="1442" spans="2:35" x14ac:dyDescent="0.3">
      <c r="B1442" s="6" t="s">
        <v>53</v>
      </c>
      <c r="C1442" s="6">
        <v>1434</v>
      </c>
      <c r="D1442" s="6">
        <v>412</v>
      </c>
      <c r="E1442" s="12">
        <v>26</v>
      </c>
      <c r="F1442" s="17">
        <f t="shared" si="277"/>
        <v>-1.4861111111111109</v>
      </c>
      <c r="G1442" s="17">
        <f t="shared" si="278"/>
        <v>-5.35</v>
      </c>
      <c r="S1442">
        <f t="shared" si="271"/>
        <v>0</v>
      </c>
      <c r="T1442">
        <f t="shared" si="272"/>
        <v>26</v>
      </c>
      <c r="U1442">
        <f t="shared" si="273"/>
        <v>7.2222222222222223</v>
      </c>
      <c r="W1442">
        <f t="shared" si="274"/>
        <v>-1712.1944444444446</v>
      </c>
      <c r="X1442">
        <f t="shared" si="282"/>
        <v>171.13544999999999</v>
      </c>
      <c r="Y1442">
        <f t="shared" si="275"/>
        <v>19.446449584039225</v>
      </c>
      <c r="Z1442">
        <f>Table4[[#This Row],[Acell (N)]]+Table4[[#This Row],[Roll (N)]]+Table4[[#This Row],[Aero (N)]]</f>
        <v>-1521.6125448604053</v>
      </c>
      <c r="AA1442">
        <f>Table4[[#This Row],[Total (N)]]*((E1441/3.6)/1000)</f>
        <v>-13.229575737258523</v>
      </c>
      <c r="AB1442">
        <f>Table4[[#This Row],[Power (kW)]]*1000</f>
        <v>-13229.575737258523</v>
      </c>
      <c r="AC1442">
        <f>MAX(0, Table4[[#This Row],[Power (W)]])</f>
        <v>0</v>
      </c>
      <c r="AD1442">
        <f>MIN(0, Table4[[#This Row],[Power (W)]])*-1</f>
        <v>13229.575737258523</v>
      </c>
      <c r="AE1442">
        <f>AE1441+Table4[[#This Row],[Tractive Energy (J)]]</f>
        <v>2601345.562032179</v>
      </c>
      <c r="AF1442">
        <f t="shared" si="279"/>
        <v>567852.90057672386</v>
      </c>
      <c r="AG1442">
        <f t="shared" si="280"/>
        <v>5489844.0956922509</v>
      </c>
      <c r="AH1442">
        <f t="shared" si="276"/>
        <v>1772134.3338366314</v>
      </c>
      <c r="AI1442" s="27">
        <f t="shared" si="281"/>
        <v>1768165.4611154539</v>
      </c>
    </row>
    <row r="1443" spans="2:35" x14ac:dyDescent="0.3">
      <c r="B1443" s="6" t="s">
        <v>53</v>
      </c>
      <c r="C1443" s="6">
        <v>1435</v>
      </c>
      <c r="D1443" s="6">
        <v>413</v>
      </c>
      <c r="E1443" s="12">
        <v>20.6</v>
      </c>
      <c r="F1443" s="17">
        <f t="shared" si="277"/>
        <v>-0.95833333333333315</v>
      </c>
      <c r="G1443" s="17">
        <f t="shared" si="278"/>
        <v>-3.4499999999999993</v>
      </c>
      <c r="S1443">
        <f t="shared" si="271"/>
        <v>0</v>
      </c>
      <c r="T1443">
        <f t="shared" si="272"/>
        <v>20.6</v>
      </c>
      <c r="U1443">
        <f t="shared" si="273"/>
        <v>5.7222222222222223</v>
      </c>
      <c r="W1443">
        <f t="shared" si="274"/>
        <v>-1728.3472222222219</v>
      </c>
      <c r="X1443">
        <f t="shared" si="282"/>
        <v>171.13544999999999</v>
      </c>
      <c r="Y1443">
        <f t="shared" si="275"/>
        <v>13.418326122355557</v>
      </c>
      <c r="Z1443">
        <f>Table4[[#This Row],[Acell (N)]]+Table4[[#This Row],[Roll (N)]]+Table4[[#This Row],[Aero (N)]]</f>
        <v>-1543.7934460998663</v>
      </c>
      <c r="AA1443">
        <f>Table4[[#This Row],[Total (N)]]*((E1442/3.6)/1000)</f>
        <v>-11.149619332943479</v>
      </c>
      <c r="AB1443">
        <f>Table4[[#This Row],[Power (kW)]]*1000</f>
        <v>-11149.619332943479</v>
      </c>
      <c r="AC1443">
        <f>MAX(0, Table4[[#This Row],[Power (W)]])</f>
        <v>0</v>
      </c>
      <c r="AD1443">
        <f>MIN(0, Table4[[#This Row],[Power (W)]])*-1</f>
        <v>11149.619332943479</v>
      </c>
      <c r="AE1443">
        <f>AE1442+Table4[[#This Row],[Tractive Energy (J)]]</f>
        <v>2601345.562032179</v>
      </c>
      <c r="AF1443">
        <f t="shared" si="279"/>
        <v>579002.51990966732</v>
      </c>
      <c r="AG1443">
        <f t="shared" si="280"/>
        <v>5489844.0956922509</v>
      </c>
      <c r="AH1443">
        <f t="shared" si="276"/>
        <v>1783283.953169575</v>
      </c>
      <c r="AI1443" s="27">
        <f t="shared" si="281"/>
        <v>1779939.0673696918</v>
      </c>
    </row>
    <row r="1444" spans="2:35" x14ac:dyDescent="0.3">
      <c r="B1444" s="6" t="s">
        <v>53</v>
      </c>
      <c r="C1444" s="6">
        <v>1436</v>
      </c>
      <c r="D1444" s="6">
        <v>414</v>
      </c>
      <c r="E1444" s="12">
        <v>19.100000000000001</v>
      </c>
      <c r="F1444" s="17">
        <f t="shared" si="277"/>
        <v>-0.12500000000000031</v>
      </c>
      <c r="G1444" s="17">
        <f t="shared" si="278"/>
        <v>-0.45000000000000107</v>
      </c>
      <c r="S1444">
        <f t="shared" si="271"/>
        <v>0</v>
      </c>
      <c r="T1444">
        <f t="shared" si="272"/>
        <v>19.100000000000001</v>
      </c>
      <c r="U1444">
        <f t="shared" si="273"/>
        <v>5.3055555555555562</v>
      </c>
      <c r="W1444">
        <f t="shared" si="274"/>
        <v>-1114.5416666666665</v>
      </c>
      <c r="X1444">
        <f t="shared" si="282"/>
        <v>171.13544999999999</v>
      </c>
      <c r="Y1444">
        <f t="shared" si="275"/>
        <v>8.423374072903556</v>
      </c>
      <c r="Z1444">
        <f>Table4[[#This Row],[Acell (N)]]+Table4[[#This Row],[Roll (N)]]+Table4[[#This Row],[Aero (N)]]</f>
        <v>-934.98284259376294</v>
      </c>
      <c r="AA1444">
        <f>Table4[[#This Row],[Total (N)]]*((E1443/3.6)/1000)</f>
        <v>-5.3501795992865322</v>
      </c>
      <c r="AB1444">
        <f>Table4[[#This Row],[Power (kW)]]*1000</f>
        <v>-5350.1795992865318</v>
      </c>
      <c r="AC1444">
        <f>MAX(0, Table4[[#This Row],[Power (W)]])</f>
        <v>0</v>
      </c>
      <c r="AD1444">
        <f>MIN(0, Table4[[#This Row],[Power (W)]])*-1</f>
        <v>5350.1795992865318</v>
      </c>
      <c r="AE1444">
        <f>AE1443+Table4[[#This Row],[Tractive Energy (J)]]</f>
        <v>2601345.562032179</v>
      </c>
      <c r="AF1444">
        <f t="shared" si="279"/>
        <v>584352.69950895384</v>
      </c>
      <c r="AG1444">
        <f t="shared" si="280"/>
        <v>5489844.0956922509</v>
      </c>
      <c r="AH1444">
        <f t="shared" si="276"/>
        <v>1788634.1327688615</v>
      </c>
      <c r="AI1444" s="27">
        <f t="shared" si="281"/>
        <v>1787029.0788890754</v>
      </c>
    </row>
    <row r="1445" spans="2:35" x14ac:dyDescent="0.3">
      <c r="B1445" s="6" t="s">
        <v>53</v>
      </c>
      <c r="C1445" s="6">
        <v>1437</v>
      </c>
      <c r="D1445" s="6">
        <v>415</v>
      </c>
      <c r="E1445" s="12">
        <v>19.7</v>
      </c>
      <c r="F1445" s="17">
        <f t="shared" si="277"/>
        <v>0.27777777777777779</v>
      </c>
      <c r="G1445" s="17">
        <f t="shared" si="278"/>
        <v>1</v>
      </c>
      <c r="S1445">
        <f t="shared" si="271"/>
        <v>0</v>
      </c>
      <c r="T1445">
        <f t="shared" si="272"/>
        <v>19.7</v>
      </c>
      <c r="U1445">
        <f t="shared" si="273"/>
        <v>5.4722222222222223</v>
      </c>
      <c r="W1445">
        <f t="shared" si="274"/>
        <v>-145.37500000000034</v>
      </c>
      <c r="X1445">
        <f t="shared" si="282"/>
        <v>171.13544999999999</v>
      </c>
      <c r="Y1445">
        <f t="shared" si="275"/>
        <v>7.2413306992552249</v>
      </c>
      <c r="Z1445">
        <f>Table4[[#This Row],[Acell (N)]]+Table4[[#This Row],[Roll (N)]]+Table4[[#This Row],[Aero (N)]]</f>
        <v>33.001780699254873</v>
      </c>
      <c r="AA1445">
        <f>Table4[[#This Row],[Total (N)]]*((E1444/3.6)/1000)</f>
        <v>0.17509278093215783</v>
      </c>
      <c r="AB1445">
        <f>Table4[[#This Row],[Power (kW)]]*1000</f>
        <v>175.09278093215784</v>
      </c>
      <c r="AC1445">
        <f>MAX(0, Table4[[#This Row],[Power (W)]])</f>
        <v>175.09278093215784</v>
      </c>
      <c r="AD1445">
        <f>MIN(0, Table4[[#This Row],[Power (W)]])*-1</f>
        <v>0</v>
      </c>
      <c r="AE1445">
        <f>AE1444+Table4[[#This Row],[Tractive Energy (J)]]</f>
        <v>2601520.6548131113</v>
      </c>
      <c r="AF1445">
        <f t="shared" si="279"/>
        <v>584352.69950895384</v>
      </c>
      <c r="AG1445">
        <f t="shared" si="280"/>
        <v>5490019.1884731827</v>
      </c>
      <c r="AH1445">
        <f t="shared" si="276"/>
        <v>1788634.1327688615</v>
      </c>
      <c r="AI1445" s="27">
        <f t="shared" si="281"/>
        <v>1788634.1327688615</v>
      </c>
    </row>
    <row r="1446" spans="2:35" x14ac:dyDescent="0.3">
      <c r="B1446" s="6" t="s">
        <v>53</v>
      </c>
      <c r="C1446" s="6">
        <v>1438</v>
      </c>
      <c r="D1446" s="6">
        <v>416</v>
      </c>
      <c r="E1446" s="12">
        <v>21.1</v>
      </c>
      <c r="F1446" s="17">
        <f t="shared" si="277"/>
        <v>0.31944444444444453</v>
      </c>
      <c r="G1446" s="17">
        <f t="shared" si="278"/>
        <v>1.1500000000000004</v>
      </c>
      <c r="S1446">
        <f t="shared" si="271"/>
        <v>0</v>
      </c>
      <c r="T1446">
        <f t="shared" si="272"/>
        <v>21.1</v>
      </c>
      <c r="U1446">
        <f t="shared" si="273"/>
        <v>5.8611111111111116</v>
      </c>
      <c r="W1446">
        <f t="shared" si="274"/>
        <v>323.05555555555554</v>
      </c>
      <c r="X1446">
        <f t="shared" si="282"/>
        <v>171.13544999999999</v>
      </c>
      <c r="Y1446">
        <f t="shared" si="275"/>
        <v>7.7034292674925569</v>
      </c>
      <c r="Z1446">
        <f>Table4[[#This Row],[Acell (N)]]+Table4[[#This Row],[Roll (N)]]+Table4[[#This Row],[Aero (N)]]</f>
        <v>501.89443482304807</v>
      </c>
      <c r="AA1446">
        <f>Table4[[#This Row],[Total (N)]]*((E1445/3.6)/1000)</f>
        <v>2.7464778794483462</v>
      </c>
      <c r="AB1446">
        <f>Table4[[#This Row],[Power (kW)]]*1000</f>
        <v>2746.4778794483464</v>
      </c>
      <c r="AC1446">
        <f>MAX(0, Table4[[#This Row],[Power (W)]])</f>
        <v>2746.4778794483464</v>
      </c>
      <c r="AD1446">
        <f>MIN(0, Table4[[#This Row],[Power (W)]])*-1</f>
        <v>0</v>
      </c>
      <c r="AE1446">
        <f>AE1445+Table4[[#This Row],[Tractive Energy (J)]]</f>
        <v>2604267.1326925596</v>
      </c>
      <c r="AF1446">
        <f t="shared" si="279"/>
        <v>584352.69950895384</v>
      </c>
      <c r="AG1446">
        <f t="shared" si="280"/>
        <v>5492765.6663526315</v>
      </c>
      <c r="AH1446">
        <f t="shared" si="276"/>
        <v>1788634.1327688615</v>
      </c>
      <c r="AI1446" s="27">
        <f t="shared" si="281"/>
        <v>1788634.1327688615</v>
      </c>
    </row>
    <row r="1447" spans="2:35" x14ac:dyDescent="0.3">
      <c r="B1447" s="6" t="s">
        <v>53</v>
      </c>
      <c r="C1447" s="6">
        <v>1439</v>
      </c>
      <c r="D1447" s="6">
        <v>417</v>
      </c>
      <c r="E1447" s="12">
        <v>22</v>
      </c>
      <c r="F1447" s="17">
        <f t="shared" si="277"/>
        <v>0.1388888888888889</v>
      </c>
      <c r="G1447" s="17">
        <f t="shared" si="278"/>
        <v>0.5</v>
      </c>
      <c r="S1447">
        <f t="shared" si="271"/>
        <v>0</v>
      </c>
      <c r="T1447">
        <f t="shared" si="272"/>
        <v>22</v>
      </c>
      <c r="U1447">
        <f t="shared" si="273"/>
        <v>6.1111111111111107</v>
      </c>
      <c r="W1447">
        <f t="shared" si="274"/>
        <v>371.51388888888897</v>
      </c>
      <c r="X1447">
        <f t="shared" si="282"/>
        <v>171.13544999999999</v>
      </c>
      <c r="Y1447">
        <f t="shared" si="275"/>
        <v>8.8372381256418908</v>
      </c>
      <c r="Z1447">
        <f>Table4[[#This Row],[Acell (N)]]+Table4[[#This Row],[Roll (N)]]+Table4[[#This Row],[Aero (N)]]</f>
        <v>551.48657701453078</v>
      </c>
      <c r="AA1447">
        <f>Table4[[#This Row],[Total (N)]]*((E1446/3.6)/1000)</f>
        <v>3.2323241041684998</v>
      </c>
      <c r="AB1447">
        <f>Table4[[#This Row],[Power (kW)]]*1000</f>
        <v>3232.3241041684996</v>
      </c>
      <c r="AC1447">
        <f>MAX(0, Table4[[#This Row],[Power (W)]])</f>
        <v>3232.3241041684996</v>
      </c>
      <c r="AD1447">
        <f>MIN(0, Table4[[#This Row],[Power (W)]])*-1</f>
        <v>0</v>
      </c>
      <c r="AE1447">
        <f>AE1446+Table4[[#This Row],[Tractive Energy (J)]]</f>
        <v>2607499.4567967281</v>
      </c>
      <c r="AF1447">
        <f t="shared" si="279"/>
        <v>584352.69950895384</v>
      </c>
      <c r="AG1447">
        <f t="shared" si="280"/>
        <v>5495997.9904568</v>
      </c>
      <c r="AH1447">
        <f t="shared" si="276"/>
        <v>1788634.1327688615</v>
      </c>
      <c r="AI1447" s="27">
        <f t="shared" si="281"/>
        <v>1788634.1327688615</v>
      </c>
    </row>
    <row r="1448" spans="2:35" x14ac:dyDescent="0.3">
      <c r="B1448" s="6" t="s">
        <v>53</v>
      </c>
      <c r="C1448" s="6">
        <v>1440</v>
      </c>
      <c r="D1448" s="6">
        <v>418</v>
      </c>
      <c r="E1448" s="12">
        <v>22.1</v>
      </c>
      <c r="F1448" s="17">
        <f t="shared" si="277"/>
        <v>-8.3333333333333523E-2</v>
      </c>
      <c r="G1448" s="17">
        <f t="shared" si="278"/>
        <v>-0.30000000000000071</v>
      </c>
      <c r="S1448">
        <f t="shared" si="271"/>
        <v>0</v>
      </c>
      <c r="T1448">
        <f t="shared" si="272"/>
        <v>22.1</v>
      </c>
      <c r="U1448">
        <f t="shared" si="273"/>
        <v>6.1388888888888893</v>
      </c>
      <c r="W1448">
        <f t="shared" si="274"/>
        <v>161.52777777777777</v>
      </c>
      <c r="X1448">
        <f t="shared" si="282"/>
        <v>171.13544999999999</v>
      </c>
      <c r="Y1448">
        <f t="shared" si="275"/>
        <v>9.6072039100888897</v>
      </c>
      <c r="Z1448">
        <f>Table4[[#This Row],[Acell (N)]]+Table4[[#This Row],[Roll (N)]]+Table4[[#This Row],[Aero (N)]]</f>
        <v>342.27043168786668</v>
      </c>
      <c r="AA1448">
        <f>Table4[[#This Row],[Total (N)]]*((E1447/3.6)/1000)</f>
        <v>2.0916526380925182</v>
      </c>
      <c r="AB1448">
        <f>Table4[[#This Row],[Power (kW)]]*1000</f>
        <v>2091.6526380925184</v>
      </c>
      <c r="AC1448">
        <f>MAX(0, Table4[[#This Row],[Power (W)]])</f>
        <v>2091.6526380925184</v>
      </c>
      <c r="AD1448">
        <f>MIN(0, Table4[[#This Row],[Power (W)]])*-1</f>
        <v>0</v>
      </c>
      <c r="AE1448">
        <f>AE1447+Table4[[#This Row],[Tractive Energy (J)]]</f>
        <v>2609591.1094348207</v>
      </c>
      <c r="AF1448">
        <f t="shared" si="279"/>
        <v>584352.69950895384</v>
      </c>
      <c r="AG1448">
        <f t="shared" si="280"/>
        <v>5498089.6430948926</v>
      </c>
      <c r="AH1448">
        <f t="shared" si="276"/>
        <v>1788634.1327688615</v>
      </c>
      <c r="AI1448" s="27">
        <f t="shared" si="281"/>
        <v>1788634.1327688615</v>
      </c>
    </row>
    <row r="1449" spans="2:35" x14ac:dyDescent="0.3">
      <c r="B1449" s="6" t="s">
        <v>53</v>
      </c>
      <c r="C1449" s="6">
        <v>1441</v>
      </c>
      <c r="D1449" s="6">
        <v>419</v>
      </c>
      <c r="E1449" s="12">
        <v>21.4</v>
      </c>
      <c r="F1449" s="17">
        <f t="shared" si="277"/>
        <v>-0.34722222222222221</v>
      </c>
      <c r="G1449" s="17">
        <f t="shared" si="278"/>
        <v>-1.25</v>
      </c>
      <c r="S1449">
        <f t="shared" si="271"/>
        <v>0</v>
      </c>
      <c r="T1449">
        <f t="shared" si="272"/>
        <v>21.4</v>
      </c>
      <c r="U1449">
        <f t="shared" si="273"/>
        <v>5.9444444444444438</v>
      </c>
      <c r="W1449">
        <f t="shared" si="274"/>
        <v>-96.916666666666885</v>
      </c>
      <c r="X1449">
        <f t="shared" si="282"/>
        <v>171.13544999999999</v>
      </c>
      <c r="Y1449">
        <f t="shared" si="275"/>
        <v>9.6947406234018914</v>
      </c>
      <c r="Z1449">
        <f>Table4[[#This Row],[Acell (N)]]+Table4[[#This Row],[Roll (N)]]+Table4[[#This Row],[Aero (N)]]</f>
        <v>83.913523956734991</v>
      </c>
      <c r="AA1449">
        <f>Table4[[#This Row],[Total (N)]]*((E1448/3.6)/1000)</f>
        <v>0.51513579984551205</v>
      </c>
      <c r="AB1449">
        <f>Table4[[#This Row],[Power (kW)]]*1000</f>
        <v>515.13579984551211</v>
      </c>
      <c r="AC1449">
        <f>MAX(0, Table4[[#This Row],[Power (W)]])</f>
        <v>515.13579984551211</v>
      </c>
      <c r="AD1449">
        <f>MIN(0, Table4[[#This Row],[Power (W)]])*-1</f>
        <v>0</v>
      </c>
      <c r="AE1449">
        <f>AE1448+Table4[[#This Row],[Tractive Energy (J)]]</f>
        <v>2610106.2452346664</v>
      </c>
      <c r="AF1449">
        <f t="shared" si="279"/>
        <v>584352.69950895384</v>
      </c>
      <c r="AG1449">
        <f t="shared" si="280"/>
        <v>5498604.7788947383</v>
      </c>
      <c r="AH1449">
        <f t="shared" si="276"/>
        <v>1788634.1327688615</v>
      </c>
      <c r="AI1449" s="27">
        <f t="shared" si="281"/>
        <v>1788634.1327688615</v>
      </c>
    </row>
    <row r="1450" spans="2:35" x14ac:dyDescent="0.3">
      <c r="B1450" s="6" t="s">
        <v>53</v>
      </c>
      <c r="C1450" s="6">
        <v>1442</v>
      </c>
      <c r="D1450" s="6">
        <v>420</v>
      </c>
      <c r="E1450" s="12">
        <v>19.600000000000001</v>
      </c>
      <c r="F1450" s="17">
        <f t="shared" si="277"/>
        <v>-0.43055555555555525</v>
      </c>
      <c r="G1450" s="17">
        <f t="shared" si="278"/>
        <v>-1.5499999999999989</v>
      </c>
      <c r="S1450">
        <f t="shared" si="271"/>
        <v>0</v>
      </c>
      <c r="T1450">
        <f t="shared" si="272"/>
        <v>19.600000000000001</v>
      </c>
      <c r="U1450">
        <f t="shared" si="273"/>
        <v>5.4444444444444446</v>
      </c>
      <c r="W1450">
        <f t="shared" si="274"/>
        <v>-403.81944444444446</v>
      </c>
      <c r="X1450">
        <f t="shared" si="282"/>
        <v>171.13544999999999</v>
      </c>
      <c r="Y1450">
        <f t="shared" si="275"/>
        <v>9.0903204600502203</v>
      </c>
      <c r="Z1450">
        <f>Table4[[#This Row],[Acell (N)]]+Table4[[#This Row],[Roll (N)]]+Table4[[#This Row],[Aero (N)]]</f>
        <v>-223.59367398439426</v>
      </c>
      <c r="AA1450">
        <f>Table4[[#This Row],[Total (N)]]*((E1449/3.6)/1000)</f>
        <v>-1.3291401731294548</v>
      </c>
      <c r="AB1450">
        <f>Table4[[#This Row],[Power (kW)]]*1000</f>
        <v>-1329.1401731294548</v>
      </c>
      <c r="AC1450">
        <f>MAX(0, Table4[[#This Row],[Power (W)]])</f>
        <v>0</v>
      </c>
      <c r="AD1450">
        <f>MIN(0, Table4[[#This Row],[Power (W)]])*-1</f>
        <v>1329.1401731294548</v>
      </c>
      <c r="AE1450">
        <f>AE1449+Table4[[#This Row],[Tractive Energy (J)]]</f>
        <v>2610106.2452346664</v>
      </c>
      <c r="AF1450">
        <f t="shared" si="279"/>
        <v>585681.83968208334</v>
      </c>
      <c r="AG1450">
        <f t="shared" si="280"/>
        <v>5498604.7788947383</v>
      </c>
      <c r="AH1450">
        <f t="shared" si="276"/>
        <v>1789963.272941991</v>
      </c>
      <c r="AI1450" s="27">
        <f t="shared" si="281"/>
        <v>1789564.5308900522</v>
      </c>
    </row>
    <row r="1451" spans="2:35" x14ac:dyDescent="0.3">
      <c r="B1451" s="6" t="s">
        <v>53</v>
      </c>
      <c r="C1451" s="6">
        <v>1443</v>
      </c>
      <c r="D1451" s="6">
        <v>421</v>
      </c>
      <c r="E1451" s="12">
        <v>18.3</v>
      </c>
      <c r="F1451" s="17">
        <f t="shared" si="277"/>
        <v>-0.2222222222222224</v>
      </c>
      <c r="G1451" s="17">
        <f t="shared" si="278"/>
        <v>-0.80000000000000071</v>
      </c>
      <c r="S1451">
        <f t="shared" si="271"/>
        <v>0</v>
      </c>
      <c r="T1451">
        <f t="shared" si="272"/>
        <v>18.3</v>
      </c>
      <c r="U1451">
        <f t="shared" si="273"/>
        <v>5.083333333333333</v>
      </c>
      <c r="W1451">
        <f t="shared" si="274"/>
        <v>-500.73611111111074</v>
      </c>
      <c r="X1451">
        <f t="shared" si="282"/>
        <v>171.13544999999999</v>
      </c>
      <c r="Y1451">
        <f t="shared" si="275"/>
        <v>7.6254203597102235</v>
      </c>
      <c r="Z1451">
        <f>Table4[[#This Row],[Acell (N)]]+Table4[[#This Row],[Roll (N)]]+Table4[[#This Row],[Aero (N)]]</f>
        <v>-321.97524075140052</v>
      </c>
      <c r="AA1451">
        <f>Table4[[#This Row],[Total (N)]]*((E1450/3.6)/1000)</f>
        <v>-1.7529763107576251</v>
      </c>
      <c r="AB1451">
        <f>Table4[[#This Row],[Power (kW)]]*1000</f>
        <v>-1752.976310757625</v>
      </c>
      <c r="AC1451">
        <f>MAX(0, Table4[[#This Row],[Power (W)]])</f>
        <v>0</v>
      </c>
      <c r="AD1451">
        <f>MIN(0, Table4[[#This Row],[Power (W)]])*-1</f>
        <v>1752.976310757625</v>
      </c>
      <c r="AE1451">
        <f>AE1450+Table4[[#This Row],[Tractive Energy (J)]]</f>
        <v>2610106.2452346664</v>
      </c>
      <c r="AF1451">
        <f t="shared" si="279"/>
        <v>587434.81599284091</v>
      </c>
      <c r="AG1451">
        <f t="shared" si="280"/>
        <v>5498604.7788947383</v>
      </c>
      <c r="AH1451">
        <f t="shared" si="276"/>
        <v>1791716.2492527487</v>
      </c>
      <c r="AI1451" s="27">
        <f t="shared" si="281"/>
        <v>1791190.3563595214</v>
      </c>
    </row>
    <row r="1452" spans="2:35" x14ac:dyDescent="0.3">
      <c r="B1452" s="6" t="s">
        <v>53</v>
      </c>
      <c r="C1452" s="6">
        <v>1444</v>
      </c>
      <c r="D1452" s="6">
        <v>422</v>
      </c>
      <c r="E1452" s="12">
        <v>18</v>
      </c>
      <c r="F1452" s="17">
        <f t="shared" si="277"/>
        <v>0</v>
      </c>
      <c r="G1452" s="17">
        <f t="shared" si="278"/>
        <v>0</v>
      </c>
      <c r="S1452">
        <f t="shared" si="271"/>
        <v>0</v>
      </c>
      <c r="T1452">
        <f t="shared" si="272"/>
        <v>18</v>
      </c>
      <c r="U1452">
        <f t="shared" si="273"/>
        <v>5</v>
      </c>
      <c r="W1452">
        <f t="shared" si="274"/>
        <v>-258.44444444444468</v>
      </c>
      <c r="X1452">
        <f t="shared" si="282"/>
        <v>171.13544999999999</v>
      </c>
      <c r="Y1452">
        <f t="shared" si="275"/>
        <v>6.6474308211770001</v>
      </c>
      <c r="Z1452">
        <f>Table4[[#This Row],[Acell (N)]]+Table4[[#This Row],[Roll (N)]]+Table4[[#This Row],[Aero (N)]]</f>
        <v>-80.661563623267696</v>
      </c>
      <c r="AA1452">
        <f>Table4[[#This Row],[Total (N)]]*((E1451/3.6)/1000)</f>
        <v>-0.41002961508494407</v>
      </c>
      <c r="AB1452">
        <f>Table4[[#This Row],[Power (kW)]]*1000</f>
        <v>-410.02961508494406</v>
      </c>
      <c r="AC1452">
        <f>MAX(0, Table4[[#This Row],[Power (W)]])</f>
        <v>0</v>
      </c>
      <c r="AD1452">
        <f>MIN(0, Table4[[#This Row],[Power (W)]])*-1</f>
        <v>410.02961508494406</v>
      </c>
      <c r="AE1452">
        <f>AE1451+Table4[[#This Row],[Tractive Energy (J)]]</f>
        <v>2610106.2452346664</v>
      </c>
      <c r="AF1452">
        <f t="shared" si="279"/>
        <v>587844.8456079259</v>
      </c>
      <c r="AG1452">
        <f t="shared" si="280"/>
        <v>5498604.7788947383</v>
      </c>
      <c r="AH1452">
        <f t="shared" si="276"/>
        <v>1792126.2788678335</v>
      </c>
      <c r="AI1452" s="27">
        <f t="shared" si="281"/>
        <v>1792003.2699833082</v>
      </c>
    </row>
    <row r="1453" spans="2:35" x14ac:dyDescent="0.3">
      <c r="B1453" s="6" t="s">
        <v>53</v>
      </c>
      <c r="C1453" s="6">
        <v>1445</v>
      </c>
      <c r="D1453" s="6">
        <v>423</v>
      </c>
      <c r="E1453" s="12">
        <v>18.3</v>
      </c>
      <c r="F1453" s="17">
        <f t="shared" si="277"/>
        <v>6.9444444444444448E-2</v>
      </c>
      <c r="G1453" s="17">
        <f t="shared" si="278"/>
        <v>0.25</v>
      </c>
      <c r="S1453">
        <f t="shared" si="271"/>
        <v>0</v>
      </c>
      <c r="T1453">
        <f t="shared" si="272"/>
        <v>18.3</v>
      </c>
      <c r="U1453">
        <f t="shared" si="273"/>
        <v>5.083333333333333</v>
      </c>
      <c r="W1453">
        <f t="shared" si="274"/>
        <v>0</v>
      </c>
      <c r="X1453">
        <f t="shared" si="282"/>
        <v>171.13544999999999</v>
      </c>
      <c r="Y1453">
        <f t="shared" si="275"/>
        <v>6.4312687332000005</v>
      </c>
      <c r="Z1453">
        <f>Table4[[#This Row],[Acell (N)]]+Table4[[#This Row],[Roll (N)]]+Table4[[#This Row],[Aero (N)]]</f>
        <v>177.56671873319999</v>
      </c>
      <c r="AA1453">
        <f>Table4[[#This Row],[Total (N)]]*((E1452/3.6)/1000)</f>
        <v>0.88783359366600001</v>
      </c>
      <c r="AB1453">
        <f>Table4[[#This Row],[Power (kW)]]*1000</f>
        <v>887.83359366599996</v>
      </c>
      <c r="AC1453">
        <f>MAX(0, Table4[[#This Row],[Power (W)]])</f>
        <v>887.83359366599996</v>
      </c>
      <c r="AD1453">
        <f>MIN(0, Table4[[#This Row],[Power (W)]])*-1</f>
        <v>0</v>
      </c>
      <c r="AE1453">
        <f>AE1452+Table4[[#This Row],[Tractive Energy (J)]]</f>
        <v>2610994.0788283325</v>
      </c>
      <c r="AF1453">
        <f t="shared" si="279"/>
        <v>587844.8456079259</v>
      </c>
      <c r="AG1453">
        <f t="shared" si="280"/>
        <v>5499492.6124884039</v>
      </c>
      <c r="AH1453">
        <f t="shared" si="276"/>
        <v>1792126.2788678335</v>
      </c>
      <c r="AI1453" s="27">
        <f t="shared" si="281"/>
        <v>1792126.2788678335</v>
      </c>
    </row>
    <row r="1454" spans="2:35" x14ac:dyDescent="0.3">
      <c r="B1454" s="6" t="s">
        <v>53</v>
      </c>
      <c r="C1454" s="6">
        <v>1446</v>
      </c>
      <c r="D1454" s="6">
        <v>424</v>
      </c>
      <c r="E1454" s="12">
        <v>18.5</v>
      </c>
      <c r="F1454" s="17">
        <f t="shared" si="277"/>
        <v>-5.5555555555555851E-2</v>
      </c>
      <c r="G1454" s="17">
        <f t="shared" si="278"/>
        <v>-0.20000000000000107</v>
      </c>
      <c r="S1454">
        <f t="shared" si="271"/>
        <v>0</v>
      </c>
      <c r="T1454">
        <f t="shared" si="272"/>
        <v>18.5</v>
      </c>
      <c r="U1454">
        <f t="shared" si="273"/>
        <v>5.1388888888888884</v>
      </c>
      <c r="W1454">
        <f t="shared" si="274"/>
        <v>80.763888888888886</v>
      </c>
      <c r="X1454">
        <f t="shared" si="282"/>
        <v>171.13544999999999</v>
      </c>
      <c r="Y1454">
        <f t="shared" si="275"/>
        <v>6.6474308211770001</v>
      </c>
      <c r="Z1454">
        <f>Table4[[#This Row],[Acell (N)]]+Table4[[#This Row],[Roll (N)]]+Table4[[#This Row],[Aero (N)]]</f>
        <v>258.54676971006586</v>
      </c>
      <c r="AA1454">
        <f>Table4[[#This Row],[Total (N)]]*((E1453/3.6)/1000)</f>
        <v>1.3142794126928348</v>
      </c>
      <c r="AB1454">
        <f>Table4[[#This Row],[Power (kW)]]*1000</f>
        <v>1314.2794126928347</v>
      </c>
      <c r="AC1454">
        <f>MAX(0, Table4[[#This Row],[Power (W)]])</f>
        <v>1314.2794126928347</v>
      </c>
      <c r="AD1454">
        <f>MIN(0, Table4[[#This Row],[Power (W)]])*-1</f>
        <v>0</v>
      </c>
      <c r="AE1454">
        <f>AE1453+Table4[[#This Row],[Tractive Energy (J)]]</f>
        <v>2612308.3582410254</v>
      </c>
      <c r="AF1454">
        <f t="shared" si="279"/>
        <v>587844.8456079259</v>
      </c>
      <c r="AG1454">
        <f t="shared" si="280"/>
        <v>5500806.8919010963</v>
      </c>
      <c r="AH1454">
        <f t="shared" si="276"/>
        <v>1792126.2788678335</v>
      </c>
      <c r="AI1454" s="27">
        <f t="shared" si="281"/>
        <v>1792126.2788678335</v>
      </c>
    </row>
    <row r="1455" spans="2:35" x14ac:dyDescent="0.3">
      <c r="B1455" s="6" t="s">
        <v>53</v>
      </c>
      <c r="C1455" s="6">
        <v>1447</v>
      </c>
      <c r="D1455" s="6">
        <v>425</v>
      </c>
      <c r="E1455" s="12">
        <v>17.899999999999999</v>
      </c>
      <c r="F1455" s="17">
        <f t="shared" si="277"/>
        <v>-0.4861111111111111</v>
      </c>
      <c r="G1455" s="17">
        <f t="shared" si="278"/>
        <v>-1.75</v>
      </c>
      <c r="S1455">
        <f t="shared" si="271"/>
        <v>0</v>
      </c>
      <c r="T1455">
        <f t="shared" si="272"/>
        <v>17.899999999999999</v>
      </c>
      <c r="U1455">
        <f t="shared" si="273"/>
        <v>4.9722222222222214</v>
      </c>
      <c r="W1455">
        <f t="shared" si="274"/>
        <v>-64.611111111111455</v>
      </c>
      <c r="X1455">
        <f t="shared" si="282"/>
        <v>171.13544999999999</v>
      </c>
      <c r="Y1455">
        <f t="shared" si="275"/>
        <v>6.7935238393138881</v>
      </c>
      <c r="Z1455">
        <f>Table4[[#This Row],[Acell (N)]]+Table4[[#This Row],[Roll (N)]]+Table4[[#This Row],[Aero (N)]]</f>
        <v>113.31786272820243</v>
      </c>
      <c r="AA1455">
        <f>Table4[[#This Row],[Total (N)]]*((E1454/3.6)/1000)</f>
        <v>0.58232790568659576</v>
      </c>
      <c r="AB1455">
        <f>Table4[[#This Row],[Power (kW)]]*1000</f>
        <v>582.32790568659573</v>
      </c>
      <c r="AC1455">
        <f>MAX(0, Table4[[#This Row],[Power (W)]])</f>
        <v>582.32790568659573</v>
      </c>
      <c r="AD1455">
        <f>MIN(0, Table4[[#This Row],[Power (W)]])*-1</f>
        <v>0</v>
      </c>
      <c r="AE1455">
        <f>AE1454+Table4[[#This Row],[Tractive Energy (J)]]</f>
        <v>2612890.6861467119</v>
      </c>
      <c r="AF1455">
        <f t="shared" si="279"/>
        <v>587844.8456079259</v>
      </c>
      <c r="AG1455">
        <f t="shared" si="280"/>
        <v>5501389.2198067829</v>
      </c>
      <c r="AH1455">
        <f t="shared" si="276"/>
        <v>1792126.2788678335</v>
      </c>
      <c r="AI1455" s="27">
        <f t="shared" si="281"/>
        <v>1792126.2788678335</v>
      </c>
    </row>
    <row r="1456" spans="2:35" x14ac:dyDescent="0.3">
      <c r="B1456" s="6" t="s">
        <v>53</v>
      </c>
      <c r="C1456" s="6">
        <v>1448</v>
      </c>
      <c r="D1456" s="6">
        <v>426</v>
      </c>
      <c r="E1456" s="12">
        <v>15</v>
      </c>
      <c r="F1456" s="17">
        <f t="shared" si="277"/>
        <v>-1.1111111111111109</v>
      </c>
      <c r="G1456" s="17">
        <f t="shared" si="278"/>
        <v>-3.9999999999999991</v>
      </c>
      <c r="S1456">
        <f t="shared" si="271"/>
        <v>0</v>
      </c>
      <c r="T1456">
        <f t="shared" si="272"/>
        <v>15</v>
      </c>
      <c r="U1456">
        <f t="shared" si="273"/>
        <v>4.166666666666667</v>
      </c>
      <c r="W1456">
        <f t="shared" si="274"/>
        <v>-565.34722222222217</v>
      </c>
      <c r="X1456">
        <f t="shared" si="282"/>
        <v>171.13544999999999</v>
      </c>
      <c r="Y1456">
        <f t="shared" si="275"/>
        <v>6.3600086876685538</v>
      </c>
      <c r="Z1456">
        <f>Table4[[#This Row],[Acell (N)]]+Table4[[#This Row],[Roll (N)]]+Table4[[#This Row],[Aero (N)]]</f>
        <v>-387.85176353455364</v>
      </c>
      <c r="AA1456">
        <f>Table4[[#This Row],[Total (N)]]*((E1455/3.6)/1000)</f>
        <v>-1.9284851575745858</v>
      </c>
      <c r="AB1456">
        <f>Table4[[#This Row],[Power (kW)]]*1000</f>
        <v>-1928.4851575745859</v>
      </c>
      <c r="AC1456">
        <f>MAX(0, Table4[[#This Row],[Power (W)]])</f>
        <v>0</v>
      </c>
      <c r="AD1456">
        <f>MIN(0, Table4[[#This Row],[Power (W)]])*-1</f>
        <v>1928.4851575745859</v>
      </c>
      <c r="AE1456">
        <f>AE1455+Table4[[#This Row],[Tractive Energy (J)]]</f>
        <v>2612890.6861467119</v>
      </c>
      <c r="AF1456">
        <f t="shared" si="279"/>
        <v>589773.33076550055</v>
      </c>
      <c r="AG1456">
        <f t="shared" si="280"/>
        <v>5501389.2198067829</v>
      </c>
      <c r="AH1456">
        <f t="shared" si="276"/>
        <v>1794054.7640254081</v>
      </c>
      <c r="AI1456" s="27">
        <f t="shared" si="281"/>
        <v>1793476.2184781358</v>
      </c>
    </row>
    <row r="1457" spans="2:35" x14ac:dyDescent="0.3">
      <c r="B1457" s="6" t="s">
        <v>53</v>
      </c>
      <c r="C1457" s="6">
        <v>1449</v>
      </c>
      <c r="D1457" s="6">
        <v>427</v>
      </c>
      <c r="E1457" s="12">
        <v>9.9</v>
      </c>
      <c r="F1457" s="17">
        <f t="shared" si="277"/>
        <v>-1.4444444444444444</v>
      </c>
      <c r="G1457" s="17">
        <f t="shared" si="278"/>
        <v>-5.2</v>
      </c>
      <c r="S1457">
        <f t="shared" si="271"/>
        <v>0</v>
      </c>
      <c r="T1457">
        <f t="shared" si="272"/>
        <v>9.9</v>
      </c>
      <c r="U1457">
        <f t="shared" si="273"/>
        <v>2.75</v>
      </c>
      <c r="W1457">
        <f t="shared" si="274"/>
        <v>-1292.2222222222219</v>
      </c>
      <c r="X1457">
        <f t="shared" si="282"/>
        <v>171.13544999999999</v>
      </c>
      <c r="Y1457">
        <f t="shared" si="275"/>
        <v>4.4661588425000014</v>
      </c>
      <c r="Z1457">
        <f>Table4[[#This Row],[Acell (N)]]+Table4[[#This Row],[Roll (N)]]+Table4[[#This Row],[Aero (N)]]</f>
        <v>-1116.620613379722</v>
      </c>
      <c r="AA1457">
        <f>Table4[[#This Row],[Total (N)]]*((E1456/3.6)/1000)</f>
        <v>-4.6525858890821752</v>
      </c>
      <c r="AB1457">
        <f>Table4[[#This Row],[Power (kW)]]*1000</f>
        <v>-4652.5858890821755</v>
      </c>
      <c r="AC1457">
        <f>MAX(0, Table4[[#This Row],[Power (W)]])</f>
        <v>0</v>
      </c>
      <c r="AD1457">
        <f>MIN(0, Table4[[#This Row],[Power (W)]])*-1</f>
        <v>4652.5858890821755</v>
      </c>
      <c r="AE1457">
        <f>AE1456+Table4[[#This Row],[Tractive Energy (J)]]</f>
        <v>2612890.6861467119</v>
      </c>
      <c r="AF1457">
        <f t="shared" si="279"/>
        <v>594425.91665458272</v>
      </c>
      <c r="AG1457">
        <f t="shared" si="280"/>
        <v>5501389.2198067829</v>
      </c>
      <c r="AH1457">
        <f t="shared" si="276"/>
        <v>1798707.3499144902</v>
      </c>
      <c r="AI1457" s="27">
        <f t="shared" si="281"/>
        <v>1797311.5741477655</v>
      </c>
    </row>
    <row r="1458" spans="2:35" x14ac:dyDescent="0.3">
      <c r="B1458" s="6" t="s">
        <v>53</v>
      </c>
      <c r="C1458" s="6">
        <v>1450</v>
      </c>
      <c r="D1458" s="6">
        <v>428</v>
      </c>
      <c r="E1458" s="12">
        <v>4.5999999999999996</v>
      </c>
      <c r="F1458" s="17">
        <f t="shared" si="277"/>
        <v>-1.2083333333333335</v>
      </c>
      <c r="G1458" s="17">
        <f t="shared" si="278"/>
        <v>-4.3500000000000005</v>
      </c>
      <c r="S1458">
        <f t="shared" si="271"/>
        <v>0</v>
      </c>
      <c r="T1458">
        <f t="shared" si="272"/>
        <v>4.5999999999999996</v>
      </c>
      <c r="U1458">
        <f t="shared" si="273"/>
        <v>1.2777777777777777</v>
      </c>
      <c r="W1458">
        <f t="shared" si="274"/>
        <v>-1679.8888888888889</v>
      </c>
      <c r="X1458">
        <f t="shared" si="282"/>
        <v>171.13544999999999</v>
      </c>
      <c r="Y1458">
        <f t="shared" si="275"/>
        <v>1.9454587917930002</v>
      </c>
      <c r="Z1458">
        <f>Table4[[#This Row],[Acell (N)]]+Table4[[#This Row],[Roll (N)]]+Table4[[#This Row],[Aero (N)]]</f>
        <v>-1506.8079800970959</v>
      </c>
      <c r="AA1458">
        <f>Table4[[#This Row],[Total (N)]]*((E1457/3.6)/1000)</f>
        <v>-4.1437219452670133</v>
      </c>
      <c r="AB1458">
        <f>Table4[[#This Row],[Power (kW)]]*1000</f>
        <v>-4143.7219452670133</v>
      </c>
      <c r="AC1458">
        <f>MAX(0, Table4[[#This Row],[Power (W)]])</f>
        <v>0</v>
      </c>
      <c r="AD1458">
        <f>MIN(0, Table4[[#This Row],[Power (W)]])*-1</f>
        <v>4143.7219452670133</v>
      </c>
      <c r="AE1458">
        <f>AE1457+Table4[[#This Row],[Tractive Energy (J)]]</f>
        <v>2612890.6861467119</v>
      </c>
      <c r="AF1458">
        <f t="shared" si="279"/>
        <v>598569.63859984977</v>
      </c>
      <c r="AG1458">
        <f t="shared" si="280"/>
        <v>5501389.2198067829</v>
      </c>
      <c r="AH1458">
        <f t="shared" si="276"/>
        <v>1802851.0718597572</v>
      </c>
      <c r="AI1458" s="27">
        <f t="shared" si="281"/>
        <v>1801607.9552761773</v>
      </c>
    </row>
    <row r="1459" spans="2:35" x14ac:dyDescent="0.3">
      <c r="B1459" s="6" t="s">
        <v>53</v>
      </c>
      <c r="C1459" s="6">
        <v>1451</v>
      </c>
      <c r="D1459" s="6">
        <v>429</v>
      </c>
      <c r="E1459" s="12">
        <v>1.2</v>
      </c>
      <c r="F1459" s="17">
        <f t="shared" si="277"/>
        <v>-0.63888888888888884</v>
      </c>
      <c r="G1459" s="17">
        <f t="shared" si="278"/>
        <v>-2.2999999999999998</v>
      </c>
      <c r="S1459">
        <f t="shared" si="271"/>
        <v>0</v>
      </c>
      <c r="T1459">
        <f t="shared" si="272"/>
        <v>1.2</v>
      </c>
      <c r="U1459">
        <f t="shared" si="273"/>
        <v>0.33333333333333331</v>
      </c>
      <c r="W1459">
        <f t="shared" si="274"/>
        <v>-1405.2916666666667</v>
      </c>
      <c r="X1459">
        <f t="shared" si="282"/>
        <v>171.13544999999999</v>
      </c>
      <c r="Y1459">
        <f t="shared" si="275"/>
        <v>0.4200174271435555</v>
      </c>
      <c r="Z1459">
        <f>Table4[[#This Row],[Acell (N)]]+Table4[[#This Row],[Roll (N)]]+Table4[[#This Row],[Aero (N)]]</f>
        <v>-1233.7361992395231</v>
      </c>
      <c r="AA1459">
        <f>Table4[[#This Row],[Total (N)]]*((E1458/3.6)/1000)</f>
        <v>-1.5764406990282793</v>
      </c>
      <c r="AB1459">
        <f>Table4[[#This Row],[Power (kW)]]*1000</f>
        <v>-1576.4406990282794</v>
      </c>
      <c r="AC1459">
        <f>MAX(0, Table4[[#This Row],[Power (W)]])</f>
        <v>0</v>
      </c>
      <c r="AD1459">
        <f>MIN(0, Table4[[#This Row],[Power (W)]])*-1</f>
        <v>1576.4406990282794</v>
      </c>
      <c r="AE1459">
        <f>AE1458+Table4[[#This Row],[Tractive Energy (J)]]</f>
        <v>2612890.6861467119</v>
      </c>
      <c r="AF1459">
        <f t="shared" si="279"/>
        <v>600146.07929887809</v>
      </c>
      <c r="AG1459">
        <f t="shared" si="280"/>
        <v>5501389.2198067829</v>
      </c>
      <c r="AH1459">
        <f t="shared" si="276"/>
        <v>1804427.5125587855</v>
      </c>
      <c r="AI1459" s="27">
        <f t="shared" si="281"/>
        <v>1803954.580349077</v>
      </c>
    </row>
    <row r="1460" spans="2:35" x14ac:dyDescent="0.3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277"/>
        <v>-0.16666666666666666</v>
      </c>
      <c r="G1460" s="17">
        <f t="shared" si="278"/>
        <v>-0.6</v>
      </c>
      <c r="S1460">
        <f t="shared" si="271"/>
        <v>1</v>
      </c>
      <c r="T1460" t="str">
        <f t="shared" si="272"/>
        <v/>
      </c>
      <c r="U1460">
        <f t="shared" si="273"/>
        <v>0</v>
      </c>
      <c r="W1460">
        <f t="shared" si="274"/>
        <v>-743.02777777777771</v>
      </c>
      <c r="X1460">
        <f t="shared" si="282"/>
        <v>171.13544999999999</v>
      </c>
      <c r="Y1460">
        <f t="shared" si="275"/>
        <v>2.8583416592000001E-2</v>
      </c>
      <c r="Z1460">
        <f>Table4[[#This Row],[Acell (N)]]+Table4[[#This Row],[Roll (N)]]+Table4[[#This Row],[Aero (N)]]</f>
        <v>-571.8637443611857</v>
      </c>
      <c r="AA1460">
        <f>Table4[[#This Row],[Total (N)]]*((E1459/3.6)/1000)</f>
        <v>-0.19062124812039521</v>
      </c>
      <c r="AB1460">
        <f>Table4[[#This Row],[Power (kW)]]*1000</f>
        <v>-190.62124812039522</v>
      </c>
      <c r="AC1460">
        <f>MAX(0, Table4[[#This Row],[Power (W)]])</f>
        <v>0</v>
      </c>
      <c r="AD1460">
        <f>MIN(0, Table4[[#This Row],[Power (W)]])*-1</f>
        <v>190.62124812039522</v>
      </c>
      <c r="AE1460">
        <f>AE1459+Table4[[#This Row],[Tractive Energy (J)]]</f>
        <v>2612890.6861467119</v>
      </c>
      <c r="AF1460">
        <f t="shared" si="279"/>
        <v>600336.70054699853</v>
      </c>
      <c r="AG1460">
        <f t="shared" si="280"/>
        <v>5501389.2198067829</v>
      </c>
      <c r="AH1460">
        <f t="shared" si="276"/>
        <v>1804618.1338069059</v>
      </c>
      <c r="AI1460" s="27">
        <f t="shared" si="281"/>
        <v>1804560.9474324698</v>
      </c>
    </row>
    <row r="1461" spans="2:35" x14ac:dyDescent="0.3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277"/>
        <v>0</v>
      </c>
      <c r="G1461" s="17">
        <f t="shared" si="278"/>
        <v>0</v>
      </c>
      <c r="S1461">
        <f t="shared" si="271"/>
        <v>1</v>
      </c>
      <c r="T1461" t="str">
        <f t="shared" si="272"/>
        <v/>
      </c>
      <c r="U1461">
        <f t="shared" si="273"/>
        <v>0</v>
      </c>
      <c r="W1461">
        <f t="shared" si="274"/>
        <v>-193.83333333333331</v>
      </c>
      <c r="X1461">
        <f t="shared" si="282"/>
        <v>171.13544999999999</v>
      </c>
      <c r="Y1461">
        <f t="shared" si="275"/>
        <v>0</v>
      </c>
      <c r="Z1461">
        <f>Table4[[#This Row],[Acell (N)]]+Table4[[#This Row],[Roll (N)]]+Table4[[#This Row],[Aero (N)]]</f>
        <v>-22.697883333333323</v>
      </c>
      <c r="AA1461">
        <f>Table4[[#This Row],[Total (N)]]*((E1460/3.6)/1000)</f>
        <v>0</v>
      </c>
      <c r="AB1461">
        <f>Table4[[#This Row],[Power (kW)]]*1000</f>
        <v>0</v>
      </c>
      <c r="AC1461">
        <f>MAX(0, Table4[[#This Row],[Power (W)]])</f>
        <v>0</v>
      </c>
      <c r="AD1461">
        <f>MIN(0, Table4[[#This Row],[Power (W)]])*-1</f>
        <v>0</v>
      </c>
      <c r="AE1461">
        <f>AE1460+Table4[[#This Row],[Tractive Energy (J)]]</f>
        <v>2612890.6861467119</v>
      </c>
      <c r="AF1461">
        <f t="shared" si="279"/>
        <v>600336.70054699853</v>
      </c>
      <c r="AG1461">
        <f t="shared" si="280"/>
        <v>5501389.2198067829</v>
      </c>
      <c r="AH1461">
        <f t="shared" si="276"/>
        <v>1804618.1338069059</v>
      </c>
      <c r="AI1461" s="27">
        <f t="shared" si="281"/>
        <v>1804618.1338069059</v>
      </c>
    </row>
    <row r="1462" spans="2:35" x14ac:dyDescent="0.3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277"/>
        <v>0</v>
      </c>
      <c r="G1462" s="17">
        <f t="shared" si="278"/>
        <v>0</v>
      </c>
      <c r="S1462">
        <f t="shared" si="271"/>
        <v>1</v>
      </c>
      <c r="T1462" t="str">
        <f t="shared" si="272"/>
        <v/>
      </c>
      <c r="U1462">
        <f t="shared" si="273"/>
        <v>0</v>
      </c>
      <c r="W1462">
        <f t="shared" si="274"/>
        <v>0</v>
      </c>
      <c r="X1462">
        <f t="shared" si="282"/>
        <v>171.13544999999999</v>
      </c>
      <c r="Y1462">
        <f t="shared" si="275"/>
        <v>0</v>
      </c>
      <c r="Z1462">
        <f>Table4[[#This Row],[Acell (N)]]+Table4[[#This Row],[Roll (N)]]+Table4[[#This Row],[Aero (N)]]</f>
        <v>171.13544999999999</v>
      </c>
      <c r="AA1462">
        <f>Table4[[#This Row],[Total (N)]]*((E1461/3.6)/1000)</f>
        <v>0</v>
      </c>
      <c r="AB1462">
        <f>Table4[[#This Row],[Power (kW)]]*1000</f>
        <v>0</v>
      </c>
      <c r="AC1462">
        <f>MAX(0, Table4[[#This Row],[Power (W)]])</f>
        <v>0</v>
      </c>
      <c r="AD1462">
        <f>MIN(0, Table4[[#This Row],[Power (W)]])*-1</f>
        <v>0</v>
      </c>
      <c r="AE1462">
        <f>AE1461+Table4[[#This Row],[Tractive Energy (J)]]</f>
        <v>2612890.6861467119</v>
      </c>
      <c r="AF1462">
        <f t="shared" si="279"/>
        <v>600336.70054699853</v>
      </c>
      <c r="AG1462">
        <f t="shared" si="280"/>
        <v>5501389.2198067829</v>
      </c>
      <c r="AH1462">
        <f t="shared" si="276"/>
        <v>1804618.1338069059</v>
      </c>
      <c r="AI1462" s="27">
        <f t="shared" si="281"/>
        <v>1804618.1338069059</v>
      </c>
    </row>
    <row r="1463" spans="2:35" x14ac:dyDescent="0.3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277"/>
        <v>0</v>
      </c>
      <c r="G1463" s="17">
        <f t="shared" si="278"/>
        <v>0</v>
      </c>
      <c r="S1463">
        <f t="shared" si="271"/>
        <v>1</v>
      </c>
      <c r="T1463" t="str">
        <f t="shared" si="272"/>
        <v/>
      </c>
      <c r="U1463">
        <f t="shared" si="273"/>
        <v>0</v>
      </c>
      <c r="W1463">
        <f t="shared" si="274"/>
        <v>0</v>
      </c>
      <c r="X1463">
        <f t="shared" si="282"/>
        <v>171.13544999999999</v>
      </c>
      <c r="Y1463">
        <f t="shared" si="275"/>
        <v>0</v>
      </c>
      <c r="Z1463">
        <f>Table4[[#This Row],[Acell (N)]]+Table4[[#This Row],[Roll (N)]]+Table4[[#This Row],[Aero (N)]]</f>
        <v>171.13544999999999</v>
      </c>
      <c r="AA1463">
        <f>Table4[[#This Row],[Total (N)]]*((E1462/3.6)/1000)</f>
        <v>0</v>
      </c>
      <c r="AB1463">
        <f>Table4[[#This Row],[Power (kW)]]*1000</f>
        <v>0</v>
      </c>
      <c r="AC1463">
        <f>MAX(0, Table4[[#This Row],[Power (W)]])</f>
        <v>0</v>
      </c>
      <c r="AD1463">
        <f>MIN(0, Table4[[#This Row],[Power (W)]])*-1</f>
        <v>0</v>
      </c>
      <c r="AE1463">
        <f>AE1462+Table4[[#This Row],[Tractive Energy (J)]]</f>
        <v>2612890.6861467119</v>
      </c>
      <c r="AF1463">
        <f t="shared" si="279"/>
        <v>600336.70054699853</v>
      </c>
      <c r="AG1463">
        <f t="shared" si="280"/>
        <v>5501389.2198067829</v>
      </c>
      <c r="AH1463">
        <f t="shared" si="276"/>
        <v>1804618.1338069059</v>
      </c>
      <c r="AI1463" s="27">
        <f t="shared" si="281"/>
        <v>1804618.1338069059</v>
      </c>
    </row>
    <row r="1464" spans="2:35" x14ac:dyDescent="0.3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277"/>
        <v>0</v>
      </c>
      <c r="G1464" s="17">
        <f t="shared" si="278"/>
        <v>0</v>
      </c>
      <c r="S1464">
        <f t="shared" si="271"/>
        <v>1</v>
      </c>
      <c r="T1464" t="str">
        <f t="shared" si="272"/>
        <v/>
      </c>
      <c r="U1464">
        <f t="shared" si="273"/>
        <v>0</v>
      </c>
      <c r="W1464">
        <f t="shared" si="274"/>
        <v>0</v>
      </c>
      <c r="X1464">
        <f t="shared" si="282"/>
        <v>171.13544999999999</v>
      </c>
      <c r="Y1464">
        <f t="shared" si="275"/>
        <v>0</v>
      </c>
      <c r="Z1464">
        <f>Table4[[#This Row],[Acell (N)]]+Table4[[#This Row],[Roll (N)]]+Table4[[#This Row],[Aero (N)]]</f>
        <v>171.13544999999999</v>
      </c>
      <c r="AA1464">
        <f>Table4[[#This Row],[Total (N)]]*((E1463/3.6)/1000)</f>
        <v>0</v>
      </c>
      <c r="AB1464">
        <f>Table4[[#This Row],[Power (kW)]]*1000</f>
        <v>0</v>
      </c>
      <c r="AC1464">
        <f>MAX(0, Table4[[#This Row],[Power (W)]])</f>
        <v>0</v>
      </c>
      <c r="AD1464">
        <f>MIN(0, Table4[[#This Row],[Power (W)]])*-1</f>
        <v>0</v>
      </c>
      <c r="AE1464">
        <f>AE1463+Table4[[#This Row],[Tractive Energy (J)]]</f>
        <v>2612890.6861467119</v>
      </c>
      <c r="AF1464">
        <f t="shared" si="279"/>
        <v>600336.70054699853</v>
      </c>
      <c r="AG1464">
        <f t="shared" si="280"/>
        <v>5501389.2198067829</v>
      </c>
      <c r="AH1464">
        <f t="shared" si="276"/>
        <v>1804618.1338069059</v>
      </c>
      <c r="AI1464" s="27">
        <f t="shared" si="281"/>
        <v>1804618.1338069059</v>
      </c>
    </row>
    <row r="1465" spans="2:35" x14ac:dyDescent="0.3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277"/>
        <v>0</v>
      </c>
      <c r="G1465" s="17">
        <f t="shared" si="278"/>
        <v>0</v>
      </c>
      <c r="S1465">
        <f t="shared" si="271"/>
        <v>1</v>
      </c>
      <c r="T1465" t="str">
        <f t="shared" si="272"/>
        <v/>
      </c>
      <c r="U1465">
        <f t="shared" si="273"/>
        <v>0</v>
      </c>
      <c r="W1465">
        <f t="shared" si="274"/>
        <v>0</v>
      </c>
      <c r="X1465">
        <f t="shared" si="282"/>
        <v>171.13544999999999</v>
      </c>
      <c r="Y1465">
        <f t="shared" si="275"/>
        <v>0</v>
      </c>
      <c r="Z1465">
        <f>Table4[[#This Row],[Acell (N)]]+Table4[[#This Row],[Roll (N)]]+Table4[[#This Row],[Aero (N)]]</f>
        <v>171.13544999999999</v>
      </c>
      <c r="AA1465">
        <f>Table4[[#This Row],[Total (N)]]*((E1464/3.6)/1000)</f>
        <v>0</v>
      </c>
      <c r="AB1465">
        <f>Table4[[#This Row],[Power (kW)]]*1000</f>
        <v>0</v>
      </c>
      <c r="AC1465">
        <f>MAX(0, Table4[[#This Row],[Power (W)]])</f>
        <v>0</v>
      </c>
      <c r="AD1465">
        <f>MIN(0, Table4[[#This Row],[Power (W)]])*-1</f>
        <v>0</v>
      </c>
      <c r="AE1465">
        <f>AE1464+Table4[[#This Row],[Tractive Energy (J)]]</f>
        <v>2612890.6861467119</v>
      </c>
      <c r="AF1465">
        <f t="shared" si="279"/>
        <v>600336.70054699853</v>
      </c>
      <c r="AG1465">
        <f t="shared" si="280"/>
        <v>5501389.2198067829</v>
      </c>
      <c r="AH1465">
        <f t="shared" si="276"/>
        <v>1804618.1338069059</v>
      </c>
      <c r="AI1465" s="27">
        <f t="shared" si="281"/>
        <v>1804618.1338069059</v>
      </c>
    </row>
    <row r="1466" spans="2:35" x14ac:dyDescent="0.3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277"/>
        <v>0</v>
      </c>
      <c r="G1466" s="17">
        <f t="shared" si="278"/>
        <v>0</v>
      </c>
      <c r="S1466">
        <f t="shared" si="271"/>
        <v>1</v>
      </c>
      <c r="T1466" t="str">
        <f t="shared" si="272"/>
        <v/>
      </c>
      <c r="U1466">
        <f t="shared" si="273"/>
        <v>0</v>
      </c>
      <c r="W1466">
        <f t="shared" si="274"/>
        <v>0</v>
      </c>
      <c r="X1466">
        <f t="shared" si="282"/>
        <v>171.13544999999999</v>
      </c>
      <c r="Y1466">
        <f t="shared" si="275"/>
        <v>0</v>
      </c>
      <c r="Z1466">
        <f>Table4[[#This Row],[Acell (N)]]+Table4[[#This Row],[Roll (N)]]+Table4[[#This Row],[Aero (N)]]</f>
        <v>171.13544999999999</v>
      </c>
      <c r="AA1466">
        <f>Table4[[#This Row],[Total (N)]]*((E1465/3.6)/1000)</f>
        <v>0</v>
      </c>
      <c r="AB1466">
        <f>Table4[[#This Row],[Power (kW)]]*1000</f>
        <v>0</v>
      </c>
      <c r="AC1466">
        <f>MAX(0, Table4[[#This Row],[Power (W)]])</f>
        <v>0</v>
      </c>
      <c r="AD1466">
        <f>MIN(0, Table4[[#This Row],[Power (W)]])*-1</f>
        <v>0</v>
      </c>
      <c r="AE1466">
        <f>AE1465+Table4[[#This Row],[Tractive Energy (J)]]</f>
        <v>2612890.6861467119</v>
      </c>
      <c r="AF1466">
        <f t="shared" si="279"/>
        <v>600336.70054699853</v>
      </c>
      <c r="AG1466">
        <f t="shared" si="280"/>
        <v>5501389.2198067829</v>
      </c>
      <c r="AH1466">
        <f t="shared" si="276"/>
        <v>1804618.1338069059</v>
      </c>
      <c r="AI1466" s="27">
        <f t="shared" si="281"/>
        <v>1804618.1338069059</v>
      </c>
    </row>
    <row r="1467" spans="2:35" x14ac:dyDescent="0.3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277"/>
        <v>0</v>
      </c>
      <c r="G1467" s="17">
        <f t="shared" si="278"/>
        <v>0</v>
      </c>
      <c r="S1467">
        <f t="shared" si="271"/>
        <v>1</v>
      </c>
      <c r="T1467" t="str">
        <f t="shared" si="272"/>
        <v/>
      </c>
      <c r="U1467">
        <f t="shared" si="273"/>
        <v>0</v>
      </c>
      <c r="W1467">
        <f t="shared" si="274"/>
        <v>0</v>
      </c>
      <c r="X1467">
        <f t="shared" si="282"/>
        <v>171.13544999999999</v>
      </c>
      <c r="Y1467">
        <f t="shared" si="275"/>
        <v>0</v>
      </c>
      <c r="Z1467">
        <f>Table4[[#This Row],[Acell (N)]]+Table4[[#This Row],[Roll (N)]]+Table4[[#This Row],[Aero (N)]]</f>
        <v>171.13544999999999</v>
      </c>
      <c r="AA1467">
        <f>Table4[[#This Row],[Total (N)]]*((E1466/3.6)/1000)</f>
        <v>0</v>
      </c>
      <c r="AB1467">
        <f>Table4[[#This Row],[Power (kW)]]*1000</f>
        <v>0</v>
      </c>
      <c r="AC1467">
        <f>MAX(0, Table4[[#This Row],[Power (W)]])</f>
        <v>0</v>
      </c>
      <c r="AD1467">
        <f>MIN(0, Table4[[#This Row],[Power (W)]])*-1</f>
        <v>0</v>
      </c>
      <c r="AE1467">
        <f>AE1466+Table4[[#This Row],[Tractive Energy (J)]]</f>
        <v>2612890.6861467119</v>
      </c>
      <c r="AF1467">
        <f t="shared" si="279"/>
        <v>600336.70054699853</v>
      </c>
      <c r="AG1467">
        <f t="shared" si="280"/>
        <v>5501389.2198067829</v>
      </c>
      <c r="AH1467">
        <f t="shared" si="276"/>
        <v>1804618.1338069059</v>
      </c>
      <c r="AI1467" s="27">
        <f t="shared" si="281"/>
        <v>1804618.1338069059</v>
      </c>
    </row>
    <row r="1468" spans="2:35" x14ac:dyDescent="0.3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277"/>
        <v>0</v>
      </c>
      <c r="G1468" s="17">
        <f t="shared" si="278"/>
        <v>0</v>
      </c>
      <c r="S1468">
        <f t="shared" si="271"/>
        <v>1</v>
      </c>
      <c r="T1468" t="str">
        <f t="shared" si="272"/>
        <v/>
      </c>
      <c r="U1468">
        <f t="shared" si="273"/>
        <v>0</v>
      </c>
      <c r="W1468">
        <f t="shared" si="274"/>
        <v>0</v>
      </c>
      <c r="X1468">
        <f t="shared" si="282"/>
        <v>171.13544999999999</v>
      </c>
      <c r="Y1468">
        <f t="shared" si="275"/>
        <v>0</v>
      </c>
      <c r="Z1468">
        <f>Table4[[#This Row],[Acell (N)]]+Table4[[#This Row],[Roll (N)]]+Table4[[#This Row],[Aero (N)]]</f>
        <v>171.13544999999999</v>
      </c>
      <c r="AA1468">
        <f>Table4[[#This Row],[Total (N)]]*((E1467/3.6)/1000)</f>
        <v>0</v>
      </c>
      <c r="AB1468">
        <f>Table4[[#This Row],[Power (kW)]]*1000</f>
        <v>0</v>
      </c>
      <c r="AC1468">
        <f>MAX(0, Table4[[#This Row],[Power (W)]])</f>
        <v>0</v>
      </c>
      <c r="AD1468">
        <f>MIN(0, Table4[[#This Row],[Power (W)]])*-1</f>
        <v>0</v>
      </c>
      <c r="AE1468">
        <f>AE1467+Table4[[#This Row],[Tractive Energy (J)]]</f>
        <v>2612890.6861467119</v>
      </c>
      <c r="AF1468">
        <f t="shared" si="279"/>
        <v>600336.70054699853</v>
      </c>
      <c r="AG1468">
        <f t="shared" si="280"/>
        <v>5501389.2198067829</v>
      </c>
      <c r="AH1468">
        <f t="shared" si="276"/>
        <v>1804618.1338069059</v>
      </c>
      <c r="AI1468" s="27">
        <f t="shared" si="281"/>
        <v>1804618.1338069059</v>
      </c>
    </row>
    <row r="1469" spans="2:35" x14ac:dyDescent="0.3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277"/>
        <v>0</v>
      </c>
      <c r="G1469" s="17">
        <f t="shared" si="278"/>
        <v>0</v>
      </c>
      <c r="S1469">
        <f t="shared" si="271"/>
        <v>1</v>
      </c>
      <c r="T1469" t="str">
        <f t="shared" si="272"/>
        <v/>
      </c>
      <c r="U1469">
        <f t="shared" si="273"/>
        <v>0</v>
      </c>
      <c r="W1469">
        <f t="shared" si="274"/>
        <v>0</v>
      </c>
      <c r="X1469">
        <f t="shared" si="282"/>
        <v>171.13544999999999</v>
      </c>
      <c r="Y1469">
        <f t="shared" si="275"/>
        <v>0</v>
      </c>
      <c r="Z1469">
        <f>Table4[[#This Row],[Acell (N)]]+Table4[[#This Row],[Roll (N)]]+Table4[[#This Row],[Aero (N)]]</f>
        <v>171.13544999999999</v>
      </c>
      <c r="AA1469">
        <f>Table4[[#This Row],[Total (N)]]*((E1468/3.6)/1000)</f>
        <v>0</v>
      </c>
      <c r="AB1469">
        <f>Table4[[#This Row],[Power (kW)]]*1000</f>
        <v>0</v>
      </c>
      <c r="AC1469">
        <f>MAX(0, Table4[[#This Row],[Power (W)]])</f>
        <v>0</v>
      </c>
      <c r="AD1469">
        <f>MIN(0, Table4[[#This Row],[Power (W)]])*-1</f>
        <v>0</v>
      </c>
      <c r="AE1469">
        <f>AE1468+Table4[[#This Row],[Tractive Energy (J)]]</f>
        <v>2612890.6861467119</v>
      </c>
      <c r="AF1469">
        <f t="shared" si="279"/>
        <v>600336.70054699853</v>
      </c>
      <c r="AG1469">
        <f t="shared" si="280"/>
        <v>5501389.2198067829</v>
      </c>
      <c r="AH1469">
        <f t="shared" si="276"/>
        <v>1804618.1338069059</v>
      </c>
      <c r="AI1469" s="27">
        <f t="shared" si="281"/>
        <v>1804618.1338069059</v>
      </c>
    </row>
    <row r="1470" spans="2:35" x14ac:dyDescent="0.3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277"/>
        <v>0</v>
      </c>
      <c r="G1470" s="17">
        <f t="shared" si="278"/>
        <v>0</v>
      </c>
      <c r="S1470">
        <f t="shared" si="271"/>
        <v>1</v>
      </c>
      <c r="T1470" t="str">
        <f t="shared" si="272"/>
        <v/>
      </c>
      <c r="U1470">
        <f t="shared" si="273"/>
        <v>0</v>
      </c>
      <c r="W1470">
        <f t="shared" si="274"/>
        <v>0</v>
      </c>
      <c r="X1470">
        <f t="shared" si="282"/>
        <v>171.13544999999999</v>
      </c>
      <c r="Y1470">
        <f t="shared" si="275"/>
        <v>0</v>
      </c>
      <c r="Z1470">
        <f>Table4[[#This Row],[Acell (N)]]+Table4[[#This Row],[Roll (N)]]+Table4[[#This Row],[Aero (N)]]</f>
        <v>171.13544999999999</v>
      </c>
      <c r="AA1470">
        <f>Table4[[#This Row],[Total (N)]]*((E1469/3.6)/1000)</f>
        <v>0</v>
      </c>
      <c r="AB1470">
        <f>Table4[[#This Row],[Power (kW)]]*1000</f>
        <v>0</v>
      </c>
      <c r="AC1470">
        <f>MAX(0, Table4[[#This Row],[Power (W)]])</f>
        <v>0</v>
      </c>
      <c r="AD1470">
        <f>MIN(0, Table4[[#This Row],[Power (W)]])*-1</f>
        <v>0</v>
      </c>
      <c r="AE1470">
        <f>AE1469+Table4[[#This Row],[Tractive Energy (J)]]</f>
        <v>2612890.6861467119</v>
      </c>
      <c r="AF1470">
        <f t="shared" si="279"/>
        <v>600336.70054699853</v>
      </c>
      <c r="AG1470">
        <f t="shared" si="280"/>
        <v>5501389.2198067829</v>
      </c>
      <c r="AH1470">
        <f t="shared" si="276"/>
        <v>1804618.1338069059</v>
      </c>
      <c r="AI1470" s="27">
        <f t="shared" si="281"/>
        <v>1804618.1338069059</v>
      </c>
    </row>
    <row r="1471" spans="2:35" x14ac:dyDescent="0.3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277"/>
        <v>0</v>
      </c>
      <c r="G1471" s="17">
        <f t="shared" si="278"/>
        <v>0</v>
      </c>
      <c r="S1471">
        <f t="shared" si="271"/>
        <v>1</v>
      </c>
      <c r="T1471" t="str">
        <f t="shared" si="272"/>
        <v/>
      </c>
      <c r="U1471">
        <f t="shared" si="273"/>
        <v>0</v>
      </c>
      <c r="W1471">
        <f t="shared" si="274"/>
        <v>0</v>
      </c>
      <c r="X1471">
        <f t="shared" si="282"/>
        <v>171.13544999999999</v>
      </c>
      <c r="Y1471">
        <f t="shared" si="275"/>
        <v>0</v>
      </c>
      <c r="Z1471">
        <f>Table4[[#This Row],[Acell (N)]]+Table4[[#This Row],[Roll (N)]]+Table4[[#This Row],[Aero (N)]]</f>
        <v>171.13544999999999</v>
      </c>
      <c r="AA1471">
        <f>Table4[[#This Row],[Total (N)]]*((E1470/3.6)/1000)</f>
        <v>0</v>
      </c>
      <c r="AB1471">
        <f>Table4[[#This Row],[Power (kW)]]*1000</f>
        <v>0</v>
      </c>
      <c r="AC1471">
        <f>MAX(0, Table4[[#This Row],[Power (W)]])</f>
        <v>0</v>
      </c>
      <c r="AD1471">
        <f>MIN(0, Table4[[#This Row],[Power (W)]])*-1</f>
        <v>0</v>
      </c>
      <c r="AE1471">
        <f>AE1470+Table4[[#This Row],[Tractive Energy (J)]]</f>
        <v>2612890.6861467119</v>
      </c>
      <c r="AF1471">
        <f t="shared" si="279"/>
        <v>600336.70054699853</v>
      </c>
      <c r="AG1471">
        <f t="shared" si="280"/>
        <v>5501389.2198067829</v>
      </c>
      <c r="AH1471">
        <f t="shared" si="276"/>
        <v>1804618.1338069059</v>
      </c>
      <c r="AI1471" s="27">
        <f t="shared" si="281"/>
        <v>1804618.1338069059</v>
      </c>
    </row>
    <row r="1472" spans="2:35" x14ac:dyDescent="0.3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277"/>
        <v>0</v>
      </c>
      <c r="G1472" s="17">
        <f t="shared" si="278"/>
        <v>0</v>
      </c>
      <c r="S1472">
        <f t="shared" si="271"/>
        <v>1</v>
      </c>
      <c r="T1472" t="str">
        <f t="shared" si="272"/>
        <v/>
      </c>
      <c r="U1472">
        <f t="shared" si="273"/>
        <v>0</v>
      </c>
      <c r="W1472">
        <f t="shared" si="274"/>
        <v>0</v>
      </c>
      <c r="X1472">
        <f t="shared" si="282"/>
        <v>171.13544999999999</v>
      </c>
      <c r="Y1472">
        <f t="shared" si="275"/>
        <v>0</v>
      </c>
      <c r="Z1472">
        <f>Table4[[#This Row],[Acell (N)]]+Table4[[#This Row],[Roll (N)]]+Table4[[#This Row],[Aero (N)]]</f>
        <v>171.13544999999999</v>
      </c>
      <c r="AA1472">
        <f>Table4[[#This Row],[Total (N)]]*((E1471/3.6)/1000)</f>
        <v>0</v>
      </c>
      <c r="AB1472">
        <f>Table4[[#This Row],[Power (kW)]]*1000</f>
        <v>0</v>
      </c>
      <c r="AC1472">
        <f>MAX(0, Table4[[#This Row],[Power (W)]])</f>
        <v>0</v>
      </c>
      <c r="AD1472">
        <f>MIN(0, Table4[[#This Row],[Power (W)]])*-1</f>
        <v>0</v>
      </c>
      <c r="AE1472">
        <f>AE1471+Table4[[#This Row],[Tractive Energy (J)]]</f>
        <v>2612890.6861467119</v>
      </c>
      <c r="AF1472">
        <f t="shared" si="279"/>
        <v>600336.70054699853</v>
      </c>
      <c r="AG1472">
        <f t="shared" si="280"/>
        <v>5501389.2198067829</v>
      </c>
      <c r="AH1472">
        <f t="shared" si="276"/>
        <v>1804618.1338069059</v>
      </c>
      <c r="AI1472" s="27">
        <f t="shared" si="281"/>
        <v>1804618.1338069059</v>
      </c>
    </row>
    <row r="1473" spans="2:35" x14ac:dyDescent="0.3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277"/>
        <v>0</v>
      </c>
      <c r="G1473" s="17">
        <f t="shared" si="278"/>
        <v>0</v>
      </c>
      <c r="S1473">
        <f t="shared" si="271"/>
        <v>1</v>
      </c>
      <c r="T1473" t="str">
        <f t="shared" si="272"/>
        <v/>
      </c>
      <c r="U1473">
        <f t="shared" si="273"/>
        <v>0</v>
      </c>
      <c r="W1473">
        <f t="shared" si="274"/>
        <v>0</v>
      </c>
      <c r="X1473">
        <f t="shared" si="282"/>
        <v>171.13544999999999</v>
      </c>
      <c r="Y1473">
        <f t="shared" si="275"/>
        <v>0</v>
      </c>
      <c r="Z1473">
        <f>Table4[[#This Row],[Acell (N)]]+Table4[[#This Row],[Roll (N)]]+Table4[[#This Row],[Aero (N)]]</f>
        <v>171.13544999999999</v>
      </c>
      <c r="AA1473">
        <f>Table4[[#This Row],[Total (N)]]*((E1472/3.6)/1000)</f>
        <v>0</v>
      </c>
      <c r="AB1473">
        <f>Table4[[#This Row],[Power (kW)]]*1000</f>
        <v>0</v>
      </c>
      <c r="AC1473">
        <f>MAX(0, Table4[[#This Row],[Power (W)]])</f>
        <v>0</v>
      </c>
      <c r="AD1473">
        <f>MIN(0, Table4[[#This Row],[Power (W)]])*-1</f>
        <v>0</v>
      </c>
      <c r="AE1473">
        <f>AE1472+Table4[[#This Row],[Tractive Energy (J)]]</f>
        <v>2612890.6861467119</v>
      </c>
      <c r="AF1473">
        <f t="shared" si="279"/>
        <v>600336.70054699853</v>
      </c>
      <c r="AG1473">
        <f t="shared" si="280"/>
        <v>5501389.2198067829</v>
      </c>
      <c r="AH1473">
        <f t="shared" si="276"/>
        <v>1804618.1338069059</v>
      </c>
      <c r="AI1473" s="27">
        <f t="shared" si="281"/>
        <v>1804618.1338069059</v>
      </c>
    </row>
    <row r="1474" spans="2:35" x14ac:dyDescent="0.3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277"/>
        <v>0</v>
      </c>
      <c r="G1474" s="17">
        <f t="shared" si="278"/>
        <v>0</v>
      </c>
      <c r="S1474">
        <f t="shared" si="271"/>
        <v>1</v>
      </c>
      <c r="T1474" t="str">
        <f t="shared" si="272"/>
        <v/>
      </c>
      <c r="U1474">
        <f t="shared" si="273"/>
        <v>0</v>
      </c>
      <c r="W1474">
        <f t="shared" si="274"/>
        <v>0</v>
      </c>
      <c r="X1474">
        <f t="shared" si="282"/>
        <v>171.13544999999999</v>
      </c>
      <c r="Y1474">
        <f t="shared" si="275"/>
        <v>0</v>
      </c>
      <c r="Z1474">
        <f>Table4[[#This Row],[Acell (N)]]+Table4[[#This Row],[Roll (N)]]+Table4[[#This Row],[Aero (N)]]</f>
        <v>171.13544999999999</v>
      </c>
      <c r="AA1474">
        <f>Table4[[#This Row],[Total (N)]]*((E1473/3.6)/1000)</f>
        <v>0</v>
      </c>
      <c r="AB1474">
        <f>Table4[[#This Row],[Power (kW)]]*1000</f>
        <v>0</v>
      </c>
      <c r="AC1474">
        <f>MAX(0, Table4[[#This Row],[Power (W)]])</f>
        <v>0</v>
      </c>
      <c r="AD1474">
        <f>MIN(0, Table4[[#This Row],[Power (W)]])*-1</f>
        <v>0</v>
      </c>
      <c r="AE1474">
        <f>AE1473+Table4[[#This Row],[Tractive Energy (J)]]</f>
        <v>2612890.6861467119</v>
      </c>
      <c r="AF1474">
        <f t="shared" si="279"/>
        <v>600336.70054699853</v>
      </c>
      <c r="AG1474">
        <f t="shared" si="280"/>
        <v>5501389.2198067829</v>
      </c>
      <c r="AH1474">
        <f t="shared" si="276"/>
        <v>1804618.1338069059</v>
      </c>
      <c r="AI1474" s="27">
        <f t="shared" si="281"/>
        <v>1804618.1338069059</v>
      </c>
    </row>
    <row r="1475" spans="2:35" x14ac:dyDescent="0.3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277"/>
        <v>0</v>
      </c>
      <c r="G1475" s="17">
        <f t="shared" si="278"/>
        <v>0</v>
      </c>
      <c r="S1475">
        <f t="shared" si="271"/>
        <v>1</v>
      </c>
      <c r="T1475" t="str">
        <f t="shared" si="272"/>
        <v/>
      </c>
      <c r="U1475">
        <f t="shared" si="273"/>
        <v>0</v>
      </c>
      <c r="W1475">
        <f t="shared" si="274"/>
        <v>0</v>
      </c>
      <c r="X1475">
        <f t="shared" si="282"/>
        <v>171.13544999999999</v>
      </c>
      <c r="Y1475">
        <f t="shared" si="275"/>
        <v>0</v>
      </c>
      <c r="Z1475">
        <f>Table4[[#This Row],[Acell (N)]]+Table4[[#This Row],[Roll (N)]]+Table4[[#This Row],[Aero (N)]]</f>
        <v>171.13544999999999</v>
      </c>
      <c r="AA1475">
        <f>Table4[[#This Row],[Total (N)]]*((E1474/3.6)/1000)</f>
        <v>0</v>
      </c>
      <c r="AB1475">
        <f>Table4[[#This Row],[Power (kW)]]*1000</f>
        <v>0</v>
      </c>
      <c r="AC1475">
        <f>MAX(0, Table4[[#This Row],[Power (W)]])</f>
        <v>0</v>
      </c>
      <c r="AD1475">
        <f>MIN(0, Table4[[#This Row],[Power (W)]])*-1</f>
        <v>0</v>
      </c>
      <c r="AE1475">
        <f>AE1474+Table4[[#This Row],[Tractive Energy (J)]]</f>
        <v>2612890.6861467119</v>
      </c>
      <c r="AF1475">
        <f t="shared" si="279"/>
        <v>600336.70054699853</v>
      </c>
      <c r="AG1475">
        <f t="shared" si="280"/>
        <v>5501389.2198067829</v>
      </c>
      <c r="AH1475">
        <f t="shared" si="276"/>
        <v>1804618.1338069059</v>
      </c>
      <c r="AI1475" s="27">
        <f t="shared" si="281"/>
        <v>1804618.1338069059</v>
      </c>
    </row>
    <row r="1476" spans="2:35" x14ac:dyDescent="0.3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277"/>
        <v>0</v>
      </c>
      <c r="G1476" s="17">
        <f t="shared" si="278"/>
        <v>0</v>
      </c>
      <c r="S1476">
        <f t="shared" si="271"/>
        <v>1</v>
      </c>
      <c r="T1476" t="str">
        <f t="shared" si="272"/>
        <v/>
      </c>
      <c r="U1476">
        <f t="shared" si="273"/>
        <v>0</v>
      </c>
      <c r="W1476">
        <f t="shared" si="274"/>
        <v>0</v>
      </c>
      <c r="X1476">
        <f t="shared" si="282"/>
        <v>171.13544999999999</v>
      </c>
      <c r="Y1476">
        <f t="shared" si="275"/>
        <v>0</v>
      </c>
      <c r="Z1476">
        <f>Table4[[#This Row],[Acell (N)]]+Table4[[#This Row],[Roll (N)]]+Table4[[#This Row],[Aero (N)]]</f>
        <v>171.13544999999999</v>
      </c>
      <c r="AA1476">
        <f>Table4[[#This Row],[Total (N)]]*((E1475/3.6)/1000)</f>
        <v>0</v>
      </c>
      <c r="AB1476">
        <f>Table4[[#This Row],[Power (kW)]]*1000</f>
        <v>0</v>
      </c>
      <c r="AC1476">
        <f>MAX(0, Table4[[#This Row],[Power (W)]])</f>
        <v>0</v>
      </c>
      <c r="AD1476">
        <f>MIN(0, Table4[[#This Row],[Power (W)]])*-1</f>
        <v>0</v>
      </c>
      <c r="AE1476">
        <f>AE1475+Table4[[#This Row],[Tractive Energy (J)]]</f>
        <v>2612890.6861467119</v>
      </c>
      <c r="AF1476">
        <f t="shared" si="279"/>
        <v>600336.70054699853</v>
      </c>
      <c r="AG1476">
        <f t="shared" si="280"/>
        <v>5501389.2198067829</v>
      </c>
      <c r="AH1476">
        <f t="shared" si="276"/>
        <v>1804618.1338069059</v>
      </c>
      <c r="AI1476" s="27">
        <f t="shared" si="281"/>
        <v>1804618.1338069059</v>
      </c>
    </row>
    <row r="1477" spans="2:35" x14ac:dyDescent="0.3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277"/>
        <v>0</v>
      </c>
      <c r="G1477" s="17">
        <f t="shared" si="278"/>
        <v>0</v>
      </c>
      <c r="S1477">
        <f t="shared" si="271"/>
        <v>1</v>
      </c>
      <c r="T1477" t="str">
        <f t="shared" si="272"/>
        <v/>
      </c>
      <c r="U1477">
        <f t="shared" si="273"/>
        <v>0</v>
      </c>
      <c r="W1477">
        <f t="shared" si="274"/>
        <v>0</v>
      </c>
      <c r="X1477">
        <f t="shared" si="282"/>
        <v>171.13544999999999</v>
      </c>
      <c r="Y1477">
        <f t="shared" si="275"/>
        <v>0</v>
      </c>
      <c r="Z1477">
        <f>Table4[[#This Row],[Acell (N)]]+Table4[[#This Row],[Roll (N)]]+Table4[[#This Row],[Aero (N)]]</f>
        <v>171.13544999999999</v>
      </c>
      <c r="AA1477">
        <f>Table4[[#This Row],[Total (N)]]*((E1476/3.6)/1000)</f>
        <v>0</v>
      </c>
      <c r="AB1477">
        <f>Table4[[#This Row],[Power (kW)]]*1000</f>
        <v>0</v>
      </c>
      <c r="AC1477">
        <f>MAX(0, Table4[[#This Row],[Power (W)]])</f>
        <v>0</v>
      </c>
      <c r="AD1477">
        <f>MIN(0, Table4[[#This Row],[Power (W)]])*-1</f>
        <v>0</v>
      </c>
      <c r="AE1477">
        <f>AE1476+Table4[[#This Row],[Tractive Energy (J)]]</f>
        <v>2612890.6861467119</v>
      </c>
      <c r="AF1477">
        <f t="shared" si="279"/>
        <v>600336.70054699853</v>
      </c>
      <c r="AG1477">
        <f t="shared" si="280"/>
        <v>5501389.2198067829</v>
      </c>
      <c r="AH1477">
        <f t="shared" si="276"/>
        <v>1804618.1338069059</v>
      </c>
      <c r="AI1477" s="27">
        <f t="shared" si="281"/>
        <v>1804618.1338069059</v>
      </c>
    </row>
    <row r="1478" spans="2:35" x14ac:dyDescent="0.3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277"/>
        <v>0</v>
      </c>
      <c r="G1478" s="17">
        <f t="shared" si="278"/>
        <v>0</v>
      </c>
      <c r="S1478">
        <f t="shared" si="271"/>
        <v>1</v>
      </c>
      <c r="T1478" t="str">
        <f t="shared" si="272"/>
        <v/>
      </c>
      <c r="U1478">
        <f t="shared" si="273"/>
        <v>0</v>
      </c>
      <c r="W1478">
        <f t="shared" si="274"/>
        <v>0</v>
      </c>
      <c r="X1478">
        <f t="shared" si="282"/>
        <v>171.13544999999999</v>
      </c>
      <c r="Y1478">
        <f t="shared" si="275"/>
        <v>0</v>
      </c>
      <c r="Z1478">
        <f>Table4[[#This Row],[Acell (N)]]+Table4[[#This Row],[Roll (N)]]+Table4[[#This Row],[Aero (N)]]</f>
        <v>171.13544999999999</v>
      </c>
      <c r="AA1478">
        <f>Table4[[#This Row],[Total (N)]]*((E1477/3.6)/1000)</f>
        <v>0</v>
      </c>
      <c r="AB1478">
        <f>Table4[[#This Row],[Power (kW)]]*1000</f>
        <v>0</v>
      </c>
      <c r="AC1478">
        <f>MAX(0, Table4[[#This Row],[Power (W)]])</f>
        <v>0</v>
      </c>
      <c r="AD1478">
        <f>MIN(0, Table4[[#This Row],[Power (W)]])*-1</f>
        <v>0</v>
      </c>
      <c r="AE1478">
        <f>AE1477+Table4[[#This Row],[Tractive Energy (J)]]</f>
        <v>2612890.6861467119</v>
      </c>
      <c r="AF1478">
        <f t="shared" si="279"/>
        <v>600336.70054699853</v>
      </c>
      <c r="AG1478">
        <f t="shared" si="280"/>
        <v>5501389.2198067829</v>
      </c>
      <c r="AH1478">
        <f t="shared" si="276"/>
        <v>1804618.1338069059</v>
      </c>
      <c r="AI1478" s="27">
        <f t="shared" si="281"/>
        <v>1804618.1338069059</v>
      </c>
    </row>
    <row r="1479" spans="2:35" x14ac:dyDescent="0.3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277"/>
        <v>0</v>
      </c>
      <c r="G1479" s="17">
        <f t="shared" si="278"/>
        <v>0</v>
      </c>
      <c r="S1479">
        <f t="shared" si="271"/>
        <v>1</v>
      </c>
      <c r="T1479" t="str">
        <f t="shared" si="272"/>
        <v/>
      </c>
      <c r="U1479">
        <f t="shared" si="273"/>
        <v>0</v>
      </c>
      <c r="W1479">
        <f t="shared" si="274"/>
        <v>0</v>
      </c>
      <c r="X1479">
        <f t="shared" si="282"/>
        <v>171.13544999999999</v>
      </c>
      <c r="Y1479">
        <f t="shared" si="275"/>
        <v>0</v>
      </c>
      <c r="Z1479">
        <f>Table4[[#This Row],[Acell (N)]]+Table4[[#This Row],[Roll (N)]]+Table4[[#This Row],[Aero (N)]]</f>
        <v>171.13544999999999</v>
      </c>
      <c r="AA1479">
        <f>Table4[[#This Row],[Total (N)]]*((E1478/3.6)/1000)</f>
        <v>0</v>
      </c>
      <c r="AB1479">
        <f>Table4[[#This Row],[Power (kW)]]*1000</f>
        <v>0</v>
      </c>
      <c r="AC1479">
        <f>MAX(0, Table4[[#This Row],[Power (W)]])</f>
        <v>0</v>
      </c>
      <c r="AD1479">
        <f>MIN(0, Table4[[#This Row],[Power (W)]])*-1</f>
        <v>0</v>
      </c>
      <c r="AE1479">
        <f>AE1478+Table4[[#This Row],[Tractive Energy (J)]]</f>
        <v>2612890.6861467119</v>
      </c>
      <c r="AF1479">
        <f t="shared" si="279"/>
        <v>600336.70054699853</v>
      </c>
      <c r="AG1479">
        <f t="shared" si="280"/>
        <v>5501389.2198067829</v>
      </c>
      <c r="AH1479">
        <f t="shared" si="276"/>
        <v>1804618.1338069059</v>
      </c>
      <c r="AI1479" s="27">
        <f t="shared" si="281"/>
        <v>1804618.1338069059</v>
      </c>
    </row>
    <row r="1480" spans="2:35" x14ac:dyDescent="0.3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277"/>
        <v>0</v>
      </c>
      <c r="G1480" s="17">
        <f t="shared" si="278"/>
        <v>0</v>
      </c>
      <c r="S1480">
        <f t="shared" ref="S1480:S1543" si="283">IF(E1480&lt;1,1,0)</f>
        <v>1</v>
      </c>
      <c r="T1480" t="str">
        <f t="shared" ref="T1480:T1543" si="284">IF(S1480=1,"",E1480)</f>
        <v/>
      </c>
      <c r="U1480">
        <f t="shared" ref="U1480:U1543" si="285">E1480/3.6</f>
        <v>0</v>
      </c>
      <c r="W1480">
        <f t="shared" si="274"/>
        <v>0</v>
      </c>
      <c r="X1480">
        <f t="shared" si="282"/>
        <v>171.13544999999999</v>
      </c>
      <c r="Y1480">
        <f t="shared" si="275"/>
        <v>0</v>
      </c>
      <c r="Z1480">
        <f>Table4[[#This Row],[Acell (N)]]+Table4[[#This Row],[Roll (N)]]+Table4[[#This Row],[Aero (N)]]</f>
        <v>171.13544999999999</v>
      </c>
      <c r="AA1480">
        <f>Table4[[#This Row],[Total (N)]]*((E1479/3.6)/1000)</f>
        <v>0</v>
      </c>
      <c r="AB1480">
        <f>Table4[[#This Row],[Power (kW)]]*1000</f>
        <v>0</v>
      </c>
      <c r="AC1480">
        <f>MAX(0, Table4[[#This Row],[Power (W)]])</f>
        <v>0</v>
      </c>
      <c r="AD1480">
        <f>MIN(0, Table4[[#This Row],[Power (W)]])*-1</f>
        <v>0</v>
      </c>
      <c r="AE1480">
        <f>AE1479+Table4[[#This Row],[Tractive Energy (J)]]</f>
        <v>2612890.6861467119</v>
      </c>
      <c r="AF1480">
        <f t="shared" si="279"/>
        <v>600336.70054699853</v>
      </c>
      <c r="AG1480">
        <f t="shared" si="280"/>
        <v>5501389.2198067829</v>
      </c>
      <c r="AH1480">
        <f t="shared" si="276"/>
        <v>1804618.1338069059</v>
      </c>
      <c r="AI1480" s="27">
        <f t="shared" si="281"/>
        <v>1804618.1338069059</v>
      </c>
    </row>
    <row r="1481" spans="2:35" x14ac:dyDescent="0.3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277"/>
        <v>0</v>
      </c>
      <c r="G1481" s="17">
        <f t="shared" si="278"/>
        <v>0</v>
      </c>
      <c r="S1481">
        <f t="shared" si="283"/>
        <v>1</v>
      </c>
      <c r="T1481" t="str">
        <f t="shared" si="284"/>
        <v/>
      </c>
      <c r="U1481">
        <f t="shared" si="285"/>
        <v>0</v>
      </c>
      <c r="W1481">
        <f t="shared" ref="W1481:W1544" si="286">$J$16*F1480</f>
        <v>0</v>
      </c>
      <c r="X1481">
        <f t="shared" si="282"/>
        <v>171.13544999999999</v>
      </c>
      <c r="Y1481">
        <f t="shared" ref="Y1481:Y1544" si="287">0.5*0.9617*$J$20*1.293^2*(E1480/3.6)^2</f>
        <v>0</v>
      </c>
      <c r="Z1481">
        <f>Table4[[#This Row],[Acell (N)]]+Table4[[#This Row],[Roll (N)]]+Table4[[#This Row],[Aero (N)]]</f>
        <v>171.13544999999999</v>
      </c>
      <c r="AA1481">
        <f>Table4[[#This Row],[Total (N)]]*((E1480/3.6)/1000)</f>
        <v>0</v>
      </c>
      <c r="AB1481">
        <f>Table4[[#This Row],[Power (kW)]]*1000</f>
        <v>0</v>
      </c>
      <c r="AC1481">
        <f>MAX(0, Table4[[#This Row],[Power (W)]])</f>
        <v>0</v>
      </c>
      <c r="AD1481">
        <f>MIN(0, Table4[[#This Row],[Power (W)]])*-1</f>
        <v>0</v>
      </c>
      <c r="AE1481">
        <f>AE1480+Table4[[#This Row],[Tractive Energy (J)]]</f>
        <v>2612890.6861467119</v>
      </c>
      <c r="AF1481">
        <f t="shared" si="279"/>
        <v>600336.70054699853</v>
      </c>
      <c r="AG1481">
        <f t="shared" si="280"/>
        <v>5501389.2198067829</v>
      </c>
      <c r="AH1481">
        <f t="shared" ref="AH1481:AH1544" si="288">AH1480+AD1481</f>
        <v>1804618.1338069059</v>
      </c>
      <c r="AI1481" s="27">
        <f t="shared" si="281"/>
        <v>1804618.1338069059</v>
      </c>
    </row>
    <row r="1482" spans="2:35" x14ac:dyDescent="0.3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ref="F1482:F1545" si="289">($E1483-$E1481)/2/3.6</f>
        <v>0</v>
      </c>
      <c r="G1482" s="17">
        <f t="shared" ref="G1482:G1545" si="290">($E1483-$E1481)/2</f>
        <v>0</v>
      </c>
      <c r="S1482">
        <f t="shared" si="283"/>
        <v>1</v>
      </c>
      <c r="T1482" t="str">
        <f t="shared" si="284"/>
        <v/>
      </c>
      <c r="U1482">
        <f t="shared" si="285"/>
        <v>0</v>
      </c>
      <c r="W1482">
        <f t="shared" si="286"/>
        <v>0</v>
      </c>
      <c r="X1482">
        <f t="shared" si="282"/>
        <v>171.13544999999999</v>
      </c>
      <c r="Y1482">
        <f t="shared" si="287"/>
        <v>0</v>
      </c>
      <c r="Z1482">
        <f>Table4[[#This Row],[Acell (N)]]+Table4[[#This Row],[Roll (N)]]+Table4[[#This Row],[Aero (N)]]</f>
        <v>171.13544999999999</v>
      </c>
      <c r="AA1482">
        <f>Table4[[#This Row],[Total (N)]]*((E1481/3.6)/1000)</f>
        <v>0</v>
      </c>
      <c r="AB1482">
        <f>Table4[[#This Row],[Power (kW)]]*1000</f>
        <v>0</v>
      </c>
      <c r="AC1482">
        <f>MAX(0, Table4[[#This Row],[Power (W)]])</f>
        <v>0</v>
      </c>
      <c r="AD1482">
        <f>MIN(0, Table4[[#This Row],[Power (W)]])*-1</f>
        <v>0</v>
      </c>
      <c r="AE1482">
        <f>AE1481+Table4[[#This Row],[Tractive Energy (J)]]</f>
        <v>2612890.6861467119</v>
      </c>
      <c r="AF1482">
        <f t="shared" ref="AF1482:AF1485" si="291">(AF1481+AD1482)</f>
        <v>600336.70054699853</v>
      </c>
      <c r="AG1482">
        <f t="shared" si="280"/>
        <v>5501389.2198067829</v>
      </c>
      <c r="AH1482">
        <f t="shared" si="288"/>
        <v>1804618.1338069059</v>
      </c>
      <c r="AI1482" s="27">
        <f t="shared" si="281"/>
        <v>1804618.1338069059</v>
      </c>
    </row>
    <row r="1483" spans="2:35" x14ac:dyDescent="0.3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289"/>
        <v>0</v>
      </c>
      <c r="G1483" s="17">
        <f t="shared" si="290"/>
        <v>0</v>
      </c>
      <c r="S1483">
        <f t="shared" si="283"/>
        <v>1</v>
      </c>
      <c r="T1483" t="str">
        <f t="shared" si="284"/>
        <v/>
      </c>
      <c r="U1483">
        <f t="shared" si="285"/>
        <v>0</v>
      </c>
      <c r="W1483">
        <f t="shared" si="286"/>
        <v>0</v>
      </c>
      <c r="X1483">
        <f t="shared" si="282"/>
        <v>171.13544999999999</v>
      </c>
      <c r="Y1483">
        <f t="shared" si="287"/>
        <v>0</v>
      </c>
      <c r="Z1483">
        <f>Table4[[#This Row],[Acell (N)]]+Table4[[#This Row],[Roll (N)]]+Table4[[#This Row],[Aero (N)]]</f>
        <v>171.13544999999999</v>
      </c>
      <c r="AA1483">
        <f>Table4[[#This Row],[Total (N)]]*((E1482/3.6)/1000)</f>
        <v>0</v>
      </c>
      <c r="AB1483">
        <f>Table4[[#This Row],[Power (kW)]]*1000</f>
        <v>0</v>
      </c>
      <c r="AC1483">
        <f>MAX(0, Table4[[#This Row],[Power (W)]])</f>
        <v>0</v>
      </c>
      <c r="AD1483">
        <f>MIN(0, Table4[[#This Row],[Power (W)]])*-1</f>
        <v>0</v>
      </c>
      <c r="AE1483">
        <f>AE1482+Table4[[#This Row],[Tractive Energy (J)]]</f>
        <v>2612890.6861467119</v>
      </c>
      <c r="AF1483">
        <f t="shared" si="291"/>
        <v>600336.70054699853</v>
      </c>
      <c r="AG1483">
        <f t="shared" ref="AG1483:AG1546" si="292">AG1482 + AC1483</f>
        <v>5501389.2198067829</v>
      </c>
      <c r="AH1483">
        <f t="shared" si="288"/>
        <v>1804618.1338069059</v>
      </c>
      <c r="AI1483" s="27">
        <f t="shared" ref="AI1483:AI1546" si="293">AH1482+AD1483 *0.7</f>
        <v>1804618.1338069059</v>
      </c>
    </row>
    <row r="1484" spans="2:35" x14ac:dyDescent="0.3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289"/>
        <v>0</v>
      </c>
      <c r="G1484" s="17">
        <f t="shared" si="290"/>
        <v>0</v>
      </c>
      <c r="S1484">
        <f t="shared" si="283"/>
        <v>1</v>
      </c>
      <c r="T1484" t="str">
        <f t="shared" si="284"/>
        <v/>
      </c>
      <c r="U1484">
        <f t="shared" si="285"/>
        <v>0</v>
      </c>
      <c r="W1484">
        <f t="shared" si="286"/>
        <v>0</v>
      </c>
      <c r="X1484">
        <f t="shared" si="282"/>
        <v>171.13544999999999</v>
      </c>
      <c r="Y1484">
        <f t="shared" si="287"/>
        <v>0</v>
      </c>
      <c r="Z1484">
        <f>Table4[[#This Row],[Acell (N)]]+Table4[[#This Row],[Roll (N)]]+Table4[[#This Row],[Aero (N)]]</f>
        <v>171.13544999999999</v>
      </c>
      <c r="AA1484">
        <f>Table4[[#This Row],[Total (N)]]*((E1483/3.6)/1000)</f>
        <v>0</v>
      </c>
      <c r="AB1484">
        <f>Table4[[#This Row],[Power (kW)]]*1000</f>
        <v>0</v>
      </c>
      <c r="AC1484">
        <f>MAX(0, Table4[[#This Row],[Power (W)]])</f>
        <v>0</v>
      </c>
      <c r="AD1484">
        <f>MIN(0, Table4[[#This Row],[Power (W)]])*-1</f>
        <v>0</v>
      </c>
      <c r="AE1484">
        <f>AE1483+Table4[[#This Row],[Tractive Energy (J)]]</f>
        <v>2612890.6861467119</v>
      </c>
      <c r="AF1484">
        <f t="shared" si="291"/>
        <v>600336.70054699853</v>
      </c>
      <c r="AG1484">
        <f t="shared" si="292"/>
        <v>5501389.2198067829</v>
      </c>
      <c r="AH1484">
        <f t="shared" si="288"/>
        <v>1804618.1338069059</v>
      </c>
      <c r="AI1484" s="27">
        <f t="shared" si="293"/>
        <v>1804618.1338069059</v>
      </c>
    </row>
    <row r="1485" spans="2:35" x14ac:dyDescent="0.3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289"/>
        <v>0</v>
      </c>
      <c r="G1485" s="17">
        <f t="shared" si="290"/>
        <v>0</v>
      </c>
      <c r="S1485">
        <f t="shared" si="283"/>
        <v>1</v>
      </c>
      <c r="T1485" t="str">
        <f t="shared" si="284"/>
        <v/>
      </c>
      <c r="U1485">
        <f t="shared" si="285"/>
        <v>0</v>
      </c>
      <c r="W1485">
        <f t="shared" si="286"/>
        <v>0</v>
      </c>
      <c r="X1485">
        <f t="shared" si="282"/>
        <v>171.13544999999999</v>
      </c>
      <c r="Y1485">
        <f t="shared" si="287"/>
        <v>0</v>
      </c>
      <c r="Z1485">
        <f>Table4[[#This Row],[Acell (N)]]+Table4[[#This Row],[Roll (N)]]+Table4[[#This Row],[Aero (N)]]</f>
        <v>171.13544999999999</v>
      </c>
      <c r="AA1485">
        <f>Table4[[#This Row],[Total (N)]]*((E1484/3.6)/1000)</f>
        <v>0</v>
      </c>
      <c r="AB1485">
        <f>Table4[[#This Row],[Power (kW)]]*1000</f>
        <v>0</v>
      </c>
      <c r="AC1485">
        <f>MAX(0, Table4[[#This Row],[Power (W)]])</f>
        <v>0</v>
      </c>
      <c r="AD1485">
        <f>MIN(0, Table4[[#This Row],[Power (W)]])*-1</f>
        <v>0</v>
      </c>
      <c r="AE1485">
        <f>AE1484+Table4[[#This Row],[Tractive Energy (J)]]</f>
        <v>2612890.6861467119</v>
      </c>
      <c r="AF1485">
        <f t="shared" si="291"/>
        <v>600336.70054699853</v>
      </c>
      <c r="AG1485">
        <f t="shared" si="292"/>
        <v>5501389.2198067829</v>
      </c>
      <c r="AH1485">
        <f t="shared" si="288"/>
        <v>1804618.1338069059</v>
      </c>
      <c r="AI1485" s="27">
        <f t="shared" si="293"/>
        <v>1804618.1338069059</v>
      </c>
    </row>
    <row r="1486" spans="2:35" x14ac:dyDescent="0.3">
      <c r="B1486" s="7" t="s">
        <v>54</v>
      </c>
      <c r="C1486" s="7">
        <v>1478</v>
      </c>
      <c r="D1486" s="7">
        <v>1</v>
      </c>
      <c r="E1486" s="13">
        <v>0</v>
      </c>
      <c r="F1486" s="17">
        <f t="shared" si="289"/>
        <v>0.30555555555555558</v>
      </c>
      <c r="G1486" s="17">
        <f t="shared" si="290"/>
        <v>1.1000000000000001</v>
      </c>
      <c r="S1486">
        <f t="shared" si="283"/>
        <v>1</v>
      </c>
      <c r="T1486" t="str">
        <f t="shared" si="284"/>
        <v/>
      </c>
      <c r="U1486">
        <f t="shared" si="285"/>
        <v>0</v>
      </c>
      <c r="W1486">
        <f t="shared" si="286"/>
        <v>0</v>
      </c>
      <c r="X1486">
        <f t="shared" si="282"/>
        <v>171.13544999999999</v>
      </c>
      <c r="Y1486">
        <f t="shared" si="287"/>
        <v>0</v>
      </c>
      <c r="Z1486">
        <f>Table4[[#This Row],[Acell (N)]]+Table4[[#This Row],[Roll (N)]]+Table4[[#This Row],[Aero (N)]]</f>
        <v>171.13544999999999</v>
      </c>
      <c r="AA1486">
        <f>Table4[[#This Row],[Total (N)]]*((E1485/3.6)/1000)</f>
        <v>0</v>
      </c>
      <c r="AB1486">
        <f>Table4[[#This Row],[Power (kW)]]*1000</f>
        <v>0</v>
      </c>
      <c r="AC1486">
        <f>MAX(0, Table4[[#This Row],[Power (W)]])</f>
        <v>0</v>
      </c>
      <c r="AD1486">
        <f>MIN(0, Table4[[#This Row],[Power (W)]])*-1</f>
        <v>0</v>
      </c>
      <c r="AE1486">
        <f>Table4[[#This Row],[Tractive Energy (J)]]</f>
        <v>0</v>
      </c>
      <c r="AF1486">
        <f>Table4[[#This Row],[Braking Energy (J)]]</f>
        <v>0</v>
      </c>
      <c r="AG1486">
        <f t="shared" si="292"/>
        <v>5501389.2198067829</v>
      </c>
      <c r="AH1486">
        <f t="shared" si="288"/>
        <v>1804618.1338069059</v>
      </c>
      <c r="AI1486" s="27">
        <f t="shared" si="293"/>
        <v>1804618.1338069059</v>
      </c>
    </row>
    <row r="1487" spans="2:35" x14ac:dyDescent="0.3">
      <c r="B1487" s="7" t="s">
        <v>54</v>
      </c>
      <c r="C1487" s="7">
        <v>1479</v>
      </c>
      <c r="D1487" s="7">
        <v>2</v>
      </c>
      <c r="E1487" s="13">
        <v>2.2000000000000002</v>
      </c>
      <c r="F1487" s="17">
        <f t="shared" si="289"/>
        <v>0.61111111111111116</v>
      </c>
      <c r="G1487" s="17">
        <f t="shared" si="290"/>
        <v>2.2000000000000002</v>
      </c>
      <c r="S1487">
        <f t="shared" si="283"/>
        <v>0</v>
      </c>
      <c r="T1487">
        <f t="shared" si="284"/>
        <v>2.2000000000000002</v>
      </c>
      <c r="U1487">
        <f t="shared" si="285"/>
        <v>0.61111111111111116</v>
      </c>
      <c r="W1487">
        <f t="shared" si="286"/>
        <v>355.36111111111114</v>
      </c>
      <c r="X1487">
        <f t="shared" si="282"/>
        <v>171.13544999999999</v>
      </c>
      <c r="Y1487">
        <f t="shared" si="287"/>
        <v>0</v>
      </c>
      <c r="Z1487">
        <f>Table4[[#This Row],[Acell (N)]]+Table4[[#This Row],[Roll (N)]]+Table4[[#This Row],[Aero (N)]]</f>
        <v>526.49656111111108</v>
      </c>
      <c r="AA1487">
        <f>Table4[[#This Row],[Total (N)]]*((E1486/3.6)/1000)</f>
        <v>0</v>
      </c>
      <c r="AB1487">
        <f>Table4[[#This Row],[Power (kW)]]*1000</f>
        <v>0</v>
      </c>
      <c r="AC1487">
        <f>MAX(0, Table4[[#This Row],[Power (W)]])</f>
        <v>0</v>
      </c>
      <c r="AD1487">
        <f>MIN(0, Table4[[#This Row],[Power (W)]])*-1</f>
        <v>0</v>
      </c>
      <c r="AE1487">
        <f>AE1486+Table4[[#This Row],[Tractive Energy (J)]]</f>
        <v>0</v>
      </c>
      <c r="AF1487">
        <f>AF1486+Table4[[#This Row],[Braking Energy (J)]]</f>
        <v>0</v>
      </c>
      <c r="AG1487">
        <f t="shared" si="292"/>
        <v>5501389.2198067829</v>
      </c>
      <c r="AH1487">
        <f t="shared" si="288"/>
        <v>1804618.1338069059</v>
      </c>
      <c r="AI1487" s="27">
        <f t="shared" si="293"/>
        <v>1804618.1338069059</v>
      </c>
    </row>
    <row r="1488" spans="2:35" x14ac:dyDescent="0.3">
      <c r="B1488" s="7" t="s">
        <v>54</v>
      </c>
      <c r="C1488" s="7">
        <v>1480</v>
      </c>
      <c r="D1488" s="7">
        <v>3</v>
      </c>
      <c r="E1488" s="13">
        <v>4.4000000000000004</v>
      </c>
      <c r="F1488" s="17">
        <f t="shared" si="289"/>
        <v>0.56944444444444442</v>
      </c>
      <c r="G1488" s="17">
        <f t="shared" si="290"/>
        <v>2.0499999999999998</v>
      </c>
      <c r="S1488">
        <f t="shared" si="283"/>
        <v>0</v>
      </c>
      <c r="T1488">
        <f t="shared" si="284"/>
        <v>4.4000000000000004</v>
      </c>
      <c r="U1488">
        <f t="shared" si="285"/>
        <v>1.2222222222222223</v>
      </c>
      <c r="W1488">
        <f t="shared" si="286"/>
        <v>710.72222222222229</v>
      </c>
      <c r="X1488">
        <f t="shared" si="282"/>
        <v>171.13544999999999</v>
      </c>
      <c r="Y1488">
        <f t="shared" si="287"/>
        <v>9.6072039100888906E-2</v>
      </c>
      <c r="Z1488">
        <f>Table4[[#This Row],[Acell (N)]]+Table4[[#This Row],[Roll (N)]]+Table4[[#This Row],[Aero (N)]]</f>
        <v>881.95374426132321</v>
      </c>
      <c r="AA1488">
        <f>Table4[[#This Row],[Total (N)]]*((E1487/3.6)/1000)</f>
        <v>0.538971732604142</v>
      </c>
      <c r="AB1488">
        <f>Table4[[#This Row],[Power (kW)]]*1000</f>
        <v>538.97173260414195</v>
      </c>
      <c r="AC1488">
        <f>MAX(0, Table4[[#This Row],[Power (W)]])</f>
        <v>538.97173260414195</v>
      </c>
      <c r="AD1488">
        <f>MIN(0, Table4[[#This Row],[Power (W)]])*-1</f>
        <v>0</v>
      </c>
      <c r="AE1488">
        <f>AE1487+Table4[[#This Row],[Tractive Energy (J)]]</f>
        <v>538.97173260414195</v>
      </c>
      <c r="AF1488">
        <f>AF1487+Table4[[#This Row],[Braking Energy (J)]]</f>
        <v>0</v>
      </c>
      <c r="AG1488">
        <f t="shared" si="292"/>
        <v>5501928.1915393872</v>
      </c>
      <c r="AH1488">
        <f t="shared" si="288"/>
        <v>1804618.1338069059</v>
      </c>
      <c r="AI1488" s="27">
        <f t="shared" si="293"/>
        <v>1804618.1338069059</v>
      </c>
    </row>
    <row r="1489" spans="2:35" x14ac:dyDescent="0.3">
      <c r="B1489" s="7" t="s">
        <v>54</v>
      </c>
      <c r="C1489" s="7">
        <v>1481</v>
      </c>
      <c r="D1489" s="7">
        <v>4</v>
      </c>
      <c r="E1489" s="13">
        <v>6.3</v>
      </c>
      <c r="F1489" s="17">
        <f t="shared" si="289"/>
        <v>0.4861111111111111</v>
      </c>
      <c r="G1489" s="17">
        <f t="shared" si="290"/>
        <v>1.75</v>
      </c>
      <c r="S1489">
        <f t="shared" si="283"/>
        <v>0</v>
      </c>
      <c r="T1489">
        <f t="shared" si="284"/>
        <v>6.3</v>
      </c>
      <c r="U1489">
        <f t="shared" si="285"/>
        <v>1.75</v>
      </c>
      <c r="W1489">
        <f t="shared" si="286"/>
        <v>662.26388888888891</v>
      </c>
      <c r="X1489">
        <f t="shared" si="282"/>
        <v>171.13544999999999</v>
      </c>
      <c r="Y1489">
        <f t="shared" si="287"/>
        <v>0.38428815640355563</v>
      </c>
      <c r="Z1489">
        <f>Table4[[#This Row],[Acell (N)]]+Table4[[#This Row],[Roll (N)]]+Table4[[#This Row],[Aero (N)]]</f>
        <v>833.78362704529241</v>
      </c>
      <c r="AA1489">
        <f>Table4[[#This Row],[Total (N)]]*((E1488/3.6)/1000)</f>
        <v>1.019068877499802</v>
      </c>
      <c r="AB1489">
        <f>Table4[[#This Row],[Power (kW)]]*1000</f>
        <v>1019.0688774998021</v>
      </c>
      <c r="AC1489">
        <f>MAX(0, Table4[[#This Row],[Power (W)]])</f>
        <v>1019.0688774998021</v>
      </c>
      <c r="AD1489">
        <f>MIN(0, Table4[[#This Row],[Power (W)]])*-1</f>
        <v>0</v>
      </c>
      <c r="AE1489">
        <f>AE1488+Table4[[#This Row],[Tractive Energy (J)]]</f>
        <v>1558.0406101039439</v>
      </c>
      <c r="AF1489">
        <f>AF1488+Table4[[#This Row],[Braking Energy (J)]]</f>
        <v>0</v>
      </c>
      <c r="AG1489">
        <f t="shared" si="292"/>
        <v>5502947.2604168868</v>
      </c>
      <c r="AH1489">
        <f t="shared" si="288"/>
        <v>1804618.1338069059</v>
      </c>
      <c r="AI1489" s="27">
        <f t="shared" si="293"/>
        <v>1804618.1338069059</v>
      </c>
    </row>
    <row r="1490" spans="2:35" x14ac:dyDescent="0.3">
      <c r="B1490" s="7" t="s">
        <v>54</v>
      </c>
      <c r="C1490" s="7">
        <v>1482</v>
      </c>
      <c r="D1490" s="7">
        <v>5</v>
      </c>
      <c r="E1490" s="13">
        <v>7.9</v>
      </c>
      <c r="F1490" s="17">
        <f t="shared" si="289"/>
        <v>0.40277777777777768</v>
      </c>
      <c r="G1490" s="17">
        <f t="shared" si="290"/>
        <v>1.4499999999999997</v>
      </c>
      <c r="S1490">
        <f t="shared" si="283"/>
        <v>0</v>
      </c>
      <c r="T1490">
        <f t="shared" si="284"/>
        <v>7.9</v>
      </c>
      <c r="U1490">
        <f t="shared" si="285"/>
        <v>2.1944444444444446</v>
      </c>
      <c r="W1490">
        <f t="shared" si="286"/>
        <v>565.34722222222217</v>
      </c>
      <c r="X1490">
        <f t="shared" si="282"/>
        <v>171.13544999999999</v>
      </c>
      <c r="Y1490">
        <f t="shared" si="287"/>
        <v>0.78783041981700008</v>
      </c>
      <c r="Z1490">
        <f>Table4[[#This Row],[Acell (N)]]+Table4[[#This Row],[Roll (N)]]+Table4[[#This Row],[Aero (N)]]</f>
        <v>737.27050264203922</v>
      </c>
      <c r="AA1490">
        <f>Table4[[#This Row],[Total (N)]]*((E1489/3.6)/1000)</f>
        <v>1.2902233796235687</v>
      </c>
      <c r="AB1490">
        <f>Table4[[#This Row],[Power (kW)]]*1000</f>
        <v>1290.2233796235687</v>
      </c>
      <c r="AC1490">
        <f>MAX(0, Table4[[#This Row],[Power (W)]])</f>
        <v>1290.2233796235687</v>
      </c>
      <c r="AD1490">
        <f>MIN(0, Table4[[#This Row],[Power (W)]])*-1</f>
        <v>0</v>
      </c>
      <c r="AE1490">
        <f>AE1489+Table4[[#This Row],[Tractive Energy (J)]]</f>
        <v>2848.2639897275126</v>
      </c>
      <c r="AF1490">
        <f>AF1489+Table4[[#This Row],[Braking Energy (J)]]</f>
        <v>0</v>
      </c>
      <c r="AG1490">
        <f t="shared" si="292"/>
        <v>5504237.4837965099</v>
      </c>
      <c r="AH1490">
        <f t="shared" si="288"/>
        <v>1804618.1338069059</v>
      </c>
      <c r="AI1490" s="27">
        <f t="shared" si="293"/>
        <v>1804618.1338069059</v>
      </c>
    </row>
    <row r="1491" spans="2:35" x14ac:dyDescent="0.3">
      <c r="B1491" s="7" t="s">
        <v>54</v>
      </c>
      <c r="C1491" s="7">
        <v>1483</v>
      </c>
      <c r="D1491" s="7">
        <v>6</v>
      </c>
      <c r="E1491" s="13">
        <v>9.1999999999999993</v>
      </c>
      <c r="F1491" s="17">
        <f t="shared" si="289"/>
        <v>0.34722222222222221</v>
      </c>
      <c r="G1491" s="17">
        <f t="shared" si="290"/>
        <v>1.25</v>
      </c>
      <c r="S1491">
        <f t="shared" si="283"/>
        <v>0</v>
      </c>
      <c r="T1491">
        <f t="shared" si="284"/>
        <v>9.1999999999999993</v>
      </c>
      <c r="U1491">
        <f t="shared" si="285"/>
        <v>2.5555555555555554</v>
      </c>
      <c r="W1491">
        <f t="shared" si="286"/>
        <v>468.43055555555543</v>
      </c>
      <c r="X1491">
        <f t="shared" si="282"/>
        <v>171.13544999999999</v>
      </c>
      <c r="Y1491">
        <f t="shared" si="287"/>
        <v>1.2388132149352225</v>
      </c>
      <c r="Z1491">
        <f>Table4[[#This Row],[Acell (N)]]+Table4[[#This Row],[Roll (N)]]+Table4[[#This Row],[Aero (N)]]</f>
        <v>640.80481877049067</v>
      </c>
      <c r="AA1491">
        <f>Table4[[#This Row],[Total (N)]]*((E1490/3.6)/1000)</f>
        <v>1.4062105745241325</v>
      </c>
      <c r="AB1491">
        <f>Table4[[#This Row],[Power (kW)]]*1000</f>
        <v>1406.2105745241324</v>
      </c>
      <c r="AC1491">
        <f>MAX(0, Table4[[#This Row],[Power (W)]])</f>
        <v>1406.2105745241324</v>
      </c>
      <c r="AD1491">
        <f>MIN(0, Table4[[#This Row],[Power (W)]])*-1</f>
        <v>0</v>
      </c>
      <c r="AE1491">
        <f>AE1490+Table4[[#This Row],[Tractive Energy (J)]]</f>
        <v>4254.4745642516446</v>
      </c>
      <c r="AF1491">
        <f>AF1490+Table4[[#This Row],[Braking Energy (J)]]</f>
        <v>0</v>
      </c>
      <c r="AG1491">
        <f t="shared" si="292"/>
        <v>5505643.6943710344</v>
      </c>
      <c r="AH1491">
        <f t="shared" si="288"/>
        <v>1804618.1338069059</v>
      </c>
      <c r="AI1491" s="27">
        <f t="shared" si="293"/>
        <v>1804618.1338069059</v>
      </c>
    </row>
    <row r="1492" spans="2:35" x14ac:dyDescent="0.3">
      <c r="B1492" s="7" t="s">
        <v>54</v>
      </c>
      <c r="C1492" s="7">
        <v>1484</v>
      </c>
      <c r="D1492" s="7">
        <v>7</v>
      </c>
      <c r="E1492" s="13">
        <v>10.4</v>
      </c>
      <c r="F1492" s="17">
        <f t="shared" si="289"/>
        <v>0.31944444444444453</v>
      </c>
      <c r="G1492" s="17">
        <f t="shared" si="290"/>
        <v>1.1500000000000004</v>
      </c>
      <c r="S1492">
        <f t="shared" si="283"/>
        <v>0</v>
      </c>
      <c r="T1492">
        <f t="shared" si="284"/>
        <v>10.4</v>
      </c>
      <c r="U1492">
        <f t="shared" si="285"/>
        <v>2.8888888888888888</v>
      </c>
      <c r="W1492">
        <f t="shared" si="286"/>
        <v>403.81944444444446</v>
      </c>
      <c r="X1492">
        <f t="shared" si="282"/>
        <v>171.13544999999999</v>
      </c>
      <c r="Y1492">
        <f t="shared" si="287"/>
        <v>1.680069708574222</v>
      </c>
      <c r="Z1492">
        <f>Table4[[#This Row],[Acell (N)]]+Table4[[#This Row],[Roll (N)]]+Table4[[#This Row],[Aero (N)]]</f>
        <v>576.6349641530187</v>
      </c>
      <c r="AA1492">
        <f>Table4[[#This Row],[Total (N)]]*((E1491/3.6)/1000)</f>
        <v>1.4736226861688253</v>
      </c>
      <c r="AB1492">
        <f>Table4[[#This Row],[Power (kW)]]*1000</f>
        <v>1473.6226861688253</v>
      </c>
      <c r="AC1492">
        <f>MAX(0, Table4[[#This Row],[Power (W)]])</f>
        <v>1473.6226861688253</v>
      </c>
      <c r="AD1492">
        <f>MIN(0, Table4[[#This Row],[Power (W)]])*-1</f>
        <v>0</v>
      </c>
      <c r="AE1492">
        <f>AE1491+Table4[[#This Row],[Tractive Energy (J)]]</f>
        <v>5728.0972504204701</v>
      </c>
      <c r="AF1492">
        <f>AF1491+Table4[[#This Row],[Braking Energy (J)]]</f>
        <v>0</v>
      </c>
      <c r="AG1492">
        <f t="shared" si="292"/>
        <v>5507117.3170572035</v>
      </c>
      <c r="AH1492">
        <f t="shared" si="288"/>
        <v>1804618.1338069059</v>
      </c>
      <c r="AI1492" s="27">
        <f t="shared" si="293"/>
        <v>1804618.1338069059</v>
      </c>
    </row>
    <row r="1493" spans="2:35" x14ac:dyDescent="0.3">
      <c r="B1493" s="7" t="s">
        <v>54</v>
      </c>
      <c r="C1493" s="7">
        <v>1485</v>
      </c>
      <c r="D1493" s="7">
        <v>8</v>
      </c>
      <c r="E1493" s="13">
        <v>11.5</v>
      </c>
      <c r="F1493" s="17">
        <f t="shared" si="289"/>
        <v>0.34722222222222221</v>
      </c>
      <c r="G1493" s="17">
        <f t="shared" si="290"/>
        <v>1.25</v>
      </c>
      <c r="S1493">
        <f t="shared" si="283"/>
        <v>0</v>
      </c>
      <c r="T1493">
        <f t="shared" si="284"/>
        <v>11.5</v>
      </c>
      <c r="U1493">
        <f t="shared" si="285"/>
        <v>3.1944444444444442</v>
      </c>
      <c r="W1493">
        <f t="shared" si="286"/>
        <v>371.51388888888897</v>
      </c>
      <c r="X1493">
        <f t="shared" si="282"/>
        <v>171.13544999999999</v>
      </c>
      <c r="Y1493">
        <f t="shared" si="287"/>
        <v>2.146932179576889</v>
      </c>
      <c r="Z1493">
        <f>Table4[[#This Row],[Acell (N)]]+Table4[[#This Row],[Roll (N)]]+Table4[[#This Row],[Aero (N)]]</f>
        <v>544.79627106846578</v>
      </c>
      <c r="AA1493">
        <f>Table4[[#This Row],[Total (N)]]*((E1492/3.6)/1000)</f>
        <v>1.57385589419779</v>
      </c>
      <c r="AB1493">
        <f>Table4[[#This Row],[Power (kW)]]*1000</f>
        <v>1573.8558941977901</v>
      </c>
      <c r="AC1493">
        <f>MAX(0, Table4[[#This Row],[Power (W)]])</f>
        <v>1573.8558941977901</v>
      </c>
      <c r="AD1493">
        <f>MIN(0, Table4[[#This Row],[Power (W)]])*-1</f>
        <v>0</v>
      </c>
      <c r="AE1493">
        <f>AE1492+Table4[[#This Row],[Tractive Energy (J)]]</f>
        <v>7301.95314461826</v>
      </c>
      <c r="AF1493">
        <f>AF1492+Table4[[#This Row],[Braking Energy (J)]]</f>
        <v>0</v>
      </c>
      <c r="AG1493">
        <f t="shared" si="292"/>
        <v>5508691.1729514012</v>
      </c>
      <c r="AH1493">
        <f t="shared" si="288"/>
        <v>1804618.1338069059</v>
      </c>
      <c r="AI1493" s="27">
        <f t="shared" si="293"/>
        <v>1804618.1338069059</v>
      </c>
    </row>
    <row r="1494" spans="2:35" x14ac:dyDescent="0.3">
      <c r="B1494" s="7" t="s">
        <v>54</v>
      </c>
      <c r="C1494" s="7">
        <v>1486</v>
      </c>
      <c r="D1494" s="7">
        <v>9</v>
      </c>
      <c r="E1494" s="13">
        <v>12.9</v>
      </c>
      <c r="F1494" s="17">
        <f t="shared" si="289"/>
        <v>0.44444444444444431</v>
      </c>
      <c r="G1494" s="17">
        <f t="shared" si="290"/>
        <v>1.5999999999999996</v>
      </c>
      <c r="S1494">
        <f t="shared" si="283"/>
        <v>0</v>
      </c>
      <c r="T1494">
        <f t="shared" si="284"/>
        <v>12.9</v>
      </c>
      <c r="U1494">
        <f t="shared" si="285"/>
        <v>3.5833333333333335</v>
      </c>
      <c r="W1494">
        <f t="shared" si="286"/>
        <v>403.81944444444446</v>
      </c>
      <c r="X1494">
        <f t="shared" si="282"/>
        <v>171.13544999999999</v>
      </c>
      <c r="Y1494">
        <f t="shared" si="287"/>
        <v>2.6251089196472224</v>
      </c>
      <c r="Z1494">
        <f>Table4[[#This Row],[Acell (N)]]+Table4[[#This Row],[Roll (N)]]+Table4[[#This Row],[Aero (N)]]</f>
        <v>577.58000336409168</v>
      </c>
      <c r="AA1494">
        <f>Table4[[#This Row],[Total (N)]]*((E1493/3.6)/1000)</f>
        <v>1.845047232968626</v>
      </c>
      <c r="AB1494">
        <f>Table4[[#This Row],[Power (kW)]]*1000</f>
        <v>1845.0472329686261</v>
      </c>
      <c r="AC1494">
        <f>MAX(0, Table4[[#This Row],[Power (W)]])</f>
        <v>1845.0472329686261</v>
      </c>
      <c r="AD1494">
        <f>MIN(0, Table4[[#This Row],[Power (W)]])*-1</f>
        <v>0</v>
      </c>
      <c r="AE1494">
        <f>AE1493+Table4[[#This Row],[Tractive Energy (J)]]</f>
        <v>9147.0003775868863</v>
      </c>
      <c r="AF1494">
        <f>AF1493+Table4[[#This Row],[Braking Energy (J)]]</f>
        <v>0</v>
      </c>
      <c r="AG1494">
        <f t="shared" si="292"/>
        <v>5510536.2201843699</v>
      </c>
      <c r="AH1494">
        <f t="shared" si="288"/>
        <v>1804618.1338069059</v>
      </c>
      <c r="AI1494" s="27">
        <f t="shared" si="293"/>
        <v>1804618.1338069059</v>
      </c>
    </row>
    <row r="1495" spans="2:35" x14ac:dyDescent="0.3">
      <c r="B1495" s="7" t="s">
        <v>54</v>
      </c>
      <c r="C1495" s="7">
        <v>1487</v>
      </c>
      <c r="D1495" s="7">
        <v>10</v>
      </c>
      <c r="E1495" s="13">
        <v>14.7</v>
      </c>
      <c r="F1495" s="17">
        <f t="shared" si="289"/>
        <v>0.56944444444444442</v>
      </c>
      <c r="G1495" s="17">
        <f t="shared" si="290"/>
        <v>2.0499999999999998</v>
      </c>
      <c r="S1495">
        <f t="shared" si="283"/>
        <v>0</v>
      </c>
      <c r="T1495">
        <f t="shared" si="284"/>
        <v>14.7</v>
      </c>
      <c r="U1495">
        <f t="shared" si="285"/>
        <v>4.083333333333333</v>
      </c>
      <c r="W1495">
        <f t="shared" si="286"/>
        <v>516.88888888888869</v>
      </c>
      <c r="X1495">
        <f t="shared" si="282"/>
        <v>171.13544999999999</v>
      </c>
      <c r="Y1495">
        <f t="shared" si="287"/>
        <v>3.3031710799130005</v>
      </c>
      <c r="Z1495">
        <f>Table4[[#This Row],[Acell (N)]]+Table4[[#This Row],[Roll (N)]]+Table4[[#This Row],[Aero (N)]]</f>
        <v>691.32750996880168</v>
      </c>
      <c r="AA1495">
        <f>Table4[[#This Row],[Total (N)]]*((E1494/3.6)/1000)</f>
        <v>2.4772569107215392</v>
      </c>
      <c r="AB1495">
        <f>Table4[[#This Row],[Power (kW)]]*1000</f>
        <v>2477.256910721539</v>
      </c>
      <c r="AC1495">
        <f>MAX(0, Table4[[#This Row],[Power (W)]])</f>
        <v>2477.256910721539</v>
      </c>
      <c r="AD1495">
        <f>MIN(0, Table4[[#This Row],[Power (W)]])*-1</f>
        <v>0</v>
      </c>
      <c r="AE1495">
        <f>AE1494+Table4[[#This Row],[Tractive Energy (J)]]</f>
        <v>11624.257288308425</v>
      </c>
      <c r="AF1495">
        <f>AF1494+Table4[[#This Row],[Braking Energy (J)]]</f>
        <v>0</v>
      </c>
      <c r="AG1495">
        <f t="shared" si="292"/>
        <v>5513013.4770950917</v>
      </c>
      <c r="AH1495">
        <f t="shared" si="288"/>
        <v>1804618.1338069059</v>
      </c>
      <c r="AI1495" s="27">
        <f t="shared" si="293"/>
        <v>1804618.1338069059</v>
      </c>
    </row>
    <row r="1496" spans="2:35" x14ac:dyDescent="0.3">
      <c r="B1496" s="7" t="s">
        <v>54</v>
      </c>
      <c r="C1496" s="7">
        <v>1488</v>
      </c>
      <c r="D1496" s="7">
        <v>11</v>
      </c>
      <c r="E1496" s="13">
        <v>17</v>
      </c>
      <c r="F1496" s="17">
        <f t="shared" si="289"/>
        <v>0.70833333333333348</v>
      </c>
      <c r="G1496" s="17">
        <f t="shared" si="290"/>
        <v>2.5500000000000007</v>
      </c>
      <c r="S1496">
        <f t="shared" si="283"/>
        <v>0</v>
      </c>
      <c r="T1496">
        <f t="shared" si="284"/>
        <v>17</v>
      </c>
      <c r="U1496">
        <f t="shared" si="285"/>
        <v>4.7222222222222223</v>
      </c>
      <c r="W1496">
        <f t="shared" si="286"/>
        <v>662.26388888888891</v>
      </c>
      <c r="X1496">
        <f t="shared" si="282"/>
        <v>171.13544999999999</v>
      </c>
      <c r="Y1496">
        <f t="shared" si="287"/>
        <v>4.2892989523369991</v>
      </c>
      <c r="Z1496">
        <f>Table4[[#This Row],[Acell (N)]]+Table4[[#This Row],[Roll (N)]]+Table4[[#This Row],[Aero (N)]]</f>
        <v>837.68863784122595</v>
      </c>
      <c r="AA1496">
        <f>Table4[[#This Row],[Total (N)]]*((E1495/3.6)/1000)</f>
        <v>3.4205619378516725</v>
      </c>
      <c r="AB1496">
        <f>Table4[[#This Row],[Power (kW)]]*1000</f>
        <v>3420.5619378516726</v>
      </c>
      <c r="AC1496">
        <f>MAX(0, Table4[[#This Row],[Power (W)]])</f>
        <v>3420.5619378516726</v>
      </c>
      <c r="AD1496">
        <f>MIN(0, Table4[[#This Row],[Power (W)]])*-1</f>
        <v>0</v>
      </c>
      <c r="AE1496">
        <f>AE1495+Table4[[#This Row],[Tractive Energy (J)]]</f>
        <v>15044.819226160098</v>
      </c>
      <c r="AF1496">
        <f>AF1495+Table4[[#This Row],[Braking Energy (J)]]</f>
        <v>0</v>
      </c>
      <c r="AG1496">
        <f t="shared" si="292"/>
        <v>5516434.0390329435</v>
      </c>
      <c r="AH1496">
        <f t="shared" si="288"/>
        <v>1804618.1338069059</v>
      </c>
      <c r="AI1496" s="27">
        <f t="shared" si="293"/>
        <v>1804618.1338069059</v>
      </c>
    </row>
    <row r="1497" spans="2:35" x14ac:dyDescent="0.3">
      <c r="B1497" s="7" t="s">
        <v>54</v>
      </c>
      <c r="C1497" s="7">
        <v>1489</v>
      </c>
      <c r="D1497" s="7">
        <v>12</v>
      </c>
      <c r="E1497" s="13">
        <v>19.8</v>
      </c>
      <c r="F1497" s="17">
        <f t="shared" si="289"/>
        <v>0.84722222222222243</v>
      </c>
      <c r="G1497" s="17">
        <f t="shared" si="290"/>
        <v>3.0500000000000007</v>
      </c>
      <c r="S1497">
        <f t="shared" si="283"/>
        <v>0</v>
      </c>
      <c r="T1497">
        <f t="shared" si="284"/>
        <v>19.8</v>
      </c>
      <c r="U1497">
        <f t="shared" si="285"/>
        <v>5.5</v>
      </c>
      <c r="W1497">
        <f t="shared" si="286"/>
        <v>823.79166666666686</v>
      </c>
      <c r="X1497">
        <f t="shared" si="282"/>
        <v>171.13544999999999</v>
      </c>
      <c r="Y1497">
        <f t="shared" si="287"/>
        <v>5.736532913255556</v>
      </c>
      <c r="Z1497">
        <f>Table4[[#This Row],[Acell (N)]]+Table4[[#This Row],[Roll (N)]]+Table4[[#This Row],[Aero (N)]]</f>
        <v>1000.6636495799224</v>
      </c>
      <c r="AA1497">
        <f>Table4[[#This Row],[Total (N)]]*((E1496/3.6)/1000)</f>
        <v>4.7253561230163008</v>
      </c>
      <c r="AB1497">
        <f>Table4[[#This Row],[Power (kW)]]*1000</f>
        <v>4725.3561230163004</v>
      </c>
      <c r="AC1497">
        <f>MAX(0, Table4[[#This Row],[Power (W)]])</f>
        <v>4725.3561230163004</v>
      </c>
      <c r="AD1497">
        <f>MIN(0, Table4[[#This Row],[Power (W)]])*-1</f>
        <v>0</v>
      </c>
      <c r="AE1497">
        <f>AE1496+Table4[[#This Row],[Tractive Energy (J)]]</f>
        <v>19770.175349176399</v>
      </c>
      <c r="AF1497">
        <f>AF1496+Table4[[#This Row],[Braking Energy (J)]]</f>
        <v>0</v>
      </c>
      <c r="AG1497">
        <f t="shared" si="292"/>
        <v>5521159.3951559598</v>
      </c>
      <c r="AH1497">
        <f t="shared" si="288"/>
        <v>1804618.1338069059</v>
      </c>
      <c r="AI1497" s="27">
        <f t="shared" si="293"/>
        <v>1804618.1338069059</v>
      </c>
    </row>
    <row r="1498" spans="2:35" x14ac:dyDescent="0.3">
      <c r="B1498" s="7" t="s">
        <v>54</v>
      </c>
      <c r="C1498" s="7">
        <v>1490</v>
      </c>
      <c r="D1498" s="7">
        <v>13</v>
      </c>
      <c r="E1498" s="13">
        <v>23.1</v>
      </c>
      <c r="F1498" s="17">
        <f t="shared" si="289"/>
        <v>0.95833333333333315</v>
      </c>
      <c r="G1498" s="17">
        <f t="shared" si="290"/>
        <v>3.4499999999999993</v>
      </c>
      <c r="S1498">
        <f t="shared" si="283"/>
        <v>0</v>
      </c>
      <c r="T1498">
        <f t="shared" si="284"/>
        <v>23.1</v>
      </c>
      <c r="U1498">
        <f t="shared" si="285"/>
        <v>6.416666666666667</v>
      </c>
      <c r="W1498">
        <f t="shared" si="286"/>
        <v>985.31944444444468</v>
      </c>
      <c r="X1498">
        <f t="shared" si="282"/>
        <v>171.13544999999999</v>
      </c>
      <c r="Y1498">
        <f t="shared" si="287"/>
        <v>7.7818351671720007</v>
      </c>
      <c r="Z1498">
        <f>Table4[[#This Row],[Acell (N)]]+Table4[[#This Row],[Roll (N)]]+Table4[[#This Row],[Aero (N)]]</f>
        <v>1164.2367296116165</v>
      </c>
      <c r="AA1498">
        <f>Table4[[#This Row],[Total (N)]]*((E1497/3.6)/1000)</f>
        <v>6.4033020128638904</v>
      </c>
      <c r="AB1498">
        <f>Table4[[#This Row],[Power (kW)]]*1000</f>
        <v>6403.30201286389</v>
      </c>
      <c r="AC1498">
        <f>MAX(0, Table4[[#This Row],[Power (W)]])</f>
        <v>6403.30201286389</v>
      </c>
      <c r="AD1498">
        <f>MIN(0, Table4[[#This Row],[Power (W)]])*-1</f>
        <v>0</v>
      </c>
      <c r="AE1498">
        <f>AE1497+Table4[[#This Row],[Tractive Energy (J)]]</f>
        <v>26173.477362040288</v>
      </c>
      <c r="AF1498">
        <f>AF1497+Table4[[#This Row],[Braking Energy (J)]]</f>
        <v>0</v>
      </c>
      <c r="AG1498">
        <f t="shared" si="292"/>
        <v>5527562.6971688233</v>
      </c>
      <c r="AH1498">
        <f t="shared" si="288"/>
        <v>1804618.1338069059</v>
      </c>
      <c r="AI1498" s="27">
        <f t="shared" si="293"/>
        <v>1804618.1338069059</v>
      </c>
    </row>
    <row r="1499" spans="2:35" x14ac:dyDescent="0.3">
      <c r="B1499" s="7" t="s">
        <v>54</v>
      </c>
      <c r="C1499" s="7">
        <v>1491</v>
      </c>
      <c r="D1499" s="7">
        <v>14</v>
      </c>
      <c r="E1499" s="13">
        <v>26.7</v>
      </c>
      <c r="F1499" s="17">
        <f t="shared" si="289"/>
        <v>1.0277777777777775</v>
      </c>
      <c r="G1499" s="17">
        <f t="shared" si="290"/>
        <v>3.6999999999999993</v>
      </c>
      <c r="S1499">
        <f t="shared" si="283"/>
        <v>0</v>
      </c>
      <c r="T1499">
        <f t="shared" si="284"/>
        <v>26.7</v>
      </c>
      <c r="U1499">
        <f t="shared" si="285"/>
        <v>7.4166666666666661</v>
      </c>
      <c r="W1499">
        <f t="shared" si="286"/>
        <v>1114.5416666666665</v>
      </c>
      <c r="X1499">
        <f t="shared" si="282"/>
        <v>171.13544999999999</v>
      </c>
      <c r="Y1499">
        <f t="shared" si="287"/>
        <v>10.591942310873002</v>
      </c>
      <c r="Z1499">
        <f>Table4[[#This Row],[Acell (N)]]+Table4[[#This Row],[Roll (N)]]+Table4[[#This Row],[Aero (N)]]</f>
        <v>1296.2690589775395</v>
      </c>
      <c r="AA1499">
        <f>Table4[[#This Row],[Total (N)]]*((E1498/3.6)/1000)</f>
        <v>8.3177264617725459</v>
      </c>
      <c r="AB1499">
        <f>Table4[[#This Row],[Power (kW)]]*1000</f>
        <v>8317.7264617725468</v>
      </c>
      <c r="AC1499">
        <f>MAX(0, Table4[[#This Row],[Power (W)]])</f>
        <v>8317.7264617725468</v>
      </c>
      <c r="AD1499">
        <f>MIN(0, Table4[[#This Row],[Power (W)]])*-1</f>
        <v>0</v>
      </c>
      <c r="AE1499">
        <f>AE1498+Table4[[#This Row],[Tractive Energy (J)]]</f>
        <v>34491.203823812837</v>
      </c>
      <c r="AF1499">
        <f>AF1498+Table4[[#This Row],[Braking Energy (J)]]</f>
        <v>0</v>
      </c>
      <c r="AG1499">
        <f t="shared" si="292"/>
        <v>5535880.4236305961</v>
      </c>
      <c r="AH1499">
        <f t="shared" si="288"/>
        <v>1804618.1338069059</v>
      </c>
      <c r="AI1499" s="27">
        <f t="shared" si="293"/>
        <v>1804618.1338069059</v>
      </c>
    </row>
    <row r="1500" spans="2:35" x14ac:dyDescent="0.3">
      <c r="B1500" s="7" t="s">
        <v>54</v>
      </c>
      <c r="C1500" s="7">
        <v>1492</v>
      </c>
      <c r="D1500" s="7">
        <v>15</v>
      </c>
      <c r="E1500" s="13">
        <v>30.5</v>
      </c>
      <c r="F1500" s="17">
        <f t="shared" si="289"/>
        <v>1.0277777777777781</v>
      </c>
      <c r="G1500" s="17">
        <f t="shared" si="290"/>
        <v>3.7000000000000011</v>
      </c>
      <c r="S1500">
        <f t="shared" si="283"/>
        <v>0</v>
      </c>
      <c r="T1500">
        <f t="shared" si="284"/>
        <v>30.5</v>
      </c>
      <c r="U1500">
        <f t="shared" si="285"/>
        <v>8.4722222222222214</v>
      </c>
      <c r="W1500">
        <f t="shared" si="286"/>
        <v>1195.3055555555552</v>
      </c>
      <c r="X1500">
        <f t="shared" si="282"/>
        <v>171.13544999999999</v>
      </c>
      <c r="Y1500">
        <f t="shared" si="287"/>
        <v>14.150577676576999</v>
      </c>
      <c r="Z1500">
        <f>Table4[[#This Row],[Acell (N)]]+Table4[[#This Row],[Roll (N)]]+Table4[[#This Row],[Aero (N)]]</f>
        <v>1380.5915832321323</v>
      </c>
      <c r="AA1500">
        <f>Table4[[#This Row],[Total (N)]]*((E1499/3.6)/1000)</f>
        <v>10.239387575638313</v>
      </c>
      <c r="AB1500">
        <f>Table4[[#This Row],[Power (kW)]]*1000</f>
        <v>10239.387575638313</v>
      </c>
      <c r="AC1500">
        <f>MAX(0, Table4[[#This Row],[Power (W)]])</f>
        <v>10239.387575638313</v>
      </c>
      <c r="AD1500">
        <f>MIN(0, Table4[[#This Row],[Power (W)]])*-1</f>
        <v>0</v>
      </c>
      <c r="AE1500">
        <f>AE1499+Table4[[#This Row],[Tractive Energy (J)]]</f>
        <v>44730.59139945115</v>
      </c>
      <c r="AF1500">
        <f>AF1499+Table4[[#This Row],[Braking Energy (J)]]</f>
        <v>0</v>
      </c>
      <c r="AG1500">
        <f t="shared" si="292"/>
        <v>5546119.8112062346</v>
      </c>
      <c r="AH1500">
        <f t="shared" si="288"/>
        <v>1804618.1338069059</v>
      </c>
      <c r="AI1500" s="27">
        <f t="shared" si="293"/>
        <v>1804618.1338069059</v>
      </c>
    </row>
    <row r="1501" spans="2:35" x14ac:dyDescent="0.3">
      <c r="B1501" s="7" t="s">
        <v>54</v>
      </c>
      <c r="C1501" s="7">
        <v>1493</v>
      </c>
      <c r="D1501" s="7">
        <v>16</v>
      </c>
      <c r="E1501" s="13">
        <v>34.1</v>
      </c>
      <c r="F1501" s="17">
        <f t="shared" si="289"/>
        <v>0.97222222222222221</v>
      </c>
      <c r="G1501" s="17">
        <f t="shared" si="290"/>
        <v>3.5</v>
      </c>
      <c r="S1501">
        <f t="shared" si="283"/>
        <v>0</v>
      </c>
      <c r="T1501">
        <f t="shared" si="284"/>
        <v>34.1</v>
      </c>
      <c r="U1501">
        <f t="shared" si="285"/>
        <v>9.4722222222222232</v>
      </c>
      <c r="W1501">
        <f t="shared" si="286"/>
        <v>1195.3055555555559</v>
      </c>
      <c r="X1501">
        <f t="shared" si="282"/>
        <v>171.13544999999999</v>
      </c>
      <c r="Y1501">
        <f t="shared" si="287"/>
        <v>18.465085614380552</v>
      </c>
      <c r="Z1501">
        <f>Table4[[#This Row],[Acell (N)]]+Table4[[#This Row],[Roll (N)]]+Table4[[#This Row],[Aero (N)]]</f>
        <v>1384.9060911699364</v>
      </c>
      <c r="AA1501">
        <f>Table4[[#This Row],[Total (N)]]*((E1500/3.6)/1000)</f>
        <v>11.733232161300849</v>
      </c>
      <c r="AB1501">
        <f>Table4[[#This Row],[Power (kW)]]*1000</f>
        <v>11733.23216130085</v>
      </c>
      <c r="AC1501">
        <f>MAX(0, Table4[[#This Row],[Power (W)]])</f>
        <v>11733.23216130085</v>
      </c>
      <c r="AD1501">
        <f>MIN(0, Table4[[#This Row],[Power (W)]])*-1</f>
        <v>0</v>
      </c>
      <c r="AE1501">
        <f>AE1500+Table4[[#This Row],[Tractive Energy (J)]]</f>
        <v>56463.823560752004</v>
      </c>
      <c r="AF1501">
        <f>AF1500+Table4[[#This Row],[Braking Energy (J)]]</f>
        <v>0</v>
      </c>
      <c r="AG1501">
        <f t="shared" si="292"/>
        <v>5557853.0433675358</v>
      </c>
      <c r="AH1501">
        <f t="shared" si="288"/>
        <v>1804618.1338069059</v>
      </c>
      <c r="AI1501" s="27">
        <f t="shared" si="293"/>
        <v>1804618.1338069059</v>
      </c>
    </row>
    <row r="1502" spans="2:35" x14ac:dyDescent="0.3">
      <c r="B1502" s="7" t="s">
        <v>54</v>
      </c>
      <c r="C1502" s="7">
        <v>1494</v>
      </c>
      <c r="D1502" s="7">
        <v>17</v>
      </c>
      <c r="E1502" s="13">
        <v>37.5</v>
      </c>
      <c r="F1502" s="17">
        <f t="shared" si="289"/>
        <v>0.90277777777777779</v>
      </c>
      <c r="G1502" s="17">
        <f t="shared" si="290"/>
        <v>3.25</v>
      </c>
      <c r="S1502">
        <f t="shared" si="283"/>
        <v>0</v>
      </c>
      <c r="T1502">
        <f t="shared" si="284"/>
        <v>37.5</v>
      </c>
      <c r="U1502">
        <f t="shared" si="285"/>
        <v>10.416666666666666</v>
      </c>
      <c r="W1502">
        <f t="shared" si="286"/>
        <v>1130.6944444444443</v>
      </c>
      <c r="X1502">
        <f t="shared" si="282"/>
        <v>171.13544999999999</v>
      </c>
      <c r="Y1502">
        <f t="shared" si="287"/>
        <v>23.08130739398856</v>
      </c>
      <c r="Z1502">
        <f>Table4[[#This Row],[Acell (N)]]+Table4[[#This Row],[Roll (N)]]+Table4[[#This Row],[Aero (N)]]</f>
        <v>1324.9112018384328</v>
      </c>
      <c r="AA1502">
        <f>Table4[[#This Row],[Total (N)]]*((E1501/3.6)/1000)</f>
        <v>12.549853328525158</v>
      </c>
      <c r="AB1502">
        <f>Table4[[#This Row],[Power (kW)]]*1000</f>
        <v>12549.853328525158</v>
      </c>
      <c r="AC1502">
        <f>MAX(0, Table4[[#This Row],[Power (W)]])</f>
        <v>12549.853328525158</v>
      </c>
      <c r="AD1502">
        <f>MIN(0, Table4[[#This Row],[Power (W)]])*-1</f>
        <v>0</v>
      </c>
      <c r="AE1502">
        <f>AE1501+Table4[[#This Row],[Tractive Energy (J)]]</f>
        <v>69013.676889277165</v>
      </c>
      <c r="AF1502">
        <f>AF1501+Table4[[#This Row],[Braking Energy (J)]]</f>
        <v>0</v>
      </c>
      <c r="AG1502">
        <f t="shared" si="292"/>
        <v>5570402.8966960609</v>
      </c>
      <c r="AH1502">
        <f t="shared" si="288"/>
        <v>1804618.1338069059</v>
      </c>
      <c r="AI1502" s="27">
        <f t="shared" si="293"/>
        <v>1804618.1338069059</v>
      </c>
    </row>
    <row r="1503" spans="2:35" x14ac:dyDescent="0.3">
      <c r="B1503" s="7" t="s">
        <v>54</v>
      </c>
      <c r="C1503" s="7">
        <v>1495</v>
      </c>
      <c r="D1503" s="7">
        <v>18</v>
      </c>
      <c r="E1503" s="13">
        <v>40.6</v>
      </c>
      <c r="F1503" s="17">
        <f t="shared" si="289"/>
        <v>0.80555555555555514</v>
      </c>
      <c r="G1503" s="17">
        <f t="shared" si="290"/>
        <v>2.8999999999999986</v>
      </c>
      <c r="S1503">
        <f t="shared" si="283"/>
        <v>0</v>
      </c>
      <c r="T1503">
        <f t="shared" si="284"/>
        <v>40.6</v>
      </c>
      <c r="U1503">
        <f t="shared" si="285"/>
        <v>11.277777777777779</v>
      </c>
      <c r="W1503">
        <f t="shared" si="286"/>
        <v>1049.9305555555557</v>
      </c>
      <c r="X1503">
        <f t="shared" si="282"/>
        <v>171.13544999999999</v>
      </c>
      <c r="Y1503">
        <f t="shared" si="287"/>
        <v>27.913492765624998</v>
      </c>
      <c r="Z1503">
        <f>Table4[[#This Row],[Acell (N)]]+Table4[[#This Row],[Roll (N)]]+Table4[[#This Row],[Aero (N)]]</f>
        <v>1248.9794983211807</v>
      </c>
      <c r="AA1503">
        <f>Table4[[#This Row],[Total (N)]]*((E1502/3.6)/1000)</f>
        <v>13.010203107512298</v>
      </c>
      <c r="AB1503">
        <f>Table4[[#This Row],[Power (kW)]]*1000</f>
        <v>13010.203107512298</v>
      </c>
      <c r="AC1503">
        <f>MAX(0, Table4[[#This Row],[Power (W)]])</f>
        <v>13010.203107512298</v>
      </c>
      <c r="AD1503">
        <f>MIN(0, Table4[[#This Row],[Power (W)]])*-1</f>
        <v>0</v>
      </c>
      <c r="AE1503">
        <f>AE1502+Table4[[#This Row],[Tractive Energy (J)]]</f>
        <v>82023.879996789459</v>
      </c>
      <c r="AF1503">
        <f>AF1502+Table4[[#This Row],[Braking Energy (J)]]</f>
        <v>0</v>
      </c>
      <c r="AG1503">
        <f t="shared" si="292"/>
        <v>5583413.0998035735</v>
      </c>
      <c r="AH1503">
        <f t="shared" si="288"/>
        <v>1804618.1338069059</v>
      </c>
      <c r="AI1503" s="27">
        <f t="shared" si="293"/>
        <v>1804618.1338069059</v>
      </c>
    </row>
    <row r="1504" spans="2:35" x14ac:dyDescent="0.3">
      <c r="B1504" s="7" t="s">
        <v>54</v>
      </c>
      <c r="C1504" s="7">
        <v>1496</v>
      </c>
      <c r="D1504" s="7">
        <v>19</v>
      </c>
      <c r="E1504" s="13">
        <v>43.3</v>
      </c>
      <c r="F1504" s="17">
        <f t="shared" si="289"/>
        <v>0.70833333333333348</v>
      </c>
      <c r="G1504" s="17">
        <f t="shared" si="290"/>
        <v>2.5500000000000007</v>
      </c>
      <c r="S1504">
        <f t="shared" si="283"/>
        <v>0</v>
      </c>
      <c r="T1504">
        <f t="shared" si="284"/>
        <v>43.3</v>
      </c>
      <c r="U1504">
        <f t="shared" si="285"/>
        <v>12.027777777777777</v>
      </c>
      <c r="W1504">
        <f t="shared" si="286"/>
        <v>936.86111111111063</v>
      </c>
      <c r="X1504">
        <f t="shared" ref="X1504:X1567" si="294">$J$16*9.81*$J$17</f>
        <v>171.13544999999999</v>
      </c>
      <c r="Y1504">
        <f t="shared" si="287"/>
        <v>32.719278176103565</v>
      </c>
      <c r="Z1504">
        <f>Table4[[#This Row],[Acell (N)]]+Table4[[#This Row],[Roll (N)]]+Table4[[#This Row],[Aero (N)]]</f>
        <v>1140.7158392872143</v>
      </c>
      <c r="AA1504">
        <f>Table4[[#This Row],[Total (N)]]*((E1503/3.6)/1000)</f>
        <v>12.864739743072473</v>
      </c>
      <c r="AB1504">
        <f>Table4[[#This Row],[Power (kW)]]*1000</f>
        <v>12864.739743072472</v>
      </c>
      <c r="AC1504">
        <f>MAX(0, Table4[[#This Row],[Power (W)]])</f>
        <v>12864.739743072472</v>
      </c>
      <c r="AD1504">
        <f>MIN(0, Table4[[#This Row],[Power (W)]])*-1</f>
        <v>0</v>
      </c>
      <c r="AE1504">
        <f>AE1503+Table4[[#This Row],[Tractive Energy (J)]]</f>
        <v>94888.619739861926</v>
      </c>
      <c r="AF1504">
        <f>AF1503+Table4[[#This Row],[Braking Energy (J)]]</f>
        <v>0</v>
      </c>
      <c r="AG1504">
        <f t="shared" si="292"/>
        <v>5596277.839546646</v>
      </c>
      <c r="AH1504">
        <f t="shared" si="288"/>
        <v>1804618.1338069059</v>
      </c>
      <c r="AI1504" s="27">
        <f t="shared" si="293"/>
        <v>1804618.1338069059</v>
      </c>
    </row>
    <row r="1505" spans="2:35" x14ac:dyDescent="0.3">
      <c r="B1505" s="7" t="s">
        <v>54</v>
      </c>
      <c r="C1505" s="7">
        <v>1497</v>
      </c>
      <c r="D1505" s="7">
        <v>20</v>
      </c>
      <c r="E1505" s="13">
        <v>45.7</v>
      </c>
      <c r="F1505" s="17">
        <f t="shared" si="289"/>
        <v>0.61111111111111194</v>
      </c>
      <c r="G1505" s="17">
        <f t="shared" si="290"/>
        <v>2.2000000000000028</v>
      </c>
      <c r="S1505">
        <f t="shared" si="283"/>
        <v>0</v>
      </c>
      <c r="T1505">
        <f t="shared" si="284"/>
        <v>45.7</v>
      </c>
      <c r="U1505">
        <f t="shared" si="285"/>
        <v>12.694444444444445</v>
      </c>
      <c r="W1505">
        <f t="shared" si="286"/>
        <v>823.79166666666686</v>
      </c>
      <c r="X1505">
        <f t="shared" si="294"/>
        <v>171.13544999999999</v>
      </c>
      <c r="Y1505">
        <f t="shared" si="287"/>
        <v>37.215806898732552</v>
      </c>
      <c r="Z1505">
        <f>Table4[[#This Row],[Acell (N)]]+Table4[[#This Row],[Roll (N)]]+Table4[[#This Row],[Aero (N)]]</f>
        <v>1032.1429235653993</v>
      </c>
      <c r="AA1505">
        <f>Table4[[#This Row],[Total (N)]]*((E1504/3.6)/1000)</f>
        <v>12.414385719550495</v>
      </c>
      <c r="AB1505">
        <f>Table4[[#This Row],[Power (kW)]]*1000</f>
        <v>12414.385719550495</v>
      </c>
      <c r="AC1505">
        <f>MAX(0, Table4[[#This Row],[Power (W)]])</f>
        <v>12414.385719550495</v>
      </c>
      <c r="AD1505">
        <f>MIN(0, Table4[[#This Row],[Power (W)]])*-1</f>
        <v>0</v>
      </c>
      <c r="AE1505">
        <f>AE1504+Table4[[#This Row],[Tractive Energy (J)]]</f>
        <v>107303.00545941242</v>
      </c>
      <c r="AF1505">
        <f>AF1504+Table4[[#This Row],[Braking Energy (J)]]</f>
        <v>0</v>
      </c>
      <c r="AG1505">
        <f t="shared" si="292"/>
        <v>5608692.2252661968</v>
      </c>
      <c r="AH1505">
        <f t="shared" si="288"/>
        <v>1804618.1338069059</v>
      </c>
      <c r="AI1505" s="27">
        <f t="shared" si="293"/>
        <v>1804618.1338069059</v>
      </c>
    </row>
    <row r="1506" spans="2:35" x14ac:dyDescent="0.3">
      <c r="B1506" s="7" t="s">
        <v>54</v>
      </c>
      <c r="C1506" s="7">
        <v>1498</v>
      </c>
      <c r="D1506" s="7">
        <v>21</v>
      </c>
      <c r="E1506" s="13">
        <v>47.7</v>
      </c>
      <c r="F1506" s="17">
        <f t="shared" si="289"/>
        <v>0.49999999999999922</v>
      </c>
      <c r="G1506" s="17">
        <f t="shared" si="290"/>
        <v>1.7999999999999972</v>
      </c>
      <c r="S1506">
        <f t="shared" si="283"/>
        <v>0</v>
      </c>
      <c r="T1506">
        <f t="shared" si="284"/>
        <v>47.7</v>
      </c>
      <c r="U1506">
        <f t="shared" si="285"/>
        <v>13.25</v>
      </c>
      <c r="W1506">
        <f t="shared" si="286"/>
        <v>710.72222222222319</v>
      </c>
      <c r="X1506">
        <f t="shared" si="294"/>
        <v>171.13544999999999</v>
      </c>
      <c r="Y1506">
        <f t="shared" si="287"/>
        <v>41.455680359879231</v>
      </c>
      <c r="Z1506">
        <f>Table4[[#This Row],[Acell (N)]]+Table4[[#This Row],[Roll (N)]]+Table4[[#This Row],[Aero (N)]]</f>
        <v>923.31335258210243</v>
      </c>
      <c r="AA1506">
        <f>Table4[[#This Row],[Total (N)]]*((E1505/3.6)/1000)</f>
        <v>11.720950059167244</v>
      </c>
      <c r="AB1506">
        <f>Table4[[#This Row],[Power (kW)]]*1000</f>
        <v>11720.950059167244</v>
      </c>
      <c r="AC1506">
        <f>MAX(0, Table4[[#This Row],[Power (W)]])</f>
        <v>11720.950059167244</v>
      </c>
      <c r="AD1506">
        <f>MIN(0, Table4[[#This Row],[Power (W)]])*-1</f>
        <v>0</v>
      </c>
      <c r="AE1506">
        <f>AE1505+Table4[[#This Row],[Tractive Energy (J)]]</f>
        <v>119023.95551857966</v>
      </c>
      <c r="AF1506">
        <f>AF1505+Table4[[#This Row],[Braking Energy (J)]]</f>
        <v>0</v>
      </c>
      <c r="AG1506">
        <f t="shared" si="292"/>
        <v>5620413.1753253639</v>
      </c>
      <c r="AH1506">
        <f t="shared" si="288"/>
        <v>1804618.1338069059</v>
      </c>
      <c r="AI1506" s="27">
        <f t="shared" si="293"/>
        <v>1804618.1338069059</v>
      </c>
    </row>
    <row r="1507" spans="2:35" x14ac:dyDescent="0.3">
      <c r="B1507" s="7" t="s">
        <v>54</v>
      </c>
      <c r="C1507" s="7">
        <v>1499</v>
      </c>
      <c r="D1507" s="7">
        <v>22</v>
      </c>
      <c r="E1507" s="13">
        <v>49.3</v>
      </c>
      <c r="F1507" s="17">
        <f t="shared" si="289"/>
        <v>0.38888888888888851</v>
      </c>
      <c r="G1507" s="17">
        <f t="shared" si="290"/>
        <v>1.3999999999999986</v>
      </c>
      <c r="S1507">
        <f t="shared" si="283"/>
        <v>0</v>
      </c>
      <c r="T1507">
        <f t="shared" si="284"/>
        <v>49.3</v>
      </c>
      <c r="U1507">
        <f t="shared" si="285"/>
        <v>13.694444444444443</v>
      </c>
      <c r="W1507">
        <f t="shared" si="286"/>
        <v>581.49999999999909</v>
      </c>
      <c r="X1507">
        <f t="shared" si="294"/>
        <v>171.13544999999999</v>
      </c>
      <c r="Y1507">
        <f t="shared" si="287"/>
        <v>45.163584678897003</v>
      </c>
      <c r="Z1507">
        <f>Table4[[#This Row],[Acell (N)]]+Table4[[#This Row],[Roll (N)]]+Table4[[#This Row],[Aero (N)]]</f>
        <v>797.79903467889608</v>
      </c>
      <c r="AA1507">
        <f>Table4[[#This Row],[Total (N)]]*((E1506/3.6)/1000)</f>
        <v>10.570837209495373</v>
      </c>
      <c r="AB1507">
        <f>Table4[[#This Row],[Power (kW)]]*1000</f>
        <v>10570.837209495374</v>
      </c>
      <c r="AC1507">
        <f>MAX(0, Table4[[#This Row],[Power (W)]])</f>
        <v>10570.837209495374</v>
      </c>
      <c r="AD1507">
        <f>MIN(0, Table4[[#This Row],[Power (W)]])*-1</f>
        <v>0</v>
      </c>
      <c r="AE1507">
        <f>AE1506+Table4[[#This Row],[Tractive Energy (J)]]</f>
        <v>129594.79272807503</v>
      </c>
      <c r="AF1507">
        <f>AF1506+Table4[[#This Row],[Braking Energy (J)]]</f>
        <v>0</v>
      </c>
      <c r="AG1507">
        <f t="shared" si="292"/>
        <v>5630984.0125348596</v>
      </c>
      <c r="AH1507">
        <f t="shared" si="288"/>
        <v>1804618.1338069059</v>
      </c>
      <c r="AI1507" s="27">
        <f t="shared" si="293"/>
        <v>1804618.1338069059</v>
      </c>
    </row>
    <row r="1508" spans="2:35" x14ac:dyDescent="0.3">
      <c r="B1508" s="7" t="s">
        <v>54</v>
      </c>
      <c r="C1508" s="7">
        <v>1500</v>
      </c>
      <c r="D1508" s="7">
        <v>23</v>
      </c>
      <c r="E1508" s="13">
        <v>50.5</v>
      </c>
      <c r="F1508" s="17">
        <f t="shared" si="289"/>
        <v>0.27777777777777779</v>
      </c>
      <c r="G1508" s="17">
        <f t="shared" si="290"/>
        <v>1</v>
      </c>
      <c r="S1508">
        <f t="shared" si="283"/>
        <v>0</v>
      </c>
      <c r="T1508">
        <f t="shared" si="284"/>
        <v>50.5</v>
      </c>
      <c r="U1508">
        <f t="shared" si="285"/>
        <v>14.027777777777777</v>
      </c>
      <c r="W1508">
        <f t="shared" si="286"/>
        <v>452.27777777777732</v>
      </c>
      <c r="X1508">
        <f t="shared" si="294"/>
        <v>171.13544999999999</v>
      </c>
      <c r="Y1508">
        <f t="shared" si="287"/>
        <v>48.244241800479216</v>
      </c>
      <c r="Z1508">
        <f>Table4[[#This Row],[Acell (N)]]+Table4[[#This Row],[Roll (N)]]+Table4[[#This Row],[Aero (N)]]</f>
        <v>671.65746957825661</v>
      </c>
      <c r="AA1508">
        <f>Table4[[#This Row],[Total (N)]]*((E1507/3.6)/1000)</f>
        <v>9.1979759028355694</v>
      </c>
      <c r="AB1508">
        <f>Table4[[#This Row],[Power (kW)]]*1000</f>
        <v>9197.9759028355693</v>
      </c>
      <c r="AC1508">
        <f>MAX(0, Table4[[#This Row],[Power (W)]])</f>
        <v>9197.9759028355693</v>
      </c>
      <c r="AD1508">
        <f>MIN(0, Table4[[#This Row],[Power (W)]])*-1</f>
        <v>0</v>
      </c>
      <c r="AE1508">
        <f>AE1507+Table4[[#This Row],[Tractive Energy (J)]]</f>
        <v>138792.76863091061</v>
      </c>
      <c r="AF1508">
        <f>AF1507+Table4[[#This Row],[Braking Energy (J)]]</f>
        <v>0</v>
      </c>
      <c r="AG1508">
        <f t="shared" si="292"/>
        <v>5640181.9884376954</v>
      </c>
      <c r="AH1508">
        <f t="shared" si="288"/>
        <v>1804618.1338069059</v>
      </c>
      <c r="AI1508" s="27">
        <f t="shared" si="293"/>
        <v>1804618.1338069059</v>
      </c>
    </row>
    <row r="1509" spans="2:35" x14ac:dyDescent="0.3">
      <c r="B1509" s="7" t="s">
        <v>54</v>
      </c>
      <c r="C1509" s="7">
        <v>1501</v>
      </c>
      <c r="D1509" s="7">
        <v>24</v>
      </c>
      <c r="E1509" s="13">
        <v>51.3</v>
      </c>
      <c r="F1509" s="17">
        <f t="shared" si="289"/>
        <v>0.2222222222222224</v>
      </c>
      <c r="G1509" s="17">
        <f t="shared" si="290"/>
        <v>0.80000000000000071</v>
      </c>
      <c r="S1509">
        <f t="shared" si="283"/>
        <v>0</v>
      </c>
      <c r="T1509">
        <f t="shared" si="284"/>
        <v>51.3</v>
      </c>
      <c r="U1509">
        <f t="shared" si="285"/>
        <v>14.249999999999998</v>
      </c>
      <c r="W1509">
        <f t="shared" si="286"/>
        <v>323.05555555555554</v>
      </c>
      <c r="X1509">
        <f t="shared" si="294"/>
        <v>171.13544999999999</v>
      </c>
      <c r="Y1509">
        <f t="shared" si="287"/>
        <v>50.621429280380553</v>
      </c>
      <c r="Z1509">
        <f>Table4[[#This Row],[Acell (N)]]+Table4[[#This Row],[Roll (N)]]+Table4[[#This Row],[Aero (N)]]</f>
        <v>544.81243483593607</v>
      </c>
      <c r="AA1509">
        <f>Table4[[#This Row],[Total (N)]]*((E1508/3.6)/1000)</f>
        <v>7.6425077664485466</v>
      </c>
      <c r="AB1509">
        <f>Table4[[#This Row],[Power (kW)]]*1000</f>
        <v>7642.5077664485461</v>
      </c>
      <c r="AC1509">
        <f>MAX(0, Table4[[#This Row],[Power (W)]])</f>
        <v>7642.5077664485461</v>
      </c>
      <c r="AD1509">
        <f>MIN(0, Table4[[#This Row],[Power (W)]])*-1</f>
        <v>0</v>
      </c>
      <c r="AE1509">
        <f>AE1508+Table4[[#This Row],[Tractive Energy (J)]]</f>
        <v>146435.27639735915</v>
      </c>
      <c r="AF1509">
        <f>AF1508+Table4[[#This Row],[Braking Energy (J)]]</f>
        <v>0</v>
      </c>
      <c r="AG1509">
        <f t="shared" si="292"/>
        <v>5647824.4962041443</v>
      </c>
      <c r="AH1509">
        <f t="shared" si="288"/>
        <v>1804618.1338069059</v>
      </c>
      <c r="AI1509" s="27">
        <f t="shared" si="293"/>
        <v>1804618.1338069059</v>
      </c>
    </row>
    <row r="1510" spans="2:35" x14ac:dyDescent="0.3">
      <c r="B1510" s="7" t="s">
        <v>54</v>
      </c>
      <c r="C1510" s="7">
        <v>1502</v>
      </c>
      <c r="D1510" s="7">
        <v>25</v>
      </c>
      <c r="E1510" s="13">
        <v>52.1</v>
      </c>
      <c r="F1510" s="17">
        <f t="shared" si="289"/>
        <v>0.19444444444444522</v>
      </c>
      <c r="G1510" s="17">
        <f t="shared" si="290"/>
        <v>0.70000000000000284</v>
      </c>
      <c r="S1510">
        <f t="shared" si="283"/>
        <v>0</v>
      </c>
      <c r="T1510">
        <f t="shared" si="284"/>
        <v>52.1</v>
      </c>
      <c r="U1510">
        <f t="shared" si="285"/>
        <v>14.472222222222221</v>
      </c>
      <c r="W1510">
        <f t="shared" si="286"/>
        <v>258.44444444444468</v>
      </c>
      <c r="X1510">
        <f t="shared" si="294"/>
        <v>171.13544999999999</v>
      </c>
      <c r="Y1510">
        <f t="shared" si="287"/>
        <v>52.237980285416988</v>
      </c>
      <c r="Z1510">
        <f>Table4[[#This Row],[Acell (N)]]+Table4[[#This Row],[Roll (N)]]+Table4[[#This Row],[Aero (N)]]</f>
        <v>481.81787472986167</v>
      </c>
      <c r="AA1510">
        <f>Table4[[#This Row],[Total (N)]]*((E1509/3.6)/1000)</f>
        <v>6.8659047149005286</v>
      </c>
      <c r="AB1510">
        <f>Table4[[#This Row],[Power (kW)]]*1000</f>
        <v>6865.9047149005282</v>
      </c>
      <c r="AC1510">
        <f>MAX(0, Table4[[#This Row],[Power (W)]])</f>
        <v>6865.9047149005282</v>
      </c>
      <c r="AD1510">
        <f>MIN(0, Table4[[#This Row],[Power (W)]])*-1</f>
        <v>0</v>
      </c>
      <c r="AE1510">
        <f>AE1509+Table4[[#This Row],[Tractive Energy (J)]]</f>
        <v>153301.18111225968</v>
      </c>
      <c r="AF1510">
        <f>AF1509+Table4[[#This Row],[Braking Energy (J)]]</f>
        <v>0</v>
      </c>
      <c r="AG1510">
        <f t="shared" si="292"/>
        <v>5654690.4009190444</v>
      </c>
      <c r="AH1510">
        <f t="shared" si="288"/>
        <v>1804618.1338069059</v>
      </c>
      <c r="AI1510" s="27">
        <f t="shared" si="293"/>
        <v>1804618.1338069059</v>
      </c>
    </row>
    <row r="1511" spans="2:35" x14ac:dyDescent="0.3">
      <c r="B1511" s="7" t="s">
        <v>54</v>
      </c>
      <c r="C1511" s="7">
        <v>1503</v>
      </c>
      <c r="D1511" s="7">
        <v>26</v>
      </c>
      <c r="E1511" s="13">
        <v>52.7</v>
      </c>
      <c r="F1511" s="17">
        <f t="shared" si="289"/>
        <v>0.18055555555555516</v>
      </c>
      <c r="G1511" s="17">
        <f t="shared" si="290"/>
        <v>0.64999999999999858</v>
      </c>
      <c r="S1511">
        <f t="shared" si="283"/>
        <v>0</v>
      </c>
      <c r="T1511">
        <f t="shared" si="284"/>
        <v>52.7</v>
      </c>
      <c r="U1511">
        <f t="shared" si="285"/>
        <v>14.638888888888889</v>
      </c>
      <c r="W1511">
        <f t="shared" si="286"/>
        <v>226.1388888888898</v>
      </c>
      <c r="X1511">
        <f t="shared" si="294"/>
        <v>171.13544999999999</v>
      </c>
      <c r="Y1511">
        <f t="shared" si="287"/>
        <v>53.879938771868552</v>
      </c>
      <c r="Z1511">
        <f>Table4[[#This Row],[Acell (N)]]+Table4[[#This Row],[Roll (N)]]+Table4[[#This Row],[Aero (N)]]</f>
        <v>451.15427766075834</v>
      </c>
      <c r="AA1511">
        <f>Table4[[#This Row],[Total (N)]]*((E1510/3.6)/1000)</f>
        <v>6.5292049628126412</v>
      </c>
      <c r="AB1511">
        <f>Table4[[#This Row],[Power (kW)]]*1000</f>
        <v>6529.2049628126415</v>
      </c>
      <c r="AC1511">
        <f>MAX(0, Table4[[#This Row],[Power (W)]])</f>
        <v>6529.2049628126415</v>
      </c>
      <c r="AD1511">
        <f>MIN(0, Table4[[#This Row],[Power (W)]])*-1</f>
        <v>0</v>
      </c>
      <c r="AE1511">
        <f>AE1510+Table4[[#This Row],[Tractive Energy (J)]]</f>
        <v>159830.38607507234</v>
      </c>
      <c r="AF1511">
        <f>AF1510+Table4[[#This Row],[Braking Energy (J)]]</f>
        <v>0</v>
      </c>
      <c r="AG1511">
        <f t="shared" si="292"/>
        <v>5661219.6058818568</v>
      </c>
      <c r="AH1511">
        <f t="shared" si="288"/>
        <v>1804618.1338069059</v>
      </c>
      <c r="AI1511" s="27">
        <f t="shared" si="293"/>
        <v>1804618.1338069059</v>
      </c>
    </row>
    <row r="1512" spans="2:35" x14ac:dyDescent="0.3">
      <c r="B1512" s="7" t="s">
        <v>54</v>
      </c>
      <c r="C1512" s="7">
        <v>1504</v>
      </c>
      <c r="D1512" s="7">
        <v>27</v>
      </c>
      <c r="E1512" s="13">
        <v>53.4</v>
      </c>
      <c r="F1512" s="17">
        <f t="shared" si="289"/>
        <v>0.18055555555555516</v>
      </c>
      <c r="G1512" s="17">
        <f t="shared" si="290"/>
        <v>0.64999999999999858</v>
      </c>
      <c r="S1512">
        <f t="shared" si="283"/>
        <v>0</v>
      </c>
      <c r="T1512">
        <f t="shared" si="284"/>
        <v>53.4</v>
      </c>
      <c r="U1512">
        <f t="shared" si="285"/>
        <v>14.833333333333332</v>
      </c>
      <c r="W1512">
        <f t="shared" si="286"/>
        <v>209.98611111111066</v>
      </c>
      <c r="X1512">
        <f t="shared" si="294"/>
        <v>171.13544999999999</v>
      </c>
      <c r="Y1512">
        <f t="shared" si="287"/>
        <v>55.128081296385893</v>
      </c>
      <c r="Z1512">
        <f>Table4[[#This Row],[Acell (N)]]+Table4[[#This Row],[Roll (N)]]+Table4[[#This Row],[Aero (N)]]</f>
        <v>436.24964240749654</v>
      </c>
      <c r="AA1512">
        <f>Table4[[#This Row],[Total (N)]]*((E1511/3.6)/1000)</f>
        <v>6.3862100430208519</v>
      </c>
      <c r="AB1512">
        <f>Table4[[#This Row],[Power (kW)]]*1000</f>
        <v>6386.210043020852</v>
      </c>
      <c r="AC1512">
        <f>MAX(0, Table4[[#This Row],[Power (W)]])</f>
        <v>6386.210043020852</v>
      </c>
      <c r="AD1512">
        <f>MIN(0, Table4[[#This Row],[Power (W)]])*-1</f>
        <v>0</v>
      </c>
      <c r="AE1512">
        <f>AE1511+Table4[[#This Row],[Tractive Energy (J)]]</f>
        <v>166216.59611809318</v>
      </c>
      <c r="AF1512">
        <f>AF1511+Table4[[#This Row],[Braking Energy (J)]]</f>
        <v>0</v>
      </c>
      <c r="AG1512">
        <f t="shared" si="292"/>
        <v>5667605.8159248773</v>
      </c>
      <c r="AH1512">
        <f t="shared" si="288"/>
        <v>1804618.1338069059</v>
      </c>
      <c r="AI1512" s="27">
        <f t="shared" si="293"/>
        <v>1804618.1338069059</v>
      </c>
    </row>
    <row r="1513" spans="2:35" x14ac:dyDescent="0.3">
      <c r="B1513" s="7" t="s">
        <v>54</v>
      </c>
      <c r="C1513" s="7">
        <v>1505</v>
      </c>
      <c r="D1513" s="7">
        <v>28</v>
      </c>
      <c r="E1513" s="13">
        <v>54</v>
      </c>
      <c r="F1513" s="17">
        <f t="shared" si="289"/>
        <v>0.15277777777777798</v>
      </c>
      <c r="G1513" s="17">
        <f t="shared" si="290"/>
        <v>0.55000000000000071</v>
      </c>
      <c r="S1513">
        <f t="shared" si="283"/>
        <v>0</v>
      </c>
      <c r="T1513">
        <f t="shared" si="284"/>
        <v>54</v>
      </c>
      <c r="U1513">
        <f t="shared" si="285"/>
        <v>15</v>
      </c>
      <c r="W1513">
        <f t="shared" si="286"/>
        <v>209.98611111111066</v>
      </c>
      <c r="X1513">
        <f t="shared" si="294"/>
        <v>171.13544999999999</v>
      </c>
      <c r="Y1513">
        <f t="shared" si="287"/>
        <v>56.602310706307996</v>
      </c>
      <c r="Z1513">
        <f>Table4[[#This Row],[Acell (N)]]+Table4[[#This Row],[Roll (N)]]+Table4[[#This Row],[Aero (N)]]</f>
        <v>437.72387181741863</v>
      </c>
      <c r="AA1513">
        <f>Table4[[#This Row],[Total (N)]]*((E1512/3.6)/1000)</f>
        <v>6.4929040986250426</v>
      </c>
      <c r="AB1513">
        <f>Table4[[#This Row],[Power (kW)]]*1000</f>
        <v>6492.9040986250429</v>
      </c>
      <c r="AC1513">
        <f>MAX(0, Table4[[#This Row],[Power (W)]])</f>
        <v>6492.9040986250429</v>
      </c>
      <c r="AD1513">
        <f>MIN(0, Table4[[#This Row],[Power (W)]])*-1</f>
        <v>0</v>
      </c>
      <c r="AE1513">
        <f>AE1512+Table4[[#This Row],[Tractive Energy (J)]]</f>
        <v>172709.50021671821</v>
      </c>
      <c r="AF1513">
        <f>AF1512+Table4[[#This Row],[Braking Energy (J)]]</f>
        <v>0</v>
      </c>
      <c r="AG1513">
        <f t="shared" si="292"/>
        <v>5674098.7200235026</v>
      </c>
      <c r="AH1513">
        <f t="shared" si="288"/>
        <v>1804618.1338069059</v>
      </c>
      <c r="AI1513" s="27">
        <f t="shared" si="293"/>
        <v>1804618.1338069059</v>
      </c>
    </row>
    <row r="1514" spans="2:35" x14ac:dyDescent="0.3">
      <c r="B1514" s="7" t="s">
        <v>54</v>
      </c>
      <c r="C1514" s="7">
        <v>1506</v>
      </c>
      <c r="D1514" s="7">
        <v>29</v>
      </c>
      <c r="E1514" s="13">
        <v>54.5</v>
      </c>
      <c r="F1514" s="17">
        <f t="shared" si="289"/>
        <v>0.1388888888888889</v>
      </c>
      <c r="G1514" s="17">
        <f t="shared" si="290"/>
        <v>0.5</v>
      </c>
      <c r="S1514">
        <f t="shared" si="283"/>
        <v>0</v>
      </c>
      <c r="T1514">
        <f t="shared" si="284"/>
        <v>54.5</v>
      </c>
      <c r="U1514">
        <f t="shared" si="285"/>
        <v>15.138888888888889</v>
      </c>
      <c r="W1514">
        <f t="shared" si="286"/>
        <v>177.6805555555558</v>
      </c>
      <c r="X1514">
        <f t="shared" si="294"/>
        <v>171.13544999999999</v>
      </c>
      <c r="Y1514">
        <f t="shared" si="287"/>
        <v>57.881418598800003</v>
      </c>
      <c r="Z1514">
        <f>Table4[[#This Row],[Acell (N)]]+Table4[[#This Row],[Roll (N)]]+Table4[[#This Row],[Aero (N)]]</f>
        <v>406.69742415435576</v>
      </c>
      <c r="AA1514">
        <f>Table4[[#This Row],[Total (N)]]*((E1513/3.6)/1000)</f>
        <v>6.1004613623153361</v>
      </c>
      <c r="AB1514">
        <f>Table4[[#This Row],[Power (kW)]]*1000</f>
        <v>6100.4613623153364</v>
      </c>
      <c r="AC1514">
        <f>MAX(0, Table4[[#This Row],[Power (W)]])</f>
        <v>6100.4613623153364</v>
      </c>
      <c r="AD1514">
        <f>MIN(0, Table4[[#This Row],[Power (W)]])*-1</f>
        <v>0</v>
      </c>
      <c r="AE1514">
        <f>AE1513+Table4[[#This Row],[Tractive Energy (J)]]</f>
        <v>178809.96157903355</v>
      </c>
      <c r="AF1514">
        <f>AF1513+Table4[[#This Row],[Braking Energy (J)]]</f>
        <v>0</v>
      </c>
      <c r="AG1514">
        <f t="shared" si="292"/>
        <v>5680199.1813858179</v>
      </c>
      <c r="AH1514">
        <f t="shared" si="288"/>
        <v>1804618.1338069059</v>
      </c>
      <c r="AI1514" s="27">
        <f t="shared" si="293"/>
        <v>1804618.1338069059</v>
      </c>
    </row>
    <row r="1515" spans="2:35" x14ac:dyDescent="0.3">
      <c r="B1515" s="7" t="s">
        <v>54</v>
      </c>
      <c r="C1515" s="7">
        <v>1507</v>
      </c>
      <c r="D1515" s="7">
        <v>30</v>
      </c>
      <c r="E1515" s="13">
        <v>55</v>
      </c>
      <c r="F1515" s="17">
        <f t="shared" si="289"/>
        <v>0.15277777777777798</v>
      </c>
      <c r="G1515" s="17">
        <f t="shared" si="290"/>
        <v>0.55000000000000071</v>
      </c>
      <c r="S1515">
        <f t="shared" si="283"/>
        <v>0</v>
      </c>
      <c r="T1515">
        <f t="shared" si="284"/>
        <v>55</v>
      </c>
      <c r="U1515">
        <f t="shared" si="285"/>
        <v>15.277777777777777</v>
      </c>
      <c r="W1515">
        <f t="shared" si="286"/>
        <v>161.52777777777777</v>
      </c>
      <c r="X1515">
        <f t="shared" si="294"/>
        <v>171.13544999999999</v>
      </c>
      <c r="Y1515">
        <f t="shared" si="287"/>
        <v>58.958259119713894</v>
      </c>
      <c r="Z1515">
        <f>Table4[[#This Row],[Acell (N)]]+Table4[[#This Row],[Roll (N)]]+Table4[[#This Row],[Aero (N)]]</f>
        <v>391.62148689749165</v>
      </c>
      <c r="AA1515">
        <f>Table4[[#This Row],[Total (N)]]*((E1514/3.6)/1000)</f>
        <v>5.9287141766425817</v>
      </c>
      <c r="AB1515">
        <f>Table4[[#This Row],[Power (kW)]]*1000</f>
        <v>5928.7141766425821</v>
      </c>
      <c r="AC1515">
        <f>MAX(0, Table4[[#This Row],[Power (W)]])</f>
        <v>5928.7141766425821</v>
      </c>
      <c r="AD1515">
        <f>MIN(0, Table4[[#This Row],[Power (W)]])*-1</f>
        <v>0</v>
      </c>
      <c r="AE1515">
        <f>AE1514+Table4[[#This Row],[Tractive Energy (J)]]</f>
        <v>184738.67575567614</v>
      </c>
      <c r="AF1515">
        <f>AF1514+Table4[[#This Row],[Braking Energy (J)]]</f>
        <v>0</v>
      </c>
      <c r="AG1515">
        <f t="shared" si="292"/>
        <v>5686127.8955624606</v>
      </c>
      <c r="AH1515">
        <f t="shared" si="288"/>
        <v>1804618.1338069059</v>
      </c>
      <c r="AI1515" s="27">
        <f t="shared" si="293"/>
        <v>1804618.1338069059</v>
      </c>
    </row>
    <row r="1516" spans="2:35" x14ac:dyDescent="0.3">
      <c r="B1516" s="7" t="s">
        <v>54</v>
      </c>
      <c r="C1516" s="7">
        <v>1508</v>
      </c>
      <c r="D1516" s="7">
        <v>31</v>
      </c>
      <c r="E1516" s="13">
        <v>55.6</v>
      </c>
      <c r="F1516" s="17">
        <f t="shared" si="289"/>
        <v>0.18055555555555516</v>
      </c>
      <c r="G1516" s="17">
        <f t="shared" si="290"/>
        <v>0.64999999999999858</v>
      </c>
      <c r="S1516">
        <f t="shared" si="283"/>
        <v>0</v>
      </c>
      <c r="T1516">
        <f t="shared" si="284"/>
        <v>55.6</v>
      </c>
      <c r="U1516">
        <f t="shared" si="285"/>
        <v>15.444444444444445</v>
      </c>
      <c r="W1516">
        <f t="shared" si="286"/>
        <v>177.6805555555558</v>
      </c>
      <c r="X1516">
        <f t="shared" si="294"/>
        <v>171.13544999999999</v>
      </c>
      <c r="Y1516">
        <f t="shared" si="287"/>
        <v>60.045024438055549</v>
      </c>
      <c r="Z1516">
        <f>Table4[[#This Row],[Acell (N)]]+Table4[[#This Row],[Roll (N)]]+Table4[[#This Row],[Aero (N)]]</f>
        <v>408.86102999361128</v>
      </c>
      <c r="AA1516">
        <f>Table4[[#This Row],[Total (N)]]*((E1515/3.6)/1000)</f>
        <v>6.2464879582357273</v>
      </c>
      <c r="AB1516">
        <f>Table4[[#This Row],[Power (kW)]]*1000</f>
        <v>6246.4879582357271</v>
      </c>
      <c r="AC1516">
        <f>MAX(0, Table4[[#This Row],[Power (W)]])</f>
        <v>6246.4879582357271</v>
      </c>
      <c r="AD1516">
        <f>MIN(0, Table4[[#This Row],[Power (W)]])*-1</f>
        <v>0</v>
      </c>
      <c r="AE1516">
        <f>AE1515+Table4[[#This Row],[Tractive Energy (J)]]</f>
        <v>190985.16371391187</v>
      </c>
      <c r="AF1516">
        <f>AF1515+Table4[[#This Row],[Braking Energy (J)]]</f>
        <v>0</v>
      </c>
      <c r="AG1516">
        <f t="shared" si="292"/>
        <v>5692374.3835206963</v>
      </c>
      <c r="AH1516">
        <f t="shared" si="288"/>
        <v>1804618.1338069059</v>
      </c>
      <c r="AI1516" s="27">
        <f t="shared" si="293"/>
        <v>1804618.1338069059</v>
      </c>
    </row>
    <row r="1517" spans="2:35" x14ac:dyDescent="0.3">
      <c r="B1517" s="7" t="s">
        <v>54</v>
      </c>
      <c r="C1517" s="7">
        <v>1509</v>
      </c>
      <c r="D1517" s="7">
        <v>32</v>
      </c>
      <c r="E1517" s="13">
        <v>56.3</v>
      </c>
      <c r="F1517" s="17">
        <f t="shared" si="289"/>
        <v>0.2222222222222224</v>
      </c>
      <c r="G1517" s="17">
        <f t="shared" si="290"/>
        <v>0.80000000000000071</v>
      </c>
      <c r="S1517">
        <f t="shared" si="283"/>
        <v>0</v>
      </c>
      <c r="T1517">
        <f t="shared" si="284"/>
        <v>56.3</v>
      </c>
      <c r="U1517">
        <f t="shared" si="285"/>
        <v>15.638888888888888</v>
      </c>
      <c r="W1517">
        <f t="shared" si="286"/>
        <v>209.98611111111066</v>
      </c>
      <c r="X1517">
        <f t="shared" si="294"/>
        <v>171.13544999999999</v>
      </c>
      <c r="Y1517">
        <f t="shared" si="287"/>
        <v>61.362243552670222</v>
      </c>
      <c r="Z1517">
        <f>Table4[[#This Row],[Acell (N)]]+Table4[[#This Row],[Roll (N)]]+Table4[[#This Row],[Aero (N)]]</f>
        <v>442.48380466378086</v>
      </c>
      <c r="AA1517">
        <f>Table4[[#This Row],[Total (N)]]*((E1516/3.6)/1000)</f>
        <v>6.8339165386961715</v>
      </c>
      <c r="AB1517">
        <f>Table4[[#This Row],[Power (kW)]]*1000</f>
        <v>6833.9165386961713</v>
      </c>
      <c r="AC1517">
        <f>MAX(0, Table4[[#This Row],[Power (W)]])</f>
        <v>6833.9165386961713</v>
      </c>
      <c r="AD1517">
        <f>MIN(0, Table4[[#This Row],[Power (W)]])*-1</f>
        <v>0</v>
      </c>
      <c r="AE1517">
        <f>AE1516+Table4[[#This Row],[Tractive Energy (J)]]</f>
        <v>197819.08025260805</v>
      </c>
      <c r="AF1517">
        <f>AF1516+Table4[[#This Row],[Braking Energy (J)]]</f>
        <v>0</v>
      </c>
      <c r="AG1517">
        <f t="shared" si="292"/>
        <v>5699208.3000593921</v>
      </c>
      <c r="AH1517">
        <f t="shared" si="288"/>
        <v>1804618.1338069059</v>
      </c>
      <c r="AI1517" s="27">
        <f t="shared" si="293"/>
        <v>1804618.1338069059</v>
      </c>
    </row>
    <row r="1518" spans="2:35" x14ac:dyDescent="0.3">
      <c r="B1518" s="7" t="s">
        <v>54</v>
      </c>
      <c r="C1518" s="7">
        <v>1510</v>
      </c>
      <c r="D1518" s="7">
        <v>33</v>
      </c>
      <c r="E1518" s="13">
        <v>57.2</v>
      </c>
      <c r="F1518" s="17">
        <f t="shared" si="289"/>
        <v>0.30555555555555597</v>
      </c>
      <c r="G1518" s="17">
        <f t="shared" si="290"/>
        <v>1.1000000000000014</v>
      </c>
      <c r="S1518">
        <f t="shared" si="283"/>
        <v>0</v>
      </c>
      <c r="T1518">
        <f t="shared" si="284"/>
        <v>57.2</v>
      </c>
      <c r="U1518">
        <f t="shared" si="285"/>
        <v>15.888888888888889</v>
      </c>
      <c r="W1518">
        <f t="shared" si="286"/>
        <v>258.44444444444468</v>
      </c>
      <c r="X1518">
        <f t="shared" si="294"/>
        <v>171.13544999999999</v>
      </c>
      <c r="Y1518">
        <f t="shared" si="287"/>
        <v>62.917062317705884</v>
      </c>
      <c r="Z1518">
        <f>Table4[[#This Row],[Acell (N)]]+Table4[[#This Row],[Roll (N)]]+Table4[[#This Row],[Aero (N)]]</f>
        <v>492.49695676215055</v>
      </c>
      <c r="AA1518">
        <f>Table4[[#This Row],[Total (N)]]*((E1517/3.6)/1000)</f>
        <v>7.7021051849191862</v>
      </c>
      <c r="AB1518">
        <f>Table4[[#This Row],[Power (kW)]]*1000</f>
        <v>7702.1051849191863</v>
      </c>
      <c r="AC1518">
        <f>MAX(0, Table4[[#This Row],[Power (W)]])</f>
        <v>7702.1051849191863</v>
      </c>
      <c r="AD1518">
        <f>MIN(0, Table4[[#This Row],[Power (W)]])*-1</f>
        <v>0</v>
      </c>
      <c r="AE1518">
        <f>AE1517+Table4[[#This Row],[Tractive Energy (J)]]</f>
        <v>205521.18543752725</v>
      </c>
      <c r="AF1518">
        <f>AF1517+Table4[[#This Row],[Braking Energy (J)]]</f>
        <v>0</v>
      </c>
      <c r="AG1518">
        <f t="shared" si="292"/>
        <v>5706910.4052443113</v>
      </c>
      <c r="AH1518">
        <f t="shared" si="288"/>
        <v>1804618.1338069059</v>
      </c>
      <c r="AI1518" s="27">
        <f t="shared" si="293"/>
        <v>1804618.1338069059</v>
      </c>
    </row>
    <row r="1519" spans="2:35" x14ac:dyDescent="0.3">
      <c r="B1519" s="7" t="s">
        <v>54</v>
      </c>
      <c r="C1519" s="7">
        <v>1511</v>
      </c>
      <c r="D1519" s="7">
        <v>34</v>
      </c>
      <c r="E1519" s="13">
        <v>58.5</v>
      </c>
      <c r="F1519" s="17">
        <f t="shared" si="289"/>
        <v>0.41666666666666663</v>
      </c>
      <c r="G1519" s="17">
        <f t="shared" si="290"/>
        <v>1.5</v>
      </c>
      <c r="S1519">
        <f t="shared" si="283"/>
        <v>0</v>
      </c>
      <c r="T1519">
        <f t="shared" si="284"/>
        <v>58.5</v>
      </c>
      <c r="U1519">
        <f t="shared" si="285"/>
        <v>16.25</v>
      </c>
      <c r="W1519">
        <f t="shared" si="286"/>
        <v>355.3611111111116</v>
      </c>
      <c r="X1519">
        <f t="shared" si="294"/>
        <v>171.13544999999999</v>
      </c>
      <c r="Y1519">
        <f t="shared" si="287"/>
        <v>64.944698432200894</v>
      </c>
      <c r="Z1519">
        <f>Table4[[#This Row],[Acell (N)]]+Table4[[#This Row],[Roll (N)]]+Table4[[#This Row],[Aero (N)]]</f>
        <v>591.44125954331241</v>
      </c>
      <c r="AA1519">
        <f>Table4[[#This Row],[Total (N)]]*((E1518/3.6)/1000)</f>
        <v>9.3973444571881863</v>
      </c>
      <c r="AB1519">
        <f>Table4[[#This Row],[Power (kW)]]*1000</f>
        <v>9397.3444571881864</v>
      </c>
      <c r="AC1519">
        <f>MAX(0, Table4[[#This Row],[Power (W)]])</f>
        <v>9397.3444571881864</v>
      </c>
      <c r="AD1519">
        <f>MIN(0, Table4[[#This Row],[Power (W)]])*-1</f>
        <v>0</v>
      </c>
      <c r="AE1519">
        <f>AE1518+Table4[[#This Row],[Tractive Energy (J)]]</f>
        <v>214918.52989471544</v>
      </c>
      <c r="AF1519">
        <f>AF1518+Table4[[#This Row],[Braking Energy (J)]]</f>
        <v>0</v>
      </c>
      <c r="AG1519">
        <f t="shared" si="292"/>
        <v>5716307.7497014999</v>
      </c>
      <c r="AH1519">
        <f t="shared" si="288"/>
        <v>1804618.1338069059</v>
      </c>
      <c r="AI1519" s="27">
        <f t="shared" si="293"/>
        <v>1804618.1338069059</v>
      </c>
    </row>
    <row r="1520" spans="2:35" x14ac:dyDescent="0.3">
      <c r="B1520" s="7" t="s">
        <v>54</v>
      </c>
      <c r="C1520" s="7">
        <v>1512</v>
      </c>
      <c r="D1520" s="7">
        <v>35</v>
      </c>
      <c r="E1520" s="13">
        <v>60.2</v>
      </c>
      <c r="F1520" s="17">
        <f t="shared" si="289"/>
        <v>0.52777777777777735</v>
      </c>
      <c r="G1520" s="17">
        <f t="shared" si="290"/>
        <v>1.8999999999999986</v>
      </c>
      <c r="S1520">
        <f t="shared" si="283"/>
        <v>0</v>
      </c>
      <c r="T1520">
        <f t="shared" si="284"/>
        <v>60.2</v>
      </c>
      <c r="U1520">
        <f t="shared" si="285"/>
        <v>16.722222222222221</v>
      </c>
      <c r="W1520">
        <f t="shared" si="286"/>
        <v>484.58333333333331</v>
      </c>
      <c r="X1520">
        <f t="shared" si="294"/>
        <v>171.13544999999999</v>
      </c>
      <c r="Y1520">
        <f t="shared" si="287"/>
        <v>67.930275994425003</v>
      </c>
      <c r="Z1520">
        <f>Table4[[#This Row],[Acell (N)]]+Table4[[#This Row],[Roll (N)]]+Table4[[#This Row],[Aero (N)]]</f>
        <v>723.64905932775821</v>
      </c>
      <c r="AA1520">
        <f>Table4[[#This Row],[Total (N)]]*((E1519/3.6)/1000)</f>
        <v>11.759297214076071</v>
      </c>
      <c r="AB1520">
        <f>Table4[[#This Row],[Power (kW)]]*1000</f>
        <v>11759.29721407607</v>
      </c>
      <c r="AC1520">
        <f>MAX(0, Table4[[#This Row],[Power (W)]])</f>
        <v>11759.29721407607</v>
      </c>
      <c r="AD1520">
        <f>MIN(0, Table4[[#This Row],[Power (W)]])*-1</f>
        <v>0</v>
      </c>
      <c r="AE1520">
        <f>AE1519+Table4[[#This Row],[Tractive Energy (J)]]</f>
        <v>226677.82710879151</v>
      </c>
      <c r="AF1520">
        <f>AF1519+Table4[[#This Row],[Braking Energy (J)]]</f>
        <v>0</v>
      </c>
      <c r="AG1520">
        <f t="shared" si="292"/>
        <v>5728067.0469155759</v>
      </c>
      <c r="AH1520">
        <f t="shared" si="288"/>
        <v>1804618.1338069059</v>
      </c>
      <c r="AI1520" s="27">
        <f t="shared" si="293"/>
        <v>1804618.1338069059</v>
      </c>
    </row>
    <row r="1521" spans="2:35" x14ac:dyDescent="0.3">
      <c r="B1521" s="7" t="s">
        <v>54</v>
      </c>
      <c r="C1521" s="7">
        <v>1513</v>
      </c>
      <c r="D1521" s="7">
        <v>36</v>
      </c>
      <c r="E1521" s="13">
        <v>62.3</v>
      </c>
      <c r="F1521" s="17">
        <f t="shared" si="289"/>
        <v>0.625</v>
      </c>
      <c r="G1521" s="17">
        <f t="shared" si="290"/>
        <v>2.25</v>
      </c>
      <c r="S1521">
        <f t="shared" si="283"/>
        <v>0</v>
      </c>
      <c r="T1521">
        <f t="shared" si="284"/>
        <v>62.3</v>
      </c>
      <c r="U1521">
        <f t="shared" si="285"/>
        <v>17.305555555555554</v>
      </c>
      <c r="W1521">
        <f t="shared" si="286"/>
        <v>613.80555555555509</v>
      </c>
      <c r="X1521">
        <f t="shared" si="294"/>
        <v>171.13544999999999</v>
      </c>
      <c r="Y1521">
        <f t="shared" si="287"/>
        <v>71.935725740327555</v>
      </c>
      <c r="Z1521">
        <f>Table4[[#This Row],[Acell (N)]]+Table4[[#This Row],[Roll (N)]]+Table4[[#This Row],[Aero (N)]]</f>
        <v>856.87673129588268</v>
      </c>
      <c r="AA1521">
        <f>Table4[[#This Row],[Total (N)]]*((E1520/3.6)/1000)</f>
        <v>14.32888311778115</v>
      </c>
      <c r="AB1521">
        <f>Table4[[#This Row],[Power (kW)]]*1000</f>
        <v>14328.88311778115</v>
      </c>
      <c r="AC1521">
        <f>MAX(0, Table4[[#This Row],[Power (W)]])</f>
        <v>14328.88311778115</v>
      </c>
      <c r="AD1521">
        <f>MIN(0, Table4[[#This Row],[Power (W)]])*-1</f>
        <v>0</v>
      </c>
      <c r="AE1521">
        <f>AE1520+Table4[[#This Row],[Tractive Energy (J)]]</f>
        <v>241006.71022657264</v>
      </c>
      <c r="AF1521">
        <f>AF1520+Table4[[#This Row],[Braking Energy (J)]]</f>
        <v>0</v>
      </c>
      <c r="AG1521">
        <f t="shared" si="292"/>
        <v>5742395.9300333569</v>
      </c>
      <c r="AH1521">
        <f t="shared" si="288"/>
        <v>1804618.1338069059</v>
      </c>
      <c r="AI1521" s="27">
        <f t="shared" si="293"/>
        <v>1804618.1338069059</v>
      </c>
    </row>
    <row r="1522" spans="2:35" x14ac:dyDescent="0.3">
      <c r="B1522" s="7" t="s">
        <v>54</v>
      </c>
      <c r="C1522" s="7">
        <v>1514</v>
      </c>
      <c r="D1522" s="7">
        <v>37</v>
      </c>
      <c r="E1522" s="13">
        <v>64.7</v>
      </c>
      <c r="F1522" s="17">
        <f t="shared" si="289"/>
        <v>0.6666666666666663</v>
      </c>
      <c r="G1522" s="17">
        <f t="shared" si="290"/>
        <v>2.3999999999999986</v>
      </c>
      <c r="S1522">
        <f t="shared" si="283"/>
        <v>0</v>
      </c>
      <c r="T1522">
        <f t="shared" si="284"/>
        <v>64.7</v>
      </c>
      <c r="U1522">
        <f t="shared" si="285"/>
        <v>17.972222222222221</v>
      </c>
      <c r="W1522">
        <f t="shared" si="286"/>
        <v>726.875</v>
      </c>
      <c r="X1522">
        <f t="shared" si="294"/>
        <v>171.13544999999999</v>
      </c>
      <c r="Y1522">
        <f t="shared" si="287"/>
        <v>77.042034016919217</v>
      </c>
      <c r="Z1522">
        <f>Table4[[#This Row],[Acell (N)]]+Table4[[#This Row],[Roll (N)]]+Table4[[#This Row],[Aero (N)]]</f>
        <v>975.05248401691915</v>
      </c>
      <c r="AA1522">
        <f>Table4[[#This Row],[Total (N)]]*((E1521/3.6)/1000)</f>
        <v>16.873824931737236</v>
      </c>
      <c r="AB1522">
        <f>Table4[[#This Row],[Power (kW)]]*1000</f>
        <v>16873.824931737236</v>
      </c>
      <c r="AC1522">
        <f>MAX(0, Table4[[#This Row],[Power (W)]])</f>
        <v>16873.824931737236</v>
      </c>
      <c r="AD1522">
        <f>MIN(0, Table4[[#This Row],[Power (W)]])*-1</f>
        <v>0</v>
      </c>
      <c r="AE1522">
        <f>AE1521+Table4[[#This Row],[Tractive Energy (J)]]</f>
        <v>257880.53515830988</v>
      </c>
      <c r="AF1522">
        <f>AF1521+Table4[[#This Row],[Braking Energy (J)]]</f>
        <v>0</v>
      </c>
      <c r="AG1522">
        <f t="shared" si="292"/>
        <v>5759269.7549650939</v>
      </c>
      <c r="AH1522">
        <f t="shared" si="288"/>
        <v>1804618.1338069059</v>
      </c>
      <c r="AI1522" s="27">
        <f t="shared" si="293"/>
        <v>1804618.1338069059</v>
      </c>
    </row>
    <row r="1523" spans="2:35" x14ac:dyDescent="0.3">
      <c r="B1523" s="7" t="s">
        <v>54</v>
      </c>
      <c r="C1523" s="7">
        <v>1515</v>
      </c>
      <c r="D1523" s="7">
        <v>38</v>
      </c>
      <c r="E1523" s="13">
        <v>67.099999999999994</v>
      </c>
      <c r="F1523" s="17">
        <f t="shared" si="289"/>
        <v>0.625</v>
      </c>
      <c r="G1523" s="17">
        <f t="shared" si="290"/>
        <v>2.25</v>
      </c>
      <c r="S1523">
        <f t="shared" si="283"/>
        <v>0</v>
      </c>
      <c r="T1523">
        <f t="shared" si="284"/>
        <v>67.099999999999994</v>
      </c>
      <c r="U1523">
        <f t="shared" si="285"/>
        <v>18.638888888888886</v>
      </c>
      <c r="W1523">
        <f t="shared" si="286"/>
        <v>775.33333333333292</v>
      </c>
      <c r="X1523">
        <f t="shared" si="294"/>
        <v>171.13544999999999</v>
      </c>
      <c r="Y1523">
        <f t="shared" si="287"/>
        <v>83.092190528892544</v>
      </c>
      <c r="Z1523">
        <f>Table4[[#This Row],[Acell (N)]]+Table4[[#This Row],[Roll (N)]]+Table4[[#This Row],[Aero (N)]]</f>
        <v>1029.5609738622254</v>
      </c>
      <c r="AA1523">
        <f>Table4[[#This Row],[Total (N)]]*((E1522/3.6)/1000)</f>
        <v>18.503498613579442</v>
      </c>
      <c r="AB1523">
        <f>Table4[[#This Row],[Power (kW)]]*1000</f>
        <v>18503.498613579442</v>
      </c>
      <c r="AC1523">
        <f>MAX(0, Table4[[#This Row],[Power (W)]])</f>
        <v>18503.498613579442</v>
      </c>
      <c r="AD1523">
        <f>MIN(0, Table4[[#This Row],[Power (W)]])*-1</f>
        <v>0</v>
      </c>
      <c r="AE1523">
        <f>AE1522+Table4[[#This Row],[Tractive Energy (J)]]</f>
        <v>276384.03377188934</v>
      </c>
      <c r="AF1523">
        <f>AF1522+Table4[[#This Row],[Braking Energy (J)]]</f>
        <v>0</v>
      </c>
      <c r="AG1523">
        <f t="shared" si="292"/>
        <v>5777773.2535786731</v>
      </c>
      <c r="AH1523">
        <f t="shared" si="288"/>
        <v>1804618.1338069059</v>
      </c>
      <c r="AI1523" s="27">
        <f t="shared" si="293"/>
        <v>1804618.1338069059</v>
      </c>
    </row>
    <row r="1524" spans="2:35" x14ac:dyDescent="0.3">
      <c r="B1524" s="7" t="s">
        <v>54</v>
      </c>
      <c r="C1524" s="7">
        <v>1516</v>
      </c>
      <c r="D1524" s="7">
        <v>39</v>
      </c>
      <c r="E1524" s="13">
        <v>69.2</v>
      </c>
      <c r="F1524" s="17">
        <f t="shared" si="289"/>
        <v>0.50000000000000122</v>
      </c>
      <c r="G1524" s="17">
        <f t="shared" si="290"/>
        <v>1.8000000000000043</v>
      </c>
      <c r="S1524">
        <f t="shared" si="283"/>
        <v>0</v>
      </c>
      <c r="T1524">
        <f t="shared" si="284"/>
        <v>69.2</v>
      </c>
      <c r="U1524">
        <f t="shared" si="285"/>
        <v>19.222222222222221</v>
      </c>
      <c r="W1524">
        <f t="shared" si="286"/>
        <v>726.875</v>
      </c>
      <c r="X1524">
        <f t="shared" si="294"/>
        <v>171.13544999999999</v>
      </c>
      <c r="Y1524">
        <f t="shared" si="287"/>
        <v>89.371014373601867</v>
      </c>
      <c r="Z1524">
        <f>Table4[[#This Row],[Acell (N)]]+Table4[[#This Row],[Roll (N)]]+Table4[[#This Row],[Aero (N)]]</f>
        <v>987.38146437360183</v>
      </c>
      <c r="AA1524">
        <f>Table4[[#This Row],[Total (N)]]*((E1523/3.6)/1000)</f>
        <v>18.403693405407964</v>
      </c>
      <c r="AB1524">
        <f>Table4[[#This Row],[Power (kW)]]*1000</f>
        <v>18403.693405407965</v>
      </c>
      <c r="AC1524">
        <f>MAX(0, Table4[[#This Row],[Power (W)]])</f>
        <v>18403.693405407965</v>
      </c>
      <c r="AD1524">
        <f>MIN(0, Table4[[#This Row],[Power (W)]])*-1</f>
        <v>0</v>
      </c>
      <c r="AE1524">
        <f>AE1523+Table4[[#This Row],[Tractive Energy (J)]]</f>
        <v>294787.72717729729</v>
      </c>
      <c r="AF1524">
        <f>AF1523+Table4[[#This Row],[Braking Energy (J)]]</f>
        <v>0</v>
      </c>
      <c r="AG1524">
        <f t="shared" si="292"/>
        <v>5796176.9469840815</v>
      </c>
      <c r="AH1524">
        <f t="shared" si="288"/>
        <v>1804618.1338069059</v>
      </c>
      <c r="AI1524" s="27">
        <f t="shared" si="293"/>
        <v>1804618.1338069059</v>
      </c>
    </row>
    <row r="1525" spans="2:35" x14ac:dyDescent="0.3">
      <c r="B1525" s="7" t="s">
        <v>54</v>
      </c>
      <c r="C1525" s="7">
        <v>1517</v>
      </c>
      <c r="D1525" s="7">
        <v>40</v>
      </c>
      <c r="E1525" s="13">
        <v>70.7</v>
      </c>
      <c r="F1525" s="17">
        <f t="shared" si="289"/>
        <v>0.37500000000000039</v>
      </c>
      <c r="G1525" s="17">
        <f t="shared" si="290"/>
        <v>1.3500000000000014</v>
      </c>
      <c r="S1525">
        <f t="shared" si="283"/>
        <v>0</v>
      </c>
      <c r="T1525">
        <f t="shared" si="284"/>
        <v>70.7</v>
      </c>
      <c r="U1525">
        <f t="shared" si="285"/>
        <v>19.638888888888889</v>
      </c>
      <c r="W1525">
        <f t="shared" si="286"/>
        <v>581.50000000000136</v>
      </c>
      <c r="X1525">
        <f t="shared" si="294"/>
        <v>171.13544999999999</v>
      </c>
      <c r="Y1525">
        <f t="shared" si="287"/>
        <v>95.052563909107562</v>
      </c>
      <c r="Z1525">
        <f>Table4[[#This Row],[Acell (N)]]+Table4[[#This Row],[Roll (N)]]+Table4[[#This Row],[Aero (N)]]</f>
        <v>847.68801390910892</v>
      </c>
      <c r="AA1525">
        <f>Table4[[#This Row],[Total (N)]]*((E1524/3.6)/1000)</f>
        <v>16.294447378475091</v>
      </c>
      <c r="AB1525">
        <f>Table4[[#This Row],[Power (kW)]]*1000</f>
        <v>16294.447378475092</v>
      </c>
      <c r="AC1525">
        <f>MAX(0, Table4[[#This Row],[Power (W)]])</f>
        <v>16294.447378475092</v>
      </c>
      <c r="AD1525">
        <f>MIN(0, Table4[[#This Row],[Power (W)]])*-1</f>
        <v>0</v>
      </c>
      <c r="AE1525">
        <f>AE1524+Table4[[#This Row],[Tractive Energy (J)]]</f>
        <v>311082.17455577239</v>
      </c>
      <c r="AF1525">
        <f>AF1524+Table4[[#This Row],[Braking Energy (J)]]</f>
        <v>0</v>
      </c>
      <c r="AG1525">
        <f t="shared" si="292"/>
        <v>5812471.3943625567</v>
      </c>
      <c r="AH1525">
        <f t="shared" si="288"/>
        <v>1804618.1338069059</v>
      </c>
      <c r="AI1525" s="27">
        <f t="shared" si="293"/>
        <v>1804618.1338069059</v>
      </c>
    </row>
    <row r="1526" spans="2:35" x14ac:dyDescent="0.3">
      <c r="B1526" s="7" t="s">
        <v>54</v>
      </c>
      <c r="C1526" s="7">
        <v>1518</v>
      </c>
      <c r="D1526" s="7">
        <v>41</v>
      </c>
      <c r="E1526" s="13">
        <v>71.900000000000006</v>
      </c>
      <c r="F1526" s="17">
        <f t="shared" si="289"/>
        <v>0.27777777777777779</v>
      </c>
      <c r="G1526" s="17">
        <f t="shared" si="290"/>
        <v>1</v>
      </c>
      <c r="S1526">
        <f t="shared" si="283"/>
        <v>0</v>
      </c>
      <c r="T1526">
        <f t="shared" si="284"/>
        <v>71.900000000000006</v>
      </c>
      <c r="U1526">
        <f t="shared" si="285"/>
        <v>19.972222222222225</v>
      </c>
      <c r="W1526">
        <f t="shared" si="286"/>
        <v>436.12500000000045</v>
      </c>
      <c r="X1526">
        <f t="shared" si="294"/>
        <v>171.13544999999999</v>
      </c>
      <c r="Y1526">
        <f t="shared" si="287"/>
        <v>99.218001389545904</v>
      </c>
      <c r="Z1526">
        <f>Table4[[#This Row],[Acell (N)]]+Table4[[#This Row],[Roll (N)]]+Table4[[#This Row],[Aero (N)]]</f>
        <v>706.47845138954631</v>
      </c>
      <c r="AA1526">
        <f>Table4[[#This Row],[Total (N)]]*((E1525/3.6)/1000)</f>
        <v>13.874451809233591</v>
      </c>
      <c r="AB1526">
        <f>Table4[[#This Row],[Power (kW)]]*1000</f>
        <v>13874.451809233591</v>
      </c>
      <c r="AC1526">
        <f>MAX(0, Table4[[#This Row],[Power (W)]])</f>
        <v>13874.451809233591</v>
      </c>
      <c r="AD1526">
        <f>MIN(0, Table4[[#This Row],[Power (W)]])*-1</f>
        <v>0</v>
      </c>
      <c r="AE1526">
        <f>AE1525+Table4[[#This Row],[Tractive Energy (J)]]</f>
        <v>324956.62636500597</v>
      </c>
      <c r="AF1526">
        <f>AF1525+Table4[[#This Row],[Braking Energy (J)]]</f>
        <v>0</v>
      </c>
      <c r="AG1526">
        <f t="shared" si="292"/>
        <v>5826345.8461717907</v>
      </c>
      <c r="AH1526">
        <f t="shared" si="288"/>
        <v>1804618.1338069059</v>
      </c>
      <c r="AI1526" s="27">
        <f t="shared" si="293"/>
        <v>1804618.1338069059</v>
      </c>
    </row>
    <row r="1527" spans="2:35" x14ac:dyDescent="0.3">
      <c r="B1527" s="7" t="s">
        <v>54</v>
      </c>
      <c r="C1527" s="7">
        <v>1519</v>
      </c>
      <c r="D1527" s="7">
        <v>42</v>
      </c>
      <c r="E1527" s="13">
        <v>72.7</v>
      </c>
      <c r="F1527" s="17">
        <f t="shared" si="289"/>
        <v>0.20833333333333331</v>
      </c>
      <c r="G1527" s="17">
        <f t="shared" si="290"/>
        <v>0.75</v>
      </c>
      <c r="S1527">
        <f t="shared" si="283"/>
        <v>0</v>
      </c>
      <c r="T1527">
        <f t="shared" si="284"/>
        <v>72.7</v>
      </c>
      <c r="U1527">
        <f t="shared" si="285"/>
        <v>20.194444444444446</v>
      </c>
      <c r="W1527">
        <f t="shared" si="286"/>
        <v>323.05555555555554</v>
      </c>
      <c r="X1527">
        <f t="shared" si="294"/>
        <v>171.13544999999999</v>
      </c>
      <c r="Y1527">
        <f t="shared" si="287"/>
        <v>102.61466406122858</v>
      </c>
      <c r="Z1527">
        <f>Table4[[#This Row],[Acell (N)]]+Table4[[#This Row],[Roll (N)]]+Table4[[#This Row],[Aero (N)]]</f>
        <v>596.80566961678414</v>
      </c>
      <c r="AA1527">
        <f>Table4[[#This Row],[Total (N)]]*((E1526/3.6)/1000)</f>
        <v>11.919535457068552</v>
      </c>
      <c r="AB1527">
        <f>Table4[[#This Row],[Power (kW)]]*1000</f>
        <v>11919.535457068552</v>
      </c>
      <c r="AC1527">
        <f>MAX(0, Table4[[#This Row],[Power (W)]])</f>
        <v>11919.535457068552</v>
      </c>
      <c r="AD1527">
        <f>MIN(0, Table4[[#This Row],[Power (W)]])*-1</f>
        <v>0</v>
      </c>
      <c r="AE1527">
        <f>AE1526+Table4[[#This Row],[Tractive Energy (J)]]</f>
        <v>336876.1618220745</v>
      </c>
      <c r="AF1527">
        <f>AF1526+Table4[[#This Row],[Braking Energy (J)]]</f>
        <v>0</v>
      </c>
      <c r="AG1527">
        <f t="shared" si="292"/>
        <v>5838265.3816288589</v>
      </c>
      <c r="AH1527">
        <f t="shared" si="288"/>
        <v>1804618.1338069059</v>
      </c>
      <c r="AI1527" s="27">
        <f t="shared" si="293"/>
        <v>1804618.1338069059</v>
      </c>
    </row>
    <row r="1528" spans="2:35" x14ac:dyDescent="0.3">
      <c r="B1528" s="7" t="s">
        <v>54</v>
      </c>
      <c r="C1528" s="7">
        <v>1520</v>
      </c>
      <c r="D1528" s="7">
        <v>43</v>
      </c>
      <c r="E1528" s="13">
        <v>73.400000000000006</v>
      </c>
      <c r="F1528" s="17">
        <f t="shared" si="289"/>
        <v>0.15277777777777699</v>
      </c>
      <c r="G1528" s="17">
        <f t="shared" si="290"/>
        <v>0.54999999999999716</v>
      </c>
      <c r="S1528">
        <f t="shared" si="283"/>
        <v>0</v>
      </c>
      <c r="T1528">
        <f t="shared" si="284"/>
        <v>73.400000000000006</v>
      </c>
      <c r="U1528">
        <f t="shared" si="285"/>
        <v>20.388888888888889</v>
      </c>
      <c r="W1528">
        <f t="shared" si="286"/>
        <v>242.29166666666666</v>
      </c>
      <c r="X1528">
        <f t="shared" si="294"/>
        <v>171.13544999999999</v>
      </c>
      <c r="Y1528">
        <f t="shared" si="287"/>
        <v>104.91086519411925</v>
      </c>
      <c r="Z1528">
        <f>Table4[[#This Row],[Acell (N)]]+Table4[[#This Row],[Roll (N)]]+Table4[[#This Row],[Aero (N)]]</f>
        <v>518.33798186078593</v>
      </c>
      <c r="AA1528">
        <f>Table4[[#This Row],[Total (N)]]*((E1527/3.6)/1000)</f>
        <v>10.467547578133095</v>
      </c>
      <c r="AB1528">
        <f>Table4[[#This Row],[Power (kW)]]*1000</f>
        <v>10467.547578133095</v>
      </c>
      <c r="AC1528">
        <f>MAX(0, Table4[[#This Row],[Power (W)]])</f>
        <v>10467.547578133095</v>
      </c>
      <c r="AD1528">
        <f>MIN(0, Table4[[#This Row],[Power (W)]])*-1</f>
        <v>0</v>
      </c>
      <c r="AE1528">
        <f>AE1527+Table4[[#This Row],[Tractive Energy (J)]]</f>
        <v>347343.70940020762</v>
      </c>
      <c r="AF1528">
        <f>AF1527+Table4[[#This Row],[Braking Energy (J)]]</f>
        <v>0</v>
      </c>
      <c r="AG1528">
        <f t="shared" si="292"/>
        <v>5848732.9292069916</v>
      </c>
      <c r="AH1528">
        <f t="shared" si="288"/>
        <v>1804618.1338069059</v>
      </c>
      <c r="AI1528" s="27">
        <f t="shared" si="293"/>
        <v>1804618.1338069059</v>
      </c>
    </row>
    <row r="1529" spans="2:35" x14ac:dyDescent="0.3">
      <c r="B1529" s="7" t="s">
        <v>54</v>
      </c>
      <c r="C1529" s="7">
        <v>1521</v>
      </c>
      <c r="D1529" s="7">
        <v>44</v>
      </c>
      <c r="E1529" s="13">
        <v>73.8</v>
      </c>
      <c r="F1529" s="17">
        <f t="shared" si="289"/>
        <v>9.7222222222220642E-2</v>
      </c>
      <c r="G1529" s="17">
        <f t="shared" si="290"/>
        <v>0.34999999999999432</v>
      </c>
      <c r="S1529">
        <f t="shared" si="283"/>
        <v>0</v>
      </c>
      <c r="T1529">
        <f t="shared" si="284"/>
        <v>73.8</v>
      </c>
      <c r="U1529">
        <f t="shared" si="285"/>
        <v>20.5</v>
      </c>
      <c r="W1529">
        <f t="shared" si="286"/>
        <v>177.68055555555463</v>
      </c>
      <c r="X1529">
        <f t="shared" si="294"/>
        <v>171.13544999999999</v>
      </c>
      <c r="Y1529">
        <f t="shared" si="287"/>
        <v>106.94088325999689</v>
      </c>
      <c r="Z1529">
        <f>Table4[[#This Row],[Acell (N)]]+Table4[[#This Row],[Roll (N)]]+Table4[[#This Row],[Aero (N)]]</f>
        <v>455.75688881555152</v>
      </c>
      <c r="AA1529">
        <f>Table4[[#This Row],[Total (N)]]*((E1528/3.6)/1000)</f>
        <v>9.2923765664059683</v>
      </c>
      <c r="AB1529">
        <f>Table4[[#This Row],[Power (kW)]]*1000</f>
        <v>9292.3765664059683</v>
      </c>
      <c r="AC1529">
        <f>MAX(0, Table4[[#This Row],[Power (W)]])</f>
        <v>9292.3765664059683</v>
      </c>
      <c r="AD1529">
        <f>MIN(0, Table4[[#This Row],[Power (W)]])*-1</f>
        <v>0</v>
      </c>
      <c r="AE1529">
        <f>AE1528+Table4[[#This Row],[Tractive Energy (J)]]</f>
        <v>356636.08596661361</v>
      </c>
      <c r="AF1529">
        <f>AF1528+Table4[[#This Row],[Braking Energy (J)]]</f>
        <v>0</v>
      </c>
      <c r="AG1529">
        <f t="shared" si="292"/>
        <v>5858025.3057733979</v>
      </c>
      <c r="AH1529">
        <f t="shared" si="288"/>
        <v>1804618.1338069059</v>
      </c>
      <c r="AI1529" s="27">
        <f t="shared" si="293"/>
        <v>1804618.1338069059</v>
      </c>
    </row>
    <row r="1530" spans="2:35" x14ac:dyDescent="0.3">
      <c r="B1530" s="7" t="s">
        <v>54</v>
      </c>
      <c r="C1530" s="7">
        <v>1522</v>
      </c>
      <c r="D1530" s="7">
        <v>45</v>
      </c>
      <c r="E1530" s="13">
        <v>74.099999999999994</v>
      </c>
      <c r="F1530" s="17">
        <f t="shared" si="289"/>
        <v>2.7777777777778172E-2</v>
      </c>
      <c r="G1530" s="17">
        <f t="shared" si="290"/>
        <v>0.10000000000000142</v>
      </c>
      <c r="S1530">
        <f t="shared" si="283"/>
        <v>0</v>
      </c>
      <c r="T1530">
        <f t="shared" si="284"/>
        <v>74.099999999999994</v>
      </c>
      <c r="U1530">
        <f t="shared" si="285"/>
        <v>20.583333333333332</v>
      </c>
      <c r="W1530">
        <f t="shared" si="286"/>
        <v>113.06944444444261</v>
      </c>
      <c r="X1530">
        <f t="shared" si="294"/>
        <v>171.13544999999999</v>
      </c>
      <c r="Y1530">
        <f t="shared" si="287"/>
        <v>108.10962740509201</v>
      </c>
      <c r="Z1530">
        <f>Table4[[#This Row],[Acell (N)]]+Table4[[#This Row],[Roll (N)]]+Table4[[#This Row],[Aero (N)]]</f>
        <v>392.31452184953463</v>
      </c>
      <c r="AA1530">
        <f>Table4[[#This Row],[Total (N)]]*((E1529/3.6)/1000)</f>
        <v>8.0424476979154598</v>
      </c>
      <c r="AB1530">
        <f>Table4[[#This Row],[Power (kW)]]*1000</f>
        <v>8042.4476979154597</v>
      </c>
      <c r="AC1530">
        <f>MAX(0, Table4[[#This Row],[Power (W)]])</f>
        <v>8042.4476979154597</v>
      </c>
      <c r="AD1530">
        <f>MIN(0, Table4[[#This Row],[Power (W)]])*-1</f>
        <v>0</v>
      </c>
      <c r="AE1530">
        <f>AE1529+Table4[[#This Row],[Tractive Energy (J)]]</f>
        <v>364678.5336645291</v>
      </c>
      <c r="AF1530">
        <f>AF1529+Table4[[#This Row],[Braking Energy (J)]]</f>
        <v>0</v>
      </c>
      <c r="AG1530">
        <f t="shared" si="292"/>
        <v>5866067.753471313</v>
      </c>
      <c r="AH1530">
        <f t="shared" si="288"/>
        <v>1804618.1338069059</v>
      </c>
      <c r="AI1530" s="27">
        <f t="shared" si="293"/>
        <v>1804618.1338069059</v>
      </c>
    </row>
    <row r="1531" spans="2:35" x14ac:dyDescent="0.3">
      <c r="B1531" s="7" t="s">
        <v>54</v>
      </c>
      <c r="C1531" s="7">
        <v>1523</v>
      </c>
      <c r="D1531" s="7">
        <v>46</v>
      </c>
      <c r="E1531" s="13">
        <v>74</v>
      </c>
      <c r="F1531" s="17">
        <f t="shared" si="289"/>
        <v>-6.9444444444444448E-2</v>
      </c>
      <c r="G1531" s="17">
        <f t="shared" si="290"/>
        <v>-0.25</v>
      </c>
      <c r="S1531">
        <f t="shared" si="283"/>
        <v>0</v>
      </c>
      <c r="T1531">
        <f t="shared" si="284"/>
        <v>74</v>
      </c>
      <c r="U1531">
        <f t="shared" si="285"/>
        <v>20.555555555555554</v>
      </c>
      <c r="W1531">
        <f t="shared" si="286"/>
        <v>32.305555555556012</v>
      </c>
      <c r="X1531">
        <f t="shared" si="294"/>
        <v>171.13544999999999</v>
      </c>
      <c r="Y1531">
        <f t="shared" si="287"/>
        <v>108.990353928833</v>
      </c>
      <c r="Z1531">
        <f>Table4[[#This Row],[Acell (N)]]+Table4[[#This Row],[Roll (N)]]+Table4[[#This Row],[Aero (N)]]</f>
        <v>312.43135948438896</v>
      </c>
      <c r="AA1531">
        <f>Table4[[#This Row],[Total (N)]]*((E1530/3.6)/1000)</f>
        <v>6.4308788160536725</v>
      </c>
      <c r="AB1531">
        <f>Table4[[#This Row],[Power (kW)]]*1000</f>
        <v>6430.8788160536724</v>
      </c>
      <c r="AC1531">
        <f>MAX(0, Table4[[#This Row],[Power (W)]])</f>
        <v>6430.8788160536724</v>
      </c>
      <c r="AD1531">
        <f>MIN(0, Table4[[#This Row],[Power (W)]])*-1</f>
        <v>0</v>
      </c>
      <c r="AE1531">
        <f>AE1530+Table4[[#This Row],[Tractive Energy (J)]]</f>
        <v>371109.41248058277</v>
      </c>
      <c r="AF1531">
        <f>AF1530+Table4[[#This Row],[Braking Energy (J)]]</f>
        <v>0</v>
      </c>
      <c r="AG1531">
        <f t="shared" si="292"/>
        <v>5872498.6322873663</v>
      </c>
      <c r="AH1531">
        <f t="shared" si="288"/>
        <v>1804618.1338069059</v>
      </c>
      <c r="AI1531" s="27">
        <f t="shared" si="293"/>
        <v>1804618.1338069059</v>
      </c>
    </row>
    <row r="1532" spans="2:35" x14ac:dyDescent="0.3">
      <c r="B1532" s="7" t="s">
        <v>54</v>
      </c>
      <c r="C1532" s="7">
        <v>1524</v>
      </c>
      <c r="D1532" s="7">
        <v>47</v>
      </c>
      <c r="E1532" s="13">
        <v>73.599999999999994</v>
      </c>
      <c r="F1532" s="17">
        <f t="shared" si="289"/>
        <v>-0.20833333333333331</v>
      </c>
      <c r="G1532" s="17">
        <f t="shared" si="290"/>
        <v>-0.75</v>
      </c>
      <c r="S1532">
        <f t="shared" si="283"/>
        <v>0</v>
      </c>
      <c r="T1532">
        <f t="shared" si="284"/>
        <v>73.599999999999994</v>
      </c>
      <c r="U1532">
        <f t="shared" si="285"/>
        <v>20.444444444444443</v>
      </c>
      <c r="W1532">
        <f t="shared" si="286"/>
        <v>-80.763888888888886</v>
      </c>
      <c r="X1532">
        <f t="shared" si="294"/>
        <v>171.13544999999999</v>
      </c>
      <c r="Y1532">
        <f t="shared" si="287"/>
        <v>108.69638142902221</v>
      </c>
      <c r="Z1532">
        <f>Table4[[#This Row],[Acell (N)]]+Table4[[#This Row],[Roll (N)]]+Table4[[#This Row],[Aero (N)]]</f>
        <v>199.06794254013332</v>
      </c>
      <c r="AA1532">
        <f>Table4[[#This Row],[Total (N)]]*((E1531/3.6)/1000)</f>
        <v>4.0919521522138513</v>
      </c>
      <c r="AB1532">
        <f>Table4[[#This Row],[Power (kW)]]*1000</f>
        <v>4091.9521522138512</v>
      </c>
      <c r="AC1532">
        <f>MAX(0, Table4[[#This Row],[Power (W)]])</f>
        <v>4091.9521522138512</v>
      </c>
      <c r="AD1532">
        <f>MIN(0, Table4[[#This Row],[Power (W)]])*-1</f>
        <v>0</v>
      </c>
      <c r="AE1532">
        <f>AE1531+Table4[[#This Row],[Tractive Energy (J)]]</f>
        <v>375201.36463279661</v>
      </c>
      <c r="AF1532">
        <f>AF1531+Table4[[#This Row],[Braking Energy (J)]]</f>
        <v>0</v>
      </c>
      <c r="AG1532">
        <f t="shared" si="292"/>
        <v>5876590.5844395803</v>
      </c>
      <c r="AH1532">
        <f t="shared" si="288"/>
        <v>1804618.1338069059</v>
      </c>
      <c r="AI1532" s="27">
        <f t="shared" si="293"/>
        <v>1804618.1338069059</v>
      </c>
    </row>
    <row r="1533" spans="2:35" x14ac:dyDescent="0.3">
      <c r="B1533" s="7" t="s">
        <v>54</v>
      </c>
      <c r="C1533" s="7">
        <v>1525</v>
      </c>
      <c r="D1533" s="7">
        <v>48</v>
      </c>
      <c r="E1533" s="13">
        <v>72.5</v>
      </c>
      <c r="F1533" s="17">
        <f t="shared" si="289"/>
        <v>-0.38888888888888851</v>
      </c>
      <c r="G1533" s="17">
        <f t="shared" si="290"/>
        <v>-1.3999999999999986</v>
      </c>
      <c r="S1533">
        <f t="shared" si="283"/>
        <v>0</v>
      </c>
      <c r="T1533">
        <f t="shared" si="284"/>
        <v>72.5</v>
      </c>
      <c r="U1533">
        <f t="shared" si="285"/>
        <v>20.138888888888889</v>
      </c>
      <c r="W1533">
        <f t="shared" si="286"/>
        <v>-242.29166666666666</v>
      </c>
      <c r="X1533">
        <f t="shared" si="294"/>
        <v>171.13544999999999</v>
      </c>
      <c r="Y1533">
        <f t="shared" si="287"/>
        <v>107.52446134875021</v>
      </c>
      <c r="Z1533">
        <f>Table4[[#This Row],[Acell (N)]]+Table4[[#This Row],[Roll (N)]]+Table4[[#This Row],[Aero (N)]]</f>
        <v>36.368244682083542</v>
      </c>
      <c r="AA1533">
        <f>Table4[[#This Row],[Total (N)]]*((E1532/3.6)/1000)</f>
        <v>0.74352855794481898</v>
      </c>
      <c r="AB1533">
        <f>Table4[[#This Row],[Power (kW)]]*1000</f>
        <v>743.528557944819</v>
      </c>
      <c r="AC1533">
        <f>MAX(0, Table4[[#This Row],[Power (W)]])</f>
        <v>743.528557944819</v>
      </c>
      <c r="AD1533">
        <f>MIN(0, Table4[[#This Row],[Power (W)]])*-1</f>
        <v>0</v>
      </c>
      <c r="AE1533">
        <f>AE1532+Table4[[#This Row],[Tractive Energy (J)]]</f>
        <v>375944.89319074142</v>
      </c>
      <c r="AF1533">
        <f>AF1532+Table4[[#This Row],[Braking Energy (J)]]</f>
        <v>0</v>
      </c>
      <c r="AG1533">
        <f t="shared" si="292"/>
        <v>5877334.1129975254</v>
      </c>
      <c r="AH1533">
        <f t="shared" si="288"/>
        <v>1804618.1338069059</v>
      </c>
      <c r="AI1533" s="27">
        <f t="shared" si="293"/>
        <v>1804618.1338069059</v>
      </c>
    </row>
    <row r="1534" spans="2:35" x14ac:dyDescent="0.3">
      <c r="B1534" s="7" t="s">
        <v>54</v>
      </c>
      <c r="C1534" s="7">
        <v>1526</v>
      </c>
      <c r="D1534" s="7">
        <v>49</v>
      </c>
      <c r="E1534" s="13">
        <v>70.8</v>
      </c>
      <c r="F1534" s="17">
        <f t="shared" si="289"/>
        <v>-0.54166666666666741</v>
      </c>
      <c r="G1534" s="17">
        <f t="shared" si="290"/>
        <v>-1.9500000000000028</v>
      </c>
      <c r="S1534">
        <f t="shared" si="283"/>
        <v>0</v>
      </c>
      <c r="T1534">
        <f t="shared" si="284"/>
        <v>70.8</v>
      </c>
      <c r="U1534">
        <f t="shared" si="285"/>
        <v>19.666666666666664</v>
      </c>
      <c r="W1534">
        <f t="shared" si="286"/>
        <v>-452.27777777777732</v>
      </c>
      <c r="X1534">
        <f t="shared" si="294"/>
        <v>171.13544999999999</v>
      </c>
      <c r="Y1534">
        <f t="shared" si="287"/>
        <v>104.3344329595139</v>
      </c>
      <c r="Z1534">
        <f>Table4[[#This Row],[Acell (N)]]+Table4[[#This Row],[Roll (N)]]+Table4[[#This Row],[Aero (N)]]</f>
        <v>-176.80789481826343</v>
      </c>
      <c r="AA1534">
        <f>Table4[[#This Row],[Total (N)]]*((E1533/3.6)/1000)</f>
        <v>-3.5607145484233609</v>
      </c>
      <c r="AB1534">
        <f>Table4[[#This Row],[Power (kW)]]*1000</f>
        <v>-3560.7145484233611</v>
      </c>
      <c r="AC1534">
        <f>MAX(0, Table4[[#This Row],[Power (W)]])</f>
        <v>0</v>
      </c>
      <c r="AD1534">
        <f>MIN(0, Table4[[#This Row],[Power (W)]])*-1</f>
        <v>3560.7145484233611</v>
      </c>
      <c r="AE1534">
        <f>AE1533+Table4[[#This Row],[Tractive Energy (J)]]</f>
        <v>375944.89319074142</v>
      </c>
      <c r="AF1534">
        <f>AF1533+Table4[[#This Row],[Braking Energy (J)]]</f>
        <v>3560.7145484233611</v>
      </c>
      <c r="AG1534">
        <f t="shared" si="292"/>
        <v>5877334.1129975254</v>
      </c>
      <c r="AH1534">
        <f t="shared" si="288"/>
        <v>1808178.8483553294</v>
      </c>
      <c r="AI1534" s="27">
        <f t="shared" si="293"/>
        <v>1807110.6339908023</v>
      </c>
    </row>
    <row r="1535" spans="2:35" x14ac:dyDescent="0.3">
      <c r="B1535" s="7" t="s">
        <v>54</v>
      </c>
      <c r="C1535" s="7">
        <v>1527</v>
      </c>
      <c r="D1535" s="7">
        <v>50</v>
      </c>
      <c r="E1535" s="13">
        <v>68.599999999999994</v>
      </c>
      <c r="F1535" s="17">
        <f t="shared" si="289"/>
        <v>-0.63888888888888806</v>
      </c>
      <c r="G1535" s="17">
        <f t="shared" si="290"/>
        <v>-2.2999999999999972</v>
      </c>
      <c r="S1535">
        <f t="shared" si="283"/>
        <v>0</v>
      </c>
      <c r="T1535">
        <f t="shared" si="284"/>
        <v>68.599999999999994</v>
      </c>
      <c r="U1535">
        <f t="shared" si="285"/>
        <v>19.055555555555554</v>
      </c>
      <c r="W1535">
        <f t="shared" si="286"/>
        <v>-629.95833333333417</v>
      </c>
      <c r="X1535">
        <f t="shared" si="294"/>
        <v>171.13544999999999</v>
      </c>
      <c r="Y1535">
        <f t="shared" si="287"/>
        <v>99.498873156751969</v>
      </c>
      <c r="Z1535">
        <f>Table4[[#This Row],[Acell (N)]]+Table4[[#This Row],[Roll (N)]]+Table4[[#This Row],[Aero (N)]]</f>
        <v>-359.32401017658219</v>
      </c>
      <c r="AA1535">
        <f>Table4[[#This Row],[Total (N)]]*((E1534/3.6)/1000)</f>
        <v>-7.0667055334727831</v>
      </c>
      <c r="AB1535">
        <f>Table4[[#This Row],[Power (kW)]]*1000</f>
        <v>-7066.7055334727829</v>
      </c>
      <c r="AC1535">
        <f>MAX(0, Table4[[#This Row],[Power (W)]])</f>
        <v>0</v>
      </c>
      <c r="AD1535">
        <f>MIN(0, Table4[[#This Row],[Power (W)]])*-1</f>
        <v>7066.7055334727829</v>
      </c>
      <c r="AE1535">
        <f>AE1534+Table4[[#This Row],[Tractive Energy (J)]]</f>
        <v>375944.89319074142</v>
      </c>
      <c r="AF1535">
        <f>AF1534+Table4[[#This Row],[Braking Energy (J)]]</f>
        <v>10627.420081896144</v>
      </c>
      <c r="AG1535">
        <f t="shared" si="292"/>
        <v>5877334.1129975254</v>
      </c>
      <c r="AH1535">
        <f t="shared" si="288"/>
        <v>1815245.5538888022</v>
      </c>
      <c r="AI1535" s="27">
        <f t="shared" si="293"/>
        <v>1813125.5422287602</v>
      </c>
    </row>
    <row r="1536" spans="2:35" x14ac:dyDescent="0.3">
      <c r="B1536" s="7" t="s">
        <v>54</v>
      </c>
      <c r="C1536" s="7">
        <v>1528</v>
      </c>
      <c r="D1536" s="7">
        <v>51</v>
      </c>
      <c r="E1536" s="13">
        <v>66.2</v>
      </c>
      <c r="F1536" s="17">
        <f t="shared" si="289"/>
        <v>-0.63888888888888806</v>
      </c>
      <c r="G1536" s="17">
        <f t="shared" si="290"/>
        <v>-2.2999999999999972</v>
      </c>
      <c r="S1536">
        <f t="shared" si="283"/>
        <v>0</v>
      </c>
      <c r="T1536">
        <f t="shared" si="284"/>
        <v>66.2</v>
      </c>
      <c r="U1536">
        <f t="shared" si="285"/>
        <v>18.388888888888889</v>
      </c>
      <c r="W1536">
        <f t="shared" si="286"/>
        <v>-743.02777777777681</v>
      </c>
      <c r="X1536">
        <f t="shared" si="294"/>
        <v>171.13544999999999</v>
      </c>
      <c r="Y1536">
        <f t="shared" si="287"/>
        <v>93.411399406450215</v>
      </c>
      <c r="Z1536">
        <f>Table4[[#This Row],[Acell (N)]]+Table4[[#This Row],[Roll (N)]]+Table4[[#This Row],[Aero (N)]]</f>
        <v>-478.48092837132663</v>
      </c>
      <c r="AA1536">
        <f>Table4[[#This Row],[Total (N)]]*((E1535/3.6)/1000)</f>
        <v>-9.1177199128536124</v>
      </c>
      <c r="AB1536">
        <f>Table4[[#This Row],[Power (kW)]]*1000</f>
        <v>-9117.7199128536122</v>
      </c>
      <c r="AC1536">
        <f>MAX(0, Table4[[#This Row],[Power (W)]])</f>
        <v>0</v>
      </c>
      <c r="AD1536">
        <f>MIN(0, Table4[[#This Row],[Power (W)]])*-1</f>
        <v>9117.7199128536122</v>
      </c>
      <c r="AE1536">
        <f>AE1535+Table4[[#This Row],[Tractive Energy (J)]]</f>
        <v>375944.89319074142</v>
      </c>
      <c r="AF1536">
        <f>AF1535+Table4[[#This Row],[Braking Energy (J)]]</f>
        <v>19745.139994749756</v>
      </c>
      <c r="AG1536">
        <f t="shared" si="292"/>
        <v>5877334.1129975254</v>
      </c>
      <c r="AH1536">
        <f t="shared" si="288"/>
        <v>1824363.2738016557</v>
      </c>
      <c r="AI1536" s="27">
        <f t="shared" si="293"/>
        <v>1821627.9578277997</v>
      </c>
    </row>
    <row r="1537" spans="2:35" x14ac:dyDescent="0.3">
      <c r="B1537" s="7" t="s">
        <v>54</v>
      </c>
      <c r="C1537" s="7">
        <v>1529</v>
      </c>
      <c r="D1537" s="7">
        <v>52</v>
      </c>
      <c r="E1537" s="13">
        <v>64</v>
      </c>
      <c r="F1537" s="17">
        <f t="shared" si="289"/>
        <v>-0.55555555555555558</v>
      </c>
      <c r="G1537" s="17">
        <f t="shared" si="290"/>
        <v>-2</v>
      </c>
      <c r="S1537">
        <f t="shared" si="283"/>
        <v>0</v>
      </c>
      <c r="T1537">
        <f t="shared" si="284"/>
        <v>64</v>
      </c>
      <c r="U1537">
        <f t="shared" si="285"/>
        <v>17.777777777777779</v>
      </c>
      <c r="W1537">
        <f t="shared" si="286"/>
        <v>-743.02777777777681</v>
      </c>
      <c r="X1537">
        <f t="shared" si="294"/>
        <v>171.13544999999999</v>
      </c>
      <c r="Y1537">
        <f t="shared" si="287"/>
        <v>86.98965847878091</v>
      </c>
      <c r="Z1537">
        <f>Table4[[#This Row],[Acell (N)]]+Table4[[#This Row],[Roll (N)]]+Table4[[#This Row],[Aero (N)]]</f>
        <v>-484.90266929899587</v>
      </c>
      <c r="AA1537">
        <f>Table4[[#This Row],[Total (N)]]*((E1536/3.6)/1000)</f>
        <v>-8.9168213076648684</v>
      </c>
      <c r="AB1537">
        <f>Table4[[#This Row],[Power (kW)]]*1000</f>
        <v>-8916.8213076648681</v>
      </c>
      <c r="AC1537">
        <f>MAX(0, Table4[[#This Row],[Power (W)]])</f>
        <v>0</v>
      </c>
      <c r="AD1537">
        <f>MIN(0, Table4[[#This Row],[Power (W)]])*-1</f>
        <v>8916.8213076648681</v>
      </c>
      <c r="AE1537">
        <f>AE1536+Table4[[#This Row],[Tractive Energy (J)]]</f>
        <v>375944.89319074142</v>
      </c>
      <c r="AF1537">
        <f>AF1536+Table4[[#This Row],[Braking Energy (J)]]</f>
        <v>28661.961302414624</v>
      </c>
      <c r="AG1537">
        <f t="shared" si="292"/>
        <v>5877334.1129975254</v>
      </c>
      <c r="AH1537">
        <f t="shared" si="288"/>
        <v>1833280.0951093207</v>
      </c>
      <c r="AI1537" s="27">
        <f t="shared" si="293"/>
        <v>1830605.0487170212</v>
      </c>
    </row>
    <row r="1538" spans="2:35" x14ac:dyDescent="0.3">
      <c r="B1538" s="7" t="s">
        <v>54</v>
      </c>
      <c r="C1538" s="7">
        <v>1530</v>
      </c>
      <c r="D1538" s="7">
        <v>53</v>
      </c>
      <c r="E1538" s="13">
        <v>62.2</v>
      </c>
      <c r="F1538" s="17">
        <f t="shared" si="289"/>
        <v>-0.43055555555555575</v>
      </c>
      <c r="G1538" s="17">
        <f t="shared" si="290"/>
        <v>-1.5500000000000007</v>
      </c>
      <c r="S1538">
        <f t="shared" si="283"/>
        <v>0</v>
      </c>
      <c r="T1538">
        <f t="shared" si="284"/>
        <v>62.2</v>
      </c>
      <c r="U1538">
        <f t="shared" si="285"/>
        <v>17.277777777777779</v>
      </c>
      <c r="W1538">
        <f t="shared" si="286"/>
        <v>-646.11111111111109</v>
      </c>
      <c r="X1538">
        <f t="shared" si="294"/>
        <v>171.13544999999999</v>
      </c>
      <c r="Y1538">
        <f t="shared" si="287"/>
        <v>81.303940528355568</v>
      </c>
      <c r="Z1538">
        <f>Table4[[#This Row],[Acell (N)]]+Table4[[#This Row],[Roll (N)]]+Table4[[#This Row],[Aero (N)]]</f>
        <v>-393.67172058275554</v>
      </c>
      <c r="AA1538">
        <f>Table4[[#This Row],[Total (N)]]*((E1537/3.6)/1000)</f>
        <v>-6.9986083659156542</v>
      </c>
      <c r="AB1538">
        <f>Table4[[#This Row],[Power (kW)]]*1000</f>
        <v>-6998.6083659156538</v>
      </c>
      <c r="AC1538">
        <f>MAX(0, Table4[[#This Row],[Power (W)]])</f>
        <v>0</v>
      </c>
      <c r="AD1538">
        <f>MIN(0, Table4[[#This Row],[Power (W)]])*-1</f>
        <v>6998.6083659156538</v>
      </c>
      <c r="AE1538">
        <f>AE1537+Table4[[#This Row],[Tractive Energy (J)]]</f>
        <v>375944.89319074142</v>
      </c>
      <c r="AF1538">
        <f>AF1537+Table4[[#This Row],[Braking Energy (J)]]</f>
        <v>35660.569668330281</v>
      </c>
      <c r="AG1538">
        <f t="shared" si="292"/>
        <v>5877334.1129975254</v>
      </c>
      <c r="AH1538">
        <f t="shared" si="288"/>
        <v>1840278.7034752364</v>
      </c>
      <c r="AI1538" s="27">
        <f t="shared" si="293"/>
        <v>1838179.1209654617</v>
      </c>
    </row>
    <row r="1539" spans="2:35" x14ac:dyDescent="0.3">
      <c r="B1539" s="7" t="s">
        <v>54</v>
      </c>
      <c r="C1539" s="7">
        <v>1531</v>
      </c>
      <c r="D1539" s="7">
        <v>54</v>
      </c>
      <c r="E1539" s="13">
        <v>60.9</v>
      </c>
      <c r="F1539" s="17">
        <f t="shared" si="289"/>
        <v>-0.27777777777777779</v>
      </c>
      <c r="G1539" s="17">
        <f t="shared" si="290"/>
        <v>-1</v>
      </c>
      <c r="S1539">
        <f t="shared" si="283"/>
        <v>0</v>
      </c>
      <c r="T1539">
        <f t="shared" si="284"/>
        <v>60.9</v>
      </c>
      <c r="U1539">
        <f t="shared" si="285"/>
        <v>16.916666666666664</v>
      </c>
      <c r="W1539">
        <f t="shared" si="286"/>
        <v>-500.73611111111131</v>
      </c>
      <c r="X1539">
        <f t="shared" si="294"/>
        <v>171.13544999999999</v>
      </c>
      <c r="Y1539">
        <f t="shared" si="287"/>
        <v>76.794906560967576</v>
      </c>
      <c r="Z1539">
        <f>Table4[[#This Row],[Acell (N)]]+Table4[[#This Row],[Roll (N)]]+Table4[[#This Row],[Aero (N)]]</f>
        <v>-252.80575455014375</v>
      </c>
      <c r="AA1539">
        <f>Table4[[#This Row],[Total (N)]]*((E1538/3.6)/1000)</f>
        <v>-4.3679216480608165</v>
      </c>
      <c r="AB1539">
        <f>Table4[[#This Row],[Power (kW)]]*1000</f>
        <v>-4367.9216480608166</v>
      </c>
      <c r="AC1539">
        <f>MAX(0, Table4[[#This Row],[Power (W)]])</f>
        <v>0</v>
      </c>
      <c r="AD1539">
        <f>MIN(0, Table4[[#This Row],[Power (W)]])*-1</f>
        <v>4367.9216480608166</v>
      </c>
      <c r="AE1539">
        <f>AE1538+Table4[[#This Row],[Tractive Energy (J)]]</f>
        <v>375944.89319074142</v>
      </c>
      <c r="AF1539">
        <f>AF1538+Table4[[#This Row],[Braking Energy (J)]]</f>
        <v>40028.491316391097</v>
      </c>
      <c r="AG1539">
        <f t="shared" si="292"/>
        <v>5877334.1129975254</v>
      </c>
      <c r="AH1539">
        <f t="shared" si="288"/>
        <v>1844646.6251232973</v>
      </c>
      <c r="AI1539" s="27">
        <f t="shared" si="293"/>
        <v>1843336.248628879</v>
      </c>
    </row>
    <row r="1540" spans="2:35" x14ac:dyDescent="0.3">
      <c r="B1540" s="7" t="s">
        <v>54</v>
      </c>
      <c r="C1540" s="7">
        <v>1532</v>
      </c>
      <c r="D1540" s="7">
        <v>55</v>
      </c>
      <c r="E1540" s="13">
        <v>60.2</v>
      </c>
      <c r="F1540" s="17">
        <f t="shared" si="289"/>
        <v>-0.12499999999999981</v>
      </c>
      <c r="G1540" s="17">
        <f t="shared" si="290"/>
        <v>-0.44999999999999929</v>
      </c>
      <c r="S1540">
        <f t="shared" si="283"/>
        <v>0</v>
      </c>
      <c r="T1540">
        <f t="shared" si="284"/>
        <v>60.2</v>
      </c>
      <c r="U1540">
        <f t="shared" si="285"/>
        <v>16.722222222222221</v>
      </c>
      <c r="W1540">
        <f t="shared" si="286"/>
        <v>-323.05555555555554</v>
      </c>
      <c r="X1540">
        <f t="shared" si="294"/>
        <v>171.13544999999999</v>
      </c>
      <c r="Y1540">
        <f t="shared" si="287"/>
        <v>73.61837589623299</v>
      </c>
      <c r="Z1540">
        <f>Table4[[#This Row],[Acell (N)]]+Table4[[#This Row],[Roll (N)]]+Table4[[#This Row],[Aero (N)]]</f>
        <v>-78.301729659322561</v>
      </c>
      <c r="AA1540">
        <f>Table4[[#This Row],[Total (N)]]*((E1539/3.6)/1000)</f>
        <v>-1.3246042600702064</v>
      </c>
      <c r="AB1540">
        <f>Table4[[#This Row],[Power (kW)]]*1000</f>
        <v>-1324.6042600702065</v>
      </c>
      <c r="AC1540">
        <f>MAX(0, Table4[[#This Row],[Power (W)]])</f>
        <v>0</v>
      </c>
      <c r="AD1540">
        <f>MIN(0, Table4[[#This Row],[Power (W)]])*-1</f>
        <v>1324.6042600702065</v>
      </c>
      <c r="AE1540">
        <f>AE1539+Table4[[#This Row],[Tractive Energy (J)]]</f>
        <v>375944.89319074142</v>
      </c>
      <c r="AF1540">
        <f>AF1539+Table4[[#This Row],[Braking Energy (J)]]</f>
        <v>41353.095576461303</v>
      </c>
      <c r="AG1540">
        <f t="shared" si="292"/>
        <v>5877334.1129975254</v>
      </c>
      <c r="AH1540">
        <f t="shared" si="288"/>
        <v>1845971.2293833676</v>
      </c>
      <c r="AI1540" s="27">
        <f t="shared" si="293"/>
        <v>1845573.8481053466</v>
      </c>
    </row>
    <row r="1541" spans="2:35" x14ac:dyDescent="0.3">
      <c r="B1541" s="7" t="s">
        <v>54</v>
      </c>
      <c r="C1541" s="7">
        <v>1533</v>
      </c>
      <c r="D1541" s="7">
        <v>56</v>
      </c>
      <c r="E1541" s="13">
        <v>60</v>
      </c>
      <c r="F1541" s="17">
        <f t="shared" si="289"/>
        <v>2.7777777777777186E-2</v>
      </c>
      <c r="G1541" s="17">
        <f t="shared" si="290"/>
        <v>9.9999999999997868E-2</v>
      </c>
      <c r="S1541">
        <f t="shared" si="283"/>
        <v>0</v>
      </c>
      <c r="T1541">
        <f t="shared" si="284"/>
        <v>60</v>
      </c>
      <c r="U1541">
        <f t="shared" si="285"/>
        <v>16.666666666666668</v>
      </c>
      <c r="W1541">
        <f t="shared" si="286"/>
        <v>-145.37499999999977</v>
      </c>
      <c r="X1541">
        <f t="shared" si="294"/>
        <v>171.13544999999999</v>
      </c>
      <c r="Y1541">
        <f t="shared" si="287"/>
        <v>71.935725740327555</v>
      </c>
      <c r="Z1541">
        <f>Table4[[#This Row],[Acell (N)]]+Table4[[#This Row],[Roll (N)]]+Table4[[#This Row],[Aero (N)]]</f>
        <v>97.696175740327774</v>
      </c>
      <c r="AA1541">
        <f>Table4[[#This Row],[Total (N)]]*((E1540/3.6)/1000)</f>
        <v>1.6336971609910367</v>
      </c>
      <c r="AB1541">
        <f>Table4[[#This Row],[Power (kW)]]*1000</f>
        <v>1633.6971609910368</v>
      </c>
      <c r="AC1541">
        <f>MAX(0, Table4[[#This Row],[Power (W)]])</f>
        <v>1633.6971609910368</v>
      </c>
      <c r="AD1541">
        <f>MIN(0, Table4[[#This Row],[Power (W)]])*-1</f>
        <v>0</v>
      </c>
      <c r="AE1541">
        <f>AE1540+Table4[[#This Row],[Tractive Energy (J)]]</f>
        <v>377578.59035173245</v>
      </c>
      <c r="AF1541">
        <f>AF1540+Table4[[#This Row],[Braking Energy (J)]]</f>
        <v>41353.095576461303</v>
      </c>
      <c r="AG1541">
        <f t="shared" si="292"/>
        <v>5878967.8101585163</v>
      </c>
      <c r="AH1541">
        <f t="shared" si="288"/>
        <v>1845971.2293833676</v>
      </c>
      <c r="AI1541" s="27">
        <f t="shared" si="293"/>
        <v>1845971.2293833676</v>
      </c>
    </row>
    <row r="1542" spans="2:35" x14ac:dyDescent="0.3">
      <c r="B1542" s="7" t="s">
        <v>54</v>
      </c>
      <c r="C1542" s="7">
        <v>1534</v>
      </c>
      <c r="D1542" s="7">
        <v>57</v>
      </c>
      <c r="E1542" s="13">
        <v>60.4</v>
      </c>
      <c r="F1542" s="17">
        <f t="shared" si="289"/>
        <v>0.19444444444444425</v>
      </c>
      <c r="G1542" s="17">
        <f t="shared" si="290"/>
        <v>0.69999999999999929</v>
      </c>
      <c r="S1542">
        <f t="shared" si="283"/>
        <v>0</v>
      </c>
      <c r="T1542">
        <f t="shared" si="284"/>
        <v>60.4</v>
      </c>
      <c r="U1542">
        <f t="shared" si="285"/>
        <v>16.777777777777779</v>
      </c>
      <c r="W1542">
        <f t="shared" si="286"/>
        <v>32.305555555554868</v>
      </c>
      <c r="X1542">
        <f t="shared" si="294"/>
        <v>171.13544999999999</v>
      </c>
      <c r="Y1542">
        <f t="shared" si="287"/>
        <v>71.458541480000022</v>
      </c>
      <c r="Z1542">
        <f>Table4[[#This Row],[Acell (N)]]+Table4[[#This Row],[Roll (N)]]+Table4[[#This Row],[Aero (N)]]</f>
        <v>274.89954703555486</v>
      </c>
      <c r="AA1542">
        <f>Table4[[#This Row],[Total (N)]]*((E1541/3.6)/1000)</f>
        <v>4.5816591172592478</v>
      </c>
      <c r="AB1542">
        <f>Table4[[#This Row],[Power (kW)]]*1000</f>
        <v>4581.659117259248</v>
      </c>
      <c r="AC1542">
        <f>MAX(0, Table4[[#This Row],[Power (W)]])</f>
        <v>4581.659117259248</v>
      </c>
      <c r="AD1542">
        <f>MIN(0, Table4[[#This Row],[Power (W)]])*-1</f>
        <v>0</v>
      </c>
      <c r="AE1542">
        <f>AE1541+Table4[[#This Row],[Tractive Energy (J)]]</f>
        <v>382160.24946899171</v>
      </c>
      <c r="AF1542">
        <f>AF1541+Table4[[#This Row],[Braking Energy (J)]]</f>
        <v>41353.095576461303</v>
      </c>
      <c r="AG1542">
        <f t="shared" si="292"/>
        <v>5883549.4692757754</v>
      </c>
      <c r="AH1542">
        <f t="shared" si="288"/>
        <v>1845971.2293833676</v>
      </c>
      <c r="AI1542" s="27">
        <f t="shared" si="293"/>
        <v>1845971.2293833676</v>
      </c>
    </row>
    <row r="1543" spans="2:35" x14ac:dyDescent="0.3">
      <c r="B1543" s="7" t="s">
        <v>54</v>
      </c>
      <c r="C1543" s="7">
        <v>1535</v>
      </c>
      <c r="D1543" s="7">
        <v>58</v>
      </c>
      <c r="E1543" s="13">
        <v>61.4</v>
      </c>
      <c r="F1543" s="17">
        <f t="shared" si="289"/>
        <v>0.38888888888888945</v>
      </c>
      <c r="G1543" s="17">
        <f t="shared" si="290"/>
        <v>1.4000000000000021</v>
      </c>
      <c r="S1543">
        <f t="shared" si="283"/>
        <v>0</v>
      </c>
      <c r="T1543">
        <f t="shared" si="284"/>
        <v>61.4</v>
      </c>
      <c r="U1543">
        <f t="shared" si="285"/>
        <v>17.055555555555554</v>
      </c>
      <c r="W1543">
        <f t="shared" si="286"/>
        <v>226.13888888888866</v>
      </c>
      <c r="X1543">
        <f t="shared" si="294"/>
        <v>171.13544999999999</v>
      </c>
      <c r="Y1543">
        <f t="shared" si="287"/>
        <v>72.41449796824358</v>
      </c>
      <c r="Z1543">
        <f>Table4[[#This Row],[Acell (N)]]+Table4[[#This Row],[Roll (N)]]+Table4[[#This Row],[Aero (N)]]</f>
        <v>469.68883685713229</v>
      </c>
      <c r="AA1543">
        <f>Table4[[#This Row],[Total (N)]]*((E1542/3.6)/1000)</f>
        <v>7.8803349294918856</v>
      </c>
      <c r="AB1543">
        <f>Table4[[#This Row],[Power (kW)]]*1000</f>
        <v>7880.3349294918853</v>
      </c>
      <c r="AC1543">
        <f>MAX(0, Table4[[#This Row],[Power (W)]])</f>
        <v>7880.3349294918853</v>
      </c>
      <c r="AD1543">
        <f>MIN(0, Table4[[#This Row],[Power (W)]])*-1</f>
        <v>0</v>
      </c>
      <c r="AE1543">
        <f>AE1542+Table4[[#This Row],[Tractive Energy (J)]]</f>
        <v>390040.58439848357</v>
      </c>
      <c r="AF1543">
        <f>AF1542+Table4[[#This Row],[Braking Energy (J)]]</f>
        <v>41353.095576461303</v>
      </c>
      <c r="AG1543">
        <f t="shared" si="292"/>
        <v>5891429.8042052677</v>
      </c>
      <c r="AH1543">
        <f t="shared" si="288"/>
        <v>1845971.2293833676</v>
      </c>
      <c r="AI1543" s="27">
        <f t="shared" si="293"/>
        <v>1845971.2293833676</v>
      </c>
    </row>
    <row r="1544" spans="2:35" x14ac:dyDescent="0.3">
      <c r="B1544" s="7" t="s">
        <v>54</v>
      </c>
      <c r="C1544" s="7">
        <v>1536</v>
      </c>
      <c r="D1544" s="7">
        <v>59</v>
      </c>
      <c r="E1544" s="13">
        <v>63.2</v>
      </c>
      <c r="F1544" s="17">
        <f t="shared" si="289"/>
        <v>0.5833333333333327</v>
      </c>
      <c r="G1544" s="17">
        <f t="shared" si="290"/>
        <v>2.0999999999999979</v>
      </c>
      <c r="S1544">
        <f t="shared" ref="S1544:S1607" si="295">IF(E1544&lt;1,1,0)</f>
        <v>0</v>
      </c>
      <c r="T1544">
        <f t="shared" ref="T1544:T1607" si="296">IF(S1544=1,"",E1544)</f>
        <v>63.2</v>
      </c>
      <c r="U1544">
        <f t="shared" ref="U1544:U1607" si="297">E1544/3.6</f>
        <v>17.555555555555557</v>
      </c>
      <c r="W1544">
        <f t="shared" si="286"/>
        <v>452.27777777777845</v>
      </c>
      <c r="X1544">
        <f t="shared" si="294"/>
        <v>171.13544999999999</v>
      </c>
      <c r="Y1544">
        <f t="shared" si="287"/>
        <v>74.832178621650215</v>
      </c>
      <c r="Z1544">
        <f>Table4[[#This Row],[Acell (N)]]+Table4[[#This Row],[Roll (N)]]+Table4[[#This Row],[Aero (N)]]</f>
        <v>698.2454063994287</v>
      </c>
      <c r="AA1544">
        <f>Table4[[#This Row],[Total (N)]]*((E1543/3.6)/1000)</f>
        <v>11.908963320256921</v>
      </c>
      <c r="AB1544">
        <f>Table4[[#This Row],[Power (kW)]]*1000</f>
        <v>11908.963320256922</v>
      </c>
      <c r="AC1544">
        <f>MAX(0, Table4[[#This Row],[Power (W)]])</f>
        <v>11908.963320256922</v>
      </c>
      <c r="AD1544">
        <f>MIN(0, Table4[[#This Row],[Power (W)]])*-1</f>
        <v>0</v>
      </c>
      <c r="AE1544">
        <f>AE1543+Table4[[#This Row],[Tractive Energy (J)]]</f>
        <v>401949.54771874048</v>
      </c>
      <c r="AF1544">
        <f>AF1543+Table4[[#This Row],[Braking Energy (J)]]</f>
        <v>41353.095576461303</v>
      </c>
      <c r="AG1544">
        <f t="shared" si="292"/>
        <v>5903338.7675255248</v>
      </c>
      <c r="AH1544">
        <f t="shared" si="288"/>
        <v>1845971.2293833676</v>
      </c>
      <c r="AI1544" s="27">
        <f t="shared" si="293"/>
        <v>1845971.2293833676</v>
      </c>
    </row>
    <row r="1545" spans="2:35" x14ac:dyDescent="0.3">
      <c r="B1545" s="7" t="s">
        <v>54</v>
      </c>
      <c r="C1545" s="7">
        <v>1537</v>
      </c>
      <c r="D1545" s="7">
        <v>60</v>
      </c>
      <c r="E1545" s="13">
        <v>65.599999999999994</v>
      </c>
      <c r="F1545" s="17">
        <f t="shared" si="289"/>
        <v>0.72222222222222265</v>
      </c>
      <c r="G1545" s="17">
        <f t="shared" si="290"/>
        <v>2.6000000000000014</v>
      </c>
      <c r="S1545">
        <f t="shared" si="295"/>
        <v>0</v>
      </c>
      <c r="T1545">
        <f t="shared" si="296"/>
        <v>65.599999999999994</v>
      </c>
      <c r="U1545">
        <f t="shared" si="297"/>
        <v>18.222222222222221</v>
      </c>
      <c r="W1545">
        <f t="shared" ref="W1545:W1608" si="298">$J$16*F1544</f>
        <v>678.41666666666595</v>
      </c>
      <c r="X1545">
        <f t="shared" si="294"/>
        <v>171.13544999999999</v>
      </c>
      <c r="Y1545">
        <f t="shared" ref="Y1545:Y1608" si="299">0.5*0.9617*$J$20*1.293^2*(E1544/3.6)^2</f>
        <v>79.284045755854237</v>
      </c>
      <c r="Z1545">
        <f>Table4[[#This Row],[Acell (N)]]+Table4[[#This Row],[Roll (N)]]+Table4[[#This Row],[Aero (N)]]</f>
        <v>928.83616242252015</v>
      </c>
      <c r="AA1545">
        <f>Table4[[#This Row],[Total (N)]]*((E1544/3.6)/1000)</f>
        <v>16.306234851417578</v>
      </c>
      <c r="AB1545">
        <f>Table4[[#This Row],[Power (kW)]]*1000</f>
        <v>16306.234851417577</v>
      </c>
      <c r="AC1545">
        <f>MAX(0, Table4[[#This Row],[Power (W)]])</f>
        <v>16306.234851417577</v>
      </c>
      <c r="AD1545">
        <f>MIN(0, Table4[[#This Row],[Power (W)]])*-1</f>
        <v>0</v>
      </c>
      <c r="AE1545">
        <f>AE1544+Table4[[#This Row],[Tractive Energy (J)]]</f>
        <v>418255.78257015807</v>
      </c>
      <c r="AF1545">
        <f>AF1544+Table4[[#This Row],[Braking Energy (J)]]</f>
        <v>41353.095576461303</v>
      </c>
      <c r="AG1545">
        <f t="shared" si="292"/>
        <v>5919645.002376942</v>
      </c>
      <c r="AH1545">
        <f t="shared" ref="AH1545:AH1608" si="300">AH1544+AD1545</f>
        <v>1845971.2293833676</v>
      </c>
      <c r="AI1545" s="27">
        <f t="shared" si="293"/>
        <v>1845971.2293833676</v>
      </c>
    </row>
    <row r="1546" spans="2:35" x14ac:dyDescent="0.3">
      <c r="B1546" s="7" t="s">
        <v>54</v>
      </c>
      <c r="C1546" s="7">
        <v>1538</v>
      </c>
      <c r="D1546" s="7">
        <v>61</v>
      </c>
      <c r="E1546" s="13">
        <v>68.400000000000006</v>
      </c>
      <c r="F1546" s="17">
        <f t="shared" ref="F1546:F1609" si="301">($E1547-$E1545)/2/3.6</f>
        <v>0.83333333333333326</v>
      </c>
      <c r="G1546" s="17">
        <f t="shared" ref="G1546:G1609" si="302">($E1547-$E1545)/2</f>
        <v>3</v>
      </c>
      <c r="S1546">
        <f t="shared" si="295"/>
        <v>0</v>
      </c>
      <c r="T1546">
        <f t="shared" si="296"/>
        <v>68.400000000000006</v>
      </c>
      <c r="U1546">
        <f t="shared" si="297"/>
        <v>19</v>
      </c>
      <c r="W1546">
        <f t="shared" si="298"/>
        <v>839.94444444444491</v>
      </c>
      <c r="X1546">
        <f t="shared" si="294"/>
        <v>171.13544999999999</v>
      </c>
      <c r="Y1546">
        <f t="shared" si="299"/>
        <v>85.419952517603562</v>
      </c>
      <c r="Z1546">
        <f>Table4[[#This Row],[Acell (N)]]+Table4[[#This Row],[Roll (N)]]+Table4[[#This Row],[Aero (N)]]</f>
        <v>1096.4998469620484</v>
      </c>
      <c r="AA1546">
        <f>Table4[[#This Row],[Total (N)]]*((E1545/3.6)/1000)</f>
        <v>19.980663877975104</v>
      </c>
      <c r="AB1546">
        <f>Table4[[#This Row],[Power (kW)]]*1000</f>
        <v>19980.663877975105</v>
      </c>
      <c r="AC1546">
        <f>MAX(0, Table4[[#This Row],[Power (W)]])</f>
        <v>19980.663877975105</v>
      </c>
      <c r="AD1546">
        <f>MIN(0, Table4[[#This Row],[Power (W)]])*-1</f>
        <v>0</v>
      </c>
      <c r="AE1546">
        <f>AE1545+Table4[[#This Row],[Tractive Energy (J)]]</f>
        <v>438236.44644813315</v>
      </c>
      <c r="AF1546">
        <f>AF1545+Table4[[#This Row],[Braking Energy (J)]]</f>
        <v>41353.095576461303</v>
      </c>
      <c r="AG1546">
        <f t="shared" si="292"/>
        <v>5939625.6662549172</v>
      </c>
      <c r="AH1546">
        <f t="shared" si="300"/>
        <v>1845971.2293833676</v>
      </c>
      <c r="AI1546" s="27">
        <f t="shared" si="293"/>
        <v>1845971.2293833676</v>
      </c>
    </row>
    <row r="1547" spans="2:35" x14ac:dyDescent="0.3">
      <c r="B1547" s="7" t="s">
        <v>54</v>
      </c>
      <c r="C1547" s="7">
        <v>1539</v>
      </c>
      <c r="D1547" s="7">
        <v>62</v>
      </c>
      <c r="E1547" s="13">
        <v>71.599999999999994</v>
      </c>
      <c r="F1547" s="17">
        <f t="shared" si="301"/>
        <v>0.90277777777777779</v>
      </c>
      <c r="G1547" s="17">
        <f t="shared" si="302"/>
        <v>3.25</v>
      </c>
      <c r="S1547">
        <f t="shared" si="295"/>
        <v>0</v>
      </c>
      <c r="T1547">
        <f t="shared" si="296"/>
        <v>71.599999999999994</v>
      </c>
      <c r="U1547">
        <f t="shared" si="297"/>
        <v>19.888888888888886</v>
      </c>
      <c r="W1547">
        <f t="shared" si="298"/>
        <v>969.16666666666663</v>
      </c>
      <c r="X1547">
        <f t="shared" si="294"/>
        <v>171.13544999999999</v>
      </c>
      <c r="Y1547">
        <f t="shared" si="299"/>
        <v>92.867520507408003</v>
      </c>
      <c r="Z1547">
        <f>Table4[[#This Row],[Acell (N)]]+Table4[[#This Row],[Roll (N)]]+Table4[[#This Row],[Aero (N)]]</f>
        <v>1233.1696371740748</v>
      </c>
      <c r="AA1547">
        <f>Table4[[#This Row],[Total (N)]]*((E1546/3.6)/1000)</f>
        <v>23.43022310630742</v>
      </c>
      <c r="AB1547">
        <f>Table4[[#This Row],[Power (kW)]]*1000</f>
        <v>23430.223106307418</v>
      </c>
      <c r="AC1547">
        <f>MAX(0, Table4[[#This Row],[Power (W)]])</f>
        <v>23430.223106307418</v>
      </c>
      <c r="AD1547">
        <f>MIN(0, Table4[[#This Row],[Power (W)]])*-1</f>
        <v>0</v>
      </c>
      <c r="AE1547">
        <f>AE1546+Table4[[#This Row],[Tractive Energy (J)]]</f>
        <v>461666.6695544406</v>
      </c>
      <c r="AF1547">
        <f>AF1546+Table4[[#This Row],[Braking Energy (J)]]</f>
        <v>41353.095576461303</v>
      </c>
      <c r="AG1547">
        <f t="shared" ref="AG1547:AG1610" si="303">AG1546 + AC1547</f>
        <v>5963055.8893612241</v>
      </c>
      <c r="AH1547">
        <f t="shared" si="300"/>
        <v>1845971.2293833676</v>
      </c>
      <c r="AI1547" s="27">
        <f t="shared" ref="AI1547:AI1610" si="304">AH1546+AD1547 *0.7</f>
        <v>1845971.2293833676</v>
      </c>
    </row>
    <row r="1548" spans="2:35" x14ac:dyDescent="0.3">
      <c r="B1548" s="7" t="s">
        <v>54</v>
      </c>
      <c r="C1548" s="7">
        <v>1540</v>
      </c>
      <c r="D1548" s="7">
        <v>63</v>
      </c>
      <c r="E1548" s="13">
        <v>74.900000000000006</v>
      </c>
      <c r="F1548" s="17">
        <f t="shared" si="301"/>
        <v>0.94444444444444597</v>
      </c>
      <c r="G1548" s="17">
        <f t="shared" si="302"/>
        <v>3.4000000000000057</v>
      </c>
      <c r="S1548">
        <f t="shared" si="295"/>
        <v>0</v>
      </c>
      <c r="T1548">
        <f t="shared" si="296"/>
        <v>74.900000000000006</v>
      </c>
      <c r="U1548">
        <f t="shared" si="297"/>
        <v>20.805555555555557</v>
      </c>
      <c r="W1548">
        <f t="shared" si="298"/>
        <v>1049.9305555555557</v>
      </c>
      <c r="X1548">
        <f t="shared" si="294"/>
        <v>171.13544999999999</v>
      </c>
      <c r="Y1548">
        <f t="shared" si="299"/>
        <v>101.76013900269686</v>
      </c>
      <c r="Z1548">
        <f>Table4[[#This Row],[Acell (N)]]+Table4[[#This Row],[Roll (N)]]+Table4[[#This Row],[Aero (N)]]</f>
        <v>1322.8261445582525</v>
      </c>
      <c r="AA1548">
        <f>Table4[[#This Row],[Total (N)]]*((E1547/3.6)/1000)</f>
        <v>26.309542208436351</v>
      </c>
      <c r="AB1548">
        <f>Table4[[#This Row],[Power (kW)]]*1000</f>
        <v>26309.542208436353</v>
      </c>
      <c r="AC1548">
        <f>MAX(0, Table4[[#This Row],[Power (W)]])</f>
        <v>26309.542208436353</v>
      </c>
      <c r="AD1548">
        <f>MIN(0, Table4[[#This Row],[Power (W)]])*-1</f>
        <v>0</v>
      </c>
      <c r="AE1548">
        <f>AE1547+Table4[[#This Row],[Tractive Energy (J)]]</f>
        <v>487976.21176287695</v>
      </c>
      <c r="AF1548">
        <f>AF1547+Table4[[#This Row],[Braking Energy (J)]]</f>
        <v>41353.095576461303</v>
      </c>
      <c r="AG1548">
        <f t="shared" si="303"/>
        <v>5989365.4315696601</v>
      </c>
      <c r="AH1548">
        <f t="shared" si="300"/>
        <v>1845971.2293833676</v>
      </c>
      <c r="AI1548" s="27">
        <f t="shared" si="304"/>
        <v>1845971.2293833676</v>
      </c>
    </row>
    <row r="1549" spans="2:35" x14ac:dyDescent="0.3">
      <c r="B1549" s="7" t="s">
        <v>54</v>
      </c>
      <c r="C1549" s="7">
        <v>1541</v>
      </c>
      <c r="D1549" s="7">
        <v>64</v>
      </c>
      <c r="E1549" s="13">
        <v>78.400000000000006</v>
      </c>
      <c r="F1549" s="17">
        <f t="shared" si="301"/>
        <v>0.95833333333333215</v>
      </c>
      <c r="G1549" s="17">
        <f t="shared" si="302"/>
        <v>3.4499999999999957</v>
      </c>
      <c r="S1549">
        <f t="shared" si="295"/>
        <v>0</v>
      </c>
      <c r="T1549">
        <f t="shared" si="296"/>
        <v>78.400000000000006</v>
      </c>
      <c r="U1549">
        <f t="shared" si="297"/>
        <v>21.777777777777779</v>
      </c>
      <c r="W1549">
        <f t="shared" si="298"/>
        <v>1098.3888888888907</v>
      </c>
      <c r="X1549">
        <f t="shared" si="294"/>
        <v>171.13544999999999</v>
      </c>
      <c r="Y1549">
        <f t="shared" si="299"/>
        <v>111.35642563561525</v>
      </c>
      <c r="Z1549">
        <f>Table4[[#This Row],[Acell (N)]]+Table4[[#This Row],[Roll (N)]]+Table4[[#This Row],[Aero (N)]]</f>
        <v>1380.880764524506</v>
      </c>
      <c r="AA1549">
        <f>Table4[[#This Row],[Total (N)]]*((E1548/3.6)/1000)</f>
        <v>28.72999146191264</v>
      </c>
      <c r="AB1549">
        <f>Table4[[#This Row],[Power (kW)]]*1000</f>
        <v>28729.991461912639</v>
      </c>
      <c r="AC1549">
        <f>MAX(0, Table4[[#This Row],[Power (W)]])</f>
        <v>28729.991461912639</v>
      </c>
      <c r="AD1549">
        <f>MIN(0, Table4[[#This Row],[Power (W)]])*-1</f>
        <v>0</v>
      </c>
      <c r="AE1549">
        <f>AE1548+Table4[[#This Row],[Tractive Energy (J)]]</f>
        <v>516706.20322478958</v>
      </c>
      <c r="AF1549">
        <f>AF1548+Table4[[#This Row],[Braking Energy (J)]]</f>
        <v>41353.095576461303</v>
      </c>
      <c r="AG1549">
        <f t="shared" si="303"/>
        <v>6018095.4230315732</v>
      </c>
      <c r="AH1549">
        <f t="shared" si="300"/>
        <v>1845971.2293833676</v>
      </c>
      <c r="AI1549" s="27">
        <f t="shared" si="304"/>
        <v>1845971.2293833676</v>
      </c>
    </row>
    <row r="1550" spans="2:35" x14ac:dyDescent="0.3">
      <c r="B1550" s="7" t="s">
        <v>54</v>
      </c>
      <c r="C1550" s="7">
        <v>1542</v>
      </c>
      <c r="D1550" s="7">
        <v>65</v>
      </c>
      <c r="E1550" s="13">
        <v>81.8</v>
      </c>
      <c r="F1550" s="17">
        <f t="shared" si="301"/>
        <v>0.90277777777777779</v>
      </c>
      <c r="G1550" s="17">
        <f t="shared" si="302"/>
        <v>3.25</v>
      </c>
      <c r="S1550">
        <f t="shared" si="295"/>
        <v>0</v>
      </c>
      <c r="T1550">
        <f t="shared" si="296"/>
        <v>81.8</v>
      </c>
      <c r="U1550">
        <f t="shared" si="297"/>
        <v>22.722222222222221</v>
      </c>
      <c r="W1550">
        <f t="shared" si="298"/>
        <v>1114.5416666666654</v>
      </c>
      <c r="X1550">
        <f t="shared" si="294"/>
        <v>171.13544999999999</v>
      </c>
      <c r="Y1550">
        <f t="shared" si="299"/>
        <v>122.00672575536358</v>
      </c>
      <c r="Z1550">
        <f>Table4[[#This Row],[Acell (N)]]+Table4[[#This Row],[Roll (N)]]+Table4[[#This Row],[Aero (N)]]</f>
        <v>1407.6838424220289</v>
      </c>
      <c r="AA1550">
        <f>Table4[[#This Row],[Total (N)]]*((E1549/3.6)/1000)</f>
        <v>30.656225901635295</v>
      </c>
      <c r="AB1550">
        <f>Table4[[#This Row],[Power (kW)]]*1000</f>
        <v>30656.225901635295</v>
      </c>
      <c r="AC1550">
        <f>MAX(0, Table4[[#This Row],[Power (W)]])</f>
        <v>30656.225901635295</v>
      </c>
      <c r="AD1550">
        <f>MIN(0, Table4[[#This Row],[Power (W)]])*-1</f>
        <v>0</v>
      </c>
      <c r="AE1550">
        <f>AE1549+Table4[[#This Row],[Tractive Energy (J)]]</f>
        <v>547362.42912642483</v>
      </c>
      <c r="AF1550">
        <f>AF1549+Table4[[#This Row],[Braking Energy (J)]]</f>
        <v>41353.095576461303</v>
      </c>
      <c r="AG1550">
        <f t="shared" si="303"/>
        <v>6048751.6489332085</v>
      </c>
      <c r="AH1550">
        <f t="shared" si="300"/>
        <v>1845971.2293833676</v>
      </c>
      <c r="AI1550" s="27">
        <f t="shared" si="304"/>
        <v>1845971.2293833676</v>
      </c>
    </row>
    <row r="1551" spans="2:35" x14ac:dyDescent="0.3">
      <c r="B1551" s="7" t="s">
        <v>54</v>
      </c>
      <c r="C1551" s="7">
        <v>1543</v>
      </c>
      <c r="D1551" s="7">
        <v>66</v>
      </c>
      <c r="E1551" s="13">
        <v>84.9</v>
      </c>
      <c r="F1551" s="17">
        <f t="shared" si="301"/>
        <v>0.7777777777777789</v>
      </c>
      <c r="G1551" s="17">
        <f t="shared" si="302"/>
        <v>2.8000000000000043</v>
      </c>
      <c r="S1551">
        <f t="shared" si="295"/>
        <v>0</v>
      </c>
      <c r="T1551">
        <f t="shared" si="296"/>
        <v>84.9</v>
      </c>
      <c r="U1551">
        <f t="shared" si="297"/>
        <v>23.583333333333336</v>
      </c>
      <c r="W1551">
        <f t="shared" si="298"/>
        <v>1049.9305555555557</v>
      </c>
      <c r="X1551">
        <f t="shared" si="294"/>
        <v>171.13544999999999</v>
      </c>
      <c r="Y1551">
        <f t="shared" si="299"/>
        <v>132.81840308128756</v>
      </c>
      <c r="Z1551">
        <f>Table4[[#This Row],[Acell (N)]]+Table4[[#This Row],[Roll (N)]]+Table4[[#This Row],[Aero (N)]]</f>
        <v>1353.8844086368431</v>
      </c>
      <c r="AA1551">
        <f>Table4[[#This Row],[Total (N)]]*((E1550/3.6)/1000)</f>
        <v>30.763262396248265</v>
      </c>
      <c r="AB1551">
        <f>Table4[[#This Row],[Power (kW)]]*1000</f>
        <v>30763.262396248265</v>
      </c>
      <c r="AC1551">
        <f>MAX(0, Table4[[#This Row],[Power (W)]])</f>
        <v>30763.262396248265</v>
      </c>
      <c r="AD1551">
        <f>MIN(0, Table4[[#This Row],[Power (W)]])*-1</f>
        <v>0</v>
      </c>
      <c r="AE1551">
        <f>AE1550+Table4[[#This Row],[Tractive Energy (J)]]</f>
        <v>578125.69152267312</v>
      </c>
      <c r="AF1551">
        <f>AF1550+Table4[[#This Row],[Braking Energy (J)]]</f>
        <v>41353.095576461303</v>
      </c>
      <c r="AG1551">
        <f t="shared" si="303"/>
        <v>6079514.9113294566</v>
      </c>
      <c r="AH1551">
        <f t="shared" si="300"/>
        <v>1845971.2293833676</v>
      </c>
      <c r="AI1551" s="27">
        <f t="shared" si="304"/>
        <v>1845971.2293833676</v>
      </c>
    </row>
    <row r="1552" spans="2:35" x14ac:dyDescent="0.3">
      <c r="B1552" s="7" t="s">
        <v>54</v>
      </c>
      <c r="C1552" s="7">
        <v>1544</v>
      </c>
      <c r="D1552" s="7">
        <v>67</v>
      </c>
      <c r="E1552" s="13">
        <v>87.4</v>
      </c>
      <c r="F1552" s="17">
        <f t="shared" si="301"/>
        <v>0.56944444444444364</v>
      </c>
      <c r="G1552" s="17">
        <f t="shared" si="302"/>
        <v>2.0499999999999972</v>
      </c>
      <c r="S1552">
        <f t="shared" si="295"/>
        <v>0</v>
      </c>
      <c r="T1552">
        <f t="shared" si="296"/>
        <v>87.4</v>
      </c>
      <c r="U1552">
        <f t="shared" si="297"/>
        <v>24.277777777777779</v>
      </c>
      <c r="W1552">
        <f t="shared" si="298"/>
        <v>904.55555555555691</v>
      </c>
      <c r="X1552">
        <f t="shared" si="294"/>
        <v>171.13544999999999</v>
      </c>
      <c r="Y1552">
        <f t="shared" si="299"/>
        <v>143.07607821479303</v>
      </c>
      <c r="Z1552">
        <f>Table4[[#This Row],[Acell (N)]]+Table4[[#This Row],[Roll (N)]]+Table4[[#This Row],[Aero (N)]]</f>
        <v>1218.7670837703499</v>
      </c>
      <c r="AA1552">
        <f>Table4[[#This Row],[Total (N)]]*((E1551/3.6)/1000)</f>
        <v>28.742590392250754</v>
      </c>
      <c r="AB1552">
        <f>Table4[[#This Row],[Power (kW)]]*1000</f>
        <v>28742.590392250753</v>
      </c>
      <c r="AC1552">
        <f>MAX(0, Table4[[#This Row],[Power (W)]])</f>
        <v>28742.590392250753</v>
      </c>
      <c r="AD1552">
        <f>MIN(0, Table4[[#This Row],[Power (W)]])*-1</f>
        <v>0</v>
      </c>
      <c r="AE1552">
        <f>AE1551+Table4[[#This Row],[Tractive Energy (J)]]</f>
        <v>606868.28191492392</v>
      </c>
      <c r="AF1552">
        <f>AF1551+Table4[[#This Row],[Braking Energy (J)]]</f>
        <v>41353.095576461303</v>
      </c>
      <c r="AG1552">
        <f t="shared" si="303"/>
        <v>6108257.5017217072</v>
      </c>
      <c r="AH1552">
        <f t="shared" si="300"/>
        <v>1845971.2293833676</v>
      </c>
      <c r="AI1552" s="27">
        <f t="shared" si="304"/>
        <v>1845971.2293833676</v>
      </c>
    </row>
    <row r="1553" spans="2:35" x14ac:dyDescent="0.3">
      <c r="B1553" s="7" t="s">
        <v>54</v>
      </c>
      <c r="C1553" s="7">
        <v>1545</v>
      </c>
      <c r="D1553" s="7">
        <v>68</v>
      </c>
      <c r="E1553" s="13">
        <v>89</v>
      </c>
      <c r="F1553" s="17">
        <f t="shared" si="301"/>
        <v>0.36111111111111033</v>
      </c>
      <c r="G1553" s="17">
        <f t="shared" si="302"/>
        <v>1.2999999999999972</v>
      </c>
      <c r="S1553">
        <f t="shared" si="295"/>
        <v>0</v>
      </c>
      <c r="T1553">
        <f t="shared" si="296"/>
        <v>89</v>
      </c>
      <c r="U1553">
        <f t="shared" si="297"/>
        <v>24.722222222222221</v>
      </c>
      <c r="W1553">
        <f t="shared" si="298"/>
        <v>662.263888888888</v>
      </c>
      <c r="X1553">
        <f t="shared" si="294"/>
        <v>171.13544999999999</v>
      </c>
      <c r="Y1553">
        <f t="shared" si="299"/>
        <v>151.62629119882357</v>
      </c>
      <c r="Z1553">
        <f>Table4[[#This Row],[Acell (N)]]+Table4[[#This Row],[Roll (N)]]+Table4[[#This Row],[Aero (N)]]</f>
        <v>985.02563008771153</v>
      </c>
      <c r="AA1553">
        <f>Table4[[#This Row],[Total (N)]]*((E1552/3.6)/1000)</f>
        <v>23.914233352684999</v>
      </c>
      <c r="AB1553">
        <f>Table4[[#This Row],[Power (kW)]]*1000</f>
        <v>23914.233352684998</v>
      </c>
      <c r="AC1553">
        <f>MAX(0, Table4[[#This Row],[Power (W)]])</f>
        <v>23914.233352684998</v>
      </c>
      <c r="AD1553">
        <f>MIN(0, Table4[[#This Row],[Power (W)]])*-1</f>
        <v>0</v>
      </c>
      <c r="AE1553">
        <f>AE1552+Table4[[#This Row],[Tractive Energy (J)]]</f>
        <v>630782.51526760892</v>
      </c>
      <c r="AF1553">
        <f>AF1552+Table4[[#This Row],[Braking Energy (J)]]</f>
        <v>41353.095576461303</v>
      </c>
      <c r="AG1553">
        <f t="shared" si="303"/>
        <v>6132171.7350743925</v>
      </c>
      <c r="AH1553">
        <f t="shared" si="300"/>
        <v>1845971.2293833676</v>
      </c>
      <c r="AI1553" s="27">
        <f t="shared" si="304"/>
        <v>1845971.2293833676</v>
      </c>
    </row>
    <row r="1554" spans="2:35" x14ac:dyDescent="0.3">
      <c r="B1554" s="7" t="s">
        <v>54</v>
      </c>
      <c r="C1554" s="7">
        <v>1546</v>
      </c>
      <c r="D1554" s="7">
        <v>69</v>
      </c>
      <c r="E1554" s="13">
        <v>90</v>
      </c>
      <c r="F1554" s="17">
        <f t="shared" si="301"/>
        <v>0.22222222222222143</v>
      </c>
      <c r="G1554" s="17">
        <f t="shared" si="302"/>
        <v>0.79999999999999716</v>
      </c>
      <c r="S1554">
        <f t="shared" si="295"/>
        <v>0</v>
      </c>
      <c r="T1554">
        <f t="shared" si="296"/>
        <v>90</v>
      </c>
      <c r="U1554">
        <f t="shared" si="297"/>
        <v>25</v>
      </c>
      <c r="W1554">
        <f t="shared" si="298"/>
        <v>419.97222222222132</v>
      </c>
      <c r="X1554">
        <f t="shared" si="294"/>
        <v>171.13544999999999</v>
      </c>
      <c r="Y1554">
        <f t="shared" si="299"/>
        <v>157.22864085085556</v>
      </c>
      <c r="Z1554">
        <f>Table4[[#This Row],[Acell (N)]]+Table4[[#This Row],[Roll (N)]]+Table4[[#This Row],[Aero (N)]]</f>
        <v>748.33631307307678</v>
      </c>
      <c r="AA1554">
        <f>Table4[[#This Row],[Total (N)]]*((E1553/3.6)/1000)</f>
        <v>18.500536628751064</v>
      </c>
      <c r="AB1554">
        <f>Table4[[#This Row],[Power (kW)]]*1000</f>
        <v>18500.536628751062</v>
      </c>
      <c r="AC1554">
        <f>MAX(0, Table4[[#This Row],[Power (W)]])</f>
        <v>18500.536628751062</v>
      </c>
      <c r="AD1554">
        <f>MIN(0, Table4[[#This Row],[Power (W)]])*-1</f>
        <v>0</v>
      </c>
      <c r="AE1554">
        <f>AE1553+Table4[[#This Row],[Tractive Energy (J)]]</f>
        <v>649283.05189636</v>
      </c>
      <c r="AF1554">
        <f>AF1553+Table4[[#This Row],[Braking Energy (J)]]</f>
        <v>41353.095576461303</v>
      </c>
      <c r="AG1554">
        <f t="shared" si="303"/>
        <v>6150672.2717031436</v>
      </c>
      <c r="AH1554">
        <f t="shared" si="300"/>
        <v>1845971.2293833676</v>
      </c>
      <c r="AI1554" s="27">
        <f t="shared" si="304"/>
        <v>1845971.2293833676</v>
      </c>
    </row>
    <row r="1555" spans="2:35" x14ac:dyDescent="0.3">
      <c r="B1555" s="7" t="s">
        <v>54</v>
      </c>
      <c r="C1555" s="7">
        <v>1547</v>
      </c>
      <c r="D1555" s="7">
        <v>70</v>
      </c>
      <c r="E1555" s="13">
        <v>90.6</v>
      </c>
      <c r="F1555" s="17">
        <f t="shared" si="301"/>
        <v>0.1388888888888889</v>
      </c>
      <c r="G1555" s="17">
        <f t="shared" si="302"/>
        <v>0.5</v>
      </c>
      <c r="S1555">
        <f t="shared" si="295"/>
        <v>0</v>
      </c>
      <c r="T1555">
        <f t="shared" si="296"/>
        <v>90.6</v>
      </c>
      <c r="U1555">
        <f t="shared" si="297"/>
        <v>25.166666666666664</v>
      </c>
      <c r="W1555">
        <f t="shared" si="298"/>
        <v>258.44444444444355</v>
      </c>
      <c r="X1555">
        <f t="shared" si="294"/>
        <v>171.13544999999999</v>
      </c>
      <c r="Y1555">
        <f t="shared" si="299"/>
        <v>160.78171833000002</v>
      </c>
      <c r="Z1555">
        <f>Table4[[#This Row],[Acell (N)]]+Table4[[#This Row],[Roll (N)]]+Table4[[#This Row],[Aero (N)]]</f>
        <v>590.36161277444353</v>
      </c>
      <c r="AA1555">
        <f>Table4[[#This Row],[Total (N)]]*((E1554/3.6)/1000)</f>
        <v>14.759040319361089</v>
      </c>
      <c r="AB1555">
        <f>Table4[[#This Row],[Power (kW)]]*1000</f>
        <v>14759.040319361089</v>
      </c>
      <c r="AC1555">
        <f>MAX(0, Table4[[#This Row],[Power (W)]])</f>
        <v>14759.040319361089</v>
      </c>
      <c r="AD1555">
        <f>MIN(0, Table4[[#This Row],[Power (W)]])*-1</f>
        <v>0</v>
      </c>
      <c r="AE1555">
        <f>AE1554+Table4[[#This Row],[Tractive Energy (J)]]</f>
        <v>664042.09221572115</v>
      </c>
      <c r="AF1555">
        <f>AF1554+Table4[[#This Row],[Braking Energy (J)]]</f>
        <v>41353.095576461303</v>
      </c>
      <c r="AG1555">
        <f t="shared" si="303"/>
        <v>6165431.3120225044</v>
      </c>
      <c r="AH1555">
        <f t="shared" si="300"/>
        <v>1845971.2293833676</v>
      </c>
      <c r="AI1555" s="27">
        <f t="shared" si="304"/>
        <v>1845971.2293833676</v>
      </c>
    </row>
    <row r="1556" spans="2:35" x14ac:dyDescent="0.3">
      <c r="B1556" s="7" t="s">
        <v>54</v>
      </c>
      <c r="C1556" s="7">
        <v>1548</v>
      </c>
      <c r="D1556" s="7">
        <v>71</v>
      </c>
      <c r="E1556" s="13">
        <v>91</v>
      </c>
      <c r="F1556" s="17">
        <f t="shared" si="301"/>
        <v>0.12500000000000078</v>
      </c>
      <c r="G1556" s="17">
        <f t="shared" si="302"/>
        <v>0.45000000000000284</v>
      </c>
      <c r="S1556">
        <f t="shared" si="295"/>
        <v>0</v>
      </c>
      <c r="T1556">
        <f t="shared" si="296"/>
        <v>91</v>
      </c>
      <c r="U1556">
        <f t="shared" si="297"/>
        <v>25.277777777777779</v>
      </c>
      <c r="W1556">
        <f t="shared" si="298"/>
        <v>161.52777777777777</v>
      </c>
      <c r="X1556">
        <f t="shared" si="294"/>
        <v>171.13544999999999</v>
      </c>
      <c r="Y1556">
        <f t="shared" si="299"/>
        <v>162.93262042854798</v>
      </c>
      <c r="Z1556">
        <f>Table4[[#This Row],[Acell (N)]]+Table4[[#This Row],[Roll (N)]]+Table4[[#This Row],[Aero (N)]]</f>
        <v>495.59584820632574</v>
      </c>
      <c r="AA1556">
        <f>Table4[[#This Row],[Total (N)]]*((E1555/3.6)/1000)</f>
        <v>12.472495513192529</v>
      </c>
      <c r="AB1556">
        <f>Table4[[#This Row],[Power (kW)]]*1000</f>
        <v>12472.495513192529</v>
      </c>
      <c r="AC1556">
        <f>MAX(0, Table4[[#This Row],[Power (W)]])</f>
        <v>12472.495513192529</v>
      </c>
      <c r="AD1556">
        <f>MIN(0, Table4[[#This Row],[Power (W)]])*-1</f>
        <v>0</v>
      </c>
      <c r="AE1556">
        <f>AE1555+Table4[[#This Row],[Tractive Energy (J)]]</f>
        <v>676514.58772891364</v>
      </c>
      <c r="AF1556">
        <f>AF1555+Table4[[#This Row],[Braking Energy (J)]]</f>
        <v>41353.095576461303</v>
      </c>
      <c r="AG1556">
        <f t="shared" si="303"/>
        <v>6177903.8075356968</v>
      </c>
      <c r="AH1556">
        <f t="shared" si="300"/>
        <v>1845971.2293833676</v>
      </c>
      <c r="AI1556" s="27">
        <f t="shared" si="304"/>
        <v>1845971.2293833676</v>
      </c>
    </row>
    <row r="1557" spans="2:35" x14ac:dyDescent="0.3">
      <c r="B1557" s="7" t="s">
        <v>54</v>
      </c>
      <c r="C1557" s="7">
        <v>1549</v>
      </c>
      <c r="D1557" s="7">
        <v>72</v>
      </c>
      <c r="E1557" s="13">
        <v>91.5</v>
      </c>
      <c r="F1557" s="17">
        <f t="shared" si="301"/>
        <v>0.1388888888888889</v>
      </c>
      <c r="G1557" s="17">
        <f t="shared" si="302"/>
        <v>0.5</v>
      </c>
      <c r="S1557">
        <f t="shared" si="295"/>
        <v>0</v>
      </c>
      <c r="T1557">
        <f t="shared" si="296"/>
        <v>91.5</v>
      </c>
      <c r="U1557">
        <f t="shared" si="297"/>
        <v>25.416666666666664</v>
      </c>
      <c r="W1557">
        <f t="shared" si="298"/>
        <v>145.37500000000091</v>
      </c>
      <c r="X1557">
        <f t="shared" si="294"/>
        <v>171.13544999999999</v>
      </c>
      <c r="Y1557">
        <f t="shared" si="299"/>
        <v>164.37449499885557</v>
      </c>
      <c r="Z1557">
        <f>Table4[[#This Row],[Acell (N)]]+Table4[[#This Row],[Roll (N)]]+Table4[[#This Row],[Aero (N)]]</f>
        <v>480.88494499885644</v>
      </c>
      <c r="AA1557">
        <f>Table4[[#This Row],[Total (N)]]*((E1556/3.6)/1000)</f>
        <v>12.155702776359982</v>
      </c>
      <c r="AB1557">
        <f>Table4[[#This Row],[Power (kW)]]*1000</f>
        <v>12155.702776359982</v>
      </c>
      <c r="AC1557">
        <f>MAX(0, Table4[[#This Row],[Power (W)]])</f>
        <v>12155.702776359982</v>
      </c>
      <c r="AD1557">
        <f>MIN(0, Table4[[#This Row],[Power (W)]])*-1</f>
        <v>0</v>
      </c>
      <c r="AE1557">
        <f>AE1556+Table4[[#This Row],[Tractive Energy (J)]]</f>
        <v>688670.29050527362</v>
      </c>
      <c r="AF1557">
        <f>AF1556+Table4[[#This Row],[Braking Energy (J)]]</f>
        <v>41353.095576461303</v>
      </c>
      <c r="AG1557">
        <f t="shared" si="303"/>
        <v>6190059.5103120571</v>
      </c>
      <c r="AH1557">
        <f t="shared" si="300"/>
        <v>1845971.2293833676</v>
      </c>
      <c r="AI1557" s="27">
        <f t="shared" si="304"/>
        <v>1845971.2293833676</v>
      </c>
    </row>
    <row r="1558" spans="2:35" x14ac:dyDescent="0.3">
      <c r="B1558" s="7" t="s">
        <v>54</v>
      </c>
      <c r="C1558" s="7">
        <v>1550</v>
      </c>
      <c r="D1558" s="7">
        <v>73</v>
      </c>
      <c r="E1558" s="13">
        <v>92</v>
      </c>
      <c r="F1558" s="17">
        <f t="shared" si="301"/>
        <v>0.16666666666666705</v>
      </c>
      <c r="G1558" s="17">
        <f t="shared" si="302"/>
        <v>0.60000000000000142</v>
      </c>
      <c r="S1558">
        <f t="shared" si="295"/>
        <v>0</v>
      </c>
      <c r="T1558">
        <f t="shared" si="296"/>
        <v>92</v>
      </c>
      <c r="U1558">
        <f t="shared" si="297"/>
        <v>25.555555555555554</v>
      </c>
      <c r="W1558">
        <f t="shared" si="298"/>
        <v>161.52777777777777</v>
      </c>
      <c r="X1558">
        <f t="shared" si="294"/>
        <v>171.13544999999999</v>
      </c>
      <c r="Y1558">
        <f t="shared" si="299"/>
        <v>166.18577052942499</v>
      </c>
      <c r="Z1558">
        <f>Table4[[#This Row],[Acell (N)]]+Table4[[#This Row],[Roll (N)]]+Table4[[#This Row],[Aero (N)]]</f>
        <v>498.84899830720275</v>
      </c>
      <c r="AA1558">
        <f>Table4[[#This Row],[Total (N)]]*((E1557/3.6)/1000)</f>
        <v>12.679078706974735</v>
      </c>
      <c r="AB1558">
        <f>Table4[[#This Row],[Power (kW)]]*1000</f>
        <v>12679.078706974735</v>
      </c>
      <c r="AC1558">
        <f>MAX(0, Table4[[#This Row],[Power (W)]])</f>
        <v>12679.078706974735</v>
      </c>
      <c r="AD1558">
        <f>MIN(0, Table4[[#This Row],[Power (W)]])*-1</f>
        <v>0</v>
      </c>
      <c r="AE1558">
        <f>AE1557+Table4[[#This Row],[Tractive Energy (J)]]</f>
        <v>701349.36921224836</v>
      </c>
      <c r="AF1558">
        <f>AF1557+Table4[[#This Row],[Braking Energy (J)]]</f>
        <v>41353.095576461303</v>
      </c>
      <c r="AG1558">
        <f t="shared" si="303"/>
        <v>6202738.5890190322</v>
      </c>
      <c r="AH1558">
        <f t="shared" si="300"/>
        <v>1845971.2293833676</v>
      </c>
      <c r="AI1558" s="27">
        <f t="shared" si="304"/>
        <v>1845971.2293833676</v>
      </c>
    </row>
    <row r="1559" spans="2:35" x14ac:dyDescent="0.3">
      <c r="B1559" s="7" t="s">
        <v>54</v>
      </c>
      <c r="C1559" s="7">
        <v>1551</v>
      </c>
      <c r="D1559" s="7">
        <v>74</v>
      </c>
      <c r="E1559" s="13">
        <v>92.7</v>
      </c>
      <c r="F1559" s="17">
        <f t="shared" si="301"/>
        <v>0.19444444444444522</v>
      </c>
      <c r="G1559" s="17">
        <f t="shared" si="302"/>
        <v>0.70000000000000284</v>
      </c>
      <c r="S1559">
        <f t="shared" si="295"/>
        <v>0</v>
      </c>
      <c r="T1559">
        <f t="shared" si="296"/>
        <v>92.7</v>
      </c>
      <c r="U1559">
        <f t="shared" si="297"/>
        <v>25.75</v>
      </c>
      <c r="W1559">
        <f t="shared" si="298"/>
        <v>193.83333333333377</v>
      </c>
      <c r="X1559">
        <f t="shared" si="294"/>
        <v>171.13544999999999</v>
      </c>
      <c r="Y1559">
        <f t="shared" si="299"/>
        <v>168.00697085742223</v>
      </c>
      <c r="Z1559">
        <f>Table4[[#This Row],[Acell (N)]]+Table4[[#This Row],[Roll (N)]]+Table4[[#This Row],[Aero (N)]]</f>
        <v>532.97575419075599</v>
      </c>
      <c r="AA1559">
        <f>Table4[[#This Row],[Total (N)]]*((E1558/3.6)/1000)</f>
        <v>13.620491495985986</v>
      </c>
      <c r="AB1559">
        <f>Table4[[#This Row],[Power (kW)]]*1000</f>
        <v>13620.491495985985</v>
      </c>
      <c r="AC1559">
        <f>MAX(0, Table4[[#This Row],[Power (W)]])</f>
        <v>13620.491495985985</v>
      </c>
      <c r="AD1559">
        <f>MIN(0, Table4[[#This Row],[Power (W)]])*-1</f>
        <v>0</v>
      </c>
      <c r="AE1559">
        <f>AE1558+Table4[[#This Row],[Tractive Energy (J)]]</f>
        <v>714969.86070823437</v>
      </c>
      <c r="AF1559">
        <f>AF1558+Table4[[#This Row],[Braking Energy (J)]]</f>
        <v>41353.095576461303</v>
      </c>
      <c r="AG1559">
        <f t="shared" si="303"/>
        <v>6216359.0805150177</v>
      </c>
      <c r="AH1559">
        <f t="shared" si="300"/>
        <v>1845971.2293833676</v>
      </c>
      <c r="AI1559" s="27">
        <f t="shared" si="304"/>
        <v>1845971.2293833676</v>
      </c>
    </row>
    <row r="1560" spans="2:35" x14ac:dyDescent="0.3">
      <c r="B1560" s="7" t="s">
        <v>54</v>
      </c>
      <c r="C1560" s="7">
        <v>1552</v>
      </c>
      <c r="D1560" s="7">
        <v>75</v>
      </c>
      <c r="E1560" s="13">
        <v>93.4</v>
      </c>
      <c r="F1560" s="17">
        <f t="shared" si="301"/>
        <v>0.20833333333333331</v>
      </c>
      <c r="G1560" s="17">
        <f t="shared" si="302"/>
        <v>0.75</v>
      </c>
      <c r="S1560">
        <f t="shared" si="295"/>
        <v>0</v>
      </c>
      <c r="T1560">
        <f t="shared" si="296"/>
        <v>93.4</v>
      </c>
      <c r="U1560">
        <f t="shared" si="297"/>
        <v>25.944444444444446</v>
      </c>
      <c r="W1560">
        <f t="shared" si="298"/>
        <v>226.1388888888898</v>
      </c>
      <c r="X1560">
        <f t="shared" si="294"/>
        <v>171.13544999999999</v>
      </c>
      <c r="Y1560">
        <f t="shared" si="299"/>
        <v>170.57332497629702</v>
      </c>
      <c r="Z1560">
        <f>Table4[[#This Row],[Acell (N)]]+Table4[[#This Row],[Roll (N)]]+Table4[[#This Row],[Aero (N)]]</f>
        <v>567.84766386518686</v>
      </c>
      <c r="AA1560">
        <f>Table4[[#This Row],[Total (N)]]*((E1559/3.6)/1000)</f>
        <v>14.622077344528561</v>
      </c>
      <c r="AB1560">
        <f>Table4[[#This Row],[Power (kW)]]*1000</f>
        <v>14622.077344528561</v>
      </c>
      <c r="AC1560">
        <f>MAX(0, Table4[[#This Row],[Power (W)]])</f>
        <v>14622.077344528561</v>
      </c>
      <c r="AD1560">
        <f>MIN(0, Table4[[#This Row],[Power (W)]])*-1</f>
        <v>0</v>
      </c>
      <c r="AE1560">
        <f>AE1559+Table4[[#This Row],[Tractive Energy (J)]]</f>
        <v>729591.93805276288</v>
      </c>
      <c r="AF1560">
        <f>AF1559+Table4[[#This Row],[Braking Energy (J)]]</f>
        <v>41353.095576461303</v>
      </c>
      <c r="AG1560">
        <f t="shared" si="303"/>
        <v>6230981.1578595461</v>
      </c>
      <c r="AH1560">
        <f t="shared" si="300"/>
        <v>1845971.2293833676</v>
      </c>
      <c r="AI1560" s="27">
        <f t="shared" si="304"/>
        <v>1845971.2293833676</v>
      </c>
    </row>
    <row r="1561" spans="2:35" x14ac:dyDescent="0.3">
      <c r="B1561" s="7" t="s">
        <v>54</v>
      </c>
      <c r="C1561" s="7">
        <v>1553</v>
      </c>
      <c r="D1561" s="7">
        <v>76</v>
      </c>
      <c r="E1561" s="13">
        <v>94.2</v>
      </c>
      <c r="F1561" s="17">
        <f t="shared" si="301"/>
        <v>0.20833333333333331</v>
      </c>
      <c r="G1561" s="17">
        <f t="shared" si="302"/>
        <v>0.75</v>
      </c>
      <c r="S1561">
        <f t="shared" si="295"/>
        <v>0</v>
      </c>
      <c r="T1561">
        <f t="shared" si="296"/>
        <v>94.2</v>
      </c>
      <c r="U1561">
        <f t="shared" si="297"/>
        <v>26.166666666666668</v>
      </c>
      <c r="W1561">
        <f t="shared" si="298"/>
        <v>242.29166666666666</v>
      </c>
      <c r="X1561">
        <f t="shared" si="294"/>
        <v>171.13544999999999</v>
      </c>
      <c r="Y1561">
        <f t="shared" si="299"/>
        <v>173.15913169813027</v>
      </c>
      <c r="Z1561">
        <f>Table4[[#This Row],[Acell (N)]]+Table4[[#This Row],[Roll (N)]]+Table4[[#This Row],[Aero (N)]]</f>
        <v>586.58624836479692</v>
      </c>
      <c r="AA1561">
        <f>Table4[[#This Row],[Total (N)]]*((E1560/3.6)/1000)</f>
        <v>15.218654332575566</v>
      </c>
      <c r="AB1561">
        <f>Table4[[#This Row],[Power (kW)]]*1000</f>
        <v>15218.654332575567</v>
      </c>
      <c r="AC1561">
        <f>MAX(0, Table4[[#This Row],[Power (W)]])</f>
        <v>15218.654332575567</v>
      </c>
      <c r="AD1561">
        <f>MIN(0, Table4[[#This Row],[Power (W)]])*-1</f>
        <v>0</v>
      </c>
      <c r="AE1561">
        <f>AE1560+Table4[[#This Row],[Tractive Energy (J)]]</f>
        <v>744810.5923853385</v>
      </c>
      <c r="AF1561">
        <f>AF1560+Table4[[#This Row],[Braking Energy (J)]]</f>
        <v>41353.095576461303</v>
      </c>
      <c r="AG1561">
        <f t="shared" si="303"/>
        <v>6246199.8121921215</v>
      </c>
      <c r="AH1561">
        <f t="shared" si="300"/>
        <v>1845971.2293833676</v>
      </c>
      <c r="AI1561" s="27">
        <f t="shared" si="304"/>
        <v>1845971.2293833676</v>
      </c>
    </row>
    <row r="1562" spans="2:35" x14ac:dyDescent="0.3">
      <c r="B1562" s="7" t="s">
        <v>54</v>
      </c>
      <c r="C1562" s="7">
        <v>1554</v>
      </c>
      <c r="D1562" s="7">
        <v>77</v>
      </c>
      <c r="E1562" s="13">
        <v>94.9</v>
      </c>
      <c r="F1562" s="17">
        <f t="shared" si="301"/>
        <v>0.20833333333333331</v>
      </c>
      <c r="G1562" s="17">
        <f t="shared" si="302"/>
        <v>0.75</v>
      </c>
      <c r="S1562">
        <f t="shared" si="295"/>
        <v>0</v>
      </c>
      <c r="T1562">
        <f t="shared" si="296"/>
        <v>94.9</v>
      </c>
      <c r="U1562">
        <f t="shared" si="297"/>
        <v>26.361111111111111</v>
      </c>
      <c r="W1562">
        <f t="shared" si="298"/>
        <v>242.29166666666666</v>
      </c>
      <c r="X1562">
        <f t="shared" si="294"/>
        <v>171.13544999999999</v>
      </c>
      <c r="Y1562">
        <f t="shared" si="299"/>
        <v>176.13815889405203</v>
      </c>
      <c r="Z1562">
        <f>Table4[[#This Row],[Acell (N)]]+Table4[[#This Row],[Roll (N)]]+Table4[[#This Row],[Aero (N)]]</f>
        <v>589.56527556071865</v>
      </c>
      <c r="AA1562">
        <f>Table4[[#This Row],[Total (N)]]*((E1561/3.6)/1000)</f>
        <v>15.426958043838805</v>
      </c>
      <c r="AB1562">
        <f>Table4[[#This Row],[Power (kW)]]*1000</f>
        <v>15426.958043838806</v>
      </c>
      <c r="AC1562">
        <f>MAX(0, Table4[[#This Row],[Power (W)]])</f>
        <v>15426.958043838806</v>
      </c>
      <c r="AD1562">
        <f>MIN(0, Table4[[#This Row],[Power (W)]])*-1</f>
        <v>0</v>
      </c>
      <c r="AE1562">
        <f>AE1561+Table4[[#This Row],[Tractive Energy (J)]]</f>
        <v>760237.55042917735</v>
      </c>
      <c r="AF1562">
        <f>AF1561+Table4[[#This Row],[Braking Energy (J)]]</f>
        <v>41353.095576461303</v>
      </c>
      <c r="AG1562">
        <f t="shared" si="303"/>
        <v>6261626.7702359604</v>
      </c>
      <c r="AH1562">
        <f t="shared" si="300"/>
        <v>1845971.2293833676</v>
      </c>
      <c r="AI1562" s="27">
        <f t="shared" si="304"/>
        <v>1845971.2293833676</v>
      </c>
    </row>
    <row r="1563" spans="2:35" x14ac:dyDescent="0.3">
      <c r="B1563" s="7" t="s">
        <v>54</v>
      </c>
      <c r="C1563" s="7">
        <v>1555</v>
      </c>
      <c r="D1563" s="7">
        <v>78</v>
      </c>
      <c r="E1563" s="13">
        <v>95.7</v>
      </c>
      <c r="F1563" s="17">
        <f t="shared" si="301"/>
        <v>0.23611111111110952</v>
      </c>
      <c r="G1563" s="17">
        <f t="shared" si="302"/>
        <v>0.84999999999999432</v>
      </c>
      <c r="S1563">
        <f t="shared" si="295"/>
        <v>0</v>
      </c>
      <c r="T1563">
        <f t="shared" si="296"/>
        <v>95.7</v>
      </c>
      <c r="U1563">
        <f t="shared" si="297"/>
        <v>26.583333333333332</v>
      </c>
      <c r="W1563">
        <f t="shared" si="298"/>
        <v>242.29166666666666</v>
      </c>
      <c r="X1563">
        <f t="shared" si="294"/>
        <v>171.13544999999999</v>
      </c>
      <c r="Y1563">
        <f t="shared" si="299"/>
        <v>178.76564976508189</v>
      </c>
      <c r="Z1563">
        <f>Table4[[#This Row],[Acell (N)]]+Table4[[#This Row],[Roll (N)]]+Table4[[#This Row],[Aero (N)]]</f>
        <v>592.19276643174851</v>
      </c>
      <c r="AA1563">
        <f>Table4[[#This Row],[Total (N)]]*((E1562/3.6)/1000)</f>
        <v>15.610859315103591</v>
      </c>
      <c r="AB1563">
        <f>Table4[[#This Row],[Power (kW)]]*1000</f>
        <v>15610.859315103591</v>
      </c>
      <c r="AC1563">
        <f>MAX(0, Table4[[#This Row],[Power (W)]])</f>
        <v>15610.859315103591</v>
      </c>
      <c r="AD1563">
        <f>MIN(0, Table4[[#This Row],[Power (W)]])*-1</f>
        <v>0</v>
      </c>
      <c r="AE1563">
        <f>AE1562+Table4[[#This Row],[Tractive Energy (J)]]</f>
        <v>775848.40974428097</v>
      </c>
      <c r="AF1563">
        <f>AF1562+Table4[[#This Row],[Braking Energy (J)]]</f>
        <v>41353.095576461303</v>
      </c>
      <c r="AG1563">
        <f t="shared" si="303"/>
        <v>6277237.6295510642</v>
      </c>
      <c r="AH1563">
        <f t="shared" si="300"/>
        <v>1845971.2293833676</v>
      </c>
      <c r="AI1563" s="27">
        <f t="shared" si="304"/>
        <v>1845971.2293833676</v>
      </c>
    </row>
    <row r="1564" spans="2:35" x14ac:dyDescent="0.3">
      <c r="B1564" s="7" t="s">
        <v>54</v>
      </c>
      <c r="C1564" s="7">
        <v>1556</v>
      </c>
      <c r="D1564" s="7">
        <v>79</v>
      </c>
      <c r="E1564" s="13">
        <v>96.6</v>
      </c>
      <c r="F1564" s="17">
        <f t="shared" si="301"/>
        <v>0.27777777777777779</v>
      </c>
      <c r="G1564" s="17">
        <f t="shared" si="302"/>
        <v>1</v>
      </c>
      <c r="S1564">
        <f t="shared" si="295"/>
        <v>0</v>
      </c>
      <c r="T1564">
        <f t="shared" si="296"/>
        <v>96.6</v>
      </c>
      <c r="U1564">
        <f t="shared" si="297"/>
        <v>26.833333333333332</v>
      </c>
      <c r="W1564">
        <f t="shared" si="298"/>
        <v>274.59722222222035</v>
      </c>
      <c r="X1564">
        <f t="shared" si="294"/>
        <v>171.13544999999999</v>
      </c>
      <c r="Y1564">
        <f t="shared" si="299"/>
        <v>181.79231598865701</v>
      </c>
      <c r="Z1564">
        <f>Table4[[#This Row],[Acell (N)]]+Table4[[#This Row],[Roll (N)]]+Table4[[#This Row],[Aero (N)]]</f>
        <v>627.52498821087738</v>
      </c>
      <c r="AA1564">
        <f>Table4[[#This Row],[Total (N)]]*((E1563/3.6)/1000)</f>
        <v>16.681705936605823</v>
      </c>
      <c r="AB1564">
        <f>Table4[[#This Row],[Power (kW)]]*1000</f>
        <v>16681.705936605824</v>
      </c>
      <c r="AC1564">
        <f>MAX(0, Table4[[#This Row],[Power (W)]])</f>
        <v>16681.705936605824</v>
      </c>
      <c r="AD1564">
        <f>MIN(0, Table4[[#This Row],[Power (W)]])*-1</f>
        <v>0</v>
      </c>
      <c r="AE1564">
        <f>AE1563+Table4[[#This Row],[Tractive Energy (J)]]</f>
        <v>792530.11568088678</v>
      </c>
      <c r="AF1564">
        <f>AF1563+Table4[[#This Row],[Braking Energy (J)]]</f>
        <v>41353.095576461303</v>
      </c>
      <c r="AG1564">
        <f t="shared" si="303"/>
        <v>6293919.3354876703</v>
      </c>
      <c r="AH1564">
        <f t="shared" si="300"/>
        <v>1845971.2293833676</v>
      </c>
      <c r="AI1564" s="27">
        <f t="shared" si="304"/>
        <v>1845971.2293833676</v>
      </c>
    </row>
    <row r="1565" spans="2:35" x14ac:dyDescent="0.3">
      <c r="B1565" s="7" t="s">
        <v>54</v>
      </c>
      <c r="C1565" s="7">
        <v>1557</v>
      </c>
      <c r="D1565" s="7">
        <v>80</v>
      </c>
      <c r="E1565" s="13">
        <v>97.7</v>
      </c>
      <c r="F1565" s="17">
        <f t="shared" si="301"/>
        <v>0.31944444444444603</v>
      </c>
      <c r="G1565" s="17">
        <f t="shared" si="302"/>
        <v>1.1500000000000057</v>
      </c>
      <c r="S1565">
        <f t="shared" si="295"/>
        <v>0</v>
      </c>
      <c r="T1565">
        <f t="shared" si="296"/>
        <v>97.7</v>
      </c>
      <c r="U1565">
        <f t="shared" si="297"/>
        <v>27.138888888888889</v>
      </c>
      <c r="W1565">
        <f t="shared" si="298"/>
        <v>323.05555555555554</v>
      </c>
      <c r="X1565">
        <f t="shared" si="294"/>
        <v>171.13544999999999</v>
      </c>
      <c r="Y1565">
        <f t="shared" si="299"/>
        <v>185.227685370308</v>
      </c>
      <c r="Z1565">
        <f>Table4[[#This Row],[Acell (N)]]+Table4[[#This Row],[Roll (N)]]+Table4[[#This Row],[Aero (N)]]</f>
        <v>679.41869092586353</v>
      </c>
      <c r="AA1565">
        <f>Table4[[#This Row],[Total (N)]]*((E1564/3.6)/1000)</f>
        <v>18.23106820651067</v>
      </c>
      <c r="AB1565">
        <f>Table4[[#This Row],[Power (kW)]]*1000</f>
        <v>18231.06820651067</v>
      </c>
      <c r="AC1565">
        <f>MAX(0, Table4[[#This Row],[Power (W)]])</f>
        <v>18231.06820651067</v>
      </c>
      <c r="AD1565">
        <f>MIN(0, Table4[[#This Row],[Power (W)]])*-1</f>
        <v>0</v>
      </c>
      <c r="AE1565">
        <f>AE1564+Table4[[#This Row],[Tractive Energy (J)]]</f>
        <v>810761.1838873974</v>
      </c>
      <c r="AF1565">
        <f>AF1564+Table4[[#This Row],[Braking Energy (J)]]</f>
        <v>41353.095576461303</v>
      </c>
      <c r="AG1565">
        <f t="shared" si="303"/>
        <v>6312150.4036941808</v>
      </c>
      <c r="AH1565">
        <f t="shared" si="300"/>
        <v>1845971.2293833676</v>
      </c>
      <c r="AI1565" s="27">
        <f t="shared" si="304"/>
        <v>1845971.2293833676</v>
      </c>
    </row>
    <row r="1566" spans="2:35" x14ac:dyDescent="0.3">
      <c r="B1566" s="7" t="s">
        <v>54</v>
      </c>
      <c r="C1566" s="7">
        <v>1558</v>
      </c>
      <c r="D1566" s="7">
        <v>81</v>
      </c>
      <c r="E1566" s="13">
        <v>98.9</v>
      </c>
      <c r="F1566" s="17">
        <f t="shared" si="301"/>
        <v>0.37500000000000039</v>
      </c>
      <c r="G1566" s="17">
        <f t="shared" si="302"/>
        <v>1.3500000000000014</v>
      </c>
      <c r="S1566">
        <f t="shared" si="295"/>
        <v>0</v>
      </c>
      <c r="T1566">
        <f t="shared" si="296"/>
        <v>98.9</v>
      </c>
      <c r="U1566">
        <f t="shared" si="297"/>
        <v>27.472222222222221</v>
      </c>
      <c r="W1566">
        <f t="shared" si="298"/>
        <v>371.51388888889073</v>
      </c>
      <c r="X1566">
        <f t="shared" si="294"/>
        <v>171.13544999999999</v>
      </c>
      <c r="Y1566">
        <f t="shared" si="299"/>
        <v>189.47013927878589</v>
      </c>
      <c r="Z1566">
        <f>Table4[[#This Row],[Acell (N)]]+Table4[[#This Row],[Roll (N)]]+Table4[[#This Row],[Aero (N)]]</f>
        <v>732.11947816767656</v>
      </c>
      <c r="AA1566">
        <f>Table4[[#This Row],[Total (N)]]*((E1565/3.6)/1000)</f>
        <v>19.868909171383891</v>
      </c>
      <c r="AB1566">
        <f>Table4[[#This Row],[Power (kW)]]*1000</f>
        <v>19868.90917138389</v>
      </c>
      <c r="AC1566">
        <f>MAX(0, Table4[[#This Row],[Power (W)]])</f>
        <v>19868.90917138389</v>
      </c>
      <c r="AD1566">
        <f>MIN(0, Table4[[#This Row],[Power (W)]])*-1</f>
        <v>0</v>
      </c>
      <c r="AE1566">
        <f>AE1565+Table4[[#This Row],[Tractive Energy (J)]]</f>
        <v>830630.09305878135</v>
      </c>
      <c r="AF1566">
        <f>AF1565+Table4[[#This Row],[Braking Energy (J)]]</f>
        <v>41353.095576461303</v>
      </c>
      <c r="AG1566">
        <f t="shared" si="303"/>
        <v>6332019.3128655646</v>
      </c>
      <c r="AH1566">
        <f t="shared" si="300"/>
        <v>1845971.2293833676</v>
      </c>
      <c r="AI1566" s="27">
        <f t="shared" si="304"/>
        <v>1845971.2293833676</v>
      </c>
    </row>
    <row r="1567" spans="2:35" x14ac:dyDescent="0.3">
      <c r="B1567" s="7" t="s">
        <v>54</v>
      </c>
      <c r="C1567" s="7">
        <v>1559</v>
      </c>
      <c r="D1567" s="7">
        <v>82</v>
      </c>
      <c r="E1567" s="13">
        <v>100.4</v>
      </c>
      <c r="F1567" s="17">
        <f t="shared" si="301"/>
        <v>0.43055555555555475</v>
      </c>
      <c r="G1567" s="17">
        <f t="shared" si="302"/>
        <v>1.5499999999999972</v>
      </c>
      <c r="S1567">
        <f t="shared" si="295"/>
        <v>0</v>
      </c>
      <c r="T1567">
        <f t="shared" si="296"/>
        <v>100.4</v>
      </c>
      <c r="U1567">
        <f t="shared" si="297"/>
        <v>27.888888888888889</v>
      </c>
      <c r="W1567">
        <f t="shared" si="298"/>
        <v>436.12500000000045</v>
      </c>
      <c r="X1567">
        <f t="shared" si="294"/>
        <v>171.13544999999999</v>
      </c>
      <c r="Y1567">
        <f t="shared" si="299"/>
        <v>194.15305569710856</v>
      </c>
      <c r="Z1567">
        <f>Table4[[#This Row],[Acell (N)]]+Table4[[#This Row],[Roll (N)]]+Table4[[#This Row],[Aero (N)]]</f>
        <v>801.41350569710903</v>
      </c>
      <c r="AA1567">
        <f>Table4[[#This Row],[Total (N)]]*((E1566/3.6)/1000)</f>
        <v>22.016609920401134</v>
      </c>
      <c r="AB1567">
        <f>Table4[[#This Row],[Power (kW)]]*1000</f>
        <v>22016.609920401133</v>
      </c>
      <c r="AC1567">
        <f>MAX(0, Table4[[#This Row],[Power (W)]])</f>
        <v>22016.609920401133</v>
      </c>
      <c r="AD1567">
        <f>MIN(0, Table4[[#This Row],[Power (W)]])*-1</f>
        <v>0</v>
      </c>
      <c r="AE1567">
        <f>AE1566+Table4[[#This Row],[Tractive Energy (J)]]</f>
        <v>852646.70297918248</v>
      </c>
      <c r="AF1567">
        <f>AF1566+Table4[[#This Row],[Braking Energy (J)]]</f>
        <v>41353.095576461303</v>
      </c>
      <c r="AG1567">
        <f t="shared" si="303"/>
        <v>6354035.9227859657</v>
      </c>
      <c r="AH1567">
        <f t="shared" si="300"/>
        <v>1845971.2293833676</v>
      </c>
      <c r="AI1567" s="27">
        <f t="shared" si="304"/>
        <v>1845971.2293833676</v>
      </c>
    </row>
    <row r="1568" spans="2:35" x14ac:dyDescent="0.3">
      <c r="B1568" s="7" t="s">
        <v>54</v>
      </c>
      <c r="C1568" s="7">
        <v>1560</v>
      </c>
      <c r="D1568" s="7">
        <v>83</v>
      </c>
      <c r="E1568" s="13">
        <v>102</v>
      </c>
      <c r="F1568" s="17">
        <f t="shared" si="301"/>
        <v>0.44444444444444287</v>
      </c>
      <c r="G1568" s="17">
        <f t="shared" si="302"/>
        <v>1.5999999999999943</v>
      </c>
      <c r="S1568">
        <f t="shared" si="295"/>
        <v>0</v>
      </c>
      <c r="T1568">
        <f t="shared" si="296"/>
        <v>102</v>
      </c>
      <c r="U1568">
        <f t="shared" si="297"/>
        <v>28.333333333333332</v>
      </c>
      <c r="W1568">
        <f t="shared" si="298"/>
        <v>500.73611111111018</v>
      </c>
      <c r="X1568">
        <f t="shared" ref="X1568:X1631" si="305">$J$16*9.81*$J$17</f>
        <v>171.13544999999999</v>
      </c>
      <c r="Y1568">
        <f t="shared" si="299"/>
        <v>200.08709207917693</v>
      </c>
      <c r="Z1568">
        <f>Table4[[#This Row],[Acell (N)]]+Table4[[#This Row],[Roll (N)]]+Table4[[#This Row],[Aero (N)]]</f>
        <v>871.95865319028712</v>
      </c>
      <c r="AA1568">
        <f>Table4[[#This Row],[Total (N)]]*((E1567/3.6)/1000)</f>
        <v>24.31795799452912</v>
      </c>
      <c r="AB1568">
        <f>Table4[[#This Row],[Power (kW)]]*1000</f>
        <v>24317.957994529119</v>
      </c>
      <c r="AC1568">
        <f>MAX(0, Table4[[#This Row],[Power (W)]])</f>
        <v>24317.957994529119</v>
      </c>
      <c r="AD1568">
        <f>MIN(0, Table4[[#This Row],[Power (W)]])*-1</f>
        <v>0</v>
      </c>
      <c r="AE1568">
        <f>AE1567+Table4[[#This Row],[Tractive Energy (J)]]</f>
        <v>876964.66097371164</v>
      </c>
      <c r="AF1568">
        <f>AF1567+Table4[[#This Row],[Braking Energy (J)]]</f>
        <v>41353.095576461303</v>
      </c>
      <c r="AG1568">
        <f t="shared" si="303"/>
        <v>6378353.8807804948</v>
      </c>
      <c r="AH1568">
        <f t="shared" si="300"/>
        <v>1845971.2293833676</v>
      </c>
      <c r="AI1568" s="27">
        <f t="shared" si="304"/>
        <v>1845971.2293833676</v>
      </c>
    </row>
    <row r="1569" spans="2:35" x14ac:dyDescent="0.3">
      <c r="B1569" s="7" t="s">
        <v>54</v>
      </c>
      <c r="C1569" s="7">
        <v>1561</v>
      </c>
      <c r="D1569" s="7">
        <v>84</v>
      </c>
      <c r="E1569" s="13">
        <v>103.6</v>
      </c>
      <c r="F1569" s="17">
        <f t="shared" si="301"/>
        <v>0.44444444444444481</v>
      </c>
      <c r="G1569" s="17">
        <f t="shared" si="302"/>
        <v>1.6000000000000014</v>
      </c>
      <c r="S1569">
        <f t="shared" si="295"/>
        <v>0</v>
      </c>
      <c r="T1569">
        <f t="shared" si="296"/>
        <v>103.6</v>
      </c>
      <c r="U1569">
        <f t="shared" si="297"/>
        <v>28.777777777777775</v>
      </c>
      <c r="W1569">
        <f t="shared" si="298"/>
        <v>516.8888888888871</v>
      </c>
      <c r="X1569">
        <f t="shared" si="305"/>
        <v>171.13544999999999</v>
      </c>
      <c r="Y1569">
        <f t="shared" si="299"/>
        <v>206.5151848772</v>
      </c>
      <c r="Z1569">
        <f>Table4[[#This Row],[Acell (N)]]+Table4[[#This Row],[Roll (N)]]+Table4[[#This Row],[Aero (N)]]</f>
        <v>894.53952376608709</v>
      </c>
      <c r="AA1569">
        <f>Table4[[#This Row],[Total (N)]]*((E1568/3.6)/1000)</f>
        <v>25.345286506705801</v>
      </c>
      <c r="AB1569">
        <f>Table4[[#This Row],[Power (kW)]]*1000</f>
        <v>25345.286506705801</v>
      </c>
      <c r="AC1569">
        <f>MAX(0, Table4[[#This Row],[Power (W)]])</f>
        <v>25345.286506705801</v>
      </c>
      <c r="AD1569">
        <f>MIN(0, Table4[[#This Row],[Power (W)]])*-1</f>
        <v>0</v>
      </c>
      <c r="AE1569">
        <f>AE1568+Table4[[#This Row],[Tractive Energy (J)]]</f>
        <v>902309.94748041744</v>
      </c>
      <c r="AF1569">
        <f>AF1568+Table4[[#This Row],[Braking Energy (J)]]</f>
        <v>41353.095576461303</v>
      </c>
      <c r="AG1569">
        <f t="shared" si="303"/>
        <v>6403699.1672872007</v>
      </c>
      <c r="AH1569">
        <f t="shared" si="300"/>
        <v>1845971.2293833676</v>
      </c>
      <c r="AI1569" s="27">
        <f t="shared" si="304"/>
        <v>1845971.2293833676</v>
      </c>
    </row>
    <row r="1570" spans="2:35" x14ac:dyDescent="0.3">
      <c r="B1570" s="7" t="s">
        <v>54</v>
      </c>
      <c r="C1570" s="7">
        <v>1562</v>
      </c>
      <c r="D1570" s="7">
        <v>85</v>
      </c>
      <c r="E1570" s="13">
        <v>105.2</v>
      </c>
      <c r="F1570" s="17">
        <f t="shared" si="301"/>
        <v>0.44444444444444481</v>
      </c>
      <c r="G1570" s="17">
        <f t="shared" si="302"/>
        <v>1.6000000000000014</v>
      </c>
      <c r="S1570">
        <f t="shared" si="295"/>
        <v>0</v>
      </c>
      <c r="T1570">
        <f t="shared" si="296"/>
        <v>105.2</v>
      </c>
      <c r="U1570">
        <f t="shared" si="297"/>
        <v>29.222222222222221</v>
      </c>
      <c r="W1570">
        <f t="shared" si="298"/>
        <v>516.88888888888937</v>
      </c>
      <c r="X1570">
        <f t="shared" si="305"/>
        <v>171.13544999999999</v>
      </c>
      <c r="Y1570">
        <f t="shared" si="299"/>
        <v>213.0449076008835</v>
      </c>
      <c r="Z1570">
        <f>Table4[[#This Row],[Acell (N)]]+Table4[[#This Row],[Roll (N)]]+Table4[[#This Row],[Aero (N)]]</f>
        <v>901.06924648977292</v>
      </c>
      <c r="AA1570">
        <f>Table4[[#This Row],[Total (N)]]*((E1569/3.6)/1000)</f>
        <v>25.930770537872352</v>
      </c>
      <c r="AB1570">
        <f>Table4[[#This Row],[Power (kW)]]*1000</f>
        <v>25930.770537872351</v>
      </c>
      <c r="AC1570">
        <f>MAX(0, Table4[[#This Row],[Power (W)]])</f>
        <v>25930.770537872351</v>
      </c>
      <c r="AD1570">
        <f>MIN(0, Table4[[#This Row],[Power (W)]])*-1</f>
        <v>0</v>
      </c>
      <c r="AE1570">
        <f>AE1569+Table4[[#This Row],[Tractive Energy (J)]]</f>
        <v>928240.71801828977</v>
      </c>
      <c r="AF1570">
        <f>AF1569+Table4[[#This Row],[Braking Energy (J)]]</f>
        <v>41353.095576461303</v>
      </c>
      <c r="AG1570">
        <f t="shared" si="303"/>
        <v>6429629.9378250735</v>
      </c>
      <c r="AH1570">
        <f t="shared" si="300"/>
        <v>1845971.2293833676</v>
      </c>
      <c r="AI1570" s="27">
        <f t="shared" si="304"/>
        <v>1845971.2293833676</v>
      </c>
    </row>
    <row r="1571" spans="2:35" x14ac:dyDescent="0.3">
      <c r="B1571" s="7" t="s">
        <v>54</v>
      </c>
      <c r="C1571" s="7">
        <v>1563</v>
      </c>
      <c r="D1571" s="7">
        <v>86</v>
      </c>
      <c r="E1571" s="13">
        <v>106.8</v>
      </c>
      <c r="F1571" s="17">
        <f t="shared" si="301"/>
        <v>0.45833333333333293</v>
      </c>
      <c r="G1571" s="17">
        <f t="shared" si="302"/>
        <v>1.6499999999999986</v>
      </c>
      <c r="S1571">
        <f t="shared" si="295"/>
        <v>0</v>
      </c>
      <c r="T1571">
        <f t="shared" si="296"/>
        <v>106.8</v>
      </c>
      <c r="U1571">
        <f t="shared" si="297"/>
        <v>29.666666666666664</v>
      </c>
      <c r="W1571">
        <f t="shared" si="298"/>
        <v>516.88888888888937</v>
      </c>
      <c r="X1571">
        <f t="shared" si="305"/>
        <v>171.13544999999999</v>
      </c>
      <c r="Y1571">
        <f t="shared" si="299"/>
        <v>219.67626025022756</v>
      </c>
      <c r="Z1571">
        <f>Table4[[#This Row],[Acell (N)]]+Table4[[#This Row],[Roll (N)]]+Table4[[#This Row],[Aero (N)]]</f>
        <v>907.70059913911689</v>
      </c>
      <c r="AA1571">
        <f>Table4[[#This Row],[Total (N)]]*((E1570/3.6)/1000)</f>
        <v>26.525028619287529</v>
      </c>
      <c r="AB1571">
        <f>Table4[[#This Row],[Power (kW)]]*1000</f>
        <v>26525.028619287528</v>
      </c>
      <c r="AC1571">
        <f>MAX(0, Table4[[#This Row],[Power (W)]])</f>
        <v>26525.028619287528</v>
      </c>
      <c r="AD1571">
        <f>MIN(0, Table4[[#This Row],[Power (W)]])*-1</f>
        <v>0</v>
      </c>
      <c r="AE1571">
        <f>AE1570+Table4[[#This Row],[Tractive Energy (J)]]</f>
        <v>954765.74663757731</v>
      </c>
      <c r="AF1571">
        <f>AF1570+Table4[[#This Row],[Braking Energy (J)]]</f>
        <v>41353.095576461303</v>
      </c>
      <c r="AG1571">
        <f t="shared" si="303"/>
        <v>6456154.966444361</v>
      </c>
      <c r="AH1571">
        <f t="shared" si="300"/>
        <v>1845971.2293833676</v>
      </c>
      <c r="AI1571" s="27">
        <f t="shared" si="304"/>
        <v>1845971.2293833676</v>
      </c>
    </row>
    <row r="1572" spans="2:35" x14ac:dyDescent="0.3">
      <c r="B1572" s="7" t="s">
        <v>54</v>
      </c>
      <c r="C1572" s="7">
        <v>1564</v>
      </c>
      <c r="D1572" s="7">
        <v>87</v>
      </c>
      <c r="E1572" s="13">
        <v>108.5</v>
      </c>
      <c r="F1572" s="17">
        <f t="shared" si="301"/>
        <v>0.47222222222222299</v>
      </c>
      <c r="G1572" s="17">
        <f t="shared" si="302"/>
        <v>1.7000000000000028</v>
      </c>
      <c r="S1572">
        <f t="shared" si="295"/>
        <v>0</v>
      </c>
      <c r="T1572">
        <f t="shared" si="296"/>
        <v>108.5</v>
      </c>
      <c r="U1572">
        <f t="shared" si="297"/>
        <v>30.138888888888889</v>
      </c>
      <c r="W1572">
        <f t="shared" si="298"/>
        <v>533.04166666666617</v>
      </c>
      <c r="X1572">
        <f t="shared" si="305"/>
        <v>171.13544999999999</v>
      </c>
      <c r="Y1572">
        <f t="shared" si="299"/>
        <v>226.40924282523198</v>
      </c>
      <c r="Z1572">
        <f>Table4[[#This Row],[Acell (N)]]+Table4[[#This Row],[Roll (N)]]+Table4[[#This Row],[Aero (N)]]</f>
        <v>930.58635949189818</v>
      </c>
      <c r="AA1572">
        <f>Table4[[#This Row],[Total (N)]]*((E1571/3.6)/1000)</f>
        <v>27.607395331592976</v>
      </c>
      <c r="AB1572">
        <f>Table4[[#This Row],[Power (kW)]]*1000</f>
        <v>27607.395331592976</v>
      </c>
      <c r="AC1572">
        <f>MAX(0, Table4[[#This Row],[Power (W)]])</f>
        <v>27607.395331592976</v>
      </c>
      <c r="AD1572">
        <f>MIN(0, Table4[[#This Row],[Power (W)]])*-1</f>
        <v>0</v>
      </c>
      <c r="AE1572">
        <f>AE1571+Table4[[#This Row],[Tractive Energy (J)]]</f>
        <v>982373.1419691703</v>
      </c>
      <c r="AF1572">
        <f>AF1571+Table4[[#This Row],[Braking Energy (J)]]</f>
        <v>41353.095576461303</v>
      </c>
      <c r="AG1572">
        <f t="shared" si="303"/>
        <v>6483762.3617759543</v>
      </c>
      <c r="AH1572">
        <f t="shared" si="300"/>
        <v>1845971.2293833676</v>
      </c>
      <c r="AI1572" s="27">
        <f t="shared" si="304"/>
        <v>1845971.2293833676</v>
      </c>
    </row>
    <row r="1573" spans="2:35" x14ac:dyDescent="0.3">
      <c r="B1573" s="7" t="s">
        <v>54</v>
      </c>
      <c r="C1573" s="7">
        <v>1565</v>
      </c>
      <c r="D1573" s="7">
        <v>88</v>
      </c>
      <c r="E1573" s="13">
        <v>110.2</v>
      </c>
      <c r="F1573" s="17">
        <f t="shared" si="301"/>
        <v>0.47222222222222299</v>
      </c>
      <c r="G1573" s="17">
        <f t="shared" si="302"/>
        <v>1.7000000000000028</v>
      </c>
      <c r="S1573">
        <f t="shared" si="295"/>
        <v>0</v>
      </c>
      <c r="T1573">
        <f t="shared" si="296"/>
        <v>110.2</v>
      </c>
      <c r="U1573">
        <f t="shared" si="297"/>
        <v>30.611111111111111</v>
      </c>
      <c r="W1573">
        <f t="shared" si="298"/>
        <v>549.19444444444537</v>
      </c>
      <c r="X1573">
        <f t="shared" si="305"/>
        <v>171.13544999999999</v>
      </c>
      <c r="Y1573">
        <f t="shared" si="299"/>
        <v>233.67439303831392</v>
      </c>
      <c r="Z1573">
        <f>Table4[[#This Row],[Acell (N)]]+Table4[[#This Row],[Roll (N)]]+Table4[[#This Row],[Aero (N)]]</f>
        <v>954.00428748275931</v>
      </c>
      <c r="AA1573">
        <f>Table4[[#This Row],[Total (N)]]*((E1572/3.6)/1000)</f>
        <v>28.752629219966497</v>
      </c>
      <c r="AB1573">
        <f>Table4[[#This Row],[Power (kW)]]*1000</f>
        <v>28752.629219966497</v>
      </c>
      <c r="AC1573">
        <f>MAX(0, Table4[[#This Row],[Power (W)]])</f>
        <v>28752.629219966497</v>
      </c>
      <c r="AD1573">
        <f>MIN(0, Table4[[#This Row],[Power (W)]])*-1</f>
        <v>0</v>
      </c>
      <c r="AE1573">
        <f>AE1572+Table4[[#This Row],[Tractive Energy (J)]]</f>
        <v>1011125.7711891368</v>
      </c>
      <c r="AF1573">
        <f>AF1572+Table4[[#This Row],[Braking Energy (J)]]</f>
        <v>41353.095576461303</v>
      </c>
      <c r="AG1573">
        <f t="shared" si="303"/>
        <v>6512514.9909959212</v>
      </c>
      <c r="AH1573">
        <f t="shared" si="300"/>
        <v>1845971.2293833676</v>
      </c>
      <c r="AI1573" s="27">
        <f t="shared" si="304"/>
        <v>1845971.2293833676</v>
      </c>
    </row>
    <row r="1574" spans="2:35" x14ac:dyDescent="0.3">
      <c r="B1574" s="7" t="s">
        <v>54</v>
      </c>
      <c r="C1574" s="7">
        <v>1566</v>
      </c>
      <c r="D1574" s="7">
        <v>89</v>
      </c>
      <c r="E1574" s="13">
        <v>111.9</v>
      </c>
      <c r="F1574" s="17">
        <f t="shared" si="301"/>
        <v>0.4861111111111111</v>
      </c>
      <c r="G1574" s="17">
        <f t="shared" si="302"/>
        <v>1.75</v>
      </c>
      <c r="S1574">
        <f t="shared" si="295"/>
        <v>0</v>
      </c>
      <c r="T1574">
        <f t="shared" si="296"/>
        <v>111.9</v>
      </c>
      <c r="U1574">
        <f t="shared" si="297"/>
        <v>31.083333333333336</v>
      </c>
      <c r="W1574">
        <f t="shared" si="298"/>
        <v>549.19444444444537</v>
      </c>
      <c r="X1574">
        <f t="shared" si="305"/>
        <v>171.13544999999999</v>
      </c>
      <c r="Y1574">
        <f t="shared" si="299"/>
        <v>241.05427390966088</v>
      </c>
      <c r="Z1574">
        <f>Table4[[#This Row],[Acell (N)]]+Table4[[#This Row],[Roll (N)]]+Table4[[#This Row],[Aero (N)]]</f>
        <v>961.38416835410624</v>
      </c>
      <c r="AA1574">
        <f>Table4[[#This Row],[Total (N)]]*((E1573/3.6)/1000)</f>
        <v>29.429037597950696</v>
      </c>
      <c r="AB1574">
        <f>Table4[[#This Row],[Power (kW)]]*1000</f>
        <v>29429.037597950697</v>
      </c>
      <c r="AC1574">
        <f>MAX(0, Table4[[#This Row],[Power (W)]])</f>
        <v>29429.037597950697</v>
      </c>
      <c r="AD1574">
        <f>MIN(0, Table4[[#This Row],[Power (W)]])*-1</f>
        <v>0</v>
      </c>
      <c r="AE1574">
        <f>AE1573+Table4[[#This Row],[Tractive Energy (J)]]</f>
        <v>1040554.8087870874</v>
      </c>
      <c r="AF1574">
        <f>AF1573+Table4[[#This Row],[Braking Energy (J)]]</f>
        <v>41353.095576461303</v>
      </c>
      <c r="AG1574">
        <f t="shared" si="303"/>
        <v>6541944.0285938717</v>
      </c>
      <c r="AH1574">
        <f t="shared" si="300"/>
        <v>1845971.2293833676</v>
      </c>
      <c r="AI1574" s="27">
        <f t="shared" si="304"/>
        <v>1845971.2293833676</v>
      </c>
    </row>
    <row r="1575" spans="2:35" x14ac:dyDescent="0.3">
      <c r="B1575" s="7" t="s">
        <v>54</v>
      </c>
      <c r="C1575" s="7">
        <v>1567</v>
      </c>
      <c r="D1575" s="7">
        <v>90</v>
      </c>
      <c r="E1575" s="13">
        <v>113.7</v>
      </c>
      <c r="F1575" s="17">
        <f t="shared" si="301"/>
        <v>0.47222222222222104</v>
      </c>
      <c r="G1575" s="17">
        <f t="shared" si="302"/>
        <v>1.6999999999999957</v>
      </c>
      <c r="S1575">
        <f t="shared" si="295"/>
        <v>0</v>
      </c>
      <c r="T1575">
        <f t="shared" si="296"/>
        <v>113.7</v>
      </c>
      <c r="U1575">
        <f t="shared" si="297"/>
        <v>31.583333333333332</v>
      </c>
      <c r="W1575">
        <f t="shared" si="298"/>
        <v>565.34722222222217</v>
      </c>
      <c r="X1575">
        <f t="shared" si="305"/>
        <v>171.13544999999999</v>
      </c>
      <c r="Y1575">
        <f t="shared" si="299"/>
        <v>248.54888543927308</v>
      </c>
      <c r="Z1575">
        <f>Table4[[#This Row],[Acell (N)]]+Table4[[#This Row],[Roll (N)]]+Table4[[#This Row],[Aero (N)]]</f>
        <v>985.0315576614953</v>
      </c>
      <c r="AA1575">
        <f>Table4[[#This Row],[Total (N)]]*((E1574/3.6)/1000)</f>
        <v>30.618064250644814</v>
      </c>
      <c r="AB1575">
        <f>Table4[[#This Row],[Power (kW)]]*1000</f>
        <v>30618.064250644813</v>
      </c>
      <c r="AC1575">
        <f>MAX(0, Table4[[#This Row],[Power (W)]])</f>
        <v>30618.064250644813</v>
      </c>
      <c r="AD1575">
        <f>MIN(0, Table4[[#This Row],[Power (W)]])*-1</f>
        <v>0</v>
      </c>
      <c r="AE1575">
        <f>AE1574+Table4[[#This Row],[Tractive Energy (J)]]</f>
        <v>1071172.8730377322</v>
      </c>
      <c r="AF1575">
        <f>AF1574+Table4[[#This Row],[Braking Energy (J)]]</f>
        <v>41353.095576461303</v>
      </c>
      <c r="AG1575">
        <f t="shared" si="303"/>
        <v>6572562.092844517</v>
      </c>
      <c r="AH1575">
        <f t="shared" si="300"/>
        <v>1845971.2293833676</v>
      </c>
      <c r="AI1575" s="27">
        <f t="shared" si="304"/>
        <v>1845971.2293833676</v>
      </c>
    </row>
    <row r="1576" spans="2:35" x14ac:dyDescent="0.3">
      <c r="B1576" s="7" t="s">
        <v>54</v>
      </c>
      <c r="C1576" s="7">
        <v>1568</v>
      </c>
      <c r="D1576" s="7">
        <v>91</v>
      </c>
      <c r="E1576" s="13">
        <v>115.3</v>
      </c>
      <c r="F1576" s="17">
        <f t="shared" si="301"/>
        <v>0.43055555555555475</v>
      </c>
      <c r="G1576" s="17">
        <f t="shared" si="302"/>
        <v>1.5499999999999972</v>
      </c>
      <c r="S1576">
        <f t="shared" si="295"/>
        <v>0</v>
      </c>
      <c r="T1576">
        <f t="shared" si="296"/>
        <v>115.3</v>
      </c>
      <c r="U1576">
        <f t="shared" si="297"/>
        <v>32.027777777777779</v>
      </c>
      <c r="W1576">
        <f t="shared" si="298"/>
        <v>549.19444444444309</v>
      </c>
      <c r="X1576">
        <f t="shared" si="305"/>
        <v>171.13544999999999</v>
      </c>
      <c r="Y1576">
        <f t="shared" si="299"/>
        <v>256.60940891821701</v>
      </c>
      <c r="Z1576">
        <f>Table4[[#This Row],[Acell (N)]]+Table4[[#This Row],[Roll (N)]]+Table4[[#This Row],[Aero (N)]]</f>
        <v>976.9393033626601</v>
      </c>
      <c r="AA1576">
        <f>Table4[[#This Row],[Total (N)]]*((E1575/3.6)/1000)</f>
        <v>30.854999664537345</v>
      </c>
      <c r="AB1576">
        <f>Table4[[#This Row],[Power (kW)]]*1000</f>
        <v>30854.999664537347</v>
      </c>
      <c r="AC1576">
        <f>MAX(0, Table4[[#This Row],[Power (W)]])</f>
        <v>30854.999664537347</v>
      </c>
      <c r="AD1576">
        <f>MIN(0, Table4[[#This Row],[Power (W)]])*-1</f>
        <v>0</v>
      </c>
      <c r="AE1576">
        <f>AE1575+Table4[[#This Row],[Tractive Energy (J)]]</f>
        <v>1102027.8727022696</v>
      </c>
      <c r="AF1576">
        <f>AF1575+Table4[[#This Row],[Braking Energy (J)]]</f>
        <v>41353.095576461303</v>
      </c>
      <c r="AG1576">
        <f t="shared" si="303"/>
        <v>6603417.0925090546</v>
      </c>
      <c r="AH1576">
        <f t="shared" si="300"/>
        <v>1845971.2293833676</v>
      </c>
      <c r="AI1576" s="27">
        <f t="shared" si="304"/>
        <v>1845971.2293833676</v>
      </c>
    </row>
    <row r="1577" spans="2:35" x14ac:dyDescent="0.3">
      <c r="B1577" s="7" t="s">
        <v>54</v>
      </c>
      <c r="C1577" s="7">
        <v>1569</v>
      </c>
      <c r="D1577" s="7">
        <v>92</v>
      </c>
      <c r="E1577" s="13">
        <v>116.8</v>
      </c>
      <c r="F1577" s="17">
        <f t="shared" si="301"/>
        <v>0.40277777777777857</v>
      </c>
      <c r="G1577" s="17">
        <f t="shared" si="302"/>
        <v>1.4500000000000028</v>
      </c>
      <c r="S1577">
        <f t="shared" si="295"/>
        <v>0</v>
      </c>
      <c r="T1577">
        <f t="shared" si="296"/>
        <v>116.8</v>
      </c>
      <c r="U1577">
        <f t="shared" si="297"/>
        <v>32.444444444444443</v>
      </c>
      <c r="W1577">
        <f t="shared" si="298"/>
        <v>500.73611111111018</v>
      </c>
      <c r="X1577">
        <f t="shared" si="305"/>
        <v>171.13544999999999</v>
      </c>
      <c r="Y1577">
        <f t="shared" si="299"/>
        <v>263.88230047329262</v>
      </c>
      <c r="Z1577">
        <f>Table4[[#This Row],[Acell (N)]]+Table4[[#This Row],[Roll (N)]]+Table4[[#This Row],[Aero (N)]]</f>
        <v>935.75386158440278</v>
      </c>
      <c r="AA1577">
        <f>Table4[[#This Row],[Total (N)]]*((E1576/3.6)/1000)</f>
        <v>29.97011673352268</v>
      </c>
      <c r="AB1577">
        <f>Table4[[#This Row],[Power (kW)]]*1000</f>
        <v>29970.116733522678</v>
      </c>
      <c r="AC1577">
        <f>MAX(0, Table4[[#This Row],[Power (W)]])</f>
        <v>29970.116733522678</v>
      </c>
      <c r="AD1577">
        <f>MIN(0, Table4[[#This Row],[Power (W)]])*-1</f>
        <v>0</v>
      </c>
      <c r="AE1577">
        <f>AE1576+Table4[[#This Row],[Tractive Energy (J)]]</f>
        <v>1131997.9894357922</v>
      </c>
      <c r="AF1577">
        <f>AF1576+Table4[[#This Row],[Braking Energy (J)]]</f>
        <v>41353.095576461303</v>
      </c>
      <c r="AG1577">
        <f t="shared" si="303"/>
        <v>6633387.2092425777</v>
      </c>
      <c r="AH1577">
        <f t="shared" si="300"/>
        <v>1845971.2293833676</v>
      </c>
      <c r="AI1577" s="27">
        <f t="shared" si="304"/>
        <v>1845971.2293833676</v>
      </c>
    </row>
    <row r="1578" spans="2:35" x14ac:dyDescent="0.3">
      <c r="B1578" s="7" t="s">
        <v>54</v>
      </c>
      <c r="C1578" s="7">
        <v>1570</v>
      </c>
      <c r="D1578" s="7">
        <v>93</v>
      </c>
      <c r="E1578" s="13">
        <v>118.2</v>
      </c>
      <c r="F1578" s="17">
        <f t="shared" si="301"/>
        <v>0.37500000000000039</v>
      </c>
      <c r="G1578" s="17">
        <f t="shared" si="302"/>
        <v>1.3500000000000014</v>
      </c>
      <c r="S1578">
        <f t="shared" si="295"/>
        <v>0</v>
      </c>
      <c r="T1578">
        <f t="shared" si="296"/>
        <v>118.2</v>
      </c>
      <c r="U1578">
        <f t="shared" si="297"/>
        <v>32.833333333333336</v>
      </c>
      <c r="W1578">
        <f t="shared" si="298"/>
        <v>468.43055555555645</v>
      </c>
      <c r="X1578">
        <f t="shared" si="305"/>
        <v>171.13544999999999</v>
      </c>
      <c r="Y1578">
        <f t="shared" si="299"/>
        <v>270.79293692225417</v>
      </c>
      <c r="Z1578">
        <f>Table4[[#This Row],[Acell (N)]]+Table4[[#This Row],[Roll (N)]]+Table4[[#This Row],[Aero (N)]]</f>
        <v>910.35894247781061</v>
      </c>
      <c r="AA1578">
        <f>Table4[[#This Row],[Total (N)]]*((E1577/3.6)/1000)</f>
        <v>29.536090133724521</v>
      </c>
      <c r="AB1578">
        <f>Table4[[#This Row],[Power (kW)]]*1000</f>
        <v>29536.09013372452</v>
      </c>
      <c r="AC1578">
        <f>MAX(0, Table4[[#This Row],[Power (W)]])</f>
        <v>29536.09013372452</v>
      </c>
      <c r="AD1578">
        <f>MIN(0, Table4[[#This Row],[Power (W)]])*-1</f>
        <v>0</v>
      </c>
      <c r="AE1578">
        <f>AE1577+Table4[[#This Row],[Tractive Energy (J)]]</f>
        <v>1161534.0795695167</v>
      </c>
      <c r="AF1578">
        <f>AF1577+Table4[[#This Row],[Braking Energy (J)]]</f>
        <v>41353.095576461303</v>
      </c>
      <c r="AG1578">
        <f t="shared" si="303"/>
        <v>6662923.2993763024</v>
      </c>
      <c r="AH1578">
        <f t="shared" si="300"/>
        <v>1845971.2293833676</v>
      </c>
      <c r="AI1578" s="27">
        <f t="shared" si="304"/>
        <v>1845971.2293833676</v>
      </c>
    </row>
    <row r="1579" spans="2:35" x14ac:dyDescent="0.3">
      <c r="B1579" s="7" t="s">
        <v>54</v>
      </c>
      <c r="C1579" s="7">
        <v>1571</v>
      </c>
      <c r="D1579" s="7">
        <v>94</v>
      </c>
      <c r="E1579" s="13">
        <v>119.5</v>
      </c>
      <c r="F1579" s="17">
        <f t="shared" si="301"/>
        <v>0.34722222222222221</v>
      </c>
      <c r="G1579" s="17">
        <f t="shared" si="302"/>
        <v>1.25</v>
      </c>
      <c r="S1579">
        <f t="shared" si="295"/>
        <v>0</v>
      </c>
      <c r="T1579">
        <f t="shared" si="296"/>
        <v>119.5</v>
      </c>
      <c r="U1579">
        <f t="shared" si="297"/>
        <v>33.194444444444443</v>
      </c>
      <c r="W1579">
        <f t="shared" si="298"/>
        <v>436.12500000000045</v>
      </c>
      <c r="X1579">
        <f t="shared" si="305"/>
        <v>171.13544999999999</v>
      </c>
      <c r="Y1579">
        <f t="shared" si="299"/>
        <v>277.32345362973206</v>
      </c>
      <c r="Z1579">
        <f>Table4[[#This Row],[Acell (N)]]+Table4[[#This Row],[Roll (N)]]+Table4[[#This Row],[Aero (N)]]</f>
        <v>884.5839036297325</v>
      </c>
      <c r="AA1579">
        <f>Table4[[#This Row],[Total (N)]]*((E1578/3.6)/1000)</f>
        <v>29.043838169176215</v>
      </c>
      <c r="AB1579">
        <f>Table4[[#This Row],[Power (kW)]]*1000</f>
        <v>29043.838169176215</v>
      </c>
      <c r="AC1579">
        <f>MAX(0, Table4[[#This Row],[Power (W)]])</f>
        <v>29043.838169176215</v>
      </c>
      <c r="AD1579">
        <f>MIN(0, Table4[[#This Row],[Power (W)]])*-1</f>
        <v>0</v>
      </c>
      <c r="AE1579">
        <f>AE1578+Table4[[#This Row],[Tractive Energy (J)]]</f>
        <v>1190577.9177386928</v>
      </c>
      <c r="AF1579">
        <f>AF1578+Table4[[#This Row],[Braking Energy (J)]]</f>
        <v>41353.095576461303</v>
      </c>
      <c r="AG1579">
        <f t="shared" si="303"/>
        <v>6691967.1375454785</v>
      </c>
      <c r="AH1579">
        <f t="shared" si="300"/>
        <v>1845971.2293833676</v>
      </c>
      <c r="AI1579" s="27">
        <f t="shared" si="304"/>
        <v>1845971.2293833676</v>
      </c>
    </row>
    <row r="1580" spans="2:35" x14ac:dyDescent="0.3">
      <c r="B1580" s="7" t="s">
        <v>54</v>
      </c>
      <c r="C1580" s="7">
        <v>1572</v>
      </c>
      <c r="D1580" s="7">
        <v>95</v>
      </c>
      <c r="E1580" s="13">
        <v>120.7</v>
      </c>
      <c r="F1580" s="17">
        <f t="shared" si="301"/>
        <v>0.31944444444444403</v>
      </c>
      <c r="G1580" s="17">
        <f t="shared" si="302"/>
        <v>1.1499999999999986</v>
      </c>
      <c r="S1580">
        <f t="shared" si="295"/>
        <v>0</v>
      </c>
      <c r="T1580">
        <f t="shared" si="296"/>
        <v>120.7</v>
      </c>
      <c r="U1580">
        <f t="shared" si="297"/>
        <v>33.527777777777779</v>
      </c>
      <c r="W1580">
        <f t="shared" si="298"/>
        <v>403.81944444444446</v>
      </c>
      <c r="X1580">
        <f t="shared" si="305"/>
        <v>171.13544999999999</v>
      </c>
      <c r="Y1580">
        <f t="shared" si="299"/>
        <v>283.45717693604723</v>
      </c>
      <c r="Z1580">
        <f>Table4[[#This Row],[Acell (N)]]+Table4[[#This Row],[Roll (N)]]+Table4[[#This Row],[Aero (N)]]</f>
        <v>858.41207138049162</v>
      </c>
      <c r="AA1580">
        <f>Table4[[#This Row],[Total (N)]]*((E1579/3.6)/1000)</f>
        <v>28.494511813880209</v>
      </c>
      <c r="AB1580">
        <f>Table4[[#This Row],[Power (kW)]]*1000</f>
        <v>28494.51181388021</v>
      </c>
      <c r="AC1580">
        <f>MAX(0, Table4[[#This Row],[Power (W)]])</f>
        <v>28494.51181388021</v>
      </c>
      <c r="AD1580">
        <f>MIN(0, Table4[[#This Row],[Power (W)]])*-1</f>
        <v>0</v>
      </c>
      <c r="AE1580">
        <f>AE1579+Table4[[#This Row],[Tractive Energy (J)]]</f>
        <v>1219072.429552573</v>
      </c>
      <c r="AF1580">
        <f>AF1579+Table4[[#This Row],[Braking Energy (J)]]</f>
        <v>41353.095576461303</v>
      </c>
      <c r="AG1580">
        <f t="shared" si="303"/>
        <v>6720461.6493593585</v>
      </c>
      <c r="AH1580">
        <f t="shared" si="300"/>
        <v>1845971.2293833676</v>
      </c>
      <c r="AI1580" s="27">
        <f t="shared" si="304"/>
        <v>1845971.2293833676</v>
      </c>
    </row>
    <row r="1581" spans="2:35" x14ac:dyDescent="0.3">
      <c r="B1581" s="7" t="s">
        <v>54</v>
      </c>
      <c r="C1581" s="7">
        <v>1573</v>
      </c>
      <c r="D1581" s="7">
        <v>96</v>
      </c>
      <c r="E1581" s="13">
        <v>121.8</v>
      </c>
      <c r="F1581" s="17">
        <f t="shared" si="301"/>
        <v>0.26388888888888767</v>
      </c>
      <c r="G1581" s="17">
        <f t="shared" si="302"/>
        <v>0.94999999999999574</v>
      </c>
      <c r="S1581">
        <f t="shared" si="295"/>
        <v>0</v>
      </c>
      <c r="T1581">
        <f t="shared" si="296"/>
        <v>121.8</v>
      </c>
      <c r="U1581">
        <f t="shared" si="297"/>
        <v>33.833333333333329</v>
      </c>
      <c r="W1581">
        <f t="shared" si="298"/>
        <v>371.5138888888884</v>
      </c>
      <c r="X1581">
        <f t="shared" si="305"/>
        <v>171.13544999999999</v>
      </c>
      <c r="Y1581">
        <f t="shared" si="299"/>
        <v>289.1786241572126</v>
      </c>
      <c r="Z1581">
        <f>Table4[[#This Row],[Acell (N)]]+Table4[[#This Row],[Roll (N)]]+Table4[[#This Row],[Aero (N)]]</f>
        <v>831.8279630461011</v>
      </c>
      <c r="AA1581">
        <f>Table4[[#This Row],[Total (N)]]*((E1580/3.6)/1000)</f>
        <v>27.889343094351226</v>
      </c>
      <c r="AB1581">
        <f>Table4[[#This Row],[Power (kW)]]*1000</f>
        <v>27889.343094351225</v>
      </c>
      <c r="AC1581">
        <f>MAX(0, Table4[[#This Row],[Power (W)]])</f>
        <v>27889.343094351225</v>
      </c>
      <c r="AD1581">
        <f>MIN(0, Table4[[#This Row],[Power (W)]])*-1</f>
        <v>0</v>
      </c>
      <c r="AE1581">
        <f>AE1580+Table4[[#This Row],[Tractive Energy (J)]]</f>
        <v>1246961.7726469242</v>
      </c>
      <c r="AF1581">
        <f>AF1580+Table4[[#This Row],[Braking Energy (J)]]</f>
        <v>41353.095576461303</v>
      </c>
      <c r="AG1581">
        <f t="shared" si="303"/>
        <v>6748350.9924537092</v>
      </c>
      <c r="AH1581">
        <f t="shared" si="300"/>
        <v>1845971.2293833676</v>
      </c>
      <c r="AI1581" s="27">
        <f t="shared" si="304"/>
        <v>1845971.2293833676</v>
      </c>
    </row>
    <row r="1582" spans="2:35" x14ac:dyDescent="0.3">
      <c r="B1582" s="7" t="s">
        <v>54</v>
      </c>
      <c r="C1582" s="7">
        <v>1574</v>
      </c>
      <c r="D1582" s="7">
        <v>97</v>
      </c>
      <c r="E1582" s="13">
        <v>122.6</v>
      </c>
      <c r="F1582" s="17">
        <f t="shared" si="301"/>
        <v>0.19444444444444522</v>
      </c>
      <c r="G1582" s="17">
        <f t="shared" si="302"/>
        <v>0.70000000000000284</v>
      </c>
      <c r="S1582">
        <f t="shared" si="295"/>
        <v>0</v>
      </c>
      <c r="T1582">
        <f t="shared" si="296"/>
        <v>122.6</v>
      </c>
      <c r="U1582">
        <f t="shared" si="297"/>
        <v>34.05555555555555</v>
      </c>
      <c r="W1582">
        <f t="shared" si="298"/>
        <v>306.90277777777635</v>
      </c>
      <c r="X1582">
        <f t="shared" si="305"/>
        <v>171.13544999999999</v>
      </c>
      <c r="Y1582">
        <f t="shared" si="299"/>
        <v>294.47350358493196</v>
      </c>
      <c r="Z1582">
        <f>Table4[[#This Row],[Acell (N)]]+Table4[[#This Row],[Roll (N)]]+Table4[[#This Row],[Aero (N)]]</f>
        <v>772.51173136270836</v>
      </c>
      <c r="AA1582">
        <f>Table4[[#This Row],[Total (N)]]*((E1581/3.6)/1000)</f>
        <v>26.136646911104961</v>
      </c>
      <c r="AB1582">
        <f>Table4[[#This Row],[Power (kW)]]*1000</f>
        <v>26136.646911104963</v>
      </c>
      <c r="AC1582">
        <f>MAX(0, Table4[[#This Row],[Power (W)]])</f>
        <v>26136.646911104963</v>
      </c>
      <c r="AD1582">
        <f>MIN(0, Table4[[#This Row],[Power (W)]])*-1</f>
        <v>0</v>
      </c>
      <c r="AE1582">
        <f>AE1581+Table4[[#This Row],[Tractive Energy (J)]]</f>
        <v>1273098.4195580292</v>
      </c>
      <c r="AF1582">
        <f>AF1581+Table4[[#This Row],[Braking Energy (J)]]</f>
        <v>41353.095576461303</v>
      </c>
      <c r="AG1582">
        <f t="shared" si="303"/>
        <v>6774487.6393648144</v>
      </c>
      <c r="AH1582">
        <f t="shared" si="300"/>
        <v>1845971.2293833676</v>
      </c>
      <c r="AI1582" s="27">
        <f t="shared" si="304"/>
        <v>1845971.2293833676</v>
      </c>
    </row>
    <row r="1583" spans="2:35" x14ac:dyDescent="0.3">
      <c r="B1583" s="7" t="s">
        <v>54</v>
      </c>
      <c r="C1583" s="7">
        <v>1575</v>
      </c>
      <c r="D1583" s="7">
        <v>98</v>
      </c>
      <c r="E1583" s="13">
        <v>123.2</v>
      </c>
      <c r="F1583" s="17">
        <f t="shared" si="301"/>
        <v>0.1388888888888889</v>
      </c>
      <c r="G1583" s="17">
        <f t="shared" si="302"/>
        <v>0.5</v>
      </c>
      <c r="S1583">
        <f t="shared" si="295"/>
        <v>0</v>
      </c>
      <c r="T1583">
        <f t="shared" si="296"/>
        <v>123.2</v>
      </c>
      <c r="U1583">
        <f t="shared" si="297"/>
        <v>34.222222222222221</v>
      </c>
      <c r="W1583">
        <f t="shared" si="298"/>
        <v>226.1388888888898</v>
      </c>
      <c r="X1583">
        <f t="shared" si="305"/>
        <v>171.13544999999999</v>
      </c>
      <c r="Y1583">
        <f t="shared" si="299"/>
        <v>298.35449637109014</v>
      </c>
      <c r="Z1583">
        <f>Table4[[#This Row],[Acell (N)]]+Table4[[#This Row],[Roll (N)]]+Table4[[#This Row],[Aero (N)]]</f>
        <v>695.62883525997995</v>
      </c>
      <c r="AA1583">
        <f>Table4[[#This Row],[Total (N)]]*((E1582/3.6)/1000)</f>
        <v>23.690026445242644</v>
      </c>
      <c r="AB1583">
        <f>Table4[[#This Row],[Power (kW)]]*1000</f>
        <v>23690.026445242645</v>
      </c>
      <c r="AC1583">
        <f>MAX(0, Table4[[#This Row],[Power (W)]])</f>
        <v>23690.026445242645</v>
      </c>
      <c r="AD1583">
        <f>MIN(0, Table4[[#This Row],[Power (W)]])*-1</f>
        <v>0</v>
      </c>
      <c r="AE1583">
        <f>AE1582+Table4[[#This Row],[Tractive Energy (J)]]</f>
        <v>1296788.4460032717</v>
      </c>
      <c r="AF1583">
        <f>AF1582+Table4[[#This Row],[Braking Energy (J)]]</f>
        <v>41353.095576461303</v>
      </c>
      <c r="AG1583">
        <f t="shared" si="303"/>
        <v>6798177.665810057</v>
      </c>
      <c r="AH1583">
        <f t="shared" si="300"/>
        <v>1845971.2293833676</v>
      </c>
      <c r="AI1583" s="27">
        <f t="shared" si="304"/>
        <v>1845971.2293833676</v>
      </c>
    </row>
    <row r="1584" spans="2:35" x14ac:dyDescent="0.3">
      <c r="B1584" s="7" t="s">
        <v>54</v>
      </c>
      <c r="C1584" s="7">
        <v>1576</v>
      </c>
      <c r="D1584" s="7">
        <v>99</v>
      </c>
      <c r="E1584" s="13">
        <v>123.6</v>
      </c>
      <c r="F1584" s="17">
        <f t="shared" si="301"/>
        <v>6.9444444444444448E-2</v>
      </c>
      <c r="G1584" s="17">
        <f t="shared" si="302"/>
        <v>0.25</v>
      </c>
      <c r="S1584">
        <f t="shared" si="295"/>
        <v>0</v>
      </c>
      <c r="T1584">
        <f t="shared" si="296"/>
        <v>123.6</v>
      </c>
      <c r="U1584">
        <f t="shared" si="297"/>
        <v>34.333333333333329</v>
      </c>
      <c r="W1584">
        <f t="shared" si="298"/>
        <v>161.52777777777777</v>
      </c>
      <c r="X1584">
        <f t="shared" si="305"/>
        <v>171.13544999999999</v>
      </c>
      <c r="Y1584">
        <f t="shared" si="299"/>
        <v>301.28191462038757</v>
      </c>
      <c r="Z1584">
        <f>Table4[[#This Row],[Acell (N)]]+Table4[[#This Row],[Roll (N)]]+Table4[[#This Row],[Aero (N)]]</f>
        <v>633.94514239816533</v>
      </c>
      <c r="AA1584">
        <f>Table4[[#This Row],[Total (N)]]*((E1583/3.6)/1000)</f>
        <v>21.695011539848327</v>
      </c>
      <c r="AB1584">
        <f>Table4[[#This Row],[Power (kW)]]*1000</f>
        <v>21695.011539848329</v>
      </c>
      <c r="AC1584">
        <f>MAX(0, Table4[[#This Row],[Power (W)]])</f>
        <v>21695.011539848329</v>
      </c>
      <c r="AD1584">
        <f>MIN(0, Table4[[#This Row],[Power (W)]])*-1</f>
        <v>0</v>
      </c>
      <c r="AE1584">
        <f>AE1583+Table4[[#This Row],[Tractive Energy (J)]]</f>
        <v>1318483.45754312</v>
      </c>
      <c r="AF1584">
        <f>AF1583+Table4[[#This Row],[Braking Energy (J)]]</f>
        <v>41353.095576461303</v>
      </c>
      <c r="AG1584">
        <f t="shared" si="303"/>
        <v>6819872.6773499055</v>
      </c>
      <c r="AH1584">
        <f t="shared" si="300"/>
        <v>1845971.2293833676</v>
      </c>
      <c r="AI1584" s="27">
        <f t="shared" si="304"/>
        <v>1845971.2293833676</v>
      </c>
    </row>
    <row r="1585" spans="2:35" x14ac:dyDescent="0.3">
      <c r="B1585" s="7" t="s">
        <v>54</v>
      </c>
      <c r="C1585" s="7">
        <v>1577</v>
      </c>
      <c r="D1585" s="7">
        <v>100</v>
      </c>
      <c r="E1585" s="13">
        <v>123.7</v>
      </c>
      <c r="F1585" s="17">
        <f t="shared" si="301"/>
        <v>0</v>
      </c>
      <c r="G1585" s="17">
        <f t="shared" si="302"/>
        <v>0</v>
      </c>
      <c r="S1585">
        <f t="shared" si="295"/>
        <v>0</v>
      </c>
      <c r="T1585">
        <f t="shared" si="296"/>
        <v>123.7</v>
      </c>
      <c r="U1585">
        <f t="shared" si="297"/>
        <v>34.361111111111114</v>
      </c>
      <c r="W1585">
        <f t="shared" si="298"/>
        <v>80.763888888888886</v>
      </c>
      <c r="X1585">
        <f t="shared" si="305"/>
        <v>171.13544999999999</v>
      </c>
      <c r="Y1585">
        <f t="shared" si="299"/>
        <v>303.2414666245279</v>
      </c>
      <c r="Z1585">
        <f>Table4[[#This Row],[Acell (N)]]+Table4[[#This Row],[Roll (N)]]+Table4[[#This Row],[Aero (N)]]</f>
        <v>555.14080551341681</v>
      </c>
      <c r="AA1585">
        <f>Table4[[#This Row],[Total (N)]]*((E1584/3.6)/1000)</f>
        <v>19.059834322627307</v>
      </c>
      <c r="AB1585">
        <f>Table4[[#This Row],[Power (kW)]]*1000</f>
        <v>19059.834322627306</v>
      </c>
      <c r="AC1585">
        <f>MAX(0, Table4[[#This Row],[Power (W)]])</f>
        <v>19059.834322627306</v>
      </c>
      <c r="AD1585">
        <f>MIN(0, Table4[[#This Row],[Power (W)]])*-1</f>
        <v>0</v>
      </c>
      <c r="AE1585">
        <f>AE1584+Table4[[#This Row],[Tractive Energy (J)]]</f>
        <v>1337543.2918657474</v>
      </c>
      <c r="AF1585">
        <f>AF1584+Table4[[#This Row],[Braking Energy (J)]]</f>
        <v>41353.095576461303</v>
      </c>
      <c r="AG1585">
        <f t="shared" si="303"/>
        <v>6838932.5116725331</v>
      </c>
      <c r="AH1585">
        <f t="shared" si="300"/>
        <v>1845971.2293833676</v>
      </c>
      <c r="AI1585" s="27">
        <f t="shared" si="304"/>
        <v>1845971.2293833676</v>
      </c>
    </row>
    <row r="1586" spans="2:35" x14ac:dyDescent="0.3">
      <c r="B1586" s="7" t="s">
        <v>54</v>
      </c>
      <c r="C1586" s="7">
        <v>1578</v>
      </c>
      <c r="D1586" s="7">
        <v>101</v>
      </c>
      <c r="E1586" s="13">
        <v>123.6</v>
      </c>
      <c r="F1586" s="17">
        <f t="shared" si="301"/>
        <v>-5.5555555555556344E-2</v>
      </c>
      <c r="G1586" s="17">
        <f t="shared" si="302"/>
        <v>-0.20000000000000284</v>
      </c>
      <c r="S1586">
        <f t="shared" si="295"/>
        <v>0</v>
      </c>
      <c r="T1586">
        <f t="shared" si="296"/>
        <v>123.6</v>
      </c>
      <c r="U1586">
        <f t="shared" si="297"/>
        <v>34.333333333333329</v>
      </c>
      <c r="W1586">
        <f t="shared" si="298"/>
        <v>0</v>
      </c>
      <c r="X1586">
        <f t="shared" si="305"/>
        <v>171.13544999999999</v>
      </c>
      <c r="Y1586">
        <f t="shared" si="299"/>
        <v>303.73234710530602</v>
      </c>
      <c r="Z1586">
        <f>Table4[[#This Row],[Acell (N)]]+Table4[[#This Row],[Roll (N)]]+Table4[[#This Row],[Aero (N)]]</f>
        <v>474.86779710530601</v>
      </c>
      <c r="AA1586">
        <f>Table4[[#This Row],[Total (N)]]*((E1585/3.6)/1000)</f>
        <v>16.316985139423988</v>
      </c>
      <c r="AB1586">
        <f>Table4[[#This Row],[Power (kW)]]*1000</f>
        <v>16316.985139423989</v>
      </c>
      <c r="AC1586">
        <f>MAX(0, Table4[[#This Row],[Power (W)]])</f>
        <v>16316.985139423989</v>
      </c>
      <c r="AD1586">
        <f>MIN(0, Table4[[#This Row],[Power (W)]])*-1</f>
        <v>0</v>
      </c>
      <c r="AE1586">
        <f>AE1585+Table4[[#This Row],[Tractive Energy (J)]]</f>
        <v>1353860.2770051714</v>
      </c>
      <c r="AF1586">
        <f>AF1585+Table4[[#This Row],[Braking Energy (J)]]</f>
        <v>41353.095576461303</v>
      </c>
      <c r="AG1586">
        <f t="shared" si="303"/>
        <v>6855249.4968119571</v>
      </c>
      <c r="AH1586">
        <f t="shared" si="300"/>
        <v>1845971.2293833676</v>
      </c>
      <c r="AI1586" s="27">
        <f t="shared" si="304"/>
        <v>1845971.2293833676</v>
      </c>
    </row>
    <row r="1587" spans="2:35" x14ac:dyDescent="0.3">
      <c r="B1587" s="7" t="s">
        <v>54</v>
      </c>
      <c r="C1587" s="7">
        <v>1579</v>
      </c>
      <c r="D1587" s="7">
        <v>102</v>
      </c>
      <c r="E1587" s="13">
        <v>123.3</v>
      </c>
      <c r="F1587" s="17">
        <f t="shared" si="301"/>
        <v>-8.3333333333332538E-2</v>
      </c>
      <c r="G1587" s="17">
        <f t="shared" si="302"/>
        <v>-0.29999999999999716</v>
      </c>
      <c r="S1587">
        <f t="shared" si="295"/>
        <v>0</v>
      </c>
      <c r="T1587">
        <f t="shared" si="296"/>
        <v>123.3</v>
      </c>
      <c r="U1587">
        <f t="shared" si="297"/>
        <v>34.25</v>
      </c>
      <c r="W1587">
        <f t="shared" si="298"/>
        <v>-64.611111111112024</v>
      </c>
      <c r="X1587">
        <f t="shared" si="305"/>
        <v>171.13544999999999</v>
      </c>
      <c r="Y1587">
        <f t="shared" si="299"/>
        <v>303.2414666245279</v>
      </c>
      <c r="Z1587">
        <f>Table4[[#This Row],[Acell (N)]]+Table4[[#This Row],[Roll (N)]]+Table4[[#This Row],[Aero (N)]]</f>
        <v>409.7658055134159</v>
      </c>
      <c r="AA1587">
        <f>Table4[[#This Row],[Total (N)]]*((E1586/3.6)/1000)</f>
        <v>14.068625989293944</v>
      </c>
      <c r="AB1587">
        <f>Table4[[#This Row],[Power (kW)]]*1000</f>
        <v>14068.625989293943</v>
      </c>
      <c r="AC1587">
        <f>MAX(0, Table4[[#This Row],[Power (W)]])</f>
        <v>14068.625989293943</v>
      </c>
      <c r="AD1587">
        <f>MIN(0, Table4[[#This Row],[Power (W)]])*-1</f>
        <v>0</v>
      </c>
      <c r="AE1587">
        <f>AE1586+Table4[[#This Row],[Tractive Energy (J)]]</f>
        <v>1367928.9029944653</v>
      </c>
      <c r="AF1587">
        <f>AF1586+Table4[[#This Row],[Braking Energy (J)]]</f>
        <v>41353.095576461303</v>
      </c>
      <c r="AG1587">
        <f t="shared" si="303"/>
        <v>6869318.1228012508</v>
      </c>
      <c r="AH1587">
        <f t="shared" si="300"/>
        <v>1845971.2293833676</v>
      </c>
      <c r="AI1587" s="27">
        <f t="shared" si="304"/>
        <v>1845971.2293833676</v>
      </c>
    </row>
    <row r="1588" spans="2:35" x14ac:dyDescent="0.3">
      <c r="B1588" s="7" t="s">
        <v>54</v>
      </c>
      <c r="C1588" s="7">
        <v>1580</v>
      </c>
      <c r="D1588" s="7">
        <v>103</v>
      </c>
      <c r="E1588" s="13">
        <v>123</v>
      </c>
      <c r="F1588" s="17">
        <f t="shared" si="301"/>
        <v>-0.11111111111111072</v>
      </c>
      <c r="G1588" s="17">
        <f t="shared" si="302"/>
        <v>-0.39999999999999858</v>
      </c>
      <c r="S1588">
        <f t="shared" si="295"/>
        <v>0</v>
      </c>
      <c r="T1588">
        <f t="shared" si="296"/>
        <v>123</v>
      </c>
      <c r="U1588">
        <f t="shared" si="297"/>
        <v>34.166666666666664</v>
      </c>
      <c r="W1588">
        <f t="shared" si="298"/>
        <v>-96.916666666665748</v>
      </c>
      <c r="X1588">
        <f t="shared" si="305"/>
        <v>171.13544999999999</v>
      </c>
      <c r="Y1588">
        <f t="shared" si="299"/>
        <v>301.77120713357704</v>
      </c>
      <c r="Z1588">
        <f>Table4[[#This Row],[Acell (N)]]+Table4[[#This Row],[Roll (N)]]+Table4[[#This Row],[Aero (N)]]</f>
        <v>375.98999046691131</v>
      </c>
      <c r="AA1588">
        <f>Table4[[#This Row],[Total (N)]]*((E1587/3.6)/1000)</f>
        <v>12.877657173491713</v>
      </c>
      <c r="AB1588">
        <f>Table4[[#This Row],[Power (kW)]]*1000</f>
        <v>12877.657173491712</v>
      </c>
      <c r="AC1588">
        <f>MAX(0, Table4[[#This Row],[Power (W)]])</f>
        <v>12877.657173491712</v>
      </c>
      <c r="AD1588">
        <f>MIN(0, Table4[[#This Row],[Power (W)]])*-1</f>
        <v>0</v>
      </c>
      <c r="AE1588">
        <f>AE1587+Table4[[#This Row],[Tractive Energy (J)]]</f>
        <v>1380806.5601679571</v>
      </c>
      <c r="AF1588">
        <f>AF1587+Table4[[#This Row],[Braking Energy (J)]]</f>
        <v>41353.095576461303</v>
      </c>
      <c r="AG1588">
        <f t="shared" si="303"/>
        <v>6882195.7799747428</v>
      </c>
      <c r="AH1588">
        <f t="shared" si="300"/>
        <v>1845971.2293833676</v>
      </c>
      <c r="AI1588" s="27">
        <f t="shared" si="304"/>
        <v>1845971.2293833676</v>
      </c>
    </row>
    <row r="1589" spans="2:35" x14ac:dyDescent="0.3">
      <c r="B1589" s="7" t="s">
        <v>54</v>
      </c>
      <c r="C1589" s="7">
        <v>1581</v>
      </c>
      <c r="D1589" s="7">
        <v>104</v>
      </c>
      <c r="E1589" s="13">
        <v>122.5</v>
      </c>
      <c r="F1589" s="17">
        <f t="shared" si="301"/>
        <v>-0.12500000000000078</v>
      </c>
      <c r="G1589" s="17">
        <f t="shared" si="302"/>
        <v>-0.45000000000000284</v>
      </c>
      <c r="S1589">
        <f t="shared" si="295"/>
        <v>0</v>
      </c>
      <c r="T1589">
        <f t="shared" si="296"/>
        <v>122.5</v>
      </c>
      <c r="U1589">
        <f t="shared" si="297"/>
        <v>34.027777777777779</v>
      </c>
      <c r="W1589">
        <f t="shared" si="298"/>
        <v>-129.22222222222177</v>
      </c>
      <c r="X1589">
        <f t="shared" si="305"/>
        <v>171.13544999999999</v>
      </c>
      <c r="Y1589">
        <f t="shared" si="299"/>
        <v>300.30452056969995</v>
      </c>
      <c r="Z1589">
        <f>Table4[[#This Row],[Acell (N)]]+Table4[[#This Row],[Roll (N)]]+Table4[[#This Row],[Aero (N)]]</f>
        <v>342.21774834747816</v>
      </c>
      <c r="AA1589">
        <f>Table4[[#This Row],[Total (N)]]*((E1588/3.6)/1000)</f>
        <v>11.692439735205504</v>
      </c>
      <c r="AB1589">
        <f>Table4[[#This Row],[Power (kW)]]*1000</f>
        <v>11692.439735205504</v>
      </c>
      <c r="AC1589">
        <f>MAX(0, Table4[[#This Row],[Power (W)]])</f>
        <v>11692.439735205504</v>
      </c>
      <c r="AD1589">
        <f>MIN(0, Table4[[#This Row],[Power (W)]])*-1</f>
        <v>0</v>
      </c>
      <c r="AE1589">
        <f>AE1588+Table4[[#This Row],[Tractive Energy (J)]]</f>
        <v>1392498.9999031627</v>
      </c>
      <c r="AF1589">
        <f>AF1588+Table4[[#This Row],[Braking Energy (J)]]</f>
        <v>41353.095576461303</v>
      </c>
      <c r="AG1589">
        <f t="shared" si="303"/>
        <v>6893888.2197099486</v>
      </c>
      <c r="AH1589">
        <f t="shared" si="300"/>
        <v>1845971.2293833676</v>
      </c>
      <c r="AI1589" s="27">
        <f t="shared" si="304"/>
        <v>1845971.2293833676</v>
      </c>
    </row>
    <row r="1590" spans="2:35" x14ac:dyDescent="0.3">
      <c r="B1590" s="7" t="s">
        <v>54</v>
      </c>
      <c r="C1590" s="7">
        <v>1582</v>
      </c>
      <c r="D1590" s="7">
        <v>105</v>
      </c>
      <c r="E1590" s="13">
        <v>122.1</v>
      </c>
      <c r="F1590" s="17">
        <f t="shared" si="301"/>
        <v>-0.1388888888888889</v>
      </c>
      <c r="G1590" s="17">
        <f t="shared" si="302"/>
        <v>-0.5</v>
      </c>
      <c r="S1590">
        <f t="shared" si="295"/>
        <v>0</v>
      </c>
      <c r="T1590">
        <f t="shared" si="296"/>
        <v>122.1</v>
      </c>
      <c r="U1590">
        <f t="shared" si="297"/>
        <v>33.916666666666664</v>
      </c>
      <c r="W1590">
        <f t="shared" si="298"/>
        <v>-145.37500000000091</v>
      </c>
      <c r="X1590">
        <f t="shared" si="305"/>
        <v>171.13544999999999</v>
      </c>
      <c r="Y1590">
        <f t="shared" si="299"/>
        <v>297.86798280118057</v>
      </c>
      <c r="Z1590">
        <f>Table4[[#This Row],[Acell (N)]]+Table4[[#This Row],[Roll (N)]]+Table4[[#This Row],[Aero (N)]]</f>
        <v>323.62843280117966</v>
      </c>
      <c r="AA1590">
        <f>Table4[[#This Row],[Total (N)]]*((E1589/3.6)/1000)</f>
        <v>11.012356393929032</v>
      </c>
      <c r="AB1590">
        <f>Table4[[#This Row],[Power (kW)]]*1000</f>
        <v>11012.356393929032</v>
      </c>
      <c r="AC1590">
        <f>MAX(0, Table4[[#This Row],[Power (W)]])</f>
        <v>11012.356393929032</v>
      </c>
      <c r="AD1590">
        <f>MIN(0, Table4[[#This Row],[Power (W)]])*-1</f>
        <v>0</v>
      </c>
      <c r="AE1590">
        <f>AE1589+Table4[[#This Row],[Tractive Energy (J)]]</f>
        <v>1403511.3562970918</v>
      </c>
      <c r="AF1590">
        <f>AF1589+Table4[[#This Row],[Braking Energy (J)]]</f>
        <v>41353.095576461303</v>
      </c>
      <c r="AG1590">
        <f t="shared" si="303"/>
        <v>6904900.5761038773</v>
      </c>
      <c r="AH1590">
        <f t="shared" si="300"/>
        <v>1845971.2293833676</v>
      </c>
      <c r="AI1590" s="27">
        <f t="shared" si="304"/>
        <v>1845971.2293833676</v>
      </c>
    </row>
    <row r="1591" spans="2:35" x14ac:dyDescent="0.3">
      <c r="B1591" s="7" t="s">
        <v>54</v>
      </c>
      <c r="C1591" s="7">
        <v>1583</v>
      </c>
      <c r="D1591" s="7">
        <v>106</v>
      </c>
      <c r="E1591" s="13">
        <v>121.5</v>
      </c>
      <c r="F1591" s="17">
        <f t="shared" si="301"/>
        <v>-0.18055555555555516</v>
      </c>
      <c r="G1591" s="17">
        <f t="shared" si="302"/>
        <v>-0.64999999999999858</v>
      </c>
      <c r="S1591">
        <f t="shared" si="295"/>
        <v>0</v>
      </c>
      <c r="T1591">
        <f t="shared" si="296"/>
        <v>121.5</v>
      </c>
      <c r="U1591">
        <f t="shared" si="297"/>
        <v>33.75</v>
      </c>
      <c r="W1591">
        <f t="shared" si="298"/>
        <v>-161.52777777777777</v>
      </c>
      <c r="X1591">
        <f t="shared" si="305"/>
        <v>171.13544999999999</v>
      </c>
      <c r="Y1591">
        <f t="shared" si="299"/>
        <v>295.92589844051298</v>
      </c>
      <c r="Z1591">
        <f>Table4[[#This Row],[Acell (N)]]+Table4[[#This Row],[Roll (N)]]+Table4[[#This Row],[Aero (N)]]</f>
        <v>305.5335706627352</v>
      </c>
      <c r="AA1591">
        <f>Table4[[#This Row],[Total (N)]]*((E1590/3.6)/1000)</f>
        <v>10.362680271644434</v>
      </c>
      <c r="AB1591">
        <f>Table4[[#This Row],[Power (kW)]]*1000</f>
        <v>10362.680271644434</v>
      </c>
      <c r="AC1591">
        <f>MAX(0, Table4[[#This Row],[Power (W)]])</f>
        <v>10362.680271644434</v>
      </c>
      <c r="AD1591">
        <f>MIN(0, Table4[[#This Row],[Power (W)]])*-1</f>
        <v>0</v>
      </c>
      <c r="AE1591">
        <f>AE1590+Table4[[#This Row],[Tractive Energy (J)]]</f>
        <v>1413874.0365687362</v>
      </c>
      <c r="AF1591">
        <f>AF1590+Table4[[#This Row],[Braking Energy (J)]]</f>
        <v>41353.095576461303</v>
      </c>
      <c r="AG1591">
        <f t="shared" si="303"/>
        <v>6915263.2563755214</v>
      </c>
      <c r="AH1591">
        <f t="shared" si="300"/>
        <v>1845971.2293833676</v>
      </c>
      <c r="AI1591" s="27">
        <f t="shared" si="304"/>
        <v>1845971.2293833676</v>
      </c>
    </row>
    <row r="1592" spans="2:35" x14ac:dyDescent="0.3">
      <c r="B1592" s="7" t="s">
        <v>54</v>
      </c>
      <c r="C1592" s="7">
        <v>1584</v>
      </c>
      <c r="D1592" s="7">
        <v>107</v>
      </c>
      <c r="E1592" s="13">
        <v>120.8</v>
      </c>
      <c r="F1592" s="17">
        <f t="shared" si="301"/>
        <v>-0.20833333333333331</v>
      </c>
      <c r="G1592" s="17">
        <f t="shared" si="302"/>
        <v>-0.75</v>
      </c>
      <c r="S1592">
        <f t="shared" si="295"/>
        <v>0</v>
      </c>
      <c r="T1592">
        <f t="shared" si="296"/>
        <v>120.8</v>
      </c>
      <c r="U1592">
        <f t="shared" si="297"/>
        <v>33.555555555555557</v>
      </c>
      <c r="W1592">
        <f t="shared" si="298"/>
        <v>-209.98611111111066</v>
      </c>
      <c r="X1592">
        <f t="shared" si="305"/>
        <v>171.13544999999999</v>
      </c>
      <c r="Y1592">
        <f t="shared" si="299"/>
        <v>293.024681656425</v>
      </c>
      <c r="Z1592">
        <f>Table4[[#This Row],[Acell (N)]]+Table4[[#This Row],[Roll (N)]]+Table4[[#This Row],[Aero (N)]]</f>
        <v>254.17402054531433</v>
      </c>
      <c r="AA1592">
        <f>Table4[[#This Row],[Total (N)]]*((E1591/3.6)/1000)</f>
        <v>8.5783731934043601</v>
      </c>
      <c r="AB1592">
        <f>Table4[[#This Row],[Power (kW)]]*1000</f>
        <v>8578.3731934043608</v>
      </c>
      <c r="AC1592">
        <f>MAX(0, Table4[[#This Row],[Power (W)]])</f>
        <v>8578.3731934043608</v>
      </c>
      <c r="AD1592">
        <f>MIN(0, Table4[[#This Row],[Power (W)]])*-1</f>
        <v>0</v>
      </c>
      <c r="AE1592">
        <f>AE1591+Table4[[#This Row],[Tractive Energy (J)]]</f>
        <v>1422452.4097621406</v>
      </c>
      <c r="AF1592">
        <f>AF1591+Table4[[#This Row],[Braking Energy (J)]]</f>
        <v>41353.095576461303</v>
      </c>
      <c r="AG1592">
        <f t="shared" si="303"/>
        <v>6923841.6295689261</v>
      </c>
      <c r="AH1592">
        <f t="shared" si="300"/>
        <v>1845971.2293833676</v>
      </c>
      <c r="AI1592" s="27">
        <f t="shared" si="304"/>
        <v>1845971.2293833676</v>
      </c>
    </row>
    <row r="1593" spans="2:35" x14ac:dyDescent="0.3">
      <c r="B1593" s="7" t="s">
        <v>54</v>
      </c>
      <c r="C1593" s="7">
        <v>1585</v>
      </c>
      <c r="D1593" s="7">
        <v>108</v>
      </c>
      <c r="E1593" s="13">
        <v>120</v>
      </c>
      <c r="F1593" s="17">
        <f t="shared" si="301"/>
        <v>-0.23611111111111149</v>
      </c>
      <c r="G1593" s="17">
        <f t="shared" si="302"/>
        <v>-0.85000000000000142</v>
      </c>
      <c r="S1593">
        <f t="shared" si="295"/>
        <v>0</v>
      </c>
      <c r="T1593">
        <f t="shared" si="296"/>
        <v>120</v>
      </c>
      <c r="U1593">
        <f t="shared" si="297"/>
        <v>33.333333333333336</v>
      </c>
      <c r="W1593">
        <f t="shared" si="298"/>
        <v>-242.29166666666666</v>
      </c>
      <c r="X1593">
        <f t="shared" si="305"/>
        <v>171.13544999999999</v>
      </c>
      <c r="Y1593">
        <f t="shared" si="299"/>
        <v>289.65799187297432</v>
      </c>
      <c r="Z1593">
        <f>Table4[[#This Row],[Acell (N)]]+Table4[[#This Row],[Roll (N)]]+Table4[[#This Row],[Aero (N)]]</f>
        <v>218.50177520630766</v>
      </c>
      <c r="AA1593">
        <f>Table4[[#This Row],[Total (N)]]*((E1592/3.6)/1000)</f>
        <v>7.3319484569227678</v>
      </c>
      <c r="AB1593">
        <f>Table4[[#This Row],[Power (kW)]]*1000</f>
        <v>7331.9484569227679</v>
      </c>
      <c r="AC1593">
        <f>MAX(0, Table4[[#This Row],[Power (W)]])</f>
        <v>7331.9484569227679</v>
      </c>
      <c r="AD1593">
        <f>MIN(0, Table4[[#This Row],[Power (W)]])*-1</f>
        <v>0</v>
      </c>
      <c r="AE1593">
        <f>AE1592+Table4[[#This Row],[Tractive Energy (J)]]</f>
        <v>1429784.3582190634</v>
      </c>
      <c r="AF1593">
        <f>AF1592+Table4[[#This Row],[Braking Energy (J)]]</f>
        <v>41353.095576461303</v>
      </c>
      <c r="AG1593">
        <f t="shared" si="303"/>
        <v>6931173.5780258486</v>
      </c>
      <c r="AH1593">
        <f t="shared" si="300"/>
        <v>1845971.2293833676</v>
      </c>
      <c r="AI1593" s="27">
        <f t="shared" si="304"/>
        <v>1845971.2293833676</v>
      </c>
    </row>
    <row r="1594" spans="2:35" x14ac:dyDescent="0.3">
      <c r="B1594" s="7" t="s">
        <v>54</v>
      </c>
      <c r="C1594" s="7">
        <v>1586</v>
      </c>
      <c r="D1594" s="7">
        <v>109</v>
      </c>
      <c r="E1594" s="13">
        <v>119.1</v>
      </c>
      <c r="F1594" s="17">
        <f t="shared" si="301"/>
        <v>-0.26388888888888967</v>
      </c>
      <c r="G1594" s="17">
        <f t="shared" si="302"/>
        <v>-0.95000000000000284</v>
      </c>
      <c r="S1594">
        <f t="shared" si="295"/>
        <v>0</v>
      </c>
      <c r="T1594">
        <f t="shared" si="296"/>
        <v>119.1</v>
      </c>
      <c r="U1594">
        <f t="shared" si="297"/>
        <v>33.083333333333329</v>
      </c>
      <c r="W1594">
        <f t="shared" si="298"/>
        <v>-274.59722222222268</v>
      </c>
      <c r="X1594">
        <f t="shared" si="305"/>
        <v>171.13544999999999</v>
      </c>
      <c r="Y1594">
        <f t="shared" si="299"/>
        <v>285.83416592000009</v>
      </c>
      <c r="Z1594">
        <f>Table4[[#This Row],[Acell (N)]]+Table4[[#This Row],[Roll (N)]]+Table4[[#This Row],[Aero (N)]]</f>
        <v>182.3723936977774</v>
      </c>
      <c r="AA1594">
        <f>Table4[[#This Row],[Total (N)]]*((E1593/3.6)/1000)</f>
        <v>6.0790797899259132</v>
      </c>
      <c r="AB1594">
        <f>Table4[[#This Row],[Power (kW)]]*1000</f>
        <v>6079.0797899259132</v>
      </c>
      <c r="AC1594">
        <f>MAX(0, Table4[[#This Row],[Power (W)]])</f>
        <v>6079.0797899259132</v>
      </c>
      <c r="AD1594">
        <f>MIN(0, Table4[[#This Row],[Power (W)]])*-1</f>
        <v>0</v>
      </c>
      <c r="AE1594">
        <f>AE1593+Table4[[#This Row],[Tractive Energy (J)]]</f>
        <v>1435863.4380089892</v>
      </c>
      <c r="AF1594">
        <f>AF1593+Table4[[#This Row],[Braking Energy (J)]]</f>
        <v>41353.095576461303</v>
      </c>
      <c r="AG1594">
        <f t="shared" si="303"/>
        <v>6937252.6578157749</v>
      </c>
      <c r="AH1594">
        <f t="shared" si="300"/>
        <v>1845971.2293833676</v>
      </c>
      <c r="AI1594" s="27">
        <f t="shared" si="304"/>
        <v>1845971.2293833676</v>
      </c>
    </row>
    <row r="1595" spans="2:35" x14ac:dyDescent="0.3">
      <c r="B1595" s="7" t="s">
        <v>54</v>
      </c>
      <c r="C1595" s="7">
        <v>1587</v>
      </c>
      <c r="D1595" s="7">
        <v>110</v>
      </c>
      <c r="E1595" s="13">
        <v>118.1</v>
      </c>
      <c r="F1595" s="17">
        <f t="shared" si="301"/>
        <v>-0.27777777777777779</v>
      </c>
      <c r="G1595" s="17">
        <f t="shared" si="302"/>
        <v>-1</v>
      </c>
      <c r="S1595">
        <f t="shared" si="295"/>
        <v>0</v>
      </c>
      <c r="T1595">
        <f t="shared" si="296"/>
        <v>118.1</v>
      </c>
      <c r="U1595">
        <f t="shared" si="297"/>
        <v>32.80555555555555</v>
      </c>
      <c r="W1595">
        <f t="shared" si="298"/>
        <v>-306.90277777777868</v>
      </c>
      <c r="X1595">
        <f t="shared" si="305"/>
        <v>171.13544999999999</v>
      </c>
      <c r="Y1595">
        <f t="shared" si="299"/>
        <v>281.56273160303294</v>
      </c>
      <c r="Z1595">
        <f>Table4[[#This Row],[Acell (N)]]+Table4[[#This Row],[Roll (N)]]+Table4[[#This Row],[Aero (N)]]</f>
        <v>145.79540382525425</v>
      </c>
      <c r="AA1595">
        <f>Table4[[#This Row],[Total (N)]]*((E1594/3.6)/1000)</f>
        <v>4.8233979432188274</v>
      </c>
      <c r="AB1595">
        <f>Table4[[#This Row],[Power (kW)]]*1000</f>
        <v>4823.3979432188271</v>
      </c>
      <c r="AC1595">
        <f>MAX(0, Table4[[#This Row],[Power (W)]])</f>
        <v>4823.3979432188271</v>
      </c>
      <c r="AD1595">
        <f>MIN(0, Table4[[#This Row],[Power (W)]])*-1</f>
        <v>0</v>
      </c>
      <c r="AE1595">
        <f>AE1594+Table4[[#This Row],[Tractive Energy (J)]]</f>
        <v>1440686.8359522081</v>
      </c>
      <c r="AF1595">
        <f>AF1594+Table4[[#This Row],[Braking Energy (J)]]</f>
        <v>41353.095576461303</v>
      </c>
      <c r="AG1595">
        <f t="shared" si="303"/>
        <v>6942076.0557589941</v>
      </c>
      <c r="AH1595">
        <f t="shared" si="300"/>
        <v>1845971.2293833676</v>
      </c>
      <c r="AI1595" s="27">
        <f t="shared" si="304"/>
        <v>1845971.2293833676</v>
      </c>
    </row>
    <row r="1596" spans="2:35" x14ac:dyDescent="0.3">
      <c r="B1596" s="7" t="s">
        <v>54</v>
      </c>
      <c r="C1596" s="7">
        <v>1588</v>
      </c>
      <c r="D1596" s="7">
        <v>111</v>
      </c>
      <c r="E1596" s="13">
        <v>117.1</v>
      </c>
      <c r="F1596" s="17">
        <f t="shared" si="301"/>
        <v>-0.26388888888888767</v>
      </c>
      <c r="G1596" s="17">
        <f t="shared" si="302"/>
        <v>-0.94999999999999574</v>
      </c>
      <c r="S1596">
        <f t="shared" si="295"/>
        <v>0</v>
      </c>
      <c r="T1596">
        <f t="shared" si="296"/>
        <v>117.1</v>
      </c>
      <c r="U1596">
        <f t="shared" si="297"/>
        <v>32.527777777777779</v>
      </c>
      <c r="W1596">
        <f t="shared" si="298"/>
        <v>-323.05555555555554</v>
      </c>
      <c r="X1596">
        <f t="shared" si="305"/>
        <v>171.13544999999999</v>
      </c>
      <c r="Y1596">
        <f t="shared" si="299"/>
        <v>276.85440770329512</v>
      </c>
      <c r="Z1596">
        <f>Table4[[#This Row],[Acell (N)]]+Table4[[#This Row],[Roll (N)]]+Table4[[#This Row],[Aero (N)]]</f>
        <v>124.93430214773957</v>
      </c>
      <c r="AA1596">
        <f>Table4[[#This Row],[Total (N)]]*((E1595/3.6)/1000)</f>
        <v>4.0985391899022341</v>
      </c>
      <c r="AB1596">
        <f>Table4[[#This Row],[Power (kW)]]*1000</f>
        <v>4098.5391899022343</v>
      </c>
      <c r="AC1596">
        <f>MAX(0, Table4[[#This Row],[Power (W)]])</f>
        <v>4098.5391899022343</v>
      </c>
      <c r="AD1596">
        <f>MIN(0, Table4[[#This Row],[Power (W)]])*-1</f>
        <v>0</v>
      </c>
      <c r="AE1596">
        <f>AE1595+Table4[[#This Row],[Tractive Energy (J)]]</f>
        <v>1444785.3751421103</v>
      </c>
      <c r="AF1596">
        <f>AF1595+Table4[[#This Row],[Braking Energy (J)]]</f>
        <v>41353.095576461303</v>
      </c>
      <c r="AG1596">
        <f t="shared" si="303"/>
        <v>6946174.5949488962</v>
      </c>
      <c r="AH1596">
        <f t="shared" si="300"/>
        <v>1845971.2293833676</v>
      </c>
      <c r="AI1596" s="27">
        <f t="shared" si="304"/>
        <v>1845971.2293833676</v>
      </c>
    </row>
    <row r="1597" spans="2:35" x14ac:dyDescent="0.3">
      <c r="B1597" s="7" t="s">
        <v>54</v>
      </c>
      <c r="C1597" s="7">
        <v>1589</v>
      </c>
      <c r="D1597" s="7">
        <v>112</v>
      </c>
      <c r="E1597" s="13">
        <v>116.2</v>
      </c>
      <c r="F1597" s="17">
        <f t="shared" si="301"/>
        <v>-0.22222222222222143</v>
      </c>
      <c r="G1597" s="17">
        <f t="shared" si="302"/>
        <v>-0.79999999999999716</v>
      </c>
      <c r="S1597">
        <f t="shared" si="295"/>
        <v>0</v>
      </c>
      <c r="T1597">
        <f t="shared" si="296"/>
        <v>116.2</v>
      </c>
      <c r="U1597">
        <f t="shared" si="297"/>
        <v>32.277777777777779</v>
      </c>
      <c r="W1597">
        <f t="shared" si="298"/>
        <v>-306.90277777777635</v>
      </c>
      <c r="X1597">
        <f t="shared" si="305"/>
        <v>171.13544999999999</v>
      </c>
      <c r="Y1597">
        <f t="shared" si="299"/>
        <v>272.18578299326856</v>
      </c>
      <c r="Z1597">
        <f>Table4[[#This Row],[Acell (N)]]+Table4[[#This Row],[Roll (N)]]+Table4[[#This Row],[Aero (N)]]</f>
        <v>136.4184552154922</v>
      </c>
      <c r="AA1597">
        <f>Table4[[#This Row],[Total (N)]]*((E1596/3.6)/1000)</f>
        <v>4.4373891960372607</v>
      </c>
      <c r="AB1597">
        <f>Table4[[#This Row],[Power (kW)]]*1000</f>
        <v>4437.3891960372603</v>
      </c>
      <c r="AC1597">
        <f>MAX(0, Table4[[#This Row],[Power (W)]])</f>
        <v>4437.3891960372603</v>
      </c>
      <c r="AD1597">
        <f>MIN(0, Table4[[#This Row],[Power (W)]])*-1</f>
        <v>0</v>
      </c>
      <c r="AE1597">
        <f>AE1596+Table4[[#This Row],[Tractive Energy (J)]]</f>
        <v>1449222.7643381476</v>
      </c>
      <c r="AF1597">
        <f>AF1596+Table4[[#This Row],[Braking Energy (J)]]</f>
        <v>41353.095576461303</v>
      </c>
      <c r="AG1597">
        <f t="shared" si="303"/>
        <v>6950611.9841449335</v>
      </c>
      <c r="AH1597">
        <f t="shared" si="300"/>
        <v>1845971.2293833676</v>
      </c>
      <c r="AI1597" s="27">
        <f t="shared" si="304"/>
        <v>1845971.2293833676</v>
      </c>
    </row>
    <row r="1598" spans="2:35" x14ac:dyDescent="0.3">
      <c r="B1598" s="7" t="s">
        <v>54</v>
      </c>
      <c r="C1598" s="7">
        <v>1590</v>
      </c>
      <c r="D1598" s="7">
        <v>113</v>
      </c>
      <c r="E1598" s="13">
        <v>115.5</v>
      </c>
      <c r="F1598" s="17">
        <f t="shared" si="301"/>
        <v>-0.18055555555555516</v>
      </c>
      <c r="G1598" s="17">
        <f t="shared" si="302"/>
        <v>-0.64999999999999858</v>
      </c>
      <c r="S1598">
        <f t="shared" si="295"/>
        <v>0</v>
      </c>
      <c r="T1598">
        <f t="shared" si="296"/>
        <v>115.5</v>
      </c>
      <c r="U1598">
        <f t="shared" si="297"/>
        <v>32.083333333333336</v>
      </c>
      <c r="W1598">
        <f t="shared" si="298"/>
        <v>-258.44444444444355</v>
      </c>
      <c r="X1598">
        <f t="shared" si="305"/>
        <v>171.13544999999999</v>
      </c>
      <c r="Y1598">
        <f t="shared" si="299"/>
        <v>268.01796356144763</v>
      </c>
      <c r="Z1598">
        <f>Table4[[#This Row],[Acell (N)]]+Table4[[#This Row],[Roll (N)]]+Table4[[#This Row],[Aero (N)]]</f>
        <v>180.70896911700407</v>
      </c>
      <c r="AA1598">
        <f>Table4[[#This Row],[Total (N)]]*((E1597/3.6)/1000)</f>
        <v>5.8328839476099654</v>
      </c>
      <c r="AB1598">
        <f>Table4[[#This Row],[Power (kW)]]*1000</f>
        <v>5832.8839476099656</v>
      </c>
      <c r="AC1598">
        <f>MAX(0, Table4[[#This Row],[Power (W)]])</f>
        <v>5832.8839476099656</v>
      </c>
      <c r="AD1598">
        <f>MIN(0, Table4[[#This Row],[Power (W)]])*-1</f>
        <v>0</v>
      </c>
      <c r="AE1598">
        <f>AE1597+Table4[[#This Row],[Tractive Energy (J)]]</f>
        <v>1455055.6482857575</v>
      </c>
      <c r="AF1598">
        <f>AF1597+Table4[[#This Row],[Braking Energy (J)]]</f>
        <v>41353.095576461303</v>
      </c>
      <c r="AG1598">
        <f t="shared" si="303"/>
        <v>6956444.8680925434</v>
      </c>
      <c r="AH1598">
        <f t="shared" si="300"/>
        <v>1845971.2293833676</v>
      </c>
      <c r="AI1598" s="27">
        <f t="shared" si="304"/>
        <v>1845971.2293833676</v>
      </c>
    </row>
    <row r="1599" spans="2:35" x14ac:dyDescent="0.3">
      <c r="B1599" s="7" t="s">
        <v>54</v>
      </c>
      <c r="C1599" s="7">
        <v>1591</v>
      </c>
      <c r="D1599" s="7">
        <v>114</v>
      </c>
      <c r="E1599" s="13">
        <v>114.9</v>
      </c>
      <c r="F1599" s="17">
        <f t="shared" si="301"/>
        <v>-0.1388888888888889</v>
      </c>
      <c r="G1599" s="17">
        <f t="shared" si="302"/>
        <v>-0.5</v>
      </c>
      <c r="S1599">
        <f t="shared" si="295"/>
        <v>0</v>
      </c>
      <c r="T1599">
        <f t="shared" si="296"/>
        <v>114.9</v>
      </c>
      <c r="U1599">
        <f t="shared" si="297"/>
        <v>31.916666666666668</v>
      </c>
      <c r="W1599">
        <f t="shared" si="298"/>
        <v>-209.98611111111066</v>
      </c>
      <c r="X1599">
        <f t="shared" si="305"/>
        <v>171.13544999999999</v>
      </c>
      <c r="Y1599">
        <f t="shared" si="299"/>
        <v>264.79855777182502</v>
      </c>
      <c r="Z1599">
        <f>Table4[[#This Row],[Acell (N)]]+Table4[[#This Row],[Roll (N)]]+Table4[[#This Row],[Aero (N)]]</f>
        <v>225.94789666071435</v>
      </c>
      <c r="AA1599">
        <f>Table4[[#This Row],[Total (N)]]*((E1598/3.6)/1000)</f>
        <v>7.249161684531253</v>
      </c>
      <c r="AB1599">
        <f>Table4[[#This Row],[Power (kW)]]*1000</f>
        <v>7249.1616845312528</v>
      </c>
      <c r="AC1599">
        <f>MAX(0, Table4[[#This Row],[Power (W)]])</f>
        <v>7249.1616845312528</v>
      </c>
      <c r="AD1599">
        <f>MIN(0, Table4[[#This Row],[Power (W)]])*-1</f>
        <v>0</v>
      </c>
      <c r="AE1599">
        <f>AE1598+Table4[[#This Row],[Tractive Energy (J)]]</f>
        <v>1462304.8099702888</v>
      </c>
      <c r="AF1599">
        <f>AF1598+Table4[[#This Row],[Braking Energy (J)]]</f>
        <v>41353.095576461303</v>
      </c>
      <c r="AG1599">
        <f t="shared" si="303"/>
        <v>6963694.0297770742</v>
      </c>
      <c r="AH1599">
        <f t="shared" si="300"/>
        <v>1845971.2293833676</v>
      </c>
      <c r="AI1599" s="27">
        <f t="shared" si="304"/>
        <v>1845971.2293833676</v>
      </c>
    </row>
    <row r="1600" spans="2:35" x14ac:dyDescent="0.3">
      <c r="B1600" s="7" t="s">
        <v>54</v>
      </c>
      <c r="C1600" s="7">
        <v>1592</v>
      </c>
      <c r="D1600" s="7">
        <v>115</v>
      </c>
      <c r="E1600" s="13">
        <v>114.5</v>
      </c>
      <c r="F1600" s="17">
        <f t="shared" si="301"/>
        <v>-0.11111111111111269</v>
      </c>
      <c r="G1600" s="17">
        <f t="shared" si="302"/>
        <v>-0.40000000000000568</v>
      </c>
      <c r="S1600">
        <f t="shared" si="295"/>
        <v>0</v>
      </c>
      <c r="T1600">
        <f t="shared" si="296"/>
        <v>114.5</v>
      </c>
      <c r="U1600">
        <f t="shared" si="297"/>
        <v>31.805555555555554</v>
      </c>
      <c r="W1600">
        <f t="shared" si="298"/>
        <v>-161.52777777777777</v>
      </c>
      <c r="X1600">
        <f t="shared" si="305"/>
        <v>171.13544999999999</v>
      </c>
      <c r="Y1600">
        <f t="shared" si="299"/>
        <v>262.05454977899302</v>
      </c>
      <c r="Z1600">
        <f>Table4[[#This Row],[Acell (N)]]+Table4[[#This Row],[Roll (N)]]+Table4[[#This Row],[Aero (N)]]</f>
        <v>271.66222200121524</v>
      </c>
      <c r="AA1600">
        <f>Table4[[#This Row],[Total (N)]]*((E1599/3.6)/1000)</f>
        <v>8.6705525855387879</v>
      </c>
      <c r="AB1600">
        <f>Table4[[#This Row],[Power (kW)]]*1000</f>
        <v>8670.5525855387878</v>
      </c>
      <c r="AC1600">
        <f>MAX(0, Table4[[#This Row],[Power (W)]])</f>
        <v>8670.5525855387878</v>
      </c>
      <c r="AD1600">
        <f>MIN(0, Table4[[#This Row],[Power (W)]])*-1</f>
        <v>0</v>
      </c>
      <c r="AE1600">
        <f>AE1599+Table4[[#This Row],[Tractive Energy (J)]]</f>
        <v>1470975.3625558275</v>
      </c>
      <c r="AF1600">
        <f>AF1599+Table4[[#This Row],[Braking Energy (J)]]</f>
        <v>41353.095576461303</v>
      </c>
      <c r="AG1600">
        <f t="shared" si="303"/>
        <v>6972364.5823626127</v>
      </c>
      <c r="AH1600">
        <f t="shared" si="300"/>
        <v>1845971.2293833676</v>
      </c>
      <c r="AI1600" s="27">
        <f t="shared" si="304"/>
        <v>1845971.2293833676</v>
      </c>
    </row>
    <row r="1601" spans="2:35" x14ac:dyDescent="0.3">
      <c r="B1601" s="7" t="s">
        <v>54</v>
      </c>
      <c r="C1601" s="7">
        <v>1593</v>
      </c>
      <c r="D1601" s="7">
        <v>116</v>
      </c>
      <c r="E1601" s="13">
        <v>114.1</v>
      </c>
      <c r="F1601" s="17">
        <f t="shared" si="301"/>
        <v>-8.3333333333332538E-2</v>
      </c>
      <c r="G1601" s="17">
        <f t="shared" si="302"/>
        <v>-0.29999999999999716</v>
      </c>
      <c r="S1601">
        <f t="shared" si="295"/>
        <v>0</v>
      </c>
      <c r="T1601">
        <f t="shared" si="296"/>
        <v>114.1</v>
      </c>
      <c r="U1601">
        <f t="shared" si="297"/>
        <v>31.694444444444443</v>
      </c>
      <c r="W1601">
        <f t="shared" si="298"/>
        <v>-129.22222222222405</v>
      </c>
      <c r="X1601">
        <f t="shared" si="305"/>
        <v>171.13544999999999</v>
      </c>
      <c r="Y1601">
        <f t="shared" si="299"/>
        <v>260.23315095504722</v>
      </c>
      <c r="Z1601">
        <f>Table4[[#This Row],[Acell (N)]]+Table4[[#This Row],[Roll (N)]]+Table4[[#This Row],[Aero (N)]]</f>
        <v>302.14637873282317</v>
      </c>
      <c r="AA1601">
        <f>Table4[[#This Row],[Total (N)]]*((E1600/3.6)/1000)</f>
        <v>9.6099334346967353</v>
      </c>
      <c r="AB1601">
        <f>Table4[[#This Row],[Power (kW)]]*1000</f>
        <v>9609.9334346967353</v>
      </c>
      <c r="AC1601">
        <f>MAX(0, Table4[[#This Row],[Power (W)]])</f>
        <v>9609.9334346967353</v>
      </c>
      <c r="AD1601">
        <f>MIN(0, Table4[[#This Row],[Power (W)]])*-1</f>
        <v>0</v>
      </c>
      <c r="AE1601">
        <f>AE1600+Table4[[#This Row],[Tractive Energy (J)]]</f>
        <v>1480585.2959905241</v>
      </c>
      <c r="AF1601">
        <f>AF1600+Table4[[#This Row],[Braking Energy (J)]]</f>
        <v>41353.095576461303</v>
      </c>
      <c r="AG1601">
        <f t="shared" si="303"/>
        <v>6981974.5157973096</v>
      </c>
      <c r="AH1601">
        <f t="shared" si="300"/>
        <v>1845971.2293833676</v>
      </c>
      <c r="AI1601" s="27">
        <f t="shared" si="304"/>
        <v>1845971.2293833676</v>
      </c>
    </row>
    <row r="1602" spans="2:35" x14ac:dyDescent="0.3">
      <c r="B1602" s="7" t="s">
        <v>54</v>
      </c>
      <c r="C1602" s="7">
        <v>1594</v>
      </c>
      <c r="D1602" s="7">
        <v>117</v>
      </c>
      <c r="E1602" s="13">
        <v>113.9</v>
      </c>
      <c r="F1602" s="17">
        <f t="shared" si="301"/>
        <v>-5.5555555555554373E-2</v>
      </c>
      <c r="G1602" s="17">
        <f t="shared" si="302"/>
        <v>-0.19999999999999574</v>
      </c>
      <c r="S1602">
        <f t="shared" si="295"/>
        <v>0</v>
      </c>
      <c r="T1602">
        <f t="shared" si="296"/>
        <v>113.9</v>
      </c>
      <c r="U1602">
        <f t="shared" si="297"/>
        <v>31.638888888888889</v>
      </c>
      <c r="W1602">
        <f t="shared" si="298"/>
        <v>-96.916666666665748</v>
      </c>
      <c r="X1602">
        <f t="shared" si="305"/>
        <v>171.13544999999999</v>
      </c>
      <c r="Y1602">
        <f t="shared" si="299"/>
        <v>258.41810400145522</v>
      </c>
      <c r="Z1602">
        <f>Table4[[#This Row],[Acell (N)]]+Table4[[#This Row],[Roll (N)]]+Table4[[#This Row],[Aero (N)]]</f>
        <v>332.63688733478944</v>
      </c>
      <c r="AA1602">
        <f>Table4[[#This Row],[Total (N)]]*((E1601/3.6)/1000)</f>
        <v>10.542741345805409</v>
      </c>
      <c r="AB1602">
        <f>Table4[[#This Row],[Power (kW)]]*1000</f>
        <v>10542.741345805409</v>
      </c>
      <c r="AC1602">
        <f>MAX(0, Table4[[#This Row],[Power (W)]])</f>
        <v>10542.741345805409</v>
      </c>
      <c r="AD1602">
        <f>MIN(0, Table4[[#This Row],[Power (W)]])*-1</f>
        <v>0</v>
      </c>
      <c r="AE1602">
        <f>AE1601+Table4[[#This Row],[Tractive Energy (J)]]</f>
        <v>1491128.0373363295</v>
      </c>
      <c r="AF1602">
        <f>AF1601+Table4[[#This Row],[Braking Energy (J)]]</f>
        <v>41353.095576461303</v>
      </c>
      <c r="AG1602">
        <f t="shared" si="303"/>
        <v>6992517.2571431147</v>
      </c>
      <c r="AH1602">
        <f t="shared" si="300"/>
        <v>1845971.2293833676</v>
      </c>
      <c r="AI1602" s="27">
        <f t="shared" si="304"/>
        <v>1845971.2293833676</v>
      </c>
    </row>
    <row r="1603" spans="2:35" x14ac:dyDescent="0.3">
      <c r="B1603" s="7" t="s">
        <v>54</v>
      </c>
      <c r="C1603" s="7">
        <v>1595</v>
      </c>
      <c r="D1603" s="7">
        <v>118</v>
      </c>
      <c r="E1603" s="13">
        <v>113.7</v>
      </c>
      <c r="F1603" s="17">
        <f t="shared" si="301"/>
        <v>-8.3333333333334522E-2</v>
      </c>
      <c r="G1603" s="17">
        <f t="shared" si="302"/>
        <v>-0.30000000000000426</v>
      </c>
      <c r="S1603">
        <f t="shared" si="295"/>
        <v>0</v>
      </c>
      <c r="T1603">
        <f t="shared" si="296"/>
        <v>113.7</v>
      </c>
      <c r="U1603">
        <f t="shared" si="297"/>
        <v>31.583333333333332</v>
      </c>
      <c r="W1603">
        <f t="shared" si="298"/>
        <v>-64.611111111109736</v>
      </c>
      <c r="X1603">
        <f t="shared" si="305"/>
        <v>171.13544999999999</v>
      </c>
      <c r="Y1603">
        <f t="shared" si="299"/>
        <v>257.51296247604193</v>
      </c>
      <c r="Z1603">
        <f>Table4[[#This Row],[Acell (N)]]+Table4[[#This Row],[Roll (N)]]+Table4[[#This Row],[Aero (N)]]</f>
        <v>364.0373013649322</v>
      </c>
      <c r="AA1603">
        <f>Table4[[#This Row],[Total (N)]]*((E1602/3.6)/1000)</f>
        <v>11.517735729296049</v>
      </c>
      <c r="AB1603">
        <f>Table4[[#This Row],[Power (kW)]]*1000</f>
        <v>11517.73572929605</v>
      </c>
      <c r="AC1603">
        <f>MAX(0, Table4[[#This Row],[Power (W)]])</f>
        <v>11517.73572929605</v>
      </c>
      <c r="AD1603">
        <f>MIN(0, Table4[[#This Row],[Power (W)]])*-1</f>
        <v>0</v>
      </c>
      <c r="AE1603">
        <f>AE1602+Table4[[#This Row],[Tractive Energy (J)]]</f>
        <v>1502645.7730656255</v>
      </c>
      <c r="AF1603">
        <f>AF1602+Table4[[#This Row],[Braking Energy (J)]]</f>
        <v>41353.095576461303</v>
      </c>
      <c r="AG1603">
        <f t="shared" si="303"/>
        <v>7004034.9928724105</v>
      </c>
      <c r="AH1603">
        <f t="shared" si="300"/>
        <v>1845971.2293833676</v>
      </c>
      <c r="AI1603" s="27">
        <f t="shared" si="304"/>
        <v>1845971.2293833676</v>
      </c>
    </row>
    <row r="1604" spans="2:35" x14ac:dyDescent="0.3">
      <c r="B1604" s="7" t="s">
        <v>54</v>
      </c>
      <c r="C1604" s="7">
        <v>1596</v>
      </c>
      <c r="D1604" s="7">
        <v>119</v>
      </c>
      <c r="E1604" s="13">
        <v>113.3</v>
      </c>
      <c r="F1604" s="17">
        <f t="shared" si="301"/>
        <v>-0.11111111111111072</v>
      </c>
      <c r="G1604" s="17">
        <f t="shared" si="302"/>
        <v>-0.39999999999999858</v>
      </c>
      <c r="S1604">
        <f t="shared" si="295"/>
        <v>0</v>
      </c>
      <c r="T1604">
        <f t="shared" si="296"/>
        <v>113.3</v>
      </c>
      <c r="U1604">
        <f t="shared" si="297"/>
        <v>31.472222222222221</v>
      </c>
      <c r="W1604">
        <f t="shared" si="298"/>
        <v>-96.91666666666805</v>
      </c>
      <c r="X1604">
        <f t="shared" si="305"/>
        <v>171.13544999999999</v>
      </c>
      <c r="Y1604">
        <f t="shared" si="299"/>
        <v>256.60940891821701</v>
      </c>
      <c r="Z1604">
        <f>Table4[[#This Row],[Acell (N)]]+Table4[[#This Row],[Roll (N)]]+Table4[[#This Row],[Aero (N)]]</f>
        <v>330.82819225154896</v>
      </c>
      <c r="AA1604">
        <f>Table4[[#This Row],[Total (N)]]*((E1603/3.6)/1000)</f>
        <v>10.448657071944753</v>
      </c>
      <c r="AB1604">
        <f>Table4[[#This Row],[Power (kW)]]*1000</f>
        <v>10448.657071944754</v>
      </c>
      <c r="AC1604">
        <f>MAX(0, Table4[[#This Row],[Power (W)]])</f>
        <v>10448.657071944754</v>
      </c>
      <c r="AD1604">
        <f>MIN(0, Table4[[#This Row],[Power (W)]])*-1</f>
        <v>0</v>
      </c>
      <c r="AE1604">
        <f>AE1603+Table4[[#This Row],[Tractive Energy (J)]]</f>
        <v>1513094.4301375702</v>
      </c>
      <c r="AF1604">
        <f>AF1603+Table4[[#This Row],[Braking Energy (J)]]</f>
        <v>41353.095576461303</v>
      </c>
      <c r="AG1604">
        <f t="shared" si="303"/>
        <v>7014483.6499443548</v>
      </c>
      <c r="AH1604">
        <f t="shared" si="300"/>
        <v>1845971.2293833676</v>
      </c>
      <c r="AI1604" s="27">
        <f t="shared" si="304"/>
        <v>1845971.2293833676</v>
      </c>
    </row>
    <row r="1605" spans="2:35" x14ac:dyDescent="0.3">
      <c r="B1605" s="7" t="s">
        <v>54</v>
      </c>
      <c r="C1605" s="7">
        <v>1597</v>
      </c>
      <c r="D1605" s="7">
        <v>120</v>
      </c>
      <c r="E1605" s="13">
        <v>112.9</v>
      </c>
      <c r="F1605" s="17">
        <f t="shared" si="301"/>
        <v>-0.15277777777777699</v>
      </c>
      <c r="G1605" s="17">
        <f t="shared" si="302"/>
        <v>-0.54999999999999716</v>
      </c>
      <c r="S1605">
        <f t="shared" si="295"/>
        <v>0</v>
      </c>
      <c r="T1605">
        <f t="shared" si="296"/>
        <v>112.9</v>
      </c>
      <c r="U1605">
        <f t="shared" si="297"/>
        <v>31.361111111111111</v>
      </c>
      <c r="W1605">
        <f t="shared" si="298"/>
        <v>-129.22222222222177</v>
      </c>
      <c r="X1605">
        <f t="shared" si="305"/>
        <v>171.13544999999999</v>
      </c>
      <c r="Y1605">
        <f t="shared" si="299"/>
        <v>254.80706570533255</v>
      </c>
      <c r="Z1605">
        <f>Table4[[#This Row],[Acell (N)]]+Table4[[#This Row],[Roll (N)]]+Table4[[#This Row],[Aero (N)]]</f>
        <v>296.72029348311077</v>
      </c>
      <c r="AA1605">
        <f>Table4[[#This Row],[Total (N)]]*((E1604/3.6)/1000)</f>
        <v>9.3384470143434584</v>
      </c>
      <c r="AB1605">
        <f>Table4[[#This Row],[Power (kW)]]*1000</f>
        <v>9338.4470143434592</v>
      </c>
      <c r="AC1605">
        <f>MAX(0, Table4[[#This Row],[Power (W)]])</f>
        <v>9338.4470143434592</v>
      </c>
      <c r="AD1605">
        <f>MIN(0, Table4[[#This Row],[Power (W)]])*-1</f>
        <v>0</v>
      </c>
      <c r="AE1605">
        <f>AE1604+Table4[[#This Row],[Tractive Energy (J)]]</f>
        <v>1522432.8771519137</v>
      </c>
      <c r="AF1605">
        <f>AF1604+Table4[[#This Row],[Braking Energy (J)]]</f>
        <v>41353.095576461303</v>
      </c>
      <c r="AG1605">
        <f t="shared" si="303"/>
        <v>7023822.0969586987</v>
      </c>
      <c r="AH1605">
        <f t="shared" si="300"/>
        <v>1845971.2293833676</v>
      </c>
      <c r="AI1605" s="27">
        <f t="shared" si="304"/>
        <v>1845971.2293833676</v>
      </c>
    </row>
    <row r="1606" spans="2:35" x14ac:dyDescent="0.3">
      <c r="B1606" s="7" t="s">
        <v>54</v>
      </c>
      <c r="C1606" s="7">
        <v>1598</v>
      </c>
      <c r="D1606" s="7">
        <v>121</v>
      </c>
      <c r="E1606" s="13">
        <v>112.2</v>
      </c>
      <c r="F1606" s="17">
        <f t="shared" si="301"/>
        <v>-0.20833333333333331</v>
      </c>
      <c r="G1606" s="17">
        <f t="shared" si="302"/>
        <v>-0.75</v>
      </c>
      <c r="S1606">
        <f t="shared" si="295"/>
        <v>0</v>
      </c>
      <c r="T1606">
        <f t="shared" si="296"/>
        <v>112.2</v>
      </c>
      <c r="U1606">
        <f t="shared" si="297"/>
        <v>31.166666666666668</v>
      </c>
      <c r="W1606">
        <f t="shared" si="298"/>
        <v>-177.68055555555463</v>
      </c>
      <c r="X1606">
        <f t="shared" si="305"/>
        <v>171.13544999999999</v>
      </c>
      <c r="Y1606">
        <f t="shared" si="299"/>
        <v>253.01107436280191</v>
      </c>
      <c r="Z1606">
        <f>Table4[[#This Row],[Acell (N)]]+Table4[[#This Row],[Roll (N)]]+Table4[[#This Row],[Aero (N)]]</f>
        <v>246.46596880724726</v>
      </c>
      <c r="AA1606">
        <f>Table4[[#This Row],[Total (N)]]*((E1605/3.6)/1000)</f>
        <v>7.7294466328717268</v>
      </c>
      <c r="AB1606">
        <f>Table4[[#This Row],[Power (kW)]]*1000</f>
        <v>7729.4466328717272</v>
      </c>
      <c r="AC1606">
        <f>MAX(0, Table4[[#This Row],[Power (W)]])</f>
        <v>7729.4466328717272</v>
      </c>
      <c r="AD1606">
        <f>MIN(0, Table4[[#This Row],[Power (W)]])*-1</f>
        <v>0</v>
      </c>
      <c r="AE1606">
        <f>AE1605+Table4[[#This Row],[Tractive Energy (J)]]</f>
        <v>1530162.3237847853</v>
      </c>
      <c r="AF1606">
        <f>AF1605+Table4[[#This Row],[Braking Energy (J)]]</f>
        <v>41353.095576461303</v>
      </c>
      <c r="AG1606">
        <f t="shared" si="303"/>
        <v>7031551.5435915701</v>
      </c>
      <c r="AH1606">
        <f t="shared" si="300"/>
        <v>1845971.2293833676</v>
      </c>
      <c r="AI1606" s="27">
        <f t="shared" si="304"/>
        <v>1845971.2293833676</v>
      </c>
    </row>
    <row r="1607" spans="2:35" x14ac:dyDescent="0.3">
      <c r="B1607" s="7" t="s">
        <v>54</v>
      </c>
      <c r="C1607" s="7">
        <v>1599</v>
      </c>
      <c r="D1607" s="7">
        <v>122</v>
      </c>
      <c r="E1607" s="13">
        <v>111.4</v>
      </c>
      <c r="F1607" s="17">
        <f t="shared" si="301"/>
        <v>-0.23611111111111149</v>
      </c>
      <c r="G1607" s="17">
        <f t="shared" si="302"/>
        <v>-0.85000000000000142</v>
      </c>
      <c r="S1607">
        <f t="shared" si="295"/>
        <v>0</v>
      </c>
      <c r="T1607">
        <f t="shared" si="296"/>
        <v>111.4</v>
      </c>
      <c r="U1607">
        <f t="shared" si="297"/>
        <v>30.944444444444446</v>
      </c>
      <c r="W1607">
        <f t="shared" si="298"/>
        <v>-242.29166666666666</v>
      </c>
      <c r="X1607">
        <f t="shared" si="305"/>
        <v>171.13544999999999</v>
      </c>
      <c r="Y1607">
        <f t="shared" si="299"/>
        <v>249.88337370141204</v>
      </c>
      <c r="Z1607">
        <f>Table4[[#This Row],[Acell (N)]]+Table4[[#This Row],[Roll (N)]]+Table4[[#This Row],[Aero (N)]]</f>
        <v>178.72715703474537</v>
      </c>
      <c r="AA1607">
        <f>Table4[[#This Row],[Total (N)]]*((E1606/3.6)/1000)</f>
        <v>5.570329727582898</v>
      </c>
      <c r="AB1607">
        <f>Table4[[#This Row],[Power (kW)]]*1000</f>
        <v>5570.3297275828982</v>
      </c>
      <c r="AC1607">
        <f>MAX(0, Table4[[#This Row],[Power (W)]])</f>
        <v>5570.3297275828982</v>
      </c>
      <c r="AD1607">
        <f>MIN(0, Table4[[#This Row],[Power (W)]])*-1</f>
        <v>0</v>
      </c>
      <c r="AE1607">
        <f>AE1606+Table4[[#This Row],[Tractive Energy (J)]]</f>
        <v>1535732.6535123682</v>
      </c>
      <c r="AF1607">
        <f>AF1606+Table4[[#This Row],[Braking Energy (J)]]</f>
        <v>41353.095576461303</v>
      </c>
      <c r="AG1607">
        <f t="shared" si="303"/>
        <v>7037121.8733191527</v>
      </c>
      <c r="AH1607">
        <f t="shared" si="300"/>
        <v>1845971.2293833676</v>
      </c>
      <c r="AI1607" s="27">
        <f t="shared" si="304"/>
        <v>1845971.2293833676</v>
      </c>
    </row>
    <row r="1608" spans="2:35" x14ac:dyDescent="0.3">
      <c r="B1608" s="7" t="s">
        <v>54</v>
      </c>
      <c r="C1608" s="7">
        <v>1600</v>
      </c>
      <c r="D1608" s="7">
        <v>123</v>
      </c>
      <c r="E1608" s="13">
        <v>110.5</v>
      </c>
      <c r="F1608" s="17">
        <f t="shared" si="301"/>
        <v>-0.26388888888888967</v>
      </c>
      <c r="G1608" s="17">
        <f t="shared" si="302"/>
        <v>-0.95000000000000284</v>
      </c>
      <c r="S1608">
        <f t="shared" ref="S1608:S1671" si="306">IF(E1608&lt;1,1,0)</f>
        <v>0</v>
      </c>
      <c r="T1608">
        <f t="shared" ref="T1608:T1671" si="307">IF(S1608=1,"",E1608)</f>
        <v>110.5</v>
      </c>
      <c r="U1608">
        <f t="shared" ref="U1608:U1671" si="308">E1608/3.6</f>
        <v>30.694444444444443</v>
      </c>
      <c r="W1608">
        <f t="shared" si="298"/>
        <v>-274.59722222222268</v>
      </c>
      <c r="X1608">
        <f t="shared" si="305"/>
        <v>171.13544999999999</v>
      </c>
      <c r="Y1608">
        <f t="shared" si="299"/>
        <v>246.33267817365027</v>
      </c>
      <c r="Z1608">
        <f>Table4[[#This Row],[Acell (N)]]+Table4[[#This Row],[Roll (N)]]+Table4[[#This Row],[Aero (N)]]</f>
        <v>142.87090595142757</v>
      </c>
      <c r="AA1608">
        <f>Table4[[#This Row],[Total (N)]]*((E1607/3.6)/1000)</f>
        <v>4.4210608119413983</v>
      </c>
      <c r="AB1608">
        <f>Table4[[#This Row],[Power (kW)]]*1000</f>
        <v>4421.0608119413982</v>
      </c>
      <c r="AC1608">
        <f>MAX(0, Table4[[#This Row],[Power (W)]])</f>
        <v>4421.0608119413982</v>
      </c>
      <c r="AD1608">
        <f>MIN(0, Table4[[#This Row],[Power (W)]])*-1</f>
        <v>0</v>
      </c>
      <c r="AE1608">
        <f>AE1607+Table4[[#This Row],[Tractive Energy (J)]]</f>
        <v>1540153.7143243097</v>
      </c>
      <c r="AF1608">
        <f>AF1607+Table4[[#This Row],[Braking Energy (J)]]</f>
        <v>41353.095576461303</v>
      </c>
      <c r="AG1608">
        <f t="shared" si="303"/>
        <v>7041542.9341310943</v>
      </c>
      <c r="AH1608">
        <f t="shared" si="300"/>
        <v>1845971.2293833676</v>
      </c>
      <c r="AI1608" s="27">
        <f t="shared" si="304"/>
        <v>1845971.2293833676</v>
      </c>
    </row>
    <row r="1609" spans="2:35" x14ac:dyDescent="0.3">
      <c r="B1609" s="7" t="s">
        <v>54</v>
      </c>
      <c r="C1609" s="7">
        <v>1601</v>
      </c>
      <c r="D1609" s="7">
        <v>124</v>
      </c>
      <c r="E1609" s="13">
        <v>109.5</v>
      </c>
      <c r="F1609" s="17">
        <f t="shared" si="301"/>
        <v>-0.27777777777777779</v>
      </c>
      <c r="G1609" s="17">
        <f t="shared" si="302"/>
        <v>-1</v>
      </c>
      <c r="S1609">
        <f t="shared" si="306"/>
        <v>0</v>
      </c>
      <c r="T1609">
        <f t="shared" si="307"/>
        <v>109.5</v>
      </c>
      <c r="U1609">
        <f t="shared" si="308"/>
        <v>30.416666666666664</v>
      </c>
      <c r="W1609">
        <f t="shared" ref="W1609:W1672" si="309">$J$16*F1608</f>
        <v>-306.90277777777868</v>
      </c>
      <c r="X1609">
        <f t="shared" si="305"/>
        <v>171.13544999999999</v>
      </c>
      <c r="Y1609">
        <f t="shared" ref="Y1609:Y1672" si="310">0.5*0.9617*$J$20*1.293^2*(E1608/3.6)^2</f>
        <v>242.36851558504722</v>
      </c>
      <c r="Z1609">
        <f>Table4[[#This Row],[Acell (N)]]+Table4[[#This Row],[Roll (N)]]+Table4[[#This Row],[Aero (N)]]</f>
        <v>106.60118780726853</v>
      </c>
      <c r="AA1609">
        <f>Table4[[#This Row],[Total (N)]]*((E1608/3.6)/1000)</f>
        <v>3.2720642368619925</v>
      </c>
      <c r="AB1609">
        <f>Table4[[#This Row],[Power (kW)]]*1000</f>
        <v>3272.0642368619924</v>
      </c>
      <c r="AC1609">
        <f>MAX(0, Table4[[#This Row],[Power (W)]])</f>
        <v>3272.0642368619924</v>
      </c>
      <c r="AD1609">
        <f>MIN(0, Table4[[#This Row],[Power (W)]])*-1</f>
        <v>0</v>
      </c>
      <c r="AE1609">
        <f>AE1608+Table4[[#This Row],[Tractive Energy (J)]]</f>
        <v>1543425.7785611716</v>
      </c>
      <c r="AF1609">
        <f>AF1608+Table4[[#This Row],[Braking Energy (J)]]</f>
        <v>41353.095576461303</v>
      </c>
      <c r="AG1609">
        <f t="shared" si="303"/>
        <v>7044814.9983679559</v>
      </c>
      <c r="AH1609">
        <f t="shared" ref="AH1609:AH1672" si="311">AH1608+AD1609</f>
        <v>1845971.2293833676</v>
      </c>
      <c r="AI1609" s="27">
        <f t="shared" si="304"/>
        <v>1845971.2293833676</v>
      </c>
    </row>
    <row r="1610" spans="2:35" x14ac:dyDescent="0.3">
      <c r="B1610" s="7" t="s">
        <v>54</v>
      </c>
      <c r="C1610" s="7">
        <v>1602</v>
      </c>
      <c r="D1610" s="7">
        <v>125</v>
      </c>
      <c r="E1610" s="13">
        <v>108.5</v>
      </c>
      <c r="F1610" s="17">
        <f t="shared" ref="F1610:F1673" si="312">($E1611-$E1609)/2/3.6</f>
        <v>-0.24999999999999961</v>
      </c>
      <c r="G1610" s="17">
        <f t="shared" ref="G1610:G1673" si="313">($E1611-$E1609)/2</f>
        <v>-0.89999999999999858</v>
      </c>
      <c r="S1610">
        <f t="shared" si="306"/>
        <v>0</v>
      </c>
      <c r="T1610">
        <f t="shared" si="307"/>
        <v>108.5</v>
      </c>
      <c r="U1610">
        <f t="shared" si="308"/>
        <v>30.138888888888889</v>
      </c>
      <c r="W1610">
        <f t="shared" si="309"/>
        <v>-323.05555555555554</v>
      </c>
      <c r="X1610">
        <f t="shared" si="305"/>
        <v>171.13544999999999</v>
      </c>
      <c r="Y1610">
        <f t="shared" si="310"/>
        <v>238.00160471682497</v>
      </c>
      <c r="Z1610">
        <f>Table4[[#This Row],[Acell (N)]]+Table4[[#This Row],[Roll (N)]]+Table4[[#This Row],[Aero (N)]]</f>
        <v>86.08149916126942</v>
      </c>
      <c r="AA1610">
        <f>Table4[[#This Row],[Total (N)]]*((E1609/3.6)/1000)</f>
        <v>2.6183122661552782</v>
      </c>
      <c r="AB1610">
        <f>Table4[[#This Row],[Power (kW)]]*1000</f>
        <v>2618.3122661552784</v>
      </c>
      <c r="AC1610">
        <f>MAX(0, Table4[[#This Row],[Power (W)]])</f>
        <v>2618.3122661552784</v>
      </c>
      <c r="AD1610">
        <f>MIN(0, Table4[[#This Row],[Power (W)]])*-1</f>
        <v>0</v>
      </c>
      <c r="AE1610">
        <f>AE1609+Table4[[#This Row],[Tractive Energy (J)]]</f>
        <v>1546044.090827327</v>
      </c>
      <c r="AF1610">
        <f>AF1609+Table4[[#This Row],[Braking Energy (J)]]</f>
        <v>41353.095576461303</v>
      </c>
      <c r="AG1610">
        <f t="shared" si="303"/>
        <v>7047433.3106341111</v>
      </c>
      <c r="AH1610">
        <f t="shared" si="311"/>
        <v>1845971.2293833676</v>
      </c>
      <c r="AI1610" s="27">
        <f t="shared" si="304"/>
        <v>1845971.2293833676</v>
      </c>
    </row>
    <row r="1611" spans="2:35" x14ac:dyDescent="0.3">
      <c r="B1611" s="7" t="s">
        <v>54</v>
      </c>
      <c r="C1611" s="7">
        <v>1603</v>
      </c>
      <c r="D1611" s="7">
        <v>126</v>
      </c>
      <c r="E1611" s="13">
        <v>107.7</v>
      </c>
      <c r="F1611" s="17">
        <f t="shared" si="312"/>
        <v>-0.19444444444444522</v>
      </c>
      <c r="G1611" s="17">
        <f t="shared" si="313"/>
        <v>-0.70000000000000284</v>
      </c>
      <c r="S1611">
        <f t="shared" si="306"/>
        <v>0</v>
      </c>
      <c r="T1611">
        <f t="shared" si="307"/>
        <v>107.7</v>
      </c>
      <c r="U1611">
        <f t="shared" si="308"/>
        <v>29.916666666666668</v>
      </c>
      <c r="W1611">
        <f t="shared" si="309"/>
        <v>-290.74999999999955</v>
      </c>
      <c r="X1611">
        <f t="shared" si="305"/>
        <v>171.13544999999999</v>
      </c>
      <c r="Y1611">
        <f t="shared" si="310"/>
        <v>233.67439303831392</v>
      </c>
      <c r="Z1611">
        <f>Table4[[#This Row],[Acell (N)]]+Table4[[#This Row],[Roll (N)]]+Table4[[#This Row],[Aero (N)]]</f>
        <v>114.05984303831437</v>
      </c>
      <c r="AA1611">
        <f>Table4[[#This Row],[Total (N)]]*((E1610/3.6)/1000)</f>
        <v>3.4376369360158634</v>
      </c>
      <c r="AB1611">
        <f>Table4[[#This Row],[Power (kW)]]*1000</f>
        <v>3437.6369360158633</v>
      </c>
      <c r="AC1611">
        <f>MAX(0, Table4[[#This Row],[Power (W)]])</f>
        <v>3437.6369360158633</v>
      </c>
      <c r="AD1611">
        <f>MIN(0, Table4[[#This Row],[Power (W)]])*-1</f>
        <v>0</v>
      </c>
      <c r="AE1611">
        <f>AE1610+Table4[[#This Row],[Tractive Energy (J)]]</f>
        <v>1549481.7277633429</v>
      </c>
      <c r="AF1611">
        <f>AF1610+Table4[[#This Row],[Braking Energy (J)]]</f>
        <v>41353.095576461303</v>
      </c>
      <c r="AG1611">
        <f t="shared" ref="AG1611:AG1674" si="314">AG1610 + AC1611</f>
        <v>7050870.9475701265</v>
      </c>
      <c r="AH1611">
        <f t="shared" si="311"/>
        <v>1845971.2293833676</v>
      </c>
      <c r="AI1611" s="27">
        <f t="shared" ref="AI1611:AI1674" si="315">AH1610+AD1611 *0.7</f>
        <v>1845971.2293833676</v>
      </c>
    </row>
    <row r="1612" spans="2:35" x14ac:dyDescent="0.3">
      <c r="B1612" s="7" t="s">
        <v>54</v>
      </c>
      <c r="C1612" s="7">
        <v>1604</v>
      </c>
      <c r="D1612" s="7">
        <v>127</v>
      </c>
      <c r="E1612" s="13">
        <v>107.1</v>
      </c>
      <c r="F1612" s="17">
        <f t="shared" si="312"/>
        <v>-0.15277777777777896</v>
      </c>
      <c r="G1612" s="17">
        <f t="shared" si="313"/>
        <v>-0.55000000000000426</v>
      </c>
      <c r="S1612">
        <f t="shared" si="306"/>
        <v>0</v>
      </c>
      <c r="T1612">
        <f t="shared" si="307"/>
        <v>107.1</v>
      </c>
      <c r="U1612">
        <f t="shared" si="308"/>
        <v>29.749999999999996</v>
      </c>
      <c r="W1612">
        <f t="shared" si="309"/>
        <v>-226.1388888888898</v>
      </c>
      <c r="X1612">
        <f t="shared" si="305"/>
        <v>171.13544999999999</v>
      </c>
      <c r="Y1612">
        <f t="shared" si="310"/>
        <v>230.24120711209704</v>
      </c>
      <c r="Z1612">
        <f>Table4[[#This Row],[Acell (N)]]+Table4[[#This Row],[Roll (N)]]+Table4[[#This Row],[Aero (N)]]</f>
        <v>175.23776822320724</v>
      </c>
      <c r="AA1612">
        <f>Table4[[#This Row],[Total (N)]]*((E1611/3.6)/1000)</f>
        <v>5.2425298993442837</v>
      </c>
      <c r="AB1612">
        <f>Table4[[#This Row],[Power (kW)]]*1000</f>
        <v>5242.5298993442839</v>
      </c>
      <c r="AC1612">
        <f>MAX(0, Table4[[#This Row],[Power (W)]])</f>
        <v>5242.5298993442839</v>
      </c>
      <c r="AD1612">
        <f>MIN(0, Table4[[#This Row],[Power (W)]])*-1</f>
        <v>0</v>
      </c>
      <c r="AE1612">
        <f>AE1611+Table4[[#This Row],[Tractive Energy (J)]]</f>
        <v>1554724.2576626872</v>
      </c>
      <c r="AF1612">
        <f>AF1611+Table4[[#This Row],[Braking Energy (J)]]</f>
        <v>41353.095576461303</v>
      </c>
      <c r="AG1612">
        <f t="shared" si="314"/>
        <v>7056113.4774694704</v>
      </c>
      <c r="AH1612">
        <f t="shared" si="311"/>
        <v>1845971.2293833676</v>
      </c>
      <c r="AI1612" s="27">
        <f t="shared" si="315"/>
        <v>1845971.2293833676</v>
      </c>
    </row>
    <row r="1613" spans="2:35" x14ac:dyDescent="0.3">
      <c r="B1613" s="7" t="s">
        <v>54</v>
      </c>
      <c r="C1613" s="7">
        <v>1605</v>
      </c>
      <c r="D1613" s="7">
        <v>128</v>
      </c>
      <c r="E1613" s="13">
        <v>106.6</v>
      </c>
      <c r="F1613" s="17">
        <f t="shared" si="312"/>
        <v>-9.7222222222220642E-2</v>
      </c>
      <c r="G1613" s="17">
        <f t="shared" si="313"/>
        <v>-0.34999999999999432</v>
      </c>
      <c r="S1613">
        <f t="shared" si="306"/>
        <v>0</v>
      </c>
      <c r="T1613">
        <f t="shared" si="307"/>
        <v>106.6</v>
      </c>
      <c r="U1613">
        <f t="shared" si="308"/>
        <v>29.611111111111107</v>
      </c>
      <c r="W1613">
        <f t="shared" si="309"/>
        <v>-177.68055555555694</v>
      </c>
      <c r="X1613">
        <f t="shared" si="305"/>
        <v>171.13544999999999</v>
      </c>
      <c r="Y1613">
        <f t="shared" si="310"/>
        <v>227.68299132711294</v>
      </c>
      <c r="Z1613">
        <f>Table4[[#This Row],[Acell (N)]]+Table4[[#This Row],[Roll (N)]]+Table4[[#This Row],[Aero (N)]]</f>
        <v>221.137885771556</v>
      </c>
      <c r="AA1613">
        <f>Table4[[#This Row],[Total (N)]]*((E1612/3.6)/1000)</f>
        <v>6.5788521017037898</v>
      </c>
      <c r="AB1613">
        <f>Table4[[#This Row],[Power (kW)]]*1000</f>
        <v>6578.8521017037901</v>
      </c>
      <c r="AC1613">
        <f>MAX(0, Table4[[#This Row],[Power (W)]])</f>
        <v>6578.8521017037901</v>
      </c>
      <c r="AD1613">
        <f>MIN(0, Table4[[#This Row],[Power (W)]])*-1</f>
        <v>0</v>
      </c>
      <c r="AE1613">
        <f>AE1612+Table4[[#This Row],[Tractive Energy (J)]]</f>
        <v>1561303.1097643911</v>
      </c>
      <c r="AF1613">
        <f>AF1612+Table4[[#This Row],[Braking Energy (J)]]</f>
        <v>41353.095576461303</v>
      </c>
      <c r="AG1613">
        <f t="shared" si="314"/>
        <v>7062692.3295711745</v>
      </c>
      <c r="AH1613">
        <f t="shared" si="311"/>
        <v>1845971.2293833676</v>
      </c>
      <c r="AI1613" s="27">
        <f t="shared" si="315"/>
        <v>1845971.2293833676</v>
      </c>
    </row>
    <row r="1614" spans="2:35" x14ac:dyDescent="0.3">
      <c r="B1614" s="7" t="s">
        <v>54</v>
      </c>
      <c r="C1614" s="7">
        <v>1606</v>
      </c>
      <c r="D1614" s="7">
        <v>129</v>
      </c>
      <c r="E1614" s="13">
        <v>106.4</v>
      </c>
      <c r="F1614" s="17">
        <f t="shared" si="312"/>
        <v>-5.5555555555554373E-2</v>
      </c>
      <c r="G1614" s="17">
        <f t="shared" si="313"/>
        <v>-0.19999999999999574</v>
      </c>
      <c r="S1614">
        <f t="shared" si="306"/>
        <v>0</v>
      </c>
      <c r="T1614">
        <f t="shared" si="307"/>
        <v>106.4</v>
      </c>
      <c r="U1614">
        <f t="shared" si="308"/>
        <v>29.555555555555557</v>
      </c>
      <c r="W1614">
        <f t="shared" si="309"/>
        <v>-113.06944444444261</v>
      </c>
      <c r="X1614">
        <f t="shared" si="305"/>
        <v>171.13544999999999</v>
      </c>
      <c r="Y1614">
        <f t="shared" si="310"/>
        <v>225.56206211679685</v>
      </c>
      <c r="Z1614">
        <f>Table4[[#This Row],[Acell (N)]]+Table4[[#This Row],[Roll (N)]]+Table4[[#This Row],[Aero (N)]]</f>
        <v>283.62806767235423</v>
      </c>
      <c r="AA1614">
        <f>Table4[[#This Row],[Total (N)]]*((E1613/3.6)/1000)</f>
        <v>8.398542226075822</v>
      </c>
      <c r="AB1614">
        <f>Table4[[#This Row],[Power (kW)]]*1000</f>
        <v>8398.5422260758223</v>
      </c>
      <c r="AC1614">
        <f>MAX(0, Table4[[#This Row],[Power (W)]])</f>
        <v>8398.5422260758223</v>
      </c>
      <c r="AD1614">
        <f>MIN(0, Table4[[#This Row],[Power (W)]])*-1</f>
        <v>0</v>
      </c>
      <c r="AE1614">
        <f>AE1613+Table4[[#This Row],[Tractive Energy (J)]]</f>
        <v>1569701.651990467</v>
      </c>
      <c r="AF1614">
        <f>AF1613+Table4[[#This Row],[Braking Energy (J)]]</f>
        <v>41353.095576461303</v>
      </c>
      <c r="AG1614">
        <f t="shared" si="314"/>
        <v>7071090.8717972506</v>
      </c>
      <c r="AH1614">
        <f t="shared" si="311"/>
        <v>1845971.2293833676</v>
      </c>
      <c r="AI1614" s="27">
        <f t="shared" si="315"/>
        <v>1845971.2293833676</v>
      </c>
    </row>
    <row r="1615" spans="2:35" x14ac:dyDescent="0.3">
      <c r="B1615" s="7" t="s">
        <v>54</v>
      </c>
      <c r="C1615" s="7">
        <v>1607</v>
      </c>
      <c r="D1615" s="7">
        <v>130</v>
      </c>
      <c r="E1615" s="13">
        <v>106.2</v>
      </c>
      <c r="F1615" s="17">
        <f t="shared" si="312"/>
        <v>-2.7777777777778172E-2</v>
      </c>
      <c r="G1615" s="17">
        <f t="shared" si="313"/>
        <v>-0.10000000000000142</v>
      </c>
      <c r="S1615">
        <f t="shared" si="306"/>
        <v>0</v>
      </c>
      <c r="T1615">
        <f t="shared" si="307"/>
        <v>106.2</v>
      </c>
      <c r="U1615">
        <f t="shared" si="308"/>
        <v>29.5</v>
      </c>
      <c r="W1615">
        <f t="shared" si="309"/>
        <v>-64.611111111109736</v>
      </c>
      <c r="X1615">
        <f t="shared" si="305"/>
        <v>171.13544999999999</v>
      </c>
      <c r="Y1615">
        <f t="shared" si="310"/>
        <v>224.71646937595025</v>
      </c>
      <c r="Z1615">
        <f>Table4[[#This Row],[Acell (N)]]+Table4[[#This Row],[Roll (N)]]+Table4[[#This Row],[Aero (N)]]</f>
        <v>331.2408082648405</v>
      </c>
      <c r="AA1615">
        <f>Table4[[#This Row],[Total (N)]]*((E1614/3.6)/1000)</f>
        <v>9.7900061109386201</v>
      </c>
      <c r="AB1615">
        <f>Table4[[#This Row],[Power (kW)]]*1000</f>
        <v>9790.0061109386206</v>
      </c>
      <c r="AC1615">
        <f>MAX(0, Table4[[#This Row],[Power (W)]])</f>
        <v>9790.0061109386206</v>
      </c>
      <c r="AD1615">
        <f>MIN(0, Table4[[#This Row],[Power (W)]])*-1</f>
        <v>0</v>
      </c>
      <c r="AE1615">
        <f>AE1614+Table4[[#This Row],[Tractive Energy (J)]]</f>
        <v>1579491.6581014057</v>
      </c>
      <c r="AF1615">
        <f>AF1614+Table4[[#This Row],[Braking Energy (J)]]</f>
        <v>41353.095576461303</v>
      </c>
      <c r="AG1615">
        <f t="shared" si="314"/>
        <v>7080880.8779081888</v>
      </c>
      <c r="AH1615">
        <f t="shared" si="311"/>
        <v>1845971.2293833676</v>
      </c>
      <c r="AI1615" s="27">
        <f t="shared" si="315"/>
        <v>1845971.2293833676</v>
      </c>
    </row>
    <row r="1616" spans="2:35" x14ac:dyDescent="0.3">
      <c r="B1616" s="7" t="s">
        <v>54</v>
      </c>
      <c r="C1616" s="7">
        <v>1608</v>
      </c>
      <c r="D1616" s="7">
        <v>131</v>
      </c>
      <c r="E1616" s="13">
        <v>106.2</v>
      </c>
      <c r="F1616" s="17">
        <f t="shared" si="312"/>
        <v>0</v>
      </c>
      <c r="G1616" s="17">
        <f t="shared" si="313"/>
        <v>0</v>
      </c>
      <c r="S1616">
        <f t="shared" si="306"/>
        <v>0</v>
      </c>
      <c r="T1616">
        <f t="shared" si="307"/>
        <v>106.2</v>
      </c>
      <c r="U1616">
        <f t="shared" si="308"/>
        <v>29.5</v>
      </c>
      <c r="W1616">
        <f t="shared" si="309"/>
        <v>-32.305555555556012</v>
      </c>
      <c r="X1616">
        <f t="shared" si="305"/>
        <v>171.13544999999999</v>
      </c>
      <c r="Y1616">
        <f t="shared" si="310"/>
        <v>223.87246460269202</v>
      </c>
      <c r="Z1616">
        <f>Table4[[#This Row],[Acell (N)]]+Table4[[#This Row],[Roll (N)]]+Table4[[#This Row],[Aero (N)]]</f>
        <v>362.70235904713604</v>
      </c>
      <c r="AA1616">
        <f>Table4[[#This Row],[Total (N)]]*((E1615/3.6)/1000)</f>
        <v>10.699719591890513</v>
      </c>
      <c r="AB1616">
        <f>Table4[[#This Row],[Power (kW)]]*1000</f>
        <v>10699.719591890513</v>
      </c>
      <c r="AC1616">
        <f>MAX(0, Table4[[#This Row],[Power (W)]])</f>
        <v>10699.719591890513</v>
      </c>
      <c r="AD1616">
        <f>MIN(0, Table4[[#This Row],[Power (W)]])*-1</f>
        <v>0</v>
      </c>
      <c r="AE1616">
        <f>AE1615+Table4[[#This Row],[Tractive Energy (J)]]</f>
        <v>1590191.3776932962</v>
      </c>
      <c r="AF1616">
        <f>AF1615+Table4[[#This Row],[Braking Energy (J)]]</f>
        <v>41353.095576461303</v>
      </c>
      <c r="AG1616">
        <f t="shared" si="314"/>
        <v>7091580.5975000793</v>
      </c>
      <c r="AH1616">
        <f t="shared" si="311"/>
        <v>1845971.2293833676</v>
      </c>
      <c r="AI1616" s="27">
        <f t="shared" si="315"/>
        <v>1845971.2293833676</v>
      </c>
    </row>
    <row r="1617" spans="2:35" x14ac:dyDescent="0.3">
      <c r="B1617" s="7" t="s">
        <v>54</v>
      </c>
      <c r="C1617" s="7">
        <v>1609</v>
      </c>
      <c r="D1617" s="7">
        <v>132</v>
      </c>
      <c r="E1617" s="13">
        <v>106.2</v>
      </c>
      <c r="F1617" s="17">
        <f t="shared" si="312"/>
        <v>2.7777777777778172E-2</v>
      </c>
      <c r="G1617" s="17">
        <f t="shared" si="313"/>
        <v>0.10000000000000142</v>
      </c>
      <c r="S1617">
        <f t="shared" si="306"/>
        <v>0</v>
      </c>
      <c r="T1617">
        <f t="shared" si="307"/>
        <v>106.2</v>
      </c>
      <c r="U1617">
        <f t="shared" si="308"/>
        <v>29.5</v>
      </c>
      <c r="W1617">
        <f t="shared" si="309"/>
        <v>0</v>
      </c>
      <c r="X1617">
        <f t="shared" si="305"/>
        <v>171.13544999999999</v>
      </c>
      <c r="Y1617">
        <f t="shared" si="310"/>
        <v>223.87246460269202</v>
      </c>
      <c r="Z1617">
        <f>Table4[[#This Row],[Acell (N)]]+Table4[[#This Row],[Roll (N)]]+Table4[[#This Row],[Aero (N)]]</f>
        <v>395.00791460269204</v>
      </c>
      <c r="AA1617">
        <f>Table4[[#This Row],[Total (N)]]*((E1616/3.6)/1000)</f>
        <v>11.652733480779414</v>
      </c>
      <c r="AB1617">
        <f>Table4[[#This Row],[Power (kW)]]*1000</f>
        <v>11652.733480779414</v>
      </c>
      <c r="AC1617">
        <f>MAX(0, Table4[[#This Row],[Power (W)]])</f>
        <v>11652.733480779414</v>
      </c>
      <c r="AD1617">
        <f>MIN(0, Table4[[#This Row],[Power (W)]])*-1</f>
        <v>0</v>
      </c>
      <c r="AE1617">
        <f>AE1616+Table4[[#This Row],[Tractive Energy (J)]]</f>
        <v>1601844.1111740756</v>
      </c>
      <c r="AF1617">
        <f>AF1616+Table4[[#This Row],[Braking Energy (J)]]</f>
        <v>41353.095576461303</v>
      </c>
      <c r="AG1617">
        <f t="shared" si="314"/>
        <v>7103233.3309808588</v>
      </c>
      <c r="AH1617">
        <f t="shared" si="311"/>
        <v>1845971.2293833676</v>
      </c>
      <c r="AI1617" s="27">
        <f t="shared" si="315"/>
        <v>1845971.2293833676</v>
      </c>
    </row>
    <row r="1618" spans="2:35" x14ac:dyDescent="0.3">
      <c r="B1618" s="7" t="s">
        <v>54</v>
      </c>
      <c r="C1618" s="7">
        <v>1610</v>
      </c>
      <c r="D1618" s="7">
        <v>133</v>
      </c>
      <c r="E1618" s="13">
        <v>106.4</v>
      </c>
      <c r="F1618" s="17">
        <f t="shared" si="312"/>
        <v>4.1666666666666269E-2</v>
      </c>
      <c r="G1618" s="17">
        <f t="shared" si="313"/>
        <v>0.14999999999999858</v>
      </c>
      <c r="S1618">
        <f t="shared" si="306"/>
        <v>0</v>
      </c>
      <c r="T1618">
        <f t="shared" si="307"/>
        <v>106.4</v>
      </c>
      <c r="U1618">
        <f t="shared" si="308"/>
        <v>29.555555555555557</v>
      </c>
      <c r="W1618">
        <f t="shared" si="309"/>
        <v>32.305555555556012</v>
      </c>
      <c r="X1618">
        <f t="shared" si="305"/>
        <v>171.13544999999999</v>
      </c>
      <c r="Y1618">
        <f t="shared" si="310"/>
        <v>223.87246460269202</v>
      </c>
      <c r="Z1618">
        <f>Table4[[#This Row],[Acell (N)]]+Table4[[#This Row],[Roll (N)]]+Table4[[#This Row],[Aero (N)]]</f>
        <v>427.31347015824804</v>
      </c>
      <c r="AA1618">
        <f>Table4[[#This Row],[Total (N)]]*((E1617/3.6)/1000)</f>
        <v>12.605747369668316</v>
      </c>
      <c r="AB1618">
        <f>Table4[[#This Row],[Power (kW)]]*1000</f>
        <v>12605.747369668317</v>
      </c>
      <c r="AC1618">
        <f>MAX(0, Table4[[#This Row],[Power (W)]])</f>
        <v>12605.747369668317</v>
      </c>
      <c r="AD1618">
        <f>MIN(0, Table4[[#This Row],[Power (W)]])*-1</f>
        <v>0</v>
      </c>
      <c r="AE1618">
        <f>AE1617+Table4[[#This Row],[Tractive Energy (J)]]</f>
        <v>1614449.8585437438</v>
      </c>
      <c r="AF1618">
        <f>AF1617+Table4[[#This Row],[Braking Energy (J)]]</f>
        <v>41353.095576461303</v>
      </c>
      <c r="AG1618">
        <f t="shared" si="314"/>
        <v>7115839.0783505272</v>
      </c>
      <c r="AH1618">
        <f t="shared" si="311"/>
        <v>1845971.2293833676</v>
      </c>
      <c r="AI1618" s="27">
        <f t="shared" si="315"/>
        <v>1845971.2293833676</v>
      </c>
    </row>
    <row r="1619" spans="2:35" x14ac:dyDescent="0.3">
      <c r="B1619" s="7" t="s">
        <v>54</v>
      </c>
      <c r="C1619" s="7">
        <v>1611</v>
      </c>
      <c r="D1619" s="7">
        <v>134</v>
      </c>
      <c r="E1619" s="13">
        <v>106.5</v>
      </c>
      <c r="F1619" s="17">
        <f t="shared" si="312"/>
        <v>5.5555555555554373E-2</v>
      </c>
      <c r="G1619" s="17">
        <f t="shared" si="313"/>
        <v>0.19999999999999574</v>
      </c>
      <c r="S1619">
        <f t="shared" si="306"/>
        <v>0</v>
      </c>
      <c r="T1619">
        <f t="shared" si="307"/>
        <v>106.5</v>
      </c>
      <c r="U1619">
        <f t="shared" si="308"/>
        <v>29.583333333333332</v>
      </c>
      <c r="W1619">
        <f t="shared" si="309"/>
        <v>48.458333333332874</v>
      </c>
      <c r="X1619">
        <f t="shared" si="305"/>
        <v>171.13544999999999</v>
      </c>
      <c r="Y1619">
        <f t="shared" si="310"/>
        <v>224.71646937595025</v>
      </c>
      <c r="Z1619">
        <f>Table4[[#This Row],[Acell (N)]]+Table4[[#This Row],[Roll (N)]]+Table4[[#This Row],[Aero (N)]]</f>
        <v>444.31025270928308</v>
      </c>
      <c r="AA1619">
        <f>Table4[[#This Row],[Total (N)]]*((E1618/3.6)/1000)</f>
        <v>13.131836357852144</v>
      </c>
      <c r="AB1619">
        <f>Table4[[#This Row],[Power (kW)]]*1000</f>
        <v>13131.836357852144</v>
      </c>
      <c r="AC1619">
        <f>MAX(0, Table4[[#This Row],[Power (W)]])</f>
        <v>13131.836357852144</v>
      </c>
      <c r="AD1619">
        <f>MIN(0, Table4[[#This Row],[Power (W)]])*-1</f>
        <v>0</v>
      </c>
      <c r="AE1619">
        <f>AE1618+Table4[[#This Row],[Tractive Energy (J)]]</f>
        <v>1627581.6949015961</v>
      </c>
      <c r="AF1619">
        <f>AF1618+Table4[[#This Row],[Braking Energy (J)]]</f>
        <v>41353.095576461303</v>
      </c>
      <c r="AG1619">
        <f t="shared" si="314"/>
        <v>7128970.9147083797</v>
      </c>
      <c r="AH1619">
        <f t="shared" si="311"/>
        <v>1845971.2293833676</v>
      </c>
      <c r="AI1619" s="27">
        <f t="shared" si="315"/>
        <v>1845971.2293833676</v>
      </c>
    </row>
    <row r="1620" spans="2:35" x14ac:dyDescent="0.3">
      <c r="B1620" s="7" t="s">
        <v>54</v>
      </c>
      <c r="C1620" s="7">
        <v>1612</v>
      </c>
      <c r="D1620" s="7">
        <v>135</v>
      </c>
      <c r="E1620" s="13">
        <v>106.8</v>
      </c>
      <c r="F1620" s="17">
        <f t="shared" si="312"/>
        <v>9.7222222222222612E-2</v>
      </c>
      <c r="G1620" s="17">
        <f t="shared" si="313"/>
        <v>0.35000000000000142</v>
      </c>
      <c r="S1620">
        <f t="shared" si="306"/>
        <v>0</v>
      </c>
      <c r="T1620">
        <f t="shared" si="307"/>
        <v>106.8</v>
      </c>
      <c r="U1620">
        <f t="shared" si="308"/>
        <v>29.666666666666664</v>
      </c>
      <c r="W1620">
        <f t="shared" si="309"/>
        <v>64.611111111109736</v>
      </c>
      <c r="X1620">
        <f t="shared" si="305"/>
        <v>171.13544999999999</v>
      </c>
      <c r="Y1620">
        <f t="shared" si="310"/>
        <v>225.139067250425</v>
      </c>
      <c r="Z1620">
        <f>Table4[[#This Row],[Acell (N)]]+Table4[[#This Row],[Roll (N)]]+Table4[[#This Row],[Aero (N)]]</f>
        <v>460.88562836153471</v>
      </c>
      <c r="AA1620">
        <f>Table4[[#This Row],[Total (N)]]*((E1619/3.6)/1000)</f>
        <v>13.634533172362069</v>
      </c>
      <c r="AB1620">
        <f>Table4[[#This Row],[Power (kW)]]*1000</f>
        <v>13634.533172362069</v>
      </c>
      <c r="AC1620">
        <f>MAX(0, Table4[[#This Row],[Power (W)]])</f>
        <v>13634.533172362069</v>
      </c>
      <c r="AD1620">
        <f>MIN(0, Table4[[#This Row],[Power (W)]])*-1</f>
        <v>0</v>
      </c>
      <c r="AE1620">
        <f>AE1619+Table4[[#This Row],[Tractive Energy (J)]]</f>
        <v>1641216.2280739581</v>
      </c>
      <c r="AF1620">
        <f>AF1619+Table4[[#This Row],[Braking Energy (J)]]</f>
        <v>41353.095576461303</v>
      </c>
      <c r="AG1620">
        <f t="shared" si="314"/>
        <v>7142605.4478807421</v>
      </c>
      <c r="AH1620">
        <f t="shared" si="311"/>
        <v>1845971.2293833676</v>
      </c>
      <c r="AI1620" s="27">
        <f t="shared" si="315"/>
        <v>1845971.2293833676</v>
      </c>
    </row>
    <row r="1621" spans="2:35" x14ac:dyDescent="0.3">
      <c r="B1621" s="7" t="s">
        <v>54</v>
      </c>
      <c r="C1621" s="7">
        <v>1613</v>
      </c>
      <c r="D1621" s="7">
        <v>136</v>
      </c>
      <c r="E1621" s="13">
        <v>107.2</v>
      </c>
      <c r="F1621" s="17">
        <f t="shared" si="312"/>
        <v>0.1388888888888889</v>
      </c>
      <c r="G1621" s="17">
        <f t="shared" si="313"/>
        <v>0.5</v>
      </c>
      <c r="S1621">
        <f t="shared" si="306"/>
        <v>0</v>
      </c>
      <c r="T1621">
        <f t="shared" si="307"/>
        <v>107.2</v>
      </c>
      <c r="U1621">
        <f t="shared" si="308"/>
        <v>29.777777777777779</v>
      </c>
      <c r="W1621">
        <f t="shared" si="309"/>
        <v>113.0694444444449</v>
      </c>
      <c r="X1621">
        <f t="shared" si="305"/>
        <v>171.13544999999999</v>
      </c>
      <c r="Y1621">
        <f t="shared" si="310"/>
        <v>226.40924282523198</v>
      </c>
      <c r="Z1621">
        <f>Table4[[#This Row],[Acell (N)]]+Table4[[#This Row],[Roll (N)]]+Table4[[#This Row],[Aero (N)]]</f>
        <v>510.61413726967692</v>
      </c>
      <c r="AA1621">
        <f>Table4[[#This Row],[Total (N)]]*((E1620/3.6)/1000)</f>
        <v>15.148219405667081</v>
      </c>
      <c r="AB1621">
        <f>Table4[[#This Row],[Power (kW)]]*1000</f>
        <v>15148.219405667081</v>
      </c>
      <c r="AC1621">
        <f>MAX(0, Table4[[#This Row],[Power (W)]])</f>
        <v>15148.219405667081</v>
      </c>
      <c r="AD1621">
        <f>MIN(0, Table4[[#This Row],[Power (W)]])*-1</f>
        <v>0</v>
      </c>
      <c r="AE1621">
        <f>AE1620+Table4[[#This Row],[Tractive Energy (J)]]</f>
        <v>1656364.4474796252</v>
      </c>
      <c r="AF1621">
        <f>AF1620+Table4[[#This Row],[Braking Energy (J)]]</f>
        <v>41353.095576461303</v>
      </c>
      <c r="AG1621">
        <f t="shared" si="314"/>
        <v>7157753.6672864091</v>
      </c>
      <c r="AH1621">
        <f t="shared" si="311"/>
        <v>1845971.2293833676</v>
      </c>
      <c r="AI1621" s="27">
        <f t="shared" si="315"/>
        <v>1845971.2293833676</v>
      </c>
    </row>
    <row r="1622" spans="2:35" x14ac:dyDescent="0.3">
      <c r="B1622" s="7" t="s">
        <v>54</v>
      </c>
      <c r="C1622" s="7">
        <v>1614</v>
      </c>
      <c r="D1622" s="7">
        <v>137</v>
      </c>
      <c r="E1622" s="13">
        <v>107.8</v>
      </c>
      <c r="F1622" s="17">
        <f t="shared" si="312"/>
        <v>0.18055555555555516</v>
      </c>
      <c r="G1622" s="17">
        <f t="shared" si="313"/>
        <v>0.64999999999999858</v>
      </c>
      <c r="S1622">
        <f t="shared" si="306"/>
        <v>0</v>
      </c>
      <c r="T1622">
        <f t="shared" si="307"/>
        <v>107.8</v>
      </c>
      <c r="U1622">
        <f t="shared" si="308"/>
        <v>29.944444444444443</v>
      </c>
      <c r="W1622">
        <f t="shared" si="309"/>
        <v>161.52777777777777</v>
      </c>
      <c r="X1622">
        <f t="shared" si="305"/>
        <v>171.13544999999999</v>
      </c>
      <c r="Y1622">
        <f t="shared" si="310"/>
        <v>228.10836814486757</v>
      </c>
      <c r="Z1622">
        <f>Table4[[#This Row],[Acell (N)]]+Table4[[#This Row],[Roll (N)]]+Table4[[#This Row],[Aero (N)]]</f>
        <v>560.77159592264536</v>
      </c>
      <c r="AA1622">
        <f>Table4[[#This Row],[Total (N)]]*((E1621/3.6)/1000)</f>
        <v>16.698531967474327</v>
      </c>
      <c r="AB1622">
        <f>Table4[[#This Row],[Power (kW)]]*1000</f>
        <v>16698.531967474326</v>
      </c>
      <c r="AC1622">
        <f>MAX(0, Table4[[#This Row],[Power (W)]])</f>
        <v>16698.531967474326</v>
      </c>
      <c r="AD1622">
        <f>MIN(0, Table4[[#This Row],[Power (W)]])*-1</f>
        <v>0</v>
      </c>
      <c r="AE1622">
        <f>AE1621+Table4[[#This Row],[Tractive Energy (J)]]</f>
        <v>1673062.9794470996</v>
      </c>
      <c r="AF1622">
        <f>AF1621+Table4[[#This Row],[Braking Energy (J)]]</f>
        <v>41353.095576461303</v>
      </c>
      <c r="AG1622">
        <f t="shared" si="314"/>
        <v>7174452.1992538832</v>
      </c>
      <c r="AH1622">
        <f t="shared" si="311"/>
        <v>1845971.2293833676</v>
      </c>
      <c r="AI1622" s="27">
        <f t="shared" si="315"/>
        <v>1845971.2293833676</v>
      </c>
    </row>
    <row r="1623" spans="2:35" x14ac:dyDescent="0.3">
      <c r="B1623" s="7" t="s">
        <v>54</v>
      </c>
      <c r="C1623" s="7">
        <v>1615</v>
      </c>
      <c r="D1623" s="7">
        <v>138</v>
      </c>
      <c r="E1623" s="13">
        <v>108.5</v>
      </c>
      <c r="F1623" s="17">
        <f t="shared" si="312"/>
        <v>0.2222222222222234</v>
      </c>
      <c r="G1623" s="17">
        <f t="shared" si="313"/>
        <v>0.80000000000000426</v>
      </c>
      <c r="S1623">
        <f t="shared" si="306"/>
        <v>0</v>
      </c>
      <c r="T1623">
        <f t="shared" si="307"/>
        <v>108.5</v>
      </c>
      <c r="U1623">
        <f t="shared" si="308"/>
        <v>30.138888888888889</v>
      </c>
      <c r="W1623">
        <f t="shared" si="309"/>
        <v>209.98611111111066</v>
      </c>
      <c r="X1623">
        <f t="shared" si="305"/>
        <v>171.13544999999999</v>
      </c>
      <c r="Y1623">
        <f t="shared" si="310"/>
        <v>230.66896588123421</v>
      </c>
      <c r="Z1623">
        <f>Table4[[#This Row],[Acell (N)]]+Table4[[#This Row],[Roll (N)]]+Table4[[#This Row],[Aero (N)]]</f>
        <v>611.79052699234489</v>
      </c>
      <c r="AA1623">
        <f>Table4[[#This Row],[Total (N)]]*((E1622/3.6)/1000)</f>
        <v>18.319727447159661</v>
      </c>
      <c r="AB1623">
        <f>Table4[[#This Row],[Power (kW)]]*1000</f>
        <v>18319.727447159661</v>
      </c>
      <c r="AC1623">
        <f>MAX(0, Table4[[#This Row],[Power (W)]])</f>
        <v>18319.727447159661</v>
      </c>
      <c r="AD1623">
        <f>MIN(0, Table4[[#This Row],[Power (W)]])*-1</f>
        <v>0</v>
      </c>
      <c r="AE1623">
        <f>AE1622+Table4[[#This Row],[Tractive Energy (J)]]</f>
        <v>1691382.7068942592</v>
      </c>
      <c r="AF1623">
        <f>AF1622+Table4[[#This Row],[Braking Energy (J)]]</f>
        <v>41353.095576461303</v>
      </c>
      <c r="AG1623">
        <f t="shared" si="314"/>
        <v>7192771.9267010428</v>
      </c>
      <c r="AH1623">
        <f t="shared" si="311"/>
        <v>1845971.2293833676</v>
      </c>
      <c r="AI1623" s="27">
        <f t="shared" si="315"/>
        <v>1845971.2293833676</v>
      </c>
    </row>
    <row r="1624" spans="2:35" x14ac:dyDescent="0.3">
      <c r="B1624" s="7" t="s">
        <v>54</v>
      </c>
      <c r="C1624" s="7">
        <v>1616</v>
      </c>
      <c r="D1624" s="7">
        <v>139</v>
      </c>
      <c r="E1624" s="13">
        <v>109.4</v>
      </c>
      <c r="F1624" s="17">
        <f t="shared" si="312"/>
        <v>0.27777777777777779</v>
      </c>
      <c r="G1624" s="17">
        <f t="shared" si="313"/>
        <v>1</v>
      </c>
      <c r="S1624">
        <f t="shared" si="306"/>
        <v>0</v>
      </c>
      <c r="T1624">
        <f t="shared" si="307"/>
        <v>109.4</v>
      </c>
      <c r="U1624">
        <f t="shared" si="308"/>
        <v>30.388888888888889</v>
      </c>
      <c r="W1624">
        <f t="shared" si="309"/>
        <v>258.44444444444582</v>
      </c>
      <c r="X1624">
        <f t="shared" si="305"/>
        <v>171.13544999999999</v>
      </c>
      <c r="Y1624">
        <f t="shared" si="310"/>
        <v>233.67439303831392</v>
      </c>
      <c r="Z1624">
        <f>Table4[[#This Row],[Acell (N)]]+Table4[[#This Row],[Roll (N)]]+Table4[[#This Row],[Aero (N)]]</f>
        <v>663.25428748275976</v>
      </c>
      <c r="AA1624">
        <f>Table4[[#This Row],[Total (N)]]*((E1623/3.6)/1000)</f>
        <v>19.989747275522063</v>
      </c>
      <c r="AB1624">
        <f>Table4[[#This Row],[Power (kW)]]*1000</f>
        <v>19989.747275522062</v>
      </c>
      <c r="AC1624">
        <f>MAX(0, Table4[[#This Row],[Power (W)]])</f>
        <v>19989.747275522062</v>
      </c>
      <c r="AD1624">
        <f>MIN(0, Table4[[#This Row],[Power (W)]])*-1</f>
        <v>0</v>
      </c>
      <c r="AE1624">
        <f>AE1623+Table4[[#This Row],[Tractive Energy (J)]]</f>
        <v>1711372.4541697812</v>
      </c>
      <c r="AF1624">
        <f>AF1623+Table4[[#This Row],[Braking Energy (J)]]</f>
        <v>41353.095576461303</v>
      </c>
      <c r="AG1624">
        <f t="shared" si="314"/>
        <v>7212761.6739765648</v>
      </c>
      <c r="AH1624">
        <f t="shared" si="311"/>
        <v>1845971.2293833676</v>
      </c>
      <c r="AI1624" s="27">
        <f t="shared" si="315"/>
        <v>1845971.2293833676</v>
      </c>
    </row>
    <row r="1625" spans="2:35" x14ac:dyDescent="0.3">
      <c r="B1625" s="7" t="s">
        <v>54</v>
      </c>
      <c r="C1625" s="7">
        <v>1617</v>
      </c>
      <c r="D1625" s="7">
        <v>140</v>
      </c>
      <c r="E1625" s="13">
        <v>110.5</v>
      </c>
      <c r="F1625" s="17">
        <f t="shared" si="312"/>
        <v>0.31944444444444403</v>
      </c>
      <c r="G1625" s="17">
        <f t="shared" si="313"/>
        <v>1.1499999999999986</v>
      </c>
      <c r="S1625">
        <f t="shared" si="306"/>
        <v>0</v>
      </c>
      <c r="T1625">
        <f t="shared" si="307"/>
        <v>110.5</v>
      </c>
      <c r="U1625">
        <f t="shared" si="308"/>
        <v>30.694444444444443</v>
      </c>
      <c r="W1625">
        <f t="shared" si="309"/>
        <v>323.05555555555554</v>
      </c>
      <c r="X1625">
        <f t="shared" si="305"/>
        <v>171.13544999999999</v>
      </c>
      <c r="Y1625">
        <f t="shared" si="310"/>
        <v>237.56709708543693</v>
      </c>
      <c r="Z1625">
        <f>Table4[[#This Row],[Acell (N)]]+Table4[[#This Row],[Roll (N)]]+Table4[[#This Row],[Aero (N)]]</f>
        <v>731.75810264099243</v>
      </c>
      <c r="AA1625">
        <f>Table4[[#This Row],[Total (N)]]*((E1624/3.6)/1000)</f>
        <v>22.237315674701271</v>
      </c>
      <c r="AB1625">
        <f>Table4[[#This Row],[Power (kW)]]*1000</f>
        <v>22237.315674701273</v>
      </c>
      <c r="AC1625">
        <f>MAX(0, Table4[[#This Row],[Power (W)]])</f>
        <v>22237.315674701273</v>
      </c>
      <c r="AD1625">
        <f>MIN(0, Table4[[#This Row],[Power (W)]])*-1</f>
        <v>0</v>
      </c>
      <c r="AE1625">
        <f>AE1624+Table4[[#This Row],[Tractive Energy (J)]]</f>
        <v>1733609.7698444824</v>
      </c>
      <c r="AF1625">
        <f>AF1624+Table4[[#This Row],[Braking Energy (J)]]</f>
        <v>41353.095576461303</v>
      </c>
      <c r="AG1625">
        <f t="shared" si="314"/>
        <v>7234998.9896512665</v>
      </c>
      <c r="AH1625">
        <f t="shared" si="311"/>
        <v>1845971.2293833676</v>
      </c>
      <c r="AI1625" s="27">
        <f t="shared" si="315"/>
        <v>1845971.2293833676</v>
      </c>
    </row>
    <row r="1626" spans="2:35" x14ac:dyDescent="0.3">
      <c r="B1626" s="7" t="s">
        <v>54</v>
      </c>
      <c r="C1626" s="7">
        <v>1618</v>
      </c>
      <c r="D1626" s="7">
        <v>141</v>
      </c>
      <c r="E1626" s="13">
        <v>111.7</v>
      </c>
      <c r="F1626" s="17">
        <f t="shared" si="312"/>
        <v>0.34722222222222221</v>
      </c>
      <c r="G1626" s="17">
        <f t="shared" si="313"/>
        <v>1.25</v>
      </c>
      <c r="S1626">
        <f t="shared" si="306"/>
        <v>0</v>
      </c>
      <c r="T1626">
        <f t="shared" si="307"/>
        <v>111.7</v>
      </c>
      <c r="U1626">
        <f t="shared" si="308"/>
        <v>31.027777777777779</v>
      </c>
      <c r="W1626">
        <f t="shared" si="309"/>
        <v>371.5138888888884</v>
      </c>
      <c r="X1626">
        <f t="shared" si="305"/>
        <v>171.13544999999999</v>
      </c>
      <c r="Y1626">
        <f t="shared" si="310"/>
        <v>242.36851558504722</v>
      </c>
      <c r="Z1626">
        <f>Table4[[#This Row],[Acell (N)]]+Table4[[#This Row],[Roll (N)]]+Table4[[#This Row],[Aero (N)]]</f>
        <v>785.0178544739357</v>
      </c>
      <c r="AA1626">
        <f>Table4[[#This Row],[Total (N)]]*((E1625/3.6)/1000)</f>
        <v>24.095686922047193</v>
      </c>
      <c r="AB1626">
        <f>Table4[[#This Row],[Power (kW)]]*1000</f>
        <v>24095.686922047193</v>
      </c>
      <c r="AC1626">
        <f>MAX(0, Table4[[#This Row],[Power (W)]])</f>
        <v>24095.686922047193</v>
      </c>
      <c r="AD1626">
        <f>MIN(0, Table4[[#This Row],[Power (W)]])*-1</f>
        <v>0</v>
      </c>
      <c r="AE1626">
        <f>AE1625+Table4[[#This Row],[Tractive Energy (J)]]</f>
        <v>1757705.4567665297</v>
      </c>
      <c r="AF1626">
        <f>AF1625+Table4[[#This Row],[Braking Energy (J)]]</f>
        <v>41353.095576461303</v>
      </c>
      <c r="AG1626">
        <f t="shared" si="314"/>
        <v>7259094.6765733138</v>
      </c>
      <c r="AH1626">
        <f t="shared" si="311"/>
        <v>1845971.2293833676</v>
      </c>
      <c r="AI1626" s="27">
        <f t="shared" si="315"/>
        <v>1845971.2293833676</v>
      </c>
    </row>
    <row r="1627" spans="2:35" x14ac:dyDescent="0.3">
      <c r="B1627" s="7" t="s">
        <v>54</v>
      </c>
      <c r="C1627" s="7">
        <v>1619</v>
      </c>
      <c r="D1627" s="7">
        <v>142</v>
      </c>
      <c r="E1627" s="13">
        <v>113</v>
      </c>
      <c r="F1627" s="17">
        <f t="shared" si="312"/>
        <v>0.33333333333333215</v>
      </c>
      <c r="G1627" s="17">
        <f t="shared" si="313"/>
        <v>1.1999999999999957</v>
      </c>
      <c r="S1627">
        <f t="shared" si="306"/>
        <v>0</v>
      </c>
      <c r="T1627">
        <f t="shared" si="307"/>
        <v>113</v>
      </c>
      <c r="U1627">
        <f t="shared" si="308"/>
        <v>31.388888888888889</v>
      </c>
      <c r="W1627">
        <f t="shared" si="309"/>
        <v>403.81944444444446</v>
      </c>
      <c r="X1627">
        <f t="shared" si="305"/>
        <v>171.13544999999999</v>
      </c>
      <c r="Y1627">
        <f t="shared" si="310"/>
        <v>247.66121155733256</v>
      </c>
      <c r="Z1627">
        <f>Table4[[#This Row],[Acell (N)]]+Table4[[#This Row],[Roll (N)]]+Table4[[#This Row],[Aero (N)]]</f>
        <v>822.61610600177698</v>
      </c>
      <c r="AA1627">
        <f>Table4[[#This Row],[Total (N)]]*((E1626/3.6)/1000)</f>
        <v>25.523949733444027</v>
      </c>
      <c r="AB1627">
        <f>Table4[[#This Row],[Power (kW)]]*1000</f>
        <v>25523.949733444028</v>
      </c>
      <c r="AC1627">
        <f>MAX(0, Table4[[#This Row],[Power (W)]])</f>
        <v>25523.949733444028</v>
      </c>
      <c r="AD1627">
        <f>MIN(0, Table4[[#This Row],[Power (W)]])*-1</f>
        <v>0</v>
      </c>
      <c r="AE1627">
        <f>AE1626+Table4[[#This Row],[Tractive Energy (J)]]</f>
        <v>1783229.4064999737</v>
      </c>
      <c r="AF1627">
        <f>AF1626+Table4[[#This Row],[Braking Energy (J)]]</f>
        <v>41353.095576461303</v>
      </c>
      <c r="AG1627">
        <f t="shared" si="314"/>
        <v>7284618.6263067583</v>
      </c>
      <c r="AH1627">
        <f t="shared" si="311"/>
        <v>1845971.2293833676</v>
      </c>
      <c r="AI1627" s="27">
        <f t="shared" si="315"/>
        <v>1845971.2293833676</v>
      </c>
    </row>
    <row r="1628" spans="2:35" x14ac:dyDescent="0.3">
      <c r="B1628" s="7" t="s">
        <v>54</v>
      </c>
      <c r="C1628" s="7">
        <v>1620</v>
      </c>
      <c r="D1628" s="7">
        <v>143</v>
      </c>
      <c r="E1628" s="13">
        <v>114.1</v>
      </c>
      <c r="F1628" s="17">
        <f t="shared" si="312"/>
        <v>0.29166666666666585</v>
      </c>
      <c r="G1628" s="17">
        <f t="shared" si="313"/>
        <v>1.0499999999999972</v>
      </c>
      <c r="S1628">
        <f t="shared" si="306"/>
        <v>0</v>
      </c>
      <c r="T1628">
        <f t="shared" si="307"/>
        <v>114.1</v>
      </c>
      <c r="U1628">
        <f t="shared" si="308"/>
        <v>31.694444444444443</v>
      </c>
      <c r="W1628">
        <f t="shared" si="309"/>
        <v>387.66666666666526</v>
      </c>
      <c r="X1628">
        <f t="shared" si="305"/>
        <v>171.13544999999999</v>
      </c>
      <c r="Y1628">
        <f t="shared" si="310"/>
        <v>253.45947671058892</v>
      </c>
      <c r="Z1628">
        <f>Table4[[#This Row],[Acell (N)]]+Table4[[#This Row],[Roll (N)]]+Table4[[#This Row],[Aero (N)]]</f>
        <v>812.26159337725414</v>
      </c>
      <c r="AA1628">
        <f>Table4[[#This Row],[Total (N)]]*((E1627/3.6)/1000)</f>
        <v>25.495988903230479</v>
      </c>
      <c r="AB1628">
        <f>Table4[[#This Row],[Power (kW)]]*1000</f>
        <v>25495.988903230478</v>
      </c>
      <c r="AC1628">
        <f>MAX(0, Table4[[#This Row],[Power (W)]])</f>
        <v>25495.988903230478</v>
      </c>
      <c r="AD1628">
        <f>MIN(0, Table4[[#This Row],[Power (W)]])*-1</f>
        <v>0</v>
      </c>
      <c r="AE1628">
        <f>AE1627+Table4[[#This Row],[Tractive Energy (J)]]</f>
        <v>1808725.3954032043</v>
      </c>
      <c r="AF1628">
        <f>AF1627+Table4[[#This Row],[Braking Energy (J)]]</f>
        <v>41353.095576461303</v>
      </c>
      <c r="AG1628">
        <f t="shared" si="314"/>
        <v>7310114.6152099883</v>
      </c>
      <c r="AH1628">
        <f t="shared" si="311"/>
        <v>1845971.2293833676</v>
      </c>
      <c r="AI1628" s="27">
        <f t="shared" si="315"/>
        <v>1845971.2293833676</v>
      </c>
    </row>
    <row r="1629" spans="2:35" x14ac:dyDescent="0.3">
      <c r="B1629" s="7" t="s">
        <v>54</v>
      </c>
      <c r="C1629" s="7">
        <v>1621</v>
      </c>
      <c r="D1629" s="7">
        <v>144</v>
      </c>
      <c r="E1629" s="13">
        <v>115.1</v>
      </c>
      <c r="F1629" s="17">
        <f t="shared" si="312"/>
        <v>0.25000000000000155</v>
      </c>
      <c r="G1629" s="17">
        <f t="shared" si="313"/>
        <v>0.90000000000000568</v>
      </c>
      <c r="S1629">
        <f t="shared" si="306"/>
        <v>0</v>
      </c>
      <c r="T1629">
        <f t="shared" si="307"/>
        <v>115.1</v>
      </c>
      <c r="U1629">
        <f t="shared" si="308"/>
        <v>31.972222222222221</v>
      </c>
      <c r="W1629">
        <f t="shared" si="309"/>
        <v>339.2083333333324</v>
      </c>
      <c r="X1629">
        <f t="shared" si="305"/>
        <v>171.13544999999999</v>
      </c>
      <c r="Y1629">
        <f t="shared" si="310"/>
        <v>258.41810400145522</v>
      </c>
      <c r="Z1629">
        <f>Table4[[#This Row],[Acell (N)]]+Table4[[#This Row],[Roll (N)]]+Table4[[#This Row],[Aero (N)]]</f>
        <v>768.76188733478762</v>
      </c>
      <c r="AA1629">
        <f>Table4[[#This Row],[Total (N)]]*((E1628/3.6)/1000)</f>
        <v>24.365480929138684</v>
      </c>
      <c r="AB1629">
        <f>Table4[[#This Row],[Power (kW)]]*1000</f>
        <v>24365.480929138685</v>
      </c>
      <c r="AC1629">
        <f>MAX(0, Table4[[#This Row],[Power (W)]])</f>
        <v>24365.480929138685</v>
      </c>
      <c r="AD1629">
        <f>MIN(0, Table4[[#This Row],[Power (W)]])*-1</f>
        <v>0</v>
      </c>
      <c r="AE1629">
        <f>AE1628+Table4[[#This Row],[Tractive Energy (J)]]</f>
        <v>1833090.8763323429</v>
      </c>
      <c r="AF1629">
        <f>AF1628+Table4[[#This Row],[Braking Energy (J)]]</f>
        <v>41353.095576461303</v>
      </c>
      <c r="AG1629">
        <f t="shared" si="314"/>
        <v>7334480.0961391274</v>
      </c>
      <c r="AH1629">
        <f t="shared" si="311"/>
        <v>1845971.2293833676</v>
      </c>
      <c r="AI1629" s="27">
        <f t="shared" si="315"/>
        <v>1845971.2293833676</v>
      </c>
    </row>
    <row r="1630" spans="2:35" x14ac:dyDescent="0.3">
      <c r="B1630" s="7" t="s">
        <v>54</v>
      </c>
      <c r="C1630" s="7">
        <v>1622</v>
      </c>
      <c r="D1630" s="7">
        <v>145</v>
      </c>
      <c r="E1630" s="13">
        <v>115.9</v>
      </c>
      <c r="F1630" s="17">
        <f t="shared" si="312"/>
        <v>0.19444444444444522</v>
      </c>
      <c r="G1630" s="17">
        <f t="shared" si="313"/>
        <v>0.70000000000000284</v>
      </c>
      <c r="S1630">
        <f t="shared" si="306"/>
        <v>0</v>
      </c>
      <c r="T1630">
        <f t="shared" si="307"/>
        <v>115.9</v>
      </c>
      <c r="U1630">
        <f t="shared" si="308"/>
        <v>32.194444444444443</v>
      </c>
      <c r="W1630">
        <f t="shared" si="309"/>
        <v>290.75000000000182</v>
      </c>
      <c r="X1630">
        <f t="shared" si="305"/>
        <v>171.13544999999999</v>
      </c>
      <c r="Y1630">
        <f t="shared" si="310"/>
        <v>262.96763114234852</v>
      </c>
      <c r="Z1630">
        <f>Table4[[#This Row],[Acell (N)]]+Table4[[#This Row],[Roll (N)]]+Table4[[#This Row],[Aero (N)]]</f>
        <v>724.85308114235033</v>
      </c>
      <c r="AA1630">
        <f>Table4[[#This Row],[Total (N)]]*((E1629/3.6)/1000)</f>
        <v>23.175163788745699</v>
      </c>
      <c r="AB1630">
        <f>Table4[[#This Row],[Power (kW)]]*1000</f>
        <v>23175.1637887457</v>
      </c>
      <c r="AC1630">
        <f>MAX(0, Table4[[#This Row],[Power (W)]])</f>
        <v>23175.1637887457</v>
      </c>
      <c r="AD1630">
        <f>MIN(0, Table4[[#This Row],[Power (W)]])*-1</f>
        <v>0</v>
      </c>
      <c r="AE1630">
        <f>AE1629+Table4[[#This Row],[Tractive Energy (J)]]</f>
        <v>1856266.0401210885</v>
      </c>
      <c r="AF1630">
        <f>AF1629+Table4[[#This Row],[Braking Energy (J)]]</f>
        <v>41353.095576461303</v>
      </c>
      <c r="AG1630">
        <f t="shared" si="314"/>
        <v>7357655.2599278735</v>
      </c>
      <c r="AH1630">
        <f t="shared" si="311"/>
        <v>1845971.2293833676</v>
      </c>
      <c r="AI1630" s="27">
        <f t="shared" si="315"/>
        <v>1845971.2293833676</v>
      </c>
    </row>
    <row r="1631" spans="2:35" x14ac:dyDescent="0.3">
      <c r="B1631" s="7" t="s">
        <v>54</v>
      </c>
      <c r="C1631" s="7">
        <v>1623</v>
      </c>
      <c r="D1631" s="7">
        <v>146</v>
      </c>
      <c r="E1631" s="13">
        <v>116.5</v>
      </c>
      <c r="F1631" s="17">
        <f t="shared" si="312"/>
        <v>0.11111111111111072</v>
      </c>
      <c r="G1631" s="17">
        <f t="shared" si="313"/>
        <v>0.39999999999999858</v>
      </c>
      <c r="S1631">
        <f t="shared" si="306"/>
        <v>0</v>
      </c>
      <c r="T1631">
        <f t="shared" si="307"/>
        <v>116.5</v>
      </c>
      <c r="U1631">
        <f t="shared" si="308"/>
        <v>32.361111111111107</v>
      </c>
      <c r="W1631">
        <f t="shared" si="309"/>
        <v>226.1388888888898</v>
      </c>
      <c r="X1631">
        <f t="shared" si="305"/>
        <v>171.13544999999999</v>
      </c>
      <c r="Y1631">
        <f t="shared" si="310"/>
        <v>266.63583627165519</v>
      </c>
      <c r="Z1631">
        <f>Table4[[#This Row],[Acell (N)]]+Table4[[#This Row],[Roll (N)]]+Table4[[#This Row],[Aero (N)]]</f>
        <v>663.91017516054501</v>
      </c>
      <c r="AA1631">
        <f>Table4[[#This Row],[Total (N)]]*((E1630/3.6)/1000)</f>
        <v>21.374219250307544</v>
      </c>
      <c r="AB1631">
        <f>Table4[[#This Row],[Power (kW)]]*1000</f>
        <v>21374.219250307542</v>
      </c>
      <c r="AC1631">
        <f>MAX(0, Table4[[#This Row],[Power (W)]])</f>
        <v>21374.219250307542</v>
      </c>
      <c r="AD1631">
        <f>MIN(0, Table4[[#This Row],[Power (W)]])*-1</f>
        <v>0</v>
      </c>
      <c r="AE1631">
        <f>AE1630+Table4[[#This Row],[Tractive Energy (J)]]</f>
        <v>1877640.2593713962</v>
      </c>
      <c r="AF1631">
        <f>AF1630+Table4[[#This Row],[Braking Energy (J)]]</f>
        <v>41353.095576461303</v>
      </c>
      <c r="AG1631">
        <f t="shared" si="314"/>
        <v>7379029.4791781809</v>
      </c>
      <c r="AH1631">
        <f t="shared" si="311"/>
        <v>1845971.2293833676</v>
      </c>
      <c r="AI1631" s="27">
        <f t="shared" si="315"/>
        <v>1845971.2293833676</v>
      </c>
    </row>
    <row r="1632" spans="2:35" x14ac:dyDescent="0.3">
      <c r="B1632" s="7" t="s">
        <v>54</v>
      </c>
      <c r="C1632" s="7">
        <v>1624</v>
      </c>
      <c r="D1632" s="7">
        <v>147</v>
      </c>
      <c r="E1632" s="13">
        <v>116.7</v>
      </c>
      <c r="F1632" s="17">
        <f t="shared" si="312"/>
        <v>1.3888888888888099E-2</v>
      </c>
      <c r="G1632" s="17">
        <f t="shared" si="313"/>
        <v>4.9999999999997158E-2</v>
      </c>
      <c r="S1632">
        <f t="shared" si="306"/>
        <v>0</v>
      </c>
      <c r="T1632">
        <f t="shared" si="307"/>
        <v>116.7</v>
      </c>
      <c r="U1632">
        <f t="shared" si="308"/>
        <v>32.416666666666664</v>
      </c>
      <c r="W1632">
        <f t="shared" si="309"/>
        <v>129.22222222222177</v>
      </c>
      <c r="X1632">
        <f t="shared" ref="X1632:X1695" si="316">$J$16*9.81*$J$17</f>
        <v>171.13544999999999</v>
      </c>
      <c r="Y1632">
        <f t="shared" si="310"/>
        <v>269.40366377831384</v>
      </c>
      <c r="Z1632">
        <f>Table4[[#This Row],[Acell (N)]]+Table4[[#This Row],[Roll (N)]]+Table4[[#This Row],[Aero (N)]]</f>
        <v>569.76133600053561</v>
      </c>
      <c r="AA1632">
        <f>Table4[[#This Row],[Total (N)]]*((E1631/3.6)/1000)</f>
        <v>18.438109901128438</v>
      </c>
      <c r="AB1632">
        <f>Table4[[#This Row],[Power (kW)]]*1000</f>
        <v>18438.109901128439</v>
      </c>
      <c r="AC1632">
        <f>MAX(0, Table4[[#This Row],[Power (W)]])</f>
        <v>18438.109901128439</v>
      </c>
      <c r="AD1632">
        <f>MIN(0, Table4[[#This Row],[Power (W)]])*-1</f>
        <v>0</v>
      </c>
      <c r="AE1632">
        <f>AE1631+Table4[[#This Row],[Tractive Energy (J)]]</f>
        <v>1896078.3692725245</v>
      </c>
      <c r="AF1632">
        <f>AF1631+Table4[[#This Row],[Braking Energy (J)]]</f>
        <v>41353.095576461303</v>
      </c>
      <c r="AG1632">
        <f t="shared" si="314"/>
        <v>7397467.5890793093</v>
      </c>
      <c r="AH1632">
        <f t="shared" si="311"/>
        <v>1845971.2293833676</v>
      </c>
      <c r="AI1632" s="27">
        <f t="shared" si="315"/>
        <v>1845971.2293833676</v>
      </c>
    </row>
    <row r="1633" spans="2:35" x14ac:dyDescent="0.3">
      <c r="B1633" s="7" t="s">
        <v>54</v>
      </c>
      <c r="C1633" s="7">
        <v>1625</v>
      </c>
      <c r="D1633" s="7">
        <v>148</v>
      </c>
      <c r="E1633" s="13">
        <v>116.6</v>
      </c>
      <c r="F1633" s="17">
        <f t="shared" si="312"/>
        <v>-6.9444444444444448E-2</v>
      </c>
      <c r="G1633" s="17">
        <f t="shared" si="313"/>
        <v>-0.25</v>
      </c>
      <c r="S1633">
        <f t="shared" si="306"/>
        <v>0</v>
      </c>
      <c r="T1633">
        <f t="shared" si="307"/>
        <v>116.6</v>
      </c>
      <c r="U1633">
        <f t="shared" si="308"/>
        <v>32.388888888888886</v>
      </c>
      <c r="W1633">
        <f t="shared" si="309"/>
        <v>16.152777777776858</v>
      </c>
      <c r="X1633">
        <f t="shared" si="316"/>
        <v>171.13544999999999</v>
      </c>
      <c r="Y1633">
        <f t="shared" si="310"/>
        <v>270.32944888237699</v>
      </c>
      <c r="Z1633">
        <f>Table4[[#This Row],[Acell (N)]]+Table4[[#This Row],[Roll (N)]]+Table4[[#This Row],[Aero (N)]]</f>
        <v>457.61767666015385</v>
      </c>
      <c r="AA1633">
        <f>Table4[[#This Row],[Total (N)]]*((E1632/3.6)/1000)</f>
        <v>14.834439685066652</v>
      </c>
      <c r="AB1633">
        <f>Table4[[#This Row],[Power (kW)]]*1000</f>
        <v>14834.439685066653</v>
      </c>
      <c r="AC1633">
        <f>MAX(0, Table4[[#This Row],[Power (W)]])</f>
        <v>14834.439685066653</v>
      </c>
      <c r="AD1633">
        <f>MIN(0, Table4[[#This Row],[Power (W)]])*-1</f>
        <v>0</v>
      </c>
      <c r="AE1633">
        <f>AE1632+Table4[[#This Row],[Tractive Energy (J)]]</f>
        <v>1910912.8089575912</v>
      </c>
      <c r="AF1633">
        <f>AF1632+Table4[[#This Row],[Braking Energy (J)]]</f>
        <v>41353.095576461303</v>
      </c>
      <c r="AG1633">
        <f t="shared" si="314"/>
        <v>7412302.0287643755</v>
      </c>
      <c r="AH1633">
        <f t="shared" si="311"/>
        <v>1845971.2293833676</v>
      </c>
      <c r="AI1633" s="27">
        <f t="shared" si="315"/>
        <v>1845971.2293833676</v>
      </c>
    </row>
    <row r="1634" spans="2:35" x14ac:dyDescent="0.3">
      <c r="B1634" s="7" t="s">
        <v>54</v>
      </c>
      <c r="C1634" s="7">
        <v>1626</v>
      </c>
      <c r="D1634" s="7">
        <v>149</v>
      </c>
      <c r="E1634" s="13">
        <v>116.2</v>
      </c>
      <c r="F1634" s="17">
        <f t="shared" si="312"/>
        <v>-0.19444444444444325</v>
      </c>
      <c r="G1634" s="17">
        <f t="shared" si="313"/>
        <v>-0.69999999999999574</v>
      </c>
      <c r="S1634">
        <f t="shared" si="306"/>
        <v>0</v>
      </c>
      <c r="T1634">
        <f t="shared" si="307"/>
        <v>116.2</v>
      </c>
      <c r="U1634">
        <f t="shared" si="308"/>
        <v>32.277777777777779</v>
      </c>
      <c r="W1634">
        <f t="shared" si="309"/>
        <v>-80.763888888888886</v>
      </c>
      <c r="X1634">
        <f t="shared" si="316"/>
        <v>171.13544999999999</v>
      </c>
      <c r="Y1634">
        <f t="shared" si="310"/>
        <v>269.86635783439681</v>
      </c>
      <c r="Z1634">
        <f>Table4[[#This Row],[Acell (N)]]+Table4[[#This Row],[Roll (N)]]+Table4[[#This Row],[Aero (N)]]</f>
        <v>360.23791894550789</v>
      </c>
      <c r="AA1634">
        <f>Table4[[#This Row],[Total (N)]]*((E1633/3.6)/1000)</f>
        <v>11.667705930290614</v>
      </c>
      <c r="AB1634">
        <f>Table4[[#This Row],[Power (kW)]]*1000</f>
        <v>11667.705930290615</v>
      </c>
      <c r="AC1634">
        <f>MAX(0, Table4[[#This Row],[Power (W)]])</f>
        <v>11667.705930290615</v>
      </c>
      <c r="AD1634">
        <f>MIN(0, Table4[[#This Row],[Power (W)]])*-1</f>
        <v>0</v>
      </c>
      <c r="AE1634">
        <f>AE1633+Table4[[#This Row],[Tractive Energy (J)]]</f>
        <v>1922580.5148878817</v>
      </c>
      <c r="AF1634">
        <f>AF1633+Table4[[#This Row],[Braking Energy (J)]]</f>
        <v>41353.095576461303</v>
      </c>
      <c r="AG1634">
        <f t="shared" si="314"/>
        <v>7423969.7346946662</v>
      </c>
      <c r="AH1634">
        <f t="shared" si="311"/>
        <v>1845971.2293833676</v>
      </c>
      <c r="AI1634" s="27">
        <f t="shared" si="315"/>
        <v>1845971.2293833676</v>
      </c>
    </row>
    <row r="1635" spans="2:35" x14ac:dyDescent="0.3">
      <c r="B1635" s="7" t="s">
        <v>54</v>
      </c>
      <c r="C1635" s="7">
        <v>1627</v>
      </c>
      <c r="D1635" s="7">
        <v>150</v>
      </c>
      <c r="E1635" s="13">
        <v>115.2</v>
      </c>
      <c r="F1635" s="17">
        <f t="shared" si="312"/>
        <v>-0.33333333333333409</v>
      </c>
      <c r="G1635" s="17">
        <f t="shared" si="313"/>
        <v>-1.2000000000000028</v>
      </c>
      <c r="S1635">
        <f t="shared" si="306"/>
        <v>0</v>
      </c>
      <c r="T1635">
        <f t="shared" si="307"/>
        <v>115.2</v>
      </c>
      <c r="U1635">
        <f t="shared" si="308"/>
        <v>32</v>
      </c>
      <c r="W1635">
        <f t="shared" si="309"/>
        <v>-226.13888888888749</v>
      </c>
      <c r="X1635">
        <f t="shared" si="316"/>
        <v>171.13544999999999</v>
      </c>
      <c r="Y1635">
        <f t="shared" si="310"/>
        <v>268.01796356144763</v>
      </c>
      <c r="Z1635">
        <f>Table4[[#This Row],[Acell (N)]]+Table4[[#This Row],[Roll (N)]]+Table4[[#This Row],[Aero (N)]]</f>
        <v>213.01452467256013</v>
      </c>
      <c r="AA1635">
        <f>Table4[[#This Row],[Total (N)]]*((E1634/3.6)/1000)</f>
        <v>6.8756354908198576</v>
      </c>
      <c r="AB1635">
        <f>Table4[[#This Row],[Power (kW)]]*1000</f>
        <v>6875.6354908198573</v>
      </c>
      <c r="AC1635">
        <f>MAX(0, Table4[[#This Row],[Power (W)]])</f>
        <v>6875.6354908198573</v>
      </c>
      <c r="AD1635">
        <f>MIN(0, Table4[[#This Row],[Power (W)]])*-1</f>
        <v>0</v>
      </c>
      <c r="AE1635">
        <f>AE1634+Table4[[#This Row],[Tractive Energy (J)]]</f>
        <v>1929456.1503787015</v>
      </c>
      <c r="AF1635">
        <f>AF1634+Table4[[#This Row],[Braking Energy (J)]]</f>
        <v>41353.095576461303</v>
      </c>
      <c r="AG1635">
        <f t="shared" si="314"/>
        <v>7430845.370185486</v>
      </c>
      <c r="AH1635">
        <f t="shared" si="311"/>
        <v>1845971.2293833676</v>
      </c>
      <c r="AI1635" s="27">
        <f t="shared" si="315"/>
        <v>1845971.2293833676</v>
      </c>
    </row>
    <row r="1636" spans="2:35" x14ac:dyDescent="0.3">
      <c r="B1636" s="7" t="s">
        <v>54</v>
      </c>
      <c r="C1636" s="7">
        <v>1628</v>
      </c>
      <c r="D1636" s="7">
        <v>151</v>
      </c>
      <c r="E1636" s="13">
        <v>113.8</v>
      </c>
      <c r="F1636" s="17">
        <f t="shared" si="312"/>
        <v>-0.44444444444444481</v>
      </c>
      <c r="G1636" s="17">
        <f t="shared" si="313"/>
        <v>-1.6000000000000014</v>
      </c>
      <c r="S1636">
        <f t="shared" si="306"/>
        <v>0</v>
      </c>
      <c r="T1636">
        <f t="shared" si="307"/>
        <v>113.8</v>
      </c>
      <c r="U1636">
        <f t="shared" si="308"/>
        <v>31.611111111111111</v>
      </c>
      <c r="W1636">
        <f t="shared" si="309"/>
        <v>-387.66666666666754</v>
      </c>
      <c r="X1636">
        <f t="shared" si="316"/>
        <v>171.13544999999999</v>
      </c>
      <c r="Y1636">
        <f t="shared" si="310"/>
        <v>263.42476731187202</v>
      </c>
      <c r="Z1636">
        <f>Table4[[#This Row],[Acell (N)]]+Table4[[#This Row],[Roll (N)]]+Table4[[#This Row],[Aero (N)]]</f>
        <v>46.893550645204471</v>
      </c>
      <c r="AA1636">
        <f>Table4[[#This Row],[Total (N)]]*((E1635/3.6)/1000)</f>
        <v>1.5005936206465431</v>
      </c>
      <c r="AB1636">
        <f>Table4[[#This Row],[Power (kW)]]*1000</f>
        <v>1500.5936206465431</v>
      </c>
      <c r="AC1636">
        <f>MAX(0, Table4[[#This Row],[Power (W)]])</f>
        <v>1500.5936206465431</v>
      </c>
      <c r="AD1636">
        <f>MIN(0, Table4[[#This Row],[Power (W)]])*-1</f>
        <v>0</v>
      </c>
      <c r="AE1636">
        <f>AE1635+Table4[[#This Row],[Tractive Energy (J)]]</f>
        <v>1930956.743999348</v>
      </c>
      <c r="AF1636">
        <f>AF1635+Table4[[#This Row],[Braking Energy (J)]]</f>
        <v>41353.095576461303</v>
      </c>
      <c r="AG1636">
        <f t="shared" si="314"/>
        <v>7432345.9638061328</v>
      </c>
      <c r="AH1636">
        <f t="shared" si="311"/>
        <v>1845971.2293833676</v>
      </c>
      <c r="AI1636" s="27">
        <f t="shared" si="315"/>
        <v>1845971.2293833676</v>
      </c>
    </row>
    <row r="1637" spans="2:35" x14ac:dyDescent="0.3">
      <c r="B1637" s="7" t="s">
        <v>54</v>
      </c>
      <c r="C1637" s="7">
        <v>1629</v>
      </c>
      <c r="D1637" s="7">
        <v>152</v>
      </c>
      <c r="E1637" s="13">
        <v>112</v>
      </c>
      <c r="F1637" s="17">
        <f t="shared" si="312"/>
        <v>-0.51388888888888928</v>
      </c>
      <c r="G1637" s="17">
        <f t="shared" si="313"/>
        <v>-1.8500000000000014</v>
      </c>
      <c r="S1637">
        <f t="shared" si="306"/>
        <v>0</v>
      </c>
      <c r="T1637">
        <f t="shared" si="307"/>
        <v>112</v>
      </c>
      <c r="U1637">
        <f t="shared" si="308"/>
        <v>31.111111111111111</v>
      </c>
      <c r="W1637">
        <f t="shared" si="309"/>
        <v>-516.88888888888937</v>
      </c>
      <c r="X1637">
        <f t="shared" si="316"/>
        <v>171.13544999999999</v>
      </c>
      <c r="Y1637">
        <f t="shared" si="310"/>
        <v>257.06098720118092</v>
      </c>
      <c r="Z1637">
        <f>Table4[[#This Row],[Acell (N)]]+Table4[[#This Row],[Roll (N)]]+Table4[[#This Row],[Aero (N)]]</f>
        <v>-88.692451687708456</v>
      </c>
      <c r="AA1637">
        <f>Table4[[#This Row],[Total (N)]]*((E1636/3.6)/1000)</f>
        <v>-2.8036669450170062</v>
      </c>
      <c r="AB1637">
        <f>Table4[[#This Row],[Power (kW)]]*1000</f>
        <v>-2803.6669450170061</v>
      </c>
      <c r="AC1637">
        <f>MAX(0, Table4[[#This Row],[Power (W)]])</f>
        <v>0</v>
      </c>
      <c r="AD1637">
        <f>MIN(0, Table4[[#This Row],[Power (W)]])*-1</f>
        <v>2803.6669450170061</v>
      </c>
      <c r="AE1637">
        <f>AE1636+Table4[[#This Row],[Tractive Energy (J)]]</f>
        <v>1930956.743999348</v>
      </c>
      <c r="AF1637">
        <f>AF1636+Table4[[#This Row],[Braking Energy (J)]]</f>
        <v>44156.762521478311</v>
      </c>
      <c r="AG1637">
        <f t="shared" si="314"/>
        <v>7432345.9638061328</v>
      </c>
      <c r="AH1637">
        <f t="shared" si="311"/>
        <v>1848774.8963283845</v>
      </c>
      <c r="AI1637" s="27">
        <f t="shared" si="315"/>
        <v>1847933.7962448795</v>
      </c>
    </row>
    <row r="1638" spans="2:35" x14ac:dyDescent="0.3">
      <c r="B1638" s="7" t="s">
        <v>54</v>
      </c>
      <c r="C1638" s="7">
        <v>1630</v>
      </c>
      <c r="D1638" s="7">
        <v>153</v>
      </c>
      <c r="E1638" s="13">
        <v>110.1</v>
      </c>
      <c r="F1638" s="17">
        <f t="shared" si="312"/>
        <v>-0.51388888888888928</v>
      </c>
      <c r="G1638" s="17">
        <f t="shared" si="313"/>
        <v>-1.8500000000000014</v>
      </c>
      <c r="S1638">
        <f t="shared" si="306"/>
        <v>0</v>
      </c>
      <c r="T1638">
        <f t="shared" si="307"/>
        <v>110.1</v>
      </c>
      <c r="U1638">
        <f t="shared" si="308"/>
        <v>30.583333333333332</v>
      </c>
      <c r="W1638">
        <f t="shared" si="309"/>
        <v>-597.65277777777828</v>
      </c>
      <c r="X1638">
        <f t="shared" si="316"/>
        <v>171.13544999999999</v>
      </c>
      <c r="Y1638">
        <f t="shared" si="310"/>
        <v>248.99331786808889</v>
      </c>
      <c r="Z1638">
        <f>Table4[[#This Row],[Acell (N)]]+Table4[[#This Row],[Roll (N)]]+Table4[[#This Row],[Aero (N)]]</f>
        <v>-177.5240099096894</v>
      </c>
      <c r="AA1638">
        <f>Table4[[#This Row],[Total (N)]]*((E1637/3.6)/1000)</f>
        <v>-5.5229691971903367</v>
      </c>
      <c r="AB1638">
        <f>Table4[[#This Row],[Power (kW)]]*1000</f>
        <v>-5522.9691971903367</v>
      </c>
      <c r="AC1638">
        <f>MAX(0, Table4[[#This Row],[Power (W)]])</f>
        <v>0</v>
      </c>
      <c r="AD1638">
        <f>MIN(0, Table4[[#This Row],[Power (W)]])*-1</f>
        <v>5522.9691971903367</v>
      </c>
      <c r="AE1638">
        <f>AE1637+Table4[[#This Row],[Tractive Energy (J)]]</f>
        <v>1930956.743999348</v>
      </c>
      <c r="AF1638">
        <f>AF1637+Table4[[#This Row],[Braking Energy (J)]]</f>
        <v>49679.731718668649</v>
      </c>
      <c r="AG1638">
        <f t="shared" si="314"/>
        <v>7432345.9638061328</v>
      </c>
      <c r="AH1638">
        <f t="shared" si="311"/>
        <v>1854297.8655255749</v>
      </c>
      <c r="AI1638" s="27">
        <f t="shared" si="315"/>
        <v>1852640.9747664179</v>
      </c>
    </row>
    <row r="1639" spans="2:35" x14ac:dyDescent="0.3">
      <c r="B1639" s="7" t="s">
        <v>54</v>
      </c>
      <c r="C1639" s="7">
        <v>1631</v>
      </c>
      <c r="D1639" s="7">
        <v>154</v>
      </c>
      <c r="E1639" s="13">
        <v>108.3</v>
      </c>
      <c r="F1639" s="17">
        <f t="shared" si="312"/>
        <v>-0.43055555555555475</v>
      </c>
      <c r="G1639" s="17">
        <f t="shared" si="313"/>
        <v>-1.5499999999999972</v>
      </c>
      <c r="S1639">
        <f t="shared" si="306"/>
        <v>0</v>
      </c>
      <c r="T1639">
        <f t="shared" si="307"/>
        <v>108.3</v>
      </c>
      <c r="U1639">
        <f t="shared" si="308"/>
        <v>30.083333333333332</v>
      </c>
      <c r="W1639">
        <f t="shared" si="309"/>
        <v>-597.65277777777828</v>
      </c>
      <c r="X1639">
        <f t="shared" si="316"/>
        <v>171.13544999999999</v>
      </c>
      <c r="Y1639">
        <f t="shared" si="310"/>
        <v>240.61698733499301</v>
      </c>
      <c r="Z1639">
        <f>Table4[[#This Row],[Acell (N)]]+Table4[[#This Row],[Roll (N)]]+Table4[[#This Row],[Aero (N)]]</f>
        <v>-185.90034044278528</v>
      </c>
      <c r="AA1639">
        <f>Table4[[#This Row],[Total (N)]]*((E1638/3.6)/1000)</f>
        <v>-5.6854520785418492</v>
      </c>
      <c r="AB1639">
        <f>Table4[[#This Row],[Power (kW)]]*1000</f>
        <v>-5685.452078541849</v>
      </c>
      <c r="AC1639">
        <f>MAX(0, Table4[[#This Row],[Power (W)]])</f>
        <v>0</v>
      </c>
      <c r="AD1639">
        <f>MIN(0, Table4[[#This Row],[Power (W)]])*-1</f>
        <v>5685.452078541849</v>
      </c>
      <c r="AE1639">
        <f>AE1638+Table4[[#This Row],[Tractive Energy (J)]]</f>
        <v>1930956.743999348</v>
      </c>
      <c r="AF1639">
        <f>AF1638+Table4[[#This Row],[Braking Energy (J)]]</f>
        <v>55365.183797210499</v>
      </c>
      <c r="AG1639">
        <f t="shared" si="314"/>
        <v>7432345.9638061328</v>
      </c>
      <c r="AH1639">
        <f t="shared" si="311"/>
        <v>1859983.3176041166</v>
      </c>
      <c r="AI1639" s="27">
        <f t="shared" si="315"/>
        <v>1858277.6819805542</v>
      </c>
    </row>
    <row r="1640" spans="2:35" x14ac:dyDescent="0.3">
      <c r="B1640" s="7" t="s">
        <v>54</v>
      </c>
      <c r="C1640" s="7">
        <v>1632</v>
      </c>
      <c r="D1640" s="7">
        <v>155</v>
      </c>
      <c r="E1640" s="13">
        <v>107</v>
      </c>
      <c r="F1640" s="17">
        <f t="shared" si="312"/>
        <v>-0.30555555555555597</v>
      </c>
      <c r="G1640" s="17">
        <f t="shared" si="313"/>
        <v>-1.1000000000000014</v>
      </c>
      <c r="S1640">
        <f t="shared" si="306"/>
        <v>0</v>
      </c>
      <c r="T1640">
        <f t="shared" si="307"/>
        <v>107</v>
      </c>
      <c r="U1640">
        <f t="shared" si="308"/>
        <v>29.722222222222221</v>
      </c>
      <c r="W1640">
        <f t="shared" si="309"/>
        <v>-500.73611111111018</v>
      </c>
      <c r="X1640">
        <f t="shared" si="316"/>
        <v>171.13544999999999</v>
      </c>
      <c r="Y1640">
        <f t="shared" si="310"/>
        <v>232.81371460537699</v>
      </c>
      <c r="Z1640">
        <f>Table4[[#This Row],[Acell (N)]]+Table4[[#This Row],[Roll (N)]]+Table4[[#This Row],[Aero (N)]]</f>
        <v>-96.786946505733198</v>
      </c>
      <c r="AA1640">
        <f>Table4[[#This Row],[Total (N)]]*((E1639/3.6)/1000)</f>
        <v>-2.9116739740474737</v>
      </c>
      <c r="AB1640">
        <f>Table4[[#This Row],[Power (kW)]]*1000</f>
        <v>-2911.6739740474736</v>
      </c>
      <c r="AC1640">
        <f>MAX(0, Table4[[#This Row],[Power (W)]])</f>
        <v>0</v>
      </c>
      <c r="AD1640">
        <f>MIN(0, Table4[[#This Row],[Power (W)]])*-1</f>
        <v>2911.6739740474736</v>
      </c>
      <c r="AE1640">
        <f>AE1639+Table4[[#This Row],[Tractive Energy (J)]]</f>
        <v>1930956.743999348</v>
      </c>
      <c r="AF1640">
        <f>AF1639+Table4[[#This Row],[Braking Energy (J)]]</f>
        <v>58276.857771257972</v>
      </c>
      <c r="AG1640">
        <f t="shared" si="314"/>
        <v>7432345.9638061328</v>
      </c>
      <c r="AH1640">
        <f t="shared" si="311"/>
        <v>1862894.991578164</v>
      </c>
      <c r="AI1640" s="27">
        <f t="shared" si="315"/>
        <v>1862021.4893859499</v>
      </c>
    </row>
    <row r="1641" spans="2:35" x14ac:dyDescent="0.3">
      <c r="B1641" s="7" t="s">
        <v>54</v>
      </c>
      <c r="C1641" s="7">
        <v>1633</v>
      </c>
      <c r="D1641" s="7">
        <v>156</v>
      </c>
      <c r="E1641" s="13">
        <v>106.1</v>
      </c>
      <c r="F1641" s="17">
        <f t="shared" si="312"/>
        <v>-0.16666666666666705</v>
      </c>
      <c r="G1641" s="17">
        <f t="shared" si="313"/>
        <v>-0.60000000000000142</v>
      </c>
      <c r="S1641">
        <f t="shared" si="306"/>
        <v>0</v>
      </c>
      <c r="T1641">
        <f t="shared" si="307"/>
        <v>106.1</v>
      </c>
      <c r="U1641">
        <f t="shared" si="308"/>
        <v>29.472222222222221</v>
      </c>
      <c r="W1641">
        <f t="shared" si="309"/>
        <v>-355.3611111111116</v>
      </c>
      <c r="X1641">
        <f t="shared" si="316"/>
        <v>171.13544999999999</v>
      </c>
      <c r="Y1641">
        <f t="shared" si="310"/>
        <v>227.25801150125554</v>
      </c>
      <c r="Z1641">
        <f>Table4[[#This Row],[Acell (N)]]+Table4[[#This Row],[Roll (N)]]+Table4[[#This Row],[Aero (N)]]</f>
        <v>43.032350390143932</v>
      </c>
      <c r="AA1641">
        <f>Table4[[#This Row],[Total (N)]]*((E1640/3.6)/1000)</f>
        <v>1.2790170810403891</v>
      </c>
      <c r="AB1641">
        <f>Table4[[#This Row],[Power (kW)]]*1000</f>
        <v>1279.017081040389</v>
      </c>
      <c r="AC1641">
        <f>MAX(0, Table4[[#This Row],[Power (W)]])</f>
        <v>1279.017081040389</v>
      </c>
      <c r="AD1641">
        <f>MIN(0, Table4[[#This Row],[Power (W)]])*-1</f>
        <v>0</v>
      </c>
      <c r="AE1641">
        <f>AE1640+Table4[[#This Row],[Tractive Energy (J)]]</f>
        <v>1932235.7610803884</v>
      </c>
      <c r="AF1641">
        <f>AF1640+Table4[[#This Row],[Braking Energy (J)]]</f>
        <v>58276.857771257972</v>
      </c>
      <c r="AG1641">
        <f t="shared" si="314"/>
        <v>7433624.9808871727</v>
      </c>
      <c r="AH1641">
        <f t="shared" si="311"/>
        <v>1862894.991578164</v>
      </c>
      <c r="AI1641" s="27">
        <f t="shared" si="315"/>
        <v>1862894.991578164</v>
      </c>
    </row>
    <row r="1642" spans="2:35" x14ac:dyDescent="0.3">
      <c r="B1642" s="7" t="s">
        <v>54</v>
      </c>
      <c r="C1642" s="7">
        <v>1634</v>
      </c>
      <c r="D1642" s="7">
        <v>157</v>
      </c>
      <c r="E1642" s="13">
        <v>105.8</v>
      </c>
      <c r="F1642" s="17">
        <f t="shared" si="312"/>
        <v>-5.5555555555554373E-2</v>
      </c>
      <c r="G1642" s="17">
        <f t="shared" si="313"/>
        <v>-0.19999999999999574</v>
      </c>
      <c r="S1642">
        <f t="shared" si="306"/>
        <v>0</v>
      </c>
      <c r="T1642">
        <f t="shared" si="307"/>
        <v>105.8</v>
      </c>
      <c r="U1642">
        <f t="shared" si="308"/>
        <v>29.388888888888886</v>
      </c>
      <c r="W1642">
        <f t="shared" si="309"/>
        <v>-193.83333333333377</v>
      </c>
      <c r="X1642">
        <f t="shared" si="316"/>
        <v>171.13544999999999</v>
      </c>
      <c r="Y1642">
        <f t="shared" si="310"/>
        <v>223.45105770390856</v>
      </c>
      <c r="Z1642">
        <f>Table4[[#This Row],[Acell (N)]]+Table4[[#This Row],[Roll (N)]]+Table4[[#This Row],[Aero (N)]]</f>
        <v>200.75317437057478</v>
      </c>
      <c r="AA1642">
        <f>Table4[[#This Row],[Total (N)]]*((E1641/3.6)/1000)</f>
        <v>5.9166421668661071</v>
      </c>
      <c r="AB1642">
        <f>Table4[[#This Row],[Power (kW)]]*1000</f>
        <v>5916.6421668661069</v>
      </c>
      <c r="AC1642">
        <f>MAX(0, Table4[[#This Row],[Power (W)]])</f>
        <v>5916.6421668661069</v>
      </c>
      <c r="AD1642">
        <f>MIN(0, Table4[[#This Row],[Power (W)]])*-1</f>
        <v>0</v>
      </c>
      <c r="AE1642">
        <f>AE1641+Table4[[#This Row],[Tractive Energy (J)]]</f>
        <v>1938152.4032472547</v>
      </c>
      <c r="AF1642">
        <f>AF1641+Table4[[#This Row],[Braking Energy (J)]]</f>
        <v>58276.857771257972</v>
      </c>
      <c r="AG1642">
        <f t="shared" si="314"/>
        <v>7439541.6230540387</v>
      </c>
      <c r="AH1642">
        <f t="shared" si="311"/>
        <v>1862894.991578164</v>
      </c>
      <c r="AI1642" s="27">
        <f t="shared" si="315"/>
        <v>1862894.991578164</v>
      </c>
    </row>
    <row r="1643" spans="2:35" x14ac:dyDescent="0.3">
      <c r="B1643" s="7" t="s">
        <v>54</v>
      </c>
      <c r="C1643" s="7">
        <v>1635</v>
      </c>
      <c r="D1643" s="7">
        <v>158</v>
      </c>
      <c r="E1643" s="13">
        <v>105.7</v>
      </c>
      <c r="F1643" s="17">
        <f t="shared" si="312"/>
        <v>-1.3888888888888099E-2</v>
      </c>
      <c r="G1643" s="17">
        <f t="shared" si="313"/>
        <v>-4.9999999999997158E-2</v>
      </c>
      <c r="S1643">
        <f t="shared" si="306"/>
        <v>0</v>
      </c>
      <c r="T1643">
        <f t="shared" si="307"/>
        <v>105.7</v>
      </c>
      <c r="U1643">
        <f t="shared" si="308"/>
        <v>29.361111111111111</v>
      </c>
      <c r="W1643">
        <f t="shared" si="309"/>
        <v>-64.611111111109736</v>
      </c>
      <c r="X1643">
        <f t="shared" si="316"/>
        <v>171.13544999999999</v>
      </c>
      <c r="Y1643">
        <f t="shared" si="310"/>
        <v>222.18921895894084</v>
      </c>
      <c r="Z1643">
        <f>Table4[[#This Row],[Acell (N)]]+Table4[[#This Row],[Roll (N)]]+Table4[[#This Row],[Aero (N)]]</f>
        <v>328.71355784783111</v>
      </c>
      <c r="AA1643">
        <f>Table4[[#This Row],[Total (N)]]*((E1642/3.6)/1000)</f>
        <v>9.6605262278612578</v>
      </c>
      <c r="AB1643">
        <f>Table4[[#This Row],[Power (kW)]]*1000</f>
        <v>9660.5262278612572</v>
      </c>
      <c r="AC1643">
        <f>MAX(0, Table4[[#This Row],[Power (W)]])</f>
        <v>9660.5262278612572</v>
      </c>
      <c r="AD1643">
        <f>MIN(0, Table4[[#This Row],[Power (W)]])*-1</f>
        <v>0</v>
      </c>
      <c r="AE1643">
        <f>AE1642+Table4[[#This Row],[Tractive Energy (J)]]</f>
        <v>1947812.9294751158</v>
      </c>
      <c r="AF1643">
        <f>AF1642+Table4[[#This Row],[Braking Energy (J)]]</f>
        <v>58276.857771257972</v>
      </c>
      <c r="AG1643">
        <f t="shared" si="314"/>
        <v>7449202.1492819004</v>
      </c>
      <c r="AH1643">
        <f t="shared" si="311"/>
        <v>1862894.991578164</v>
      </c>
      <c r="AI1643" s="27">
        <f t="shared" si="315"/>
        <v>1862894.991578164</v>
      </c>
    </row>
    <row r="1644" spans="2:35" x14ac:dyDescent="0.3">
      <c r="B1644" s="7" t="s">
        <v>54</v>
      </c>
      <c r="C1644" s="7">
        <v>1636</v>
      </c>
      <c r="D1644" s="7">
        <v>159</v>
      </c>
      <c r="E1644" s="13">
        <v>105.7</v>
      </c>
      <c r="F1644" s="17">
        <f t="shared" si="312"/>
        <v>-1.3888888888890073E-2</v>
      </c>
      <c r="G1644" s="17">
        <f t="shared" si="313"/>
        <v>-5.0000000000004263E-2</v>
      </c>
      <c r="S1644">
        <f t="shared" si="306"/>
        <v>0</v>
      </c>
      <c r="T1644">
        <f t="shared" si="307"/>
        <v>105.7</v>
      </c>
      <c r="U1644">
        <f t="shared" si="308"/>
        <v>29.361111111111111</v>
      </c>
      <c r="W1644">
        <f t="shared" si="309"/>
        <v>-16.152777777776858</v>
      </c>
      <c r="X1644">
        <f t="shared" si="316"/>
        <v>171.13544999999999</v>
      </c>
      <c r="Y1644">
        <f t="shared" si="310"/>
        <v>221.76940002774592</v>
      </c>
      <c r="Z1644">
        <f>Table4[[#This Row],[Acell (N)]]+Table4[[#This Row],[Roll (N)]]+Table4[[#This Row],[Aero (N)]]</f>
        <v>376.75207224996905</v>
      </c>
      <c r="AA1644">
        <f>Table4[[#This Row],[Total (N)]]*((E1643/3.6)/1000)</f>
        <v>11.061859454672703</v>
      </c>
      <c r="AB1644">
        <f>Table4[[#This Row],[Power (kW)]]*1000</f>
        <v>11061.859454672704</v>
      </c>
      <c r="AC1644">
        <f>MAX(0, Table4[[#This Row],[Power (W)]])</f>
        <v>11061.859454672704</v>
      </c>
      <c r="AD1644">
        <f>MIN(0, Table4[[#This Row],[Power (W)]])*-1</f>
        <v>0</v>
      </c>
      <c r="AE1644">
        <f>AE1643+Table4[[#This Row],[Tractive Energy (J)]]</f>
        <v>1958874.7889297886</v>
      </c>
      <c r="AF1644">
        <f>AF1643+Table4[[#This Row],[Braking Energy (J)]]</f>
        <v>58276.857771257972</v>
      </c>
      <c r="AG1644">
        <f t="shared" si="314"/>
        <v>7460264.0087365732</v>
      </c>
      <c r="AH1644">
        <f t="shared" si="311"/>
        <v>1862894.991578164</v>
      </c>
      <c r="AI1644" s="27">
        <f t="shared" si="315"/>
        <v>1862894.991578164</v>
      </c>
    </row>
    <row r="1645" spans="2:35" x14ac:dyDescent="0.3">
      <c r="B1645" s="7" t="s">
        <v>54</v>
      </c>
      <c r="C1645" s="7">
        <v>1637</v>
      </c>
      <c r="D1645" s="7">
        <v>160</v>
      </c>
      <c r="E1645" s="13">
        <v>105.6</v>
      </c>
      <c r="F1645" s="17">
        <f t="shared" si="312"/>
        <v>-5.5555555555556344E-2</v>
      </c>
      <c r="G1645" s="17">
        <f t="shared" si="313"/>
        <v>-0.20000000000000284</v>
      </c>
      <c r="S1645">
        <f t="shared" si="306"/>
        <v>0</v>
      </c>
      <c r="T1645">
        <f t="shared" si="307"/>
        <v>105.6</v>
      </c>
      <c r="U1645">
        <f t="shared" si="308"/>
        <v>29.333333333333332</v>
      </c>
      <c r="W1645">
        <f t="shared" si="309"/>
        <v>-16.152777777779153</v>
      </c>
      <c r="X1645">
        <f t="shared" si="316"/>
        <v>171.13544999999999</v>
      </c>
      <c r="Y1645">
        <f t="shared" si="310"/>
        <v>221.76940002774592</v>
      </c>
      <c r="Z1645">
        <f>Table4[[#This Row],[Acell (N)]]+Table4[[#This Row],[Roll (N)]]+Table4[[#This Row],[Aero (N)]]</f>
        <v>376.75207224996677</v>
      </c>
      <c r="AA1645">
        <f>Table4[[#This Row],[Total (N)]]*((E1644/3.6)/1000)</f>
        <v>11.061859454672636</v>
      </c>
      <c r="AB1645">
        <f>Table4[[#This Row],[Power (kW)]]*1000</f>
        <v>11061.859454672636</v>
      </c>
      <c r="AC1645">
        <f>MAX(0, Table4[[#This Row],[Power (W)]])</f>
        <v>11061.859454672636</v>
      </c>
      <c r="AD1645">
        <f>MIN(0, Table4[[#This Row],[Power (W)]])*-1</f>
        <v>0</v>
      </c>
      <c r="AE1645">
        <f>AE1644+Table4[[#This Row],[Tractive Energy (J)]]</f>
        <v>1969936.6483844612</v>
      </c>
      <c r="AF1645">
        <f>AF1644+Table4[[#This Row],[Braking Energy (J)]]</f>
        <v>58276.857771257972</v>
      </c>
      <c r="AG1645">
        <f t="shared" si="314"/>
        <v>7471325.8681912459</v>
      </c>
      <c r="AH1645">
        <f t="shared" si="311"/>
        <v>1862894.991578164</v>
      </c>
      <c r="AI1645" s="27">
        <f t="shared" si="315"/>
        <v>1862894.991578164</v>
      </c>
    </row>
    <row r="1646" spans="2:35" x14ac:dyDescent="0.3">
      <c r="B1646" s="7" t="s">
        <v>54</v>
      </c>
      <c r="C1646" s="7">
        <v>1638</v>
      </c>
      <c r="D1646" s="7">
        <v>161</v>
      </c>
      <c r="E1646" s="13">
        <v>105.3</v>
      </c>
      <c r="F1646" s="17">
        <f t="shared" si="312"/>
        <v>-9.7222222222220642E-2</v>
      </c>
      <c r="G1646" s="17">
        <f t="shared" si="313"/>
        <v>-0.34999999999999432</v>
      </c>
      <c r="S1646">
        <f t="shared" si="306"/>
        <v>0</v>
      </c>
      <c r="T1646">
        <f t="shared" si="307"/>
        <v>105.3</v>
      </c>
      <c r="U1646">
        <f t="shared" si="308"/>
        <v>29.25</v>
      </c>
      <c r="W1646">
        <f t="shared" si="309"/>
        <v>-64.611111111112024</v>
      </c>
      <c r="X1646">
        <f t="shared" si="316"/>
        <v>171.13544999999999</v>
      </c>
      <c r="Y1646">
        <f t="shared" si="310"/>
        <v>221.34997808844798</v>
      </c>
      <c r="Z1646">
        <f>Table4[[#This Row],[Acell (N)]]+Table4[[#This Row],[Roll (N)]]+Table4[[#This Row],[Aero (N)]]</f>
        <v>327.87431697733598</v>
      </c>
      <c r="AA1646">
        <f>Table4[[#This Row],[Total (N)]]*((E1645/3.6)/1000)</f>
        <v>9.6176466313351892</v>
      </c>
      <c r="AB1646">
        <f>Table4[[#This Row],[Power (kW)]]*1000</f>
        <v>9617.6466313351884</v>
      </c>
      <c r="AC1646">
        <f>MAX(0, Table4[[#This Row],[Power (W)]])</f>
        <v>9617.6466313351884</v>
      </c>
      <c r="AD1646">
        <f>MIN(0, Table4[[#This Row],[Power (W)]])*-1</f>
        <v>0</v>
      </c>
      <c r="AE1646">
        <f>AE1645+Table4[[#This Row],[Tractive Energy (J)]]</f>
        <v>1979554.2950157963</v>
      </c>
      <c r="AF1646">
        <f>AF1645+Table4[[#This Row],[Braking Energy (J)]]</f>
        <v>58276.857771257972</v>
      </c>
      <c r="AG1646">
        <f t="shared" si="314"/>
        <v>7480943.5148225809</v>
      </c>
      <c r="AH1646">
        <f t="shared" si="311"/>
        <v>1862894.991578164</v>
      </c>
      <c r="AI1646" s="27">
        <f t="shared" si="315"/>
        <v>1862894.991578164</v>
      </c>
    </row>
    <row r="1647" spans="2:35" x14ac:dyDescent="0.3">
      <c r="B1647" s="7" t="s">
        <v>54</v>
      </c>
      <c r="C1647" s="7">
        <v>1639</v>
      </c>
      <c r="D1647" s="7">
        <v>162</v>
      </c>
      <c r="E1647" s="13">
        <v>104.9</v>
      </c>
      <c r="F1647" s="17">
        <f t="shared" si="312"/>
        <v>-0.12499999999999881</v>
      </c>
      <c r="G1647" s="17">
        <f t="shared" si="313"/>
        <v>-0.44999999999999574</v>
      </c>
      <c r="S1647">
        <f t="shared" si="306"/>
        <v>0</v>
      </c>
      <c r="T1647">
        <f t="shared" si="307"/>
        <v>104.9</v>
      </c>
      <c r="U1647">
        <f t="shared" si="308"/>
        <v>29.138888888888889</v>
      </c>
      <c r="W1647">
        <f t="shared" si="309"/>
        <v>-113.06944444444261</v>
      </c>
      <c r="X1647">
        <f t="shared" si="316"/>
        <v>171.13544999999999</v>
      </c>
      <c r="Y1647">
        <f t="shared" si="310"/>
        <v>220.09409422193701</v>
      </c>
      <c r="Z1647">
        <f>Table4[[#This Row],[Acell (N)]]+Table4[[#This Row],[Roll (N)]]+Table4[[#This Row],[Aero (N)]]</f>
        <v>278.16009977749439</v>
      </c>
      <c r="AA1647">
        <f>Table4[[#This Row],[Total (N)]]*((E1646/3.6)/1000)</f>
        <v>8.1361829184917109</v>
      </c>
      <c r="AB1647">
        <f>Table4[[#This Row],[Power (kW)]]*1000</f>
        <v>8136.1829184917106</v>
      </c>
      <c r="AC1647">
        <f>MAX(0, Table4[[#This Row],[Power (W)]])</f>
        <v>8136.1829184917106</v>
      </c>
      <c r="AD1647">
        <f>MIN(0, Table4[[#This Row],[Power (W)]])*-1</f>
        <v>0</v>
      </c>
      <c r="AE1647">
        <f>AE1646+Table4[[#This Row],[Tractive Energy (J)]]</f>
        <v>1987690.4779342881</v>
      </c>
      <c r="AF1647">
        <f>AF1646+Table4[[#This Row],[Braking Energy (J)]]</f>
        <v>58276.857771257972</v>
      </c>
      <c r="AG1647">
        <f t="shared" si="314"/>
        <v>7489079.6977410726</v>
      </c>
      <c r="AH1647">
        <f t="shared" si="311"/>
        <v>1862894.991578164</v>
      </c>
      <c r="AI1647" s="27">
        <f t="shared" si="315"/>
        <v>1862894.991578164</v>
      </c>
    </row>
    <row r="1648" spans="2:35" x14ac:dyDescent="0.3">
      <c r="B1648" s="7" t="s">
        <v>54</v>
      </c>
      <c r="C1648" s="7">
        <v>1640</v>
      </c>
      <c r="D1648" s="7">
        <v>163</v>
      </c>
      <c r="E1648" s="13">
        <v>104.4</v>
      </c>
      <c r="F1648" s="17">
        <f t="shared" si="312"/>
        <v>-0.12500000000000078</v>
      </c>
      <c r="G1648" s="17">
        <f t="shared" si="313"/>
        <v>-0.45000000000000284</v>
      </c>
      <c r="S1648">
        <f t="shared" si="306"/>
        <v>0</v>
      </c>
      <c r="T1648">
        <f t="shared" si="307"/>
        <v>104.4</v>
      </c>
      <c r="U1648">
        <f t="shared" si="308"/>
        <v>29</v>
      </c>
      <c r="W1648">
        <f t="shared" si="309"/>
        <v>-145.37499999999861</v>
      </c>
      <c r="X1648">
        <f t="shared" si="316"/>
        <v>171.13544999999999</v>
      </c>
      <c r="Y1648">
        <f t="shared" si="310"/>
        <v>218.42514028648191</v>
      </c>
      <c r="Z1648">
        <f>Table4[[#This Row],[Acell (N)]]+Table4[[#This Row],[Roll (N)]]+Table4[[#This Row],[Aero (N)]]</f>
        <v>244.18559028648329</v>
      </c>
      <c r="AA1648">
        <f>Table4[[#This Row],[Total (N)]]*((E1647/3.6)/1000)</f>
        <v>7.115296783625582</v>
      </c>
      <c r="AB1648">
        <f>Table4[[#This Row],[Power (kW)]]*1000</f>
        <v>7115.2967836255821</v>
      </c>
      <c r="AC1648">
        <f>MAX(0, Table4[[#This Row],[Power (W)]])</f>
        <v>7115.2967836255821</v>
      </c>
      <c r="AD1648">
        <f>MIN(0, Table4[[#This Row],[Power (W)]])*-1</f>
        <v>0</v>
      </c>
      <c r="AE1648">
        <f>AE1647+Table4[[#This Row],[Tractive Energy (J)]]</f>
        <v>1994805.7747179137</v>
      </c>
      <c r="AF1648">
        <f>AF1647+Table4[[#This Row],[Braking Energy (J)]]</f>
        <v>58276.857771257972</v>
      </c>
      <c r="AG1648">
        <f t="shared" si="314"/>
        <v>7496194.9945246978</v>
      </c>
      <c r="AH1648">
        <f t="shared" si="311"/>
        <v>1862894.991578164</v>
      </c>
      <c r="AI1648" s="27">
        <f t="shared" si="315"/>
        <v>1862894.991578164</v>
      </c>
    </row>
    <row r="1649" spans="2:35" x14ac:dyDescent="0.3">
      <c r="B1649" s="7" t="s">
        <v>54</v>
      </c>
      <c r="C1649" s="7">
        <v>1641</v>
      </c>
      <c r="D1649" s="7">
        <v>164</v>
      </c>
      <c r="E1649" s="13">
        <v>104</v>
      </c>
      <c r="F1649" s="17">
        <f t="shared" si="312"/>
        <v>-8.3333333333334522E-2</v>
      </c>
      <c r="G1649" s="17">
        <f t="shared" si="313"/>
        <v>-0.30000000000000426</v>
      </c>
      <c r="S1649">
        <f t="shared" si="306"/>
        <v>0</v>
      </c>
      <c r="T1649">
        <f t="shared" si="307"/>
        <v>104</v>
      </c>
      <c r="U1649">
        <f t="shared" si="308"/>
        <v>28.888888888888889</v>
      </c>
      <c r="W1649">
        <f t="shared" si="309"/>
        <v>-145.37500000000091</v>
      </c>
      <c r="X1649">
        <f t="shared" si="316"/>
        <v>171.13544999999999</v>
      </c>
      <c r="Y1649">
        <f t="shared" si="310"/>
        <v>216.34788018484801</v>
      </c>
      <c r="Z1649">
        <f>Table4[[#This Row],[Acell (N)]]+Table4[[#This Row],[Roll (N)]]+Table4[[#This Row],[Aero (N)]]</f>
        <v>242.10833018484709</v>
      </c>
      <c r="AA1649">
        <f>Table4[[#This Row],[Total (N)]]*((E1648/3.6)/1000)</f>
        <v>7.0211415753605664</v>
      </c>
      <c r="AB1649">
        <f>Table4[[#This Row],[Power (kW)]]*1000</f>
        <v>7021.1415753605661</v>
      </c>
      <c r="AC1649">
        <f>MAX(0, Table4[[#This Row],[Power (W)]])</f>
        <v>7021.1415753605661</v>
      </c>
      <c r="AD1649">
        <f>MIN(0, Table4[[#This Row],[Power (W)]])*-1</f>
        <v>0</v>
      </c>
      <c r="AE1649">
        <f>AE1648+Table4[[#This Row],[Tractive Energy (J)]]</f>
        <v>2001826.9162932744</v>
      </c>
      <c r="AF1649">
        <f>AF1648+Table4[[#This Row],[Braking Energy (J)]]</f>
        <v>58276.857771257972</v>
      </c>
      <c r="AG1649">
        <f t="shared" si="314"/>
        <v>7503216.1361000584</v>
      </c>
      <c r="AH1649">
        <f t="shared" si="311"/>
        <v>1862894.991578164</v>
      </c>
      <c r="AI1649" s="27">
        <f t="shared" si="315"/>
        <v>1862894.991578164</v>
      </c>
    </row>
    <row r="1650" spans="2:35" x14ac:dyDescent="0.3">
      <c r="B1650" s="7" t="s">
        <v>54</v>
      </c>
      <c r="C1650" s="7">
        <v>1642</v>
      </c>
      <c r="D1650" s="7">
        <v>165</v>
      </c>
      <c r="E1650" s="13">
        <v>103.8</v>
      </c>
      <c r="F1650" s="17">
        <f t="shared" si="312"/>
        <v>-1.3888888888888099E-2</v>
      </c>
      <c r="G1650" s="17">
        <f t="shared" si="313"/>
        <v>-4.9999999999997158E-2</v>
      </c>
      <c r="S1650">
        <f t="shared" si="306"/>
        <v>0</v>
      </c>
      <c r="T1650">
        <f t="shared" si="307"/>
        <v>103.8</v>
      </c>
      <c r="U1650">
        <f t="shared" si="308"/>
        <v>28.833333333333332</v>
      </c>
      <c r="W1650">
        <f t="shared" si="309"/>
        <v>-96.91666666666805</v>
      </c>
      <c r="X1650">
        <f t="shared" si="316"/>
        <v>171.13544999999999</v>
      </c>
      <c r="Y1650">
        <f t="shared" si="310"/>
        <v>214.69321795768892</v>
      </c>
      <c r="Z1650">
        <f>Table4[[#This Row],[Acell (N)]]+Table4[[#This Row],[Roll (N)]]+Table4[[#This Row],[Aero (N)]]</f>
        <v>288.91200129102083</v>
      </c>
      <c r="AA1650">
        <f>Table4[[#This Row],[Total (N)]]*((E1649/3.6)/1000)</f>
        <v>8.3463467039628227</v>
      </c>
      <c r="AB1650">
        <f>Table4[[#This Row],[Power (kW)]]*1000</f>
        <v>8346.3467039628231</v>
      </c>
      <c r="AC1650">
        <f>MAX(0, Table4[[#This Row],[Power (W)]])</f>
        <v>8346.3467039628231</v>
      </c>
      <c r="AD1650">
        <f>MIN(0, Table4[[#This Row],[Power (W)]])*-1</f>
        <v>0</v>
      </c>
      <c r="AE1650">
        <f>AE1649+Table4[[#This Row],[Tractive Energy (J)]]</f>
        <v>2010173.2629972373</v>
      </c>
      <c r="AF1650">
        <f>AF1649+Table4[[#This Row],[Braking Energy (J)]]</f>
        <v>58276.857771257972</v>
      </c>
      <c r="AG1650">
        <f t="shared" si="314"/>
        <v>7511562.4828040209</v>
      </c>
      <c r="AH1650">
        <f t="shared" si="311"/>
        <v>1862894.991578164</v>
      </c>
      <c r="AI1650" s="27">
        <f t="shared" si="315"/>
        <v>1862894.991578164</v>
      </c>
    </row>
    <row r="1651" spans="2:35" x14ac:dyDescent="0.3">
      <c r="B1651" s="7" t="s">
        <v>54</v>
      </c>
      <c r="C1651" s="7">
        <v>1643</v>
      </c>
      <c r="D1651" s="7">
        <v>166</v>
      </c>
      <c r="E1651" s="13">
        <v>103.9</v>
      </c>
      <c r="F1651" s="17">
        <f t="shared" si="312"/>
        <v>8.3333333333334522E-2</v>
      </c>
      <c r="G1651" s="17">
        <f t="shared" si="313"/>
        <v>0.30000000000000426</v>
      </c>
      <c r="S1651">
        <f t="shared" si="306"/>
        <v>0</v>
      </c>
      <c r="T1651">
        <f t="shared" si="307"/>
        <v>103.9</v>
      </c>
      <c r="U1651">
        <f t="shared" si="308"/>
        <v>28.861111111111111</v>
      </c>
      <c r="W1651">
        <f t="shared" si="309"/>
        <v>-16.152777777776858</v>
      </c>
      <c r="X1651">
        <f t="shared" si="316"/>
        <v>171.13544999999999</v>
      </c>
      <c r="Y1651">
        <f t="shared" si="310"/>
        <v>213.86826879549201</v>
      </c>
      <c r="Z1651">
        <f>Table4[[#This Row],[Acell (N)]]+Table4[[#This Row],[Roll (N)]]+Table4[[#This Row],[Aero (N)]]</f>
        <v>368.85094101771517</v>
      </c>
      <c r="AA1651">
        <f>Table4[[#This Row],[Total (N)]]*((E1650/3.6)/1000)</f>
        <v>10.635202132677454</v>
      </c>
      <c r="AB1651">
        <f>Table4[[#This Row],[Power (kW)]]*1000</f>
        <v>10635.202132677454</v>
      </c>
      <c r="AC1651">
        <f>MAX(0, Table4[[#This Row],[Power (W)]])</f>
        <v>10635.202132677454</v>
      </c>
      <c r="AD1651">
        <f>MIN(0, Table4[[#This Row],[Power (W)]])*-1</f>
        <v>0</v>
      </c>
      <c r="AE1651">
        <f>AE1650+Table4[[#This Row],[Tractive Energy (J)]]</f>
        <v>2020808.4651299147</v>
      </c>
      <c r="AF1651">
        <f>AF1650+Table4[[#This Row],[Braking Energy (J)]]</f>
        <v>58276.857771257972</v>
      </c>
      <c r="AG1651">
        <f t="shared" si="314"/>
        <v>7522197.6849366985</v>
      </c>
      <c r="AH1651">
        <f t="shared" si="311"/>
        <v>1862894.991578164</v>
      </c>
      <c r="AI1651" s="27">
        <f t="shared" si="315"/>
        <v>1862894.991578164</v>
      </c>
    </row>
    <row r="1652" spans="2:35" x14ac:dyDescent="0.3">
      <c r="B1652" s="7" t="s">
        <v>54</v>
      </c>
      <c r="C1652" s="7">
        <v>1644</v>
      </c>
      <c r="D1652" s="7">
        <v>167</v>
      </c>
      <c r="E1652" s="13">
        <v>104.4</v>
      </c>
      <c r="F1652" s="17">
        <f t="shared" si="312"/>
        <v>0.16666666666666508</v>
      </c>
      <c r="G1652" s="17">
        <f t="shared" si="313"/>
        <v>0.59999999999999432</v>
      </c>
      <c r="S1652">
        <f t="shared" si="306"/>
        <v>0</v>
      </c>
      <c r="T1652">
        <f t="shared" si="307"/>
        <v>104.4</v>
      </c>
      <c r="U1652">
        <f t="shared" si="308"/>
        <v>29</v>
      </c>
      <c r="W1652">
        <f t="shared" si="309"/>
        <v>96.91666666666805</v>
      </c>
      <c r="X1652">
        <f t="shared" si="316"/>
        <v>171.13544999999999</v>
      </c>
      <c r="Y1652">
        <f t="shared" si="310"/>
        <v>214.28054488064188</v>
      </c>
      <c r="Z1652">
        <f>Table4[[#This Row],[Acell (N)]]+Table4[[#This Row],[Roll (N)]]+Table4[[#This Row],[Aero (N)]]</f>
        <v>482.33266154730995</v>
      </c>
      <c r="AA1652">
        <f>Table4[[#This Row],[Total (N)]]*((E1651/3.6)/1000)</f>
        <v>13.920656537434862</v>
      </c>
      <c r="AB1652">
        <f>Table4[[#This Row],[Power (kW)]]*1000</f>
        <v>13920.656537434863</v>
      </c>
      <c r="AC1652">
        <f>MAX(0, Table4[[#This Row],[Power (W)]])</f>
        <v>13920.656537434863</v>
      </c>
      <c r="AD1652">
        <f>MIN(0, Table4[[#This Row],[Power (W)]])*-1</f>
        <v>0</v>
      </c>
      <c r="AE1652">
        <f>AE1651+Table4[[#This Row],[Tractive Energy (J)]]</f>
        <v>2034729.1216673495</v>
      </c>
      <c r="AF1652">
        <f>AF1651+Table4[[#This Row],[Braking Energy (J)]]</f>
        <v>58276.857771257972</v>
      </c>
      <c r="AG1652">
        <f t="shared" si="314"/>
        <v>7536118.3414741335</v>
      </c>
      <c r="AH1652">
        <f t="shared" si="311"/>
        <v>1862894.991578164</v>
      </c>
      <c r="AI1652" s="27">
        <f t="shared" si="315"/>
        <v>1862894.991578164</v>
      </c>
    </row>
    <row r="1653" spans="2:35" x14ac:dyDescent="0.3">
      <c r="B1653" s="7" t="s">
        <v>54</v>
      </c>
      <c r="C1653" s="7">
        <v>1645</v>
      </c>
      <c r="D1653" s="7">
        <v>168</v>
      </c>
      <c r="E1653" s="13">
        <v>105.1</v>
      </c>
      <c r="F1653" s="17">
        <f t="shared" si="312"/>
        <v>0.23611111111110952</v>
      </c>
      <c r="G1653" s="17">
        <f t="shared" si="313"/>
        <v>0.84999999999999432</v>
      </c>
      <c r="S1653">
        <f t="shared" si="306"/>
        <v>0</v>
      </c>
      <c r="T1653">
        <f t="shared" si="307"/>
        <v>105.1</v>
      </c>
      <c r="U1653">
        <f t="shared" si="308"/>
        <v>29.194444444444443</v>
      </c>
      <c r="W1653">
        <f t="shared" si="309"/>
        <v>193.8333333333315</v>
      </c>
      <c r="X1653">
        <f t="shared" si="316"/>
        <v>171.13544999999999</v>
      </c>
      <c r="Y1653">
        <f t="shared" si="310"/>
        <v>216.34788018484801</v>
      </c>
      <c r="Z1653">
        <f>Table4[[#This Row],[Acell (N)]]+Table4[[#This Row],[Roll (N)]]+Table4[[#This Row],[Aero (N)]]</f>
        <v>581.31666351817944</v>
      </c>
      <c r="AA1653">
        <f>Table4[[#This Row],[Total (N)]]*((E1652/3.6)/1000)</f>
        <v>16.858183242027206</v>
      </c>
      <c r="AB1653">
        <f>Table4[[#This Row],[Power (kW)]]*1000</f>
        <v>16858.183242027204</v>
      </c>
      <c r="AC1653">
        <f>MAX(0, Table4[[#This Row],[Power (W)]])</f>
        <v>16858.183242027204</v>
      </c>
      <c r="AD1653">
        <f>MIN(0, Table4[[#This Row],[Power (W)]])*-1</f>
        <v>0</v>
      </c>
      <c r="AE1653">
        <f>AE1652+Table4[[#This Row],[Tractive Energy (J)]]</f>
        <v>2051587.3049093767</v>
      </c>
      <c r="AF1653">
        <f>AF1652+Table4[[#This Row],[Braking Energy (J)]]</f>
        <v>58276.857771257972</v>
      </c>
      <c r="AG1653">
        <f t="shared" si="314"/>
        <v>7552976.5247161612</v>
      </c>
      <c r="AH1653">
        <f t="shared" si="311"/>
        <v>1862894.991578164</v>
      </c>
      <c r="AI1653" s="27">
        <f t="shared" si="315"/>
        <v>1862894.991578164</v>
      </c>
    </row>
    <row r="1654" spans="2:35" x14ac:dyDescent="0.3">
      <c r="B1654" s="7" t="s">
        <v>54</v>
      </c>
      <c r="C1654" s="7">
        <v>1646</v>
      </c>
      <c r="D1654" s="7">
        <v>169</v>
      </c>
      <c r="E1654" s="13">
        <v>106.1</v>
      </c>
      <c r="F1654" s="17">
        <f t="shared" si="312"/>
        <v>0.29166666666666785</v>
      </c>
      <c r="G1654" s="17">
        <f t="shared" si="313"/>
        <v>1.0500000000000043</v>
      </c>
      <c r="S1654">
        <f t="shared" si="306"/>
        <v>0</v>
      </c>
      <c r="T1654">
        <f t="shared" si="307"/>
        <v>106.1</v>
      </c>
      <c r="U1654">
        <f t="shared" si="308"/>
        <v>29.472222222222221</v>
      </c>
      <c r="W1654">
        <f t="shared" si="309"/>
        <v>274.59722222222035</v>
      </c>
      <c r="X1654">
        <f t="shared" si="316"/>
        <v>171.13544999999999</v>
      </c>
      <c r="Y1654">
        <f t="shared" si="310"/>
        <v>219.25882327041521</v>
      </c>
      <c r="Z1654">
        <f>Table4[[#This Row],[Acell (N)]]+Table4[[#This Row],[Roll (N)]]+Table4[[#This Row],[Aero (N)]]</f>
        <v>664.99149549263552</v>
      </c>
      <c r="AA1654">
        <f>Table4[[#This Row],[Total (N)]]*((E1653/3.6)/1000)</f>
        <v>19.414057271187776</v>
      </c>
      <c r="AB1654">
        <f>Table4[[#This Row],[Power (kW)]]*1000</f>
        <v>19414.057271187776</v>
      </c>
      <c r="AC1654">
        <f>MAX(0, Table4[[#This Row],[Power (W)]])</f>
        <v>19414.057271187776</v>
      </c>
      <c r="AD1654">
        <f>MIN(0, Table4[[#This Row],[Power (W)]])*-1</f>
        <v>0</v>
      </c>
      <c r="AE1654">
        <f>AE1653+Table4[[#This Row],[Tractive Energy (J)]]</f>
        <v>2071001.3621805646</v>
      </c>
      <c r="AF1654">
        <f>AF1653+Table4[[#This Row],[Braking Energy (J)]]</f>
        <v>58276.857771257972</v>
      </c>
      <c r="AG1654">
        <f t="shared" si="314"/>
        <v>7572390.5819873493</v>
      </c>
      <c r="AH1654">
        <f t="shared" si="311"/>
        <v>1862894.991578164</v>
      </c>
      <c r="AI1654" s="27">
        <f t="shared" si="315"/>
        <v>1862894.991578164</v>
      </c>
    </row>
    <row r="1655" spans="2:35" x14ac:dyDescent="0.3">
      <c r="B1655" s="7" t="s">
        <v>54</v>
      </c>
      <c r="C1655" s="7">
        <v>1647</v>
      </c>
      <c r="D1655" s="7">
        <v>170</v>
      </c>
      <c r="E1655" s="13">
        <v>107.2</v>
      </c>
      <c r="F1655" s="17">
        <f t="shared" si="312"/>
        <v>0.33333333333333409</v>
      </c>
      <c r="G1655" s="17">
        <f t="shared" si="313"/>
        <v>1.2000000000000028</v>
      </c>
      <c r="S1655">
        <f t="shared" si="306"/>
        <v>0</v>
      </c>
      <c r="T1655">
        <f t="shared" si="307"/>
        <v>107.2</v>
      </c>
      <c r="U1655">
        <f t="shared" si="308"/>
        <v>29.777777777777779</v>
      </c>
      <c r="W1655">
        <f t="shared" si="309"/>
        <v>339.20833333333474</v>
      </c>
      <c r="X1655">
        <f t="shared" si="316"/>
        <v>171.13544999999999</v>
      </c>
      <c r="Y1655">
        <f t="shared" si="310"/>
        <v>223.45105770390856</v>
      </c>
      <c r="Z1655">
        <f>Table4[[#This Row],[Acell (N)]]+Table4[[#This Row],[Roll (N)]]+Table4[[#This Row],[Aero (N)]]</f>
        <v>733.79484103724326</v>
      </c>
      <c r="AA1655">
        <f>Table4[[#This Row],[Total (N)]]*((E1654/3.6)/1000)</f>
        <v>21.626564620569866</v>
      </c>
      <c r="AB1655">
        <f>Table4[[#This Row],[Power (kW)]]*1000</f>
        <v>21626.564620569865</v>
      </c>
      <c r="AC1655">
        <f>MAX(0, Table4[[#This Row],[Power (W)]])</f>
        <v>21626.564620569865</v>
      </c>
      <c r="AD1655">
        <f>MIN(0, Table4[[#This Row],[Power (W)]])*-1</f>
        <v>0</v>
      </c>
      <c r="AE1655">
        <f>AE1654+Table4[[#This Row],[Tractive Energy (J)]]</f>
        <v>2092627.9268011344</v>
      </c>
      <c r="AF1655">
        <f>AF1654+Table4[[#This Row],[Braking Energy (J)]]</f>
        <v>58276.857771257972</v>
      </c>
      <c r="AG1655">
        <f t="shared" si="314"/>
        <v>7594017.1466079196</v>
      </c>
      <c r="AH1655">
        <f t="shared" si="311"/>
        <v>1862894.991578164</v>
      </c>
      <c r="AI1655" s="27">
        <f t="shared" si="315"/>
        <v>1862894.991578164</v>
      </c>
    </row>
    <row r="1656" spans="2:35" x14ac:dyDescent="0.3">
      <c r="B1656" s="7" t="s">
        <v>54</v>
      </c>
      <c r="C1656" s="7">
        <v>1648</v>
      </c>
      <c r="D1656" s="7">
        <v>171</v>
      </c>
      <c r="E1656" s="13">
        <v>108.5</v>
      </c>
      <c r="F1656" s="17">
        <f t="shared" si="312"/>
        <v>0.37500000000000039</v>
      </c>
      <c r="G1656" s="17">
        <f t="shared" si="313"/>
        <v>1.3500000000000014</v>
      </c>
      <c r="S1656">
        <f t="shared" si="306"/>
        <v>0</v>
      </c>
      <c r="T1656">
        <f t="shared" si="307"/>
        <v>108.5</v>
      </c>
      <c r="U1656">
        <f t="shared" si="308"/>
        <v>30.138888888888889</v>
      </c>
      <c r="W1656">
        <f t="shared" si="309"/>
        <v>387.66666666666754</v>
      </c>
      <c r="X1656">
        <f t="shared" si="316"/>
        <v>171.13544999999999</v>
      </c>
      <c r="Y1656">
        <f t="shared" si="310"/>
        <v>228.10836814486757</v>
      </c>
      <c r="Z1656">
        <f>Table4[[#This Row],[Acell (N)]]+Table4[[#This Row],[Roll (N)]]+Table4[[#This Row],[Aero (N)]]</f>
        <v>786.91048481153507</v>
      </c>
      <c r="AA1656">
        <f>Table4[[#This Row],[Total (N)]]*((E1655/3.6)/1000)</f>
        <v>23.432445547721265</v>
      </c>
      <c r="AB1656">
        <f>Table4[[#This Row],[Power (kW)]]*1000</f>
        <v>23432.445547721265</v>
      </c>
      <c r="AC1656">
        <f>MAX(0, Table4[[#This Row],[Power (W)]])</f>
        <v>23432.445547721265</v>
      </c>
      <c r="AD1656">
        <f>MIN(0, Table4[[#This Row],[Power (W)]])*-1</f>
        <v>0</v>
      </c>
      <c r="AE1656">
        <f>AE1655+Table4[[#This Row],[Tractive Energy (J)]]</f>
        <v>2116060.3723488557</v>
      </c>
      <c r="AF1656">
        <f>AF1655+Table4[[#This Row],[Braking Energy (J)]]</f>
        <v>58276.857771257972</v>
      </c>
      <c r="AG1656">
        <f t="shared" si="314"/>
        <v>7617449.5921556409</v>
      </c>
      <c r="AH1656">
        <f t="shared" si="311"/>
        <v>1862894.991578164</v>
      </c>
      <c r="AI1656" s="27">
        <f t="shared" si="315"/>
        <v>1862894.991578164</v>
      </c>
    </row>
    <row r="1657" spans="2:35" x14ac:dyDescent="0.3">
      <c r="B1657" s="7" t="s">
        <v>54</v>
      </c>
      <c r="C1657" s="7">
        <v>1649</v>
      </c>
      <c r="D1657" s="7">
        <v>172</v>
      </c>
      <c r="E1657" s="13">
        <v>109.9</v>
      </c>
      <c r="F1657" s="17">
        <f t="shared" si="312"/>
        <v>0.38888888888888851</v>
      </c>
      <c r="G1657" s="17">
        <f t="shared" si="313"/>
        <v>1.3999999999999986</v>
      </c>
      <c r="S1657">
        <f t="shared" si="306"/>
        <v>0</v>
      </c>
      <c r="T1657">
        <f t="shared" si="307"/>
        <v>109.9</v>
      </c>
      <c r="U1657">
        <f t="shared" si="308"/>
        <v>30.527777777777779</v>
      </c>
      <c r="W1657">
        <f t="shared" si="309"/>
        <v>436.12500000000045</v>
      </c>
      <c r="X1657">
        <f t="shared" si="316"/>
        <v>171.13544999999999</v>
      </c>
      <c r="Y1657">
        <f t="shared" si="310"/>
        <v>233.67439303831392</v>
      </c>
      <c r="Z1657">
        <f>Table4[[#This Row],[Acell (N)]]+Table4[[#This Row],[Roll (N)]]+Table4[[#This Row],[Aero (N)]]</f>
        <v>840.9348430383144</v>
      </c>
      <c r="AA1657">
        <f>Table4[[#This Row],[Total (N)]]*((E1656/3.6)/1000)</f>
        <v>25.344841797126975</v>
      </c>
      <c r="AB1657">
        <f>Table4[[#This Row],[Power (kW)]]*1000</f>
        <v>25344.841797126974</v>
      </c>
      <c r="AC1657">
        <f>MAX(0, Table4[[#This Row],[Power (W)]])</f>
        <v>25344.841797126974</v>
      </c>
      <c r="AD1657">
        <f>MIN(0, Table4[[#This Row],[Power (W)]])*-1</f>
        <v>0</v>
      </c>
      <c r="AE1657">
        <f>AE1656+Table4[[#This Row],[Tractive Energy (J)]]</f>
        <v>2141405.2141459826</v>
      </c>
      <c r="AF1657">
        <f>AF1656+Table4[[#This Row],[Braking Energy (J)]]</f>
        <v>58276.857771257972</v>
      </c>
      <c r="AG1657">
        <f t="shared" si="314"/>
        <v>7642794.4339527683</v>
      </c>
      <c r="AH1657">
        <f t="shared" si="311"/>
        <v>1862894.991578164</v>
      </c>
      <c r="AI1657" s="27">
        <f t="shared" si="315"/>
        <v>1862894.991578164</v>
      </c>
    </row>
    <row r="1658" spans="2:35" x14ac:dyDescent="0.3">
      <c r="B1658" s="7" t="s">
        <v>54</v>
      </c>
      <c r="C1658" s="7">
        <v>1650</v>
      </c>
      <c r="D1658" s="7">
        <v>173</v>
      </c>
      <c r="E1658" s="13">
        <v>111.3</v>
      </c>
      <c r="F1658" s="17">
        <f t="shared" si="312"/>
        <v>0.38888888888888851</v>
      </c>
      <c r="G1658" s="17">
        <f t="shared" si="313"/>
        <v>1.3999999999999986</v>
      </c>
      <c r="S1658">
        <f t="shared" si="306"/>
        <v>0</v>
      </c>
      <c r="T1658">
        <f t="shared" si="307"/>
        <v>111.3</v>
      </c>
      <c r="U1658">
        <f t="shared" si="308"/>
        <v>30.916666666666664</v>
      </c>
      <c r="W1658">
        <f t="shared" si="309"/>
        <v>452.27777777777732</v>
      </c>
      <c r="X1658">
        <f t="shared" si="316"/>
        <v>171.13544999999999</v>
      </c>
      <c r="Y1658">
        <f t="shared" si="310"/>
        <v>239.7436051613486</v>
      </c>
      <c r="Z1658">
        <f>Table4[[#This Row],[Acell (N)]]+Table4[[#This Row],[Roll (N)]]+Table4[[#This Row],[Aero (N)]]</f>
        <v>863.15683293912593</v>
      </c>
      <c r="AA1658">
        <f>Table4[[#This Row],[Total (N)]]*((E1657/3.6)/1000)</f>
        <v>26.350259983336095</v>
      </c>
      <c r="AB1658">
        <f>Table4[[#This Row],[Power (kW)]]*1000</f>
        <v>26350.259983336095</v>
      </c>
      <c r="AC1658">
        <f>MAX(0, Table4[[#This Row],[Power (W)]])</f>
        <v>26350.259983336095</v>
      </c>
      <c r="AD1658">
        <f>MIN(0, Table4[[#This Row],[Power (W)]])*-1</f>
        <v>0</v>
      </c>
      <c r="AE1658">
        <f>AE1657+Table4[[#This Row],[Tractive Energy (J)]]</f>
        <v>2167755.4741293187</v>
      </c>
      <c r="AF1658">
        <f>AF1657+Table4[[#This Row],[Braking Energy (J)]]</f>
        <v>58276.857771257972</v>
      </c>
      <c r="AG1658">
        <f t="shared" si="314"/>
        <v>7669144.6939361049</v>
      </c>
      <c r="AH1658">
        <f t="shared" si="311"/>
        <v>1862894.991578164</v>
      </c>
      <c r="AI1658" s="27">
        <f t="shared" si="315"/>
        <v>1862894.991578164</v>
      </c>
    </row>
    <row r="1659" spans="2:35" x14ac:dyDescent="0.3">
      <c r="B1659" s="7" t="s">
        <v>54</v>
      </c>
      <c r="C1659" s="7">
        <v>1651</v>
      </c>
      <c r="D1659" s="7">
        <v>174</v>
      </c>
      <c r="E1659" s="13">
        <v>112.7</v>
      </c>
      <c r="F1659" s="17">
        <f t="shared" si="312"/>
        <v>0.36111111111111227</v>
      </c>
      <c r="G1659" s="17">
        <f t="shared" si="313"/>
        <v>1.3000000000000043</v>
      </c>
      <c r="S1659">
        <f t="shared" si="306"/>
        <v>0</v>
      </c>
      <c r="T1659">
        <f t="shared" si="307"/>
        <v>112.7</v>
      </c>
      <c r="U1659">
        <f t="shared" si="308"/>
        <v>31.305555555555557</v>
      </c>
      <c r="W1659">
        <f t="shared" si="309"/>
        <v>452.27777777777732</v>
      </c>
      <c r="X1659">
        <f t="shared" si="316"/>
        <v>171.13544999999999</v>
      </c>
      <c r="Y1659">
        <f t="shared" si="310"/>
        <v>245.89062769621697</v>
      </c>
      <c r="Z1659">
        <f>Table4[[#This Row],[Acell (N)]]+Table4[[#This Row],[Roll (N)]]+Table4[[#This Row],[Aero (N)]]</f>
        <v>869.3038554739943</v>
      </c>
      <c r="AA1659">
        <f>Table4[[#This Row],[Total (N)]]*((E1658/3.6)/1000)</f>
        <v>26.875977531737657</v>
      </c>
      <c r="AB1659">
        <f>Table4[[#This Row],[Power (kW)]]*1000</f>
        <v>26875.977531737659</v>
      </c>
      <c r="AC1659">
        <f>MAX(0, Table4[[#This Row],[Power (W)]])</f>
        <v>26875.977531737659</v>
      </c>
      <c r="AD1659">
        <f>MIN(0, Table4[[#This Row],[Power (W)]])*-1</f>
        <v>0</v>
      </c>
      <c r="AE1659">
        <f>AE1658+Table4[[#This Row],[Tractive Energy (J)]]</f>
        <v>2194631.4516610564</v>
      </c>
      <c r="AF1659">
        <f>AF1658+Table4[[#This Row],[Braking Energy (J)]]</f>
        <v>58276.857771257972</v>
      </c>
      <c r="AG1659">
        <f t="shared" si="314"/>
        <v>7696020.6714678425</v>
      </c>
      <c r="AH1659">
        <f t="shared" si="311"/>
        <v>1862894.991578164</v>
      </c>
      <c r="AI1659" s="27">
        <f t="shared" si="315"/>
        <v>1862894.991578164</v>
      </c>
    </row>
    <row r="1660" spans="2:35" x14ac:dyDescent="0.3">
      <c r="B1660" s="7" t="s">
        <v>54</v>
      </c>
      <c r="C1660" s="7">
        <v>1652</v>
      </c>
      <c r="D1660" s="7">
        <v>175</v>
      </c>
      <c r="E1660" s="13">
        <v>113.9</v>
      </c>
      <c r="F1660" s="17">
        <f t="shared" si="312"/>
        <v>0.31944444444444403</v>
      </c>
      <c r="G1660" s="17">
        <f t="shared" si="313"/>
        <v>1.1499999999999986</v>
      </c>
      <c r="S1660">
        <f t="shared" si="306"/>
        <v>0</v>
      </c>
      <c r="T1660">
        <f t="shared" si="307"/>
        <v>113.9</v>
      </c>
      <c r="U1660">
        <f t="shared" si="308"/>
        <v>31.638888888888889</v>
      </c>
      <c r="W1660">
        <f t="shared" si="309"/>
        <v>419.97222222222359</v>
      </c>
      <c r="X1660">
        <f t="shared" si="316"/>
        <v>171.13544999999999</v>
      </c>
      <c r="Y1660">
        <f t="shared" si="310"/>
        <v>252.11546064291926</v>
      </c>
      <c r="Z1660">
        <f>Table4[[#This Row],[Acell (N)]]+Table4[[#This Row],[Roll (N)]]+Table4[[#This Row],[Aero (N)]]</f>
        <v>843.22313286514282</v>
      </c>
      <c r="AA1660">
        <f>Table4[[#This Row],[Total (N)]]*((E1659/3.6)/1000)</f>
        <v>26.397568631639334</v>
      </c>
      <c r="AB1660">
        <f>Table4[[#This Row],[Power (kW)]]*1000</f>
        <v>26397.568631639333</v>
      </c>
      <c r="AC1660">
        <f>MAX(0, Table4[[#This Row],[Power (W)]])</f>
        <v>26397.568631639333</v>
      </c>
      <c r="AD1660">
        <f>MIN(0, Table4[[#This Row],[Power (W)]])*-1</f>
        <v>0</v>
      </c>
      <c r="AE1660">
        <f>AE1659+Table4[[#This Row],[Tractive Energy (J)]]</f>
        <v>2221029.0202926956</v>
      </c>
      <c r="AF1660">
        <f>AF1659+Table4[[#This Row],[Braking Energy (J)]]</f>
        <v>58276.857771257972</v>
      </c>
      <c r="AG1660">
        <f t="shared" si="314"/>
        <v>7722418.2400994822</v>
      </c>
      <c r="AH1660">
        <f t="shared" si="311"/>
        <v>1862894.991578164</v>
      </c>
      <c r="AI1660" s="27">
        <f t="shared" si="315"/>
        <v>1862894.991578164</v>
      </c>
    </row>
    <row r="1661" spans="2:35" x14ac:dyDescent="0.3">
      <c r="B1661" s="7" t="s">
        <v>54</v>
      </c>
      <c r="C1661" s="7">
        <v>1653</v>
      </c>
      <c r="D1661" s="7">
        <v>176</v>
      </c>
      <c r="E1661" s="13">
        <v>115</v>
      </c>
      <c r="F1661" s="17">
        <f t="shared" si="312"/>
        <v>0.29166666666666585</v>
      </c>
      <c r="G1661" s="17">
        <f t="shared" si="313"/>
        <v>1.0499999999999972</v>
      </c>
      <c r="S1661">
        <f t="shared" si="306"/>
        <v>0</v>
      </c>
      <c r="T1661">
        <f t="shared" si="307"/>
        <v>115</v>
      </c>
      <c r="U1661">
        <f t="shared" si="308"/>
        <v>31.944444444444443</v>
      </c>
      <c r="W1661">
        <f t="shared" si="309"/>
        <v>371.5138888888884</v>
      </c>
      <c r="X1661">
        <f t="shared" si="316"/>
        <v>171.13544999999999</v>
      </c>
      <c r="Y1661">
        <f t="shared" si="310"/>
        <v>257.51296247604193</v>
      </c>
      <c r="Z1661">
        <f>Table4[[#This Row],[Acell (N)]]+Table4[[#This Row],[Roll (N)]]+Table4[[#This Row],[Aero (N)]]</f>
        <v>800.16230136493039</v>
      </c>
      <c r="AA1661">
        <f>Table4[[#This Row],[Total (N)]]*((E1660/3.6)/1000)</f>
        <v>25.316246145962658</v>
      </c>
      <c r="AB1661">
        <f>Table4[[#This Row],[Power (kW)]]*1000</f>
        <v>25316.246145962657</v>
      </c>
      <c r="AC1661">
        <f>MAX(0, Table4[[#This Row],[Power (W)]])</f>
        <v>25316.246145962657</v>
      </c>
      <c r="AD1661">
        <f>MIN(0, Table4[[#This Row],[Power (W)]])*-1</f>
        <v>0</v>
      </c>
      <c r="AE1661">
        <f>AE1660+Table4[[#This Row],[Tractive Energy (J)]]</f>
        <v>2246345.2664386583</v>
      </c>
      <c r="AF1661">
        <f>AF1660+Table4[[#This Row],[Braking Energy (J)]]</f>
        <v>58276.857771257972</v>
      </c>
      <c r="AG1661">
        <f t="shared" si="314"/>
        <v>7747734.486245445</v>
      </c>
      <c r="AH1661">
        <f t="shared" si="311"/>
        <v>1862894.991578164</v>
      </c>
      <c r="AI1661" s="27">
        <f t="shared" si="315"/>
        <v>1862894.991578164</v>
      </c>
    </row>
    <row r="1662" spans="2:35" x14ac:dyDescent="0.3">
      <c r="B1662" s="7" t="s">
        <v>54</v>
      </c>
      <c r="C1662" s="7">
        <v>1654</v>
      </c>
      <c r="D1662" s="7">
        <v>177</v>
      </c>
      <c r="E1662" s="13">
        <v>116</v>
      </c>
      <c r="F1662" s="17">
        <f t="shared" si="312"/>
        <v>0.24999999999999961</v>
      </c>
      <c r="G1662" s="17">
        <f t="shared" si="313"/>
        <v>0.89999999999999858</v>
      </c>
      <c r="S1662">
        <f t="shared" si="306"/>
        <v>0</v>
      </c>
      <c r="T1662">
        <f t="shared" si="307"/>
        <v>116</v>
      </c>
      <c r="U1662">
        <f t="shared" si="308"/>
        <v>32.222222222222221</v>
      </c>
      <c r="W1662">
        <f t="shared" si="309"/>
        <v>339.2083333333324</v>
      </c>
      <c r="X1662">
        <f t="shared" si="316"/>
        <v>171.13544999999999</v>
      </c>
      <c r="Y1662">
        <f t="shared" si="310"/>
        <v>262.51089196472225</v>
      </c>
      <c r="Z1662">
        <f>Table4[[#This Row],[Acell (N)]]+Table4[[#This Row],[Roll (N)]]+Table4[[#This Row],[Aero (N)]]</f>
        <v>772.85467529805464</v>
      </c>
      <c r="AA1662">
        <f>Table4[[#This Row],[Total (N)]]*((E1661/3.6)/1000)</f>
        <v>24.688413238687854</v>
      </c>
      <c r="AB1662">
        <f>Table4[[#This Row],[Power (kW)]]*1000</f>
        <v>24688.413238687855</v>
      </c>
      <c r="AC1662">
        <f>MAX(0, Table4[[#This Row],[Power (W)]])</f>
        <v>24688.413238687855</v>
      </c>
      <c r="AD1662">
        <f>MIN(0, Table4[[#This Row],[Power (W)]])*-1</f>
        <v>0</v>
      </c>
      <c r="AE1662">
        <f>AE1661+Table4[[#This Row],[Tractive Energy (J)]]</f>
        <v>2271033.6796773463</v>
      </c>
      <c r="AF1662">
        <f>AF1661+Table4[[#This Row],[Braking Energy (J)]]</f>
        <v>58276.857771257972</v>
      </c>
      <c r="AG1662">
        <f t="shared" si="314"/>
        <v>7772422.8994841324</v>
      </c>
      <c r="AH1662">
        <f t="shared" si="311"/>
        <v>1862894.991578164</v>
      </c>
      <c r="AI1662" s="27">
        <f t="shared" si="315"/>
        <v>1862894.991578164</v>
      </c>
    </row>
    <row r="1663" spans="2:35" x14ac:dyDescent="0.3">
      <c r="B1663" s="7" t="s">
        <v>54</v>
      </c>
      <c r="C1663" s="7">
        <v>1655</v>
      </c>
      <c r="D1663" s="7">
        <v>178</v>
      </c>
      <c r="E1663" s="13">
        <v>116.8</v>
      </c>
      <c r="F1663" s="17">
        <f t="shared" si="312"/>
        <v>0.22222222222222143</v>
      </c>
      <c r="G1663" s="17">
        <f t="shared" si="313"/>
        <v>0.79999999999999716</v>
      </c>
      <c r="S1663">
        <f t="shared" si="306"/>
        <v>0</v>
      </c>
      <c r="T1663">
        <f t="shared" si="307"/>
        <v>116.8</v>
      </c>
      <c r="U1663">
        <f t="shared" si="308"/>
        <v>32.444444444444443</v>
      </c>
      <c r="W1663">
        <f t="shared" si="309"/>
        <v>290.74999999999955</v>
      </c>
      <c r="X1663">
        <f t="shared" si="316"/>
        <v>171.13544999999999</v>
      </c>
      <c r="Y1663">
        <f t="shared" si="310"/>
        <v>267.09614837635559</v>
      </c>
      <c r="Z1663">
        <f>Table4[[#This Row],[Acell (N)]]+Table4[[#This Row],[Roll (N)]]+Table4[[#This Row],[Aero (N)]]</f>
        <v>728.98159837635512</v>
      </c>
      <c r="AA1663">
        <f>Table4[[#This Row],[Total (N)]]*((E1662/3.6)/1000)</f>
        <v>23.489407058793663</v>
      </c>
      <c r="AB1663">
        <f>Table4[[#This Row],[Power (kW)]]*1000</f>
        <v>23489.407058793662</v>
      </c>
      <c r="AC1663">
        <f>MAX(0, Table4[[#This Row],[Power (W)]])</f>
        <v>23489.407058793662</v>
      </c>
      <c r="AD1663">
        <f>MIN(0, Table4[[#This Row],[Power (W)]])*-1</f>
        <v>0</v>
      </c>
      <c r="AE1663">
        <f>AE1662+Table4[[#This Row],[Tractive Energy (J)]]</f>
        <v>2294523.0867361398</v>
      </c>
      <c r="AF1663">
        <f>AF1662+Table4[[#This Row],[Braking Energy (J)]]</f>
        <v>58276.857771257972</v>
      </c>
      <c r="AG1663">
        <f t="shared" si="314"/>
        <v>7795912.3065429265</v>
      </c>
      <c r="AH1663">
        <f t="shared" si="311"/>
        <v>1862894.991578164</v>
      </c>
      <c r="AI1663" s="27">
        <f t="shared" si="315"/>
        <v>1862894.991578164</v>
      </c>
    </row>
    <row r="1664" spans="2:35" x14ac:dyDescent="0.3">
      <c r="B1664" s="7" t="s">
        <v>54</v>
      </c>
      <c r="C1664" s="7">
        <v>1656</v>
      </c>
      <c r="D1664" s="7">
        <v>179</v>
      </c>
      <c r="E1664" s="13">
        <v>117.6</v>
      </c>
      <c r="F1664" s="17">
        <f t="shared" si="312"/>
        <v>0.2222222222222234</v>
      </c>
      <c r="G1664" s="17">
        <f t="shared" si="313"/>
        <v>0.80000000000000426</v>
      </c>
      <c r="S1664">
        <f t="shared" si="306"/>
        <v>0</v>
      </c>
      <c r="T1664">
        <f t="shared" si="307"/>
        <v>117.6</v>
      </c>
      <c r="U1664">
        <f t="shared" si="308"/>
        <v>32.666666666666664</v>
      </c>
      <c r="W1664">
        <f t="shared" si="309"/>
        <v>258.44444444444355</v>
      </c>
      <c r="X1664">
        <f t="shared" si="316"/>
        <v>171.13544999999999</v>
      </c>
      <c r="Y1664">
        <f t="shared" si="310"/>
        <v>270.79293692225417</v>
      </c>
      <c r="Z1664">
        <f>Table4[[#This Row],[Acell (N)]]+Table4[[#This Row],[Roll (N)]]+Table4[[#This Row],[Aero (N)]]</f>
        <v>700.37283136669771</v>
      </c>
      <c r="AA1664">
        <f>Table4[[#This Row],[Total (N)]]*((E1663/3.6)/1000)</f>
        <v>22.723207417675081</v>
      </c>
      <c r="AB1664">
        <f>Table4[[#This Row],[Power (kW)]]*1000</f>
        <v>22723.207417675079</v>
      </c>
      <c r="AC1664">
        <f>MAX(0, Table4[[#This Row],[Power (W)]])</f>
        <v>22723.207417675079</v>
      </c>
      <c r="AD1664">
        <f>MIN(0, Table4[[#This Row],[Power (W)]])*-1</f>
        <v>0</v>
      </c>
      <c r="AE1664">
        <f>AE1663+Table4[[#This Row],[Tractive Energy (J)]]</f>
        <v>2317246.2941538151</v>
      </c>
      <c r="AF1664">
        <f>AF1663+Table4[[#This Row],[Braking Energy (J)]]</f>
        <v>58276.857771257972</v>
      </c>
      <c r="AG1664">
        <f t="shared" si="314"/>
        <v>7818635.5139606018</v>
      </c>
      <c r="AH1664">
        <f t="shared" si="311"/>
        <v>1862894.991578164</v>
      </c>
      <c r="AI1664" s="27">
        <f t="shared" si="315"/>
        <v>1862894.991578164</v>
      </c>
    </row>
    <row r="1665" spans="2:35" x14ac:dyDescent="0.3">
      <c r="B1665" s="7" t="s">
        <v>54</v>
      </c>
      <c r="C1665" s="7">
        <v>1657</v>
      </c>
      <c r="D1665" s="7">
        <v>180</v>
      </c>
      <c r="E1665" s="13">
        <v>118.4</v>
      </c>
      <c r="F1665" s="17">
        <f t="shared" si="312"/>
        <v>0.2222222222222234</v>
      </c>
      <c r="G1665" s="17">
        <f t="shared" si="313"/>
        <v>0.80000000000000426</v>
      </c>
      <c r="S1665">
        <f t="shared" si="306"/>
        <v>0</v>
      </c>
      <c r="T1665">
        <f t="shared" si="307"/>
        <v>118.4</v>
      </c>
      <c r="U1665">
        <f t="shared" si="308"/>
        <v>32.888888888888893</v>
      </c>
      <c r="W1665">
        <f t="shared" si="309"/>
        <v>258.44444444444582</v>
      </c>
      <c r="X1665">
        <f t="shared" si="316"/>
        <v>171.13544999999999</v>
      </c>
      <c r="Y1665">
        <f t="shared" si="310"/>
        <v>274.51513294956794</v>
      </c>
      <c r="Z1665">
        <f>Table4[[#This Row],[Acell (N)]]+Table4[[#This Row],[Roll (N)]]+Table4[[#This Row],[Aero (N)]]</f>
        <v>704.09502739401375</v>
      </c>
      <c r="AA1665">
        <f>Table4[[#This Row],[Total (N)]]*((E1664/3.6)/1000)</f>
        <v>23.00043756153778</v>
      </c>
      <c r="AB1665">
        <f>Table4[[#This Row],[Power (kW)]]*1000</f>
        <v>23000.437561537779</v>
      </c>
      <c r="AC1665">
        <f>MAX(0, Table4[[#This Row],[Power (W)]])</f>
        <v>23000.437561537779</v>
      </c>
      <c r="AD1665">
        <f>MIN(0, Table4[[#This Row],[Power (W)]])*-1</f>
        <v>0</v>
      </c>
      <c r="AE1665">
        <f>AE1664+Table4[[#This Row],[Tractive Energy (J)]]</f>
        <v>2340246.7317153527</v>
      </c>
      <c r="AF1665">
        <f>AF1664+Table4[[#This Row],[Braking Energy (J)]]</f>
        <v>58276.857771257972</v>
      </c>
      <c r="AG1665">
        <f t="shared" si="314"/>
        <v>7841635.9515221398</v>
      </c>
      <c r="AH1665">
        <f t="shared" si="311"/>
        <v>1862894.991578164</v>
      </c>
      <c r="AI1665" s="27">
        <f t="shared" si="315"/>
        <v>1862894.991578164</v>
      </c>
    </row>
    <row r="1666" spans="2:35" x14ac:dyDescent="0.3">
      <c r="B1666" s="7" t="s">
        <v>54</v>
      </c>
      <c r="C1666" s="7">
        <v>1658</v>
      </c>
      <c r="D1666" s="7">
        <v>181</v>
      </c>
      <c r="E1666" s="13">
        <v>119.2</v>
      </c>
      <c r="F1666" s="17">
        <f t="shared" si="312"/>
        <v>0.22222222222222143</v>
      </c>
      <c r="G1666" s="17">
        <f t="shared" si="313"/>
        <v>0.79999999999999716</v>
      </c>
      <c r="S1666">
        <f t="shared" si="306"/>
        <v>0</v>
      </c>
      <c r="T1666">
        <f t="shared" si="307"/>
        <v>119.2</v>
      </c>
      <c r="U1666">
        <f t="shared" si="308"/>
        <v>33.111111111111114</v>
      </c>
      <c r="W1666">
        <f t="shared" si="309"/>
        <v>258.44444444444582</v>
      </c>
      <c r="X1666">
        <f t="shared" si="316"/>
        <v>171.13544999999999</v>
      </c>
      <c r="Y1666">
        <f t="shared" si="310"/>
        <v>278.26273645829696</v>
      </c>
      <c r="Z1666">
        <f>Table4[[#This Row],[Acell (N)]]+Table4[[#This Row],[Roll (N)]]+Table4[[#This Row],[Aero (N)]]</f>
        <v>707.84263090274271</v>
      </c>
      <c r="AA1666">
        <f>Table4[[#This Row],[Total (N)]]*((E1665/3.6)/1000)</f>
        <v>23.280157638579094</v>
      </c>
      <c r="AB1666">
        <f>Table4[[#This Row],[Power (kW)]]*1000</f>
        <v>23280.157638579094</v>
      </c>
      <c r="AC1666">
        <f>MAX(0, Table4[[#This Row],[Power (W)]])</f>
        <v>23280.157638579094</v>
      </c>
      <c r="AD1666">
        <f>MIN(0, Table4[[#This Row],[Power (W)]])*-1</f>
        <v>0</v>
      </c>
      <c r="AE1666">
        <f>AE1665+Table4[[#This Row],[Tractive Energy (J)]]</f>
        <v>2363526.8893539319</v>
      </c>
      <c r="AF1666">
        <f>AF1665+Table4[[#This Row],[Braking Energy (J)]]</f>
        <v>58276.857771257972</v>
      </c>
      <c r="AG1666">
        <f t="shared" si="314"/>
        <v>7864916.1091607185</v>
      </c>
      <c r="AH1666">
        <f t="shared" si="311"/>
        <v>1862894.991578164</v>
      </c>
      <c r="AI1666" s="27">
        <f t="shared" si="315"/>
        <v>1862894.991578164</v>
      </c>
    </row>
    <row r="1667" spans="2:35" x14ac:dyDescent="0.3">
      <c r="B1667" s="7" t="s">
        <v>54</v>
      </c>
      <c r="C1667" s="7">
        <v>1659</v>
      </c>
      <c r="D1667" s="7">
        <v>182</v>
      </c>
      <c r="E1667" s="13">
        <v>120</v>
      </c>
      <c r="F1667" s="17">
        <f t="shared" si="312"/>
        <v>0.22222222222222143</v>
      </c>
      <c r="G1667" s="17">
        <f t="shared" si="313"/>
        <v>0.79999999999999716</v>
      </c>
      <c r="S1667">
        <f t="shared" si="306"/>
        <v>0</v>
      </c>
      <c r="T1667">
        <f t="shared" si="307"/>
        <v>120</v>
      </c>
      <c r="U1667">
        <f t="shared" si="308"/>
        <v>33.333333333333336</v>
      </c>
      <c r="W1667">
        <f t="shared" si="309"/>
        <v>258.44444444444355</v>
      </c>
      <c r="X1667">
        <f t="shared" si="316"/>
        <v>171.13544999999999</v>
      </c>
      <c r="Y1667">
        <f t="shared" si="310"/>
        <v>282.03574744844099</v>
      </c>
      <c r="Z1667">
        <f>Table4[[#This Row],[Acell (N)]]+Table4[[#This Row],[Roll (N)]]+Table4[[#This Row],[Aero (N)]]</f>
        <v>711.61564189288447</v>
      </c>
      <c r="AA1667">
        <f>Table4[[#This Row],[Total (N)]]*((E1666/3.6)/1000)</f>
        <v>23.562384587119954</v>
      </c>
      <c r="AB1667">
        <f>Table4[[#This Row],[Power (kW)]]*1000</f>
        <v>23562.384587119956</v>
      </c>
      <c r="AC1667">
        <f>MAX(0, Table4[[#This Row],[Power (W)]])</f>
        <v>23562.384587119956</v>
      </c>
      <c r="AD1667">
        <f>MIN(0, Table4[[#This Row],[Power (W)]])*-1</f>
        <v>0</v>
      </c>
      <c r="AE1667">
        <f>AE1666+Table4[[#This Row],[Tractive Energy (J)]]</f>
        <v>2387089.2739410517</v>
      </c>
      <c r="AF1667">
        <f>AF1666+Table4[[#This Row],[Braking Energy (J)]]</f>
        <v>58276.857771257972</v>
      </c>
      <c r="AG1667">
        <f t="shared" si="314"/>
        <v>7888478.4937478388</v>
      </c>
      <c r="AH1667">
        <f t="shared" si="311"/>
        <v>1862894.991578164</v>
      </c>
      <c r="AI1667" s="27">
        <f t="shared" si="315"/>
        <v>1862894.991578164</v>
      </c>
    </row>
    <row r="1668" spans="2:35" x14ac:dyDescent="0.3">
      <c r="B1668" s="7" t="s">
        <v>54</v>
      </c>
      <c r="C1668" s="7">
        <v>1660</v>
      </c>
      <c r="D1668" s="7">
        <v>183</v>
      </c>
      <c r="E1668" s="13">
        <v>120.8</v>
      </c>
      <c r="F1668" s="17">
        <f t="shared" si="312"/>
        <v>0.22222222222222143</v>
      </c>
      <c r="G1668" s="17">
        <f t="shared" si="313"/>
        <v>0.79999999999999716</v>
      </c>
      <c r="S1668">
        <f t="shared" si="306"/>
        <v>0</v>
      </c>
      <c r="T1668">
        <f t="shared" si="307"/>
        <v>120.8</v>
      </c>
      <c r="U1668">
        <f t="shared" si="308"/>
        <v>33.555555555555557</v>
      </c>
      <c r="W1668">
        <f t="shared" si="309"/>
        <v>258.44444444444355</v>
      </c>
      <c r="X1668">
        <f t="shared" si="316"/>
        <v>171.13544999999999</v>
      </c>
      <c r="Y1668">
        <f t="shared" si="310"/>
        <v>285.83416592000009</v>
      </c>
      <c r="Z1668">
        <f>Table4[[#This Row],[Acell (N)]]+Table4[[#This Row],[Roll (N)]]+Table4[[#This Row],[Aero (N)]]</f>
        <v>715.41406036444369</v>
      </c>
      <c r="AA1668">
        <f>Table4[[#This Row],[Total (N)]]*((E1667/3.6)/1000)</f>
        <v>23.847135345481455</v>
      </c>
      <c r="AB1668">
        <f>Table4[[#This Row],[Power (kW)]]*1000</f>
        <v>23847.135345481456</v>
      </c>
      <c r="AC1668">
        <f>MAX(0, Table4[[#This Row],[Power (W)]])</f>
        <v>23847.135345481456</v>
      </c>
      <c r="AD1668">
        <f>MIN(0, Table4[[#This Row],[Power (W)]])*-1</f>
        <v>0</v>
      </c>
      <c r="AE1668">
        <f>AE1667+Table4[[#This Row],[Tractive Energy (J)]]</f>
        <v>2410936.409286533</v>
      </c>
      <c r="AF1668">
        <f>AF1667+Table4[[#This Row],[Braking Energy (J)]]</f>
        <v>58276.857771257972</v>
      </c>
      <c r="AG1668">
        <f t="shared" si="314"/>
        <v>7912325.6290933201</v>
      </c>
      <c r="AH1668">
        <f t="shared" si="311"/>
        <v>1862894.991578164</v>
      </c>
      <c r="AI1668" s="27">
        <f t="shared" si="315"/>
        <v>1862894.991578164</v>
      </c>
    </row>
    <row r="1669" spans="2:35" x14ac:dyDescent="0.3">
      <c r="B1669" s="7" t="s">
        <v>54</v>
      </c>
      <c r="C1669" s="7">
        <v>1661</v>
      </c>
      <c r="D1669" s="7">
        <v>184</v>
      </c>
      <c r="E1669" s="13">
        <v>121.6</v>
      </c>
      <c r="F1669" s="17">
        <f t="shared" si="312"/>
        <v>0.20833333333333331</v>
      </c>
      <c r="G1669" s="17">
        <f t="shared" si="313"/>
        <v>0.75</v>
      </c>
      <c r="S1669">
        <f t="shared" si="306"/>
        <v>0</v>
      </c>
      <c r="T1669">
        <f t="shared" si="307"/>
        <v>121.6</v>
      </c>
      <c r="U1669">
        <f t="shared" si="308"/>
        <v>33.777777777777779</v>
      </c>
      <c r="W1669">
        <f t="shared" si="309"/>
        <v>258.44444444444355</v>
      </c>
      <c r="X1669">
        <f t="shared" si="316"/>
        <v>171.13544999999999</v>
      </c>
      <c r="Y1669">
        <f t="shared" si="310"/>
        <v>289.65799187297432</v>
      </c>
      <c r="Z1669">
        <f>Table4[[#This Row],[Acell (N)]]+Table4[[#This Row],[Roll (N)]]+Table4[[#This Row],[Aero (N)]]</f>
        <v>719.23788631741786</v>
      </c>
      <c r="AA1669">
        <f>Table4[[#This Row],[Total (N)]]*((E1668/3.6)/1000)</f>
        <v>24.134426851984465</v>
      </c>
      <c r="AB1669">
        <f>Table4[[#This Row],[Power (kW)]]*1000</f>
        <v>24134.426851984466</v>
      </c>
      <c r="AC1669">
        <f>MAX(0, Table4[[#This Row],[Power (W)]])</f>
        <v>24134.426851984466</v>
      </c>
      <c r="AD1669">
        <f>MIN(0, Table4[[#This Row],[Power (W)]])*-1</f>
        <v>0</v>
      </c>
      <c r="AE1669">
        <f>AE1668+Table4[[#This Row],[Tractive Energy (J)]]</f>
        <v>2435070.8361385176</v>
      </c>
      <c r="AF1669">
        <f>AF1668+Table4[[#This Row],[Braking Energy (J)]]</f>
        <v>58276.857771257972</v>
      </c>
      <c r="AG1669">
        <f t="shared" si="314"/>
        <v>7936460.0559453042</v>
      </c>
      <c r="AH1669">
        <f t="shared" si="311"/>
        <v>1862894.991578164</v>
      </c>
      <c r="AI1669" s="27">
        <f t="shared" si="315"/>
        <v>1862894.991578164</v>
      </c>
    </row>
    <row r="1670" spans="2:35" x14ac:dyDescent="0.3">
      <c r="B1670" s="7" t="s">
        <v>54</v>
      </c>
      <c r="C1670" s="7">
        <v>1662</v>
      </c>
      <c r="D1670" s="7">
        <v>185</v>
      </c>
      <c r="E1670" s="13">
        <v>122.3</v>
      </c>
      <c r="F1670" s="17">
        <f t="shared" si="312"/>
        <v>0.20833333333333331</v>
      </c>
      <c r="G1670" s="17">
        <f t="shared" si="313"/>
        <v>0.75</v>
      </c>
      <c r="S1670">
        <f t="shared" si="306"/>
        <v>0</v>
      </c>
      <c r="T1670">
        <f t="shared" si="307"/>
        <v>122.3</v>
      </c>
      <c r="U1670">
        <f t="shared" si="308"/>
        <v>33.972222222222221</v>
      </c>
      <c r="W1670">
        <f t="shared" si="309"/>
        <v>242.29166666666666</v>
      </c>
      <c r="X1670">
        <f t="shared" si="316"/>
        <v>171.13544999999999</v>
      </c>
      <c r="Y1670">
        <f t="shared" si="310"/>
        <v>293.50722530736357</v>
      </c>
      <c r="Z1670">
        <f>Table4[[#This Row],[Acell (N)]]+Table4[[#This Row],[Roll (N)]]+Table4[[#This Row],[Aero (N)]]</f>
        <v>706.93434197403019</v>
      </c>
      <c r="AA1670">
        <f>Table4[[#This Row],[Total (N)]]*((E1669/3.6)/1000)</f>
        <v>23.878671106678357</v>
      </c>
      <c r="AB1670">
        <f>Table4[[#This Row],[Power (kW)]]*1000</f>
        <v>23878.671106678357</v>
      </c>
      <c r="AC1670">
        <f>MAX(0, Table4[[#This Row],[Power (W)]])</f>
        <v>23878.671106678357</v>
      </c>
      <c r="AD1670">
        <f>MIN(0, Table4[[#This Row],[Power (W)]])*-1</f>
        <v>0</v>
      </c>
      <c r="AE1670">
        <f>AE1669+Table4[[#This Row],[Tractive Energy (J)]]</f>
        <v>2458949.507245196</v>
      </c>
      <c r="AF1670">
        <f>AF1669+Table4[[#This Row],[Braking Energy (J)]]</f>
        <v>58276.857771257972</v>
      </c>
      <c r="AG1670">
        <f t="shared" si="314"/>
        <v>7960338.7270519827</v>
      </c>
      <c r="AH1670">
        <f t="shared" si="311"/>
        <v>1862894.991578164</v>
      </c>
      <c r="AI1670" s="27">
        <f t="shared" si="315"/>
        <v>1862894.991578164</v>
      </c>
    </row>
    <row r="1671" spans="2:35" x14ac:dyDescent="0.3">
      <c r="B1671" s="7" t="s">
        <v>54</v>
      </c>
      <c r="C1671" s="7">
        <v>1663</v>
      </c>
      <c r="D1671" s="7">
        <v>186</v>
      </c>
      <c r="E1671" s="13">
        <v>123.1</v>
      </c>
      <c r="F1671" s="17">
        <f t="shared" si="312"/>
        <v>0.20833333333333331</v>
      </c>
      <c r="G1671" s="17">
        <f t="shared" si="313"/>
        <v>0.75</v>
      </c>
      <c r="S1671">
        <f t="shared" si="306"/>
        <v>0</v>
      </c>
      <c r="T1671">
        <f t="shared" si="307"/>
        <v>123.1</v>
      </c>
      <c r="U1671">
        <f t="shared" si="308"/>
        <v>34.194444444444443</v>
      </c>
      <c r="W1671">
        <f t="shared" si="309"/>
        <v>242.29166666666666</v>
      </c>
      <c r="X1671">
        <f t="shared" si="316"/>
        <v>171.13544999999999</v>
      </c>
      <c r="Y1671">
        <f t="shared" si="310"/>
        <v>296.8961466370526</v>
      </c>
      <c r="Z1671">
        <f>Table4[[#This Row],[Acell (N)]]+Table4[[#This Row],[Roll (N)]]+Table4[[#This Row],[Aero (N)]]</f>
        <v>710.32326330371916</v>
      </c>
      <c r="AA1671">
        <f>Table4[[#This Row],[Total (N)]]*((E1670/3.6)/1000)</f>
        <v>24.131259750568017</v>
      </c>
      <c r="AB1671">
        <f>Table4[[#This Row],[Power (kW)]]*1000</f>
        <v>24131.259750568017</v>
      </c>
      <c r="AC1671">
        <f>MAX(0, Table4[[#This Row],[Power (W)]])</f>
        <v>24131.259750568017</v>
      </c>
      <c r="AD1671">
        <f>MIN(0, Table4[[#This Row],[Power (W)]])*-1</f>
        <v>0</v>
      </c>
      <c r="AE1671">
        <f>AE1670+Table4[[#This Row],[Tractive Energy (J)]]</f>
        <v>2483080.7669957639</v>
      </c>
      <c r="AF1671">
        <f>AF1670+Table4[[#This Row],[Braking Energy (J)]]</f>
        <v>58276.857771257972</v>
      </c>
      <c r="AG1671">
        <f t="shared" si="314"/>
        <v>7984469.986802551</v>
      </c>
      <c r="AH1671">
        <f t="shared" si="311"/>
        <v>1862894.991578164</v>
      </c>
      <c r="AI1671" s="27">
        <f t="shared" si="315"/>
        <v>1862894.991578164</v>
      </c>
    </row>
    <row r="1672" spans="2:35" x14ac:dyDescent="0.3">
      <c r="B1672" s="7" t="s">
        <v>54</v>
      </c>
      <c r="C1672" s="7">
        <v>1664</v>
      </c>
      <c r="D1672" s="7">
        <v>187</v>
      </c>
      <c r="E1672" s="13">
        <v>123.8</v>
      </c>
      <c r="F1672" s="17">
        <f t="shared" si="312"/>
        <v>0.18055555555555713</v>
      </c>
      <c r="G1672" s="17">
        <f t="shared" si="313"/>
        <v>0.65000000000000568</v>
      </c>
      <c r="S1672">
        <f t="shared" ref="S1672:S1735" si="317">IF(E1672&lt;1,1,0)</f>
        <v>0</v>
      </c>
      <c r="T1672">
        <f t="shared" ref="T1672:T1735" si="318">IF(S1672=1,"",E1672)</f>
        <v>123.8</v>
      </c>
      <c r="U1672">
        <f t="shared" ref="U1672:U1735" si="319">E1672/3.6</f>
        <v>34.388888888888886</v>
      </c>
      <c r="W1672">
        <f t="shared" si="309"/>
        <v>242.29166666666666</v>
      </c>
      <c r="X1672">
        <f t="shared" si="316"/>
        <v>171.13544999999999</v>
      </c>
      <c r="Y1672">
        <f t="shared" si="310"/>
        <v>300.7930190990952</v>
      </c>
      <c r="Z1672">
        <f>Table4[[#This Row],[Acell (N)]]+Table4[[#This Row],[Roll (N)]]+Table4[[#This Row],[Aero (N)]]</f>
        <v>714.22013576576182</v>
      </c>
      <c r="AA1672">
        <f>Table4[[#This Row],[Total (N)]]*((E1671/3.6)/1000)</f>
        <v>24.42236075354591</v>
      </c>
      <c r="AB1672">
        <f>Table4[[#This Row],[Power (kW)]]*1000</f>
        <v>24422.360753545909</v>
      </c>
      <c r="AC1672">
        <f>MAX(0, Table4[[#This Row],[Power (W)]])</f>
        <v>24422.360753545909</v>
      </c>
      <c r="AD1672">
        <f>MIN(0, Table4[[#This Row],[Power (W)]])*-1</f>
        <v>0</v>
      </c>
      <c r="AE1672">
        <f>AE1671+Table4[[#This Row],[Tractive Energy (J)]]</f>
        <v>2507503.1277493099</v>
      </c>
      <c r="AF1672">
        <f>AF1671+Table4[[#This Row],[Braking Energy (J)]]</f>
        <v>58276.857771257972</v>
      </c>
      <c r="AG1672">
        <f t="shared" si="314"/>
        <v>8008892.3475560965</v>
      </c>
      <c r="AH1672">
        <f t="shared" si="311"/>
        <v>1862894.991578164</v>
      </c>
      <c r="AI1672" s="27">
        <f t="shared" si="315"/>
        <v>1862894.991578164</v>
      </c>
    </row>
    <row r="1673" spans="2:35" x14ac:dyDescent="0.3">
      <c r="B1673" s="7" t="s">
        <v>54</v>
      </c>
      <c r="C1673" s="7">
        <v>1665</v>
      </c>
      <c r="D1673" s="7">
        <v>188</v>
      </c>
      <c r="E1673" s="13">
        <v>124.4</v>
      </c>
      <c r="F1673" s="17">
        <f t="shared" si="312"/>
        <v>0.16666666666666705</v>
      </c>
      <c r="G1673" s="17">
        <f t="shared" si="313"/>
        <v>0.60000000000000142</v>
      </c>
      <c r="S1673">
        <f t="shared" si="317"/>
        <v>0</v>
      </c>
      <c r="T1673">
        <f t="shared" si="318"/>
        <v>124.4</v>
      </c>
      <c r="U1673">
        <f t="shared" si="319"/>
        <v>34.555555555555557</v>
      </c>
      <c r="W1673">
        <f t="shared" ref="W1673:W1736" si="320">$J$16*F1672</f>
        <v>209.98611111111296</v>
      </c>
      <c r="X1673">
        <f t="shared" si="316"/>
        <v>171.13544999999999</v>
      </c>
      <c r="Y1673">
        <f t="shared" ref="Y1673:Y1736" si="321">0.5*0.9617*$J$20*1.293^2*(E1672/3.6)^2</f>
        <v>304.22362457798084</v>
      </c>
      <c r="Z1673">
        <f>Table4[[#This Row],[Acell (N)]]+Table4[[#This Row],[Roll (N)]]+Table4[[#This Row],[Aero (N)]]</f>
        <v>685.3451856890938</v>
      </c>
      <c r="AA1673">
        <f>Table4[[#This Row],[Total (N)]]*((E1672/3.6)/1000)</f>
        <v>23.568259441197167</v>
      </c>
      <c r="AB1673">
        <f>Table4[[#This Row],[Power (kW)]]*1000</f>
        <v>23568.259441197166</v>
      </c>
      <c r="AC1673">
        <f>MAX(0, Table4[[#This Row],[Power (W)]])</f>
        <v>23568.259441197166</v>
      </c>
      <c r="AD1673">
        <f>MIN(0, Table4[[#This Row],[Power (W)]])*-1</f>
        <v>0</v>
      </c>
      <c r="AE1673">
        <f>AE1672+Table4[[#This Row],[Tractive Energy (J)]]</f>
        <v>2531071.3871905073</v>
      </c>
      <c r="AF1673">
        <f>AF1672+Table4[[#This Row],[Braking Energy (J)]]</f>
        <v>58276.857771257972</v>
      </c>
      <c r="AG1673">
        <f t="shared" si="314"/>
        <v>8032460.6069972934</v>
      </c>
      <c r="AH1673">
        <f t="shared" ref="AH1673:AH1736" si="322">AH1672+AD1673</f>
        <v>1862894.991578164</v>
      </c>
      <c r="AI1673" s="27">
        <f t="shared" si="315"/>
        <v>1862894.991578164</v>
      </c>
    </row>
    <row r="1674" spans="2:35" x14ac:dyDescent="0.3">
      <c r="B1674" s="7" t="s">
        <v>54</v>
      </c>
      <c r="C1674" s="7">
        <v>1666</v>
      </c>
      <c r="D1674" s="7">
        <v>189</v>
      </c>
      <c r="E1674" s="13">
        <v>125</v>
      </c>
      <c r="F1674" s="17">
        <f t="shared" ref="F1674:F1737" si="323">($E1675-$E1673)/2/3.6</f>
        <v>0.1388888888888889</v>
      </c>
      <c r="G1674" s="17">
        <f t="shared" ref="G1674:G1737" si="324">($E1675-$E1673)/2</f>
        <v>0.5</v>
      </c>
      <c r="S1674">
        <f t="shared" si="317"/>
        <v>0</v>
      </c>
      <c r="T1674">
        <f t="shared" si="318"/>
        <v>125</v>
      </c>
      <c r="U1674">
        <f t="shared" si="319"/>
        <v>34.722222222222221</v>
      </c>
      <c r="W1674">
        <f t="shared" si="320"/>
        <v>193.83333333333377</v>
      </c>
      <c r="X1674">
        <f t="shared" si="316"/>
        <v>171.13544999999999</v>
      </c>
      <c r="Y1674">
        <f t="shared" si="321"/>
        <v>307.1796262438703</v>
      </c>
      <c r="Z1674">
        <f>Table4[[#This Row],[Acell (N)]]+Table4[[#This Row],[Roll (N)]]+Table4[[#This Row],[Aero (N)]]</f>
        <v>672.14840957720412</v>
      </c>
      <c r="AA1674">
        <f>Table4[[#This Row],[Total (N)]]*((E1673/3.6)/1000)</f>
        <v>23.226461708723384</v>
      </c>
      <c r="AB1674">
        <f>Table4[[#This Row],[Power (kW)]]*1000</f>
        <v>23226.461708723386</v>
      </c>
      <c r="AC1674">
        <f>MAX(0, Table4[[#This Row],[Power (W)]])</f>
        <v>23226.461708723386</v>
      </c>
      <c r="AD1674">
        <f>MIN(0, Table4[[#This Row],[Power (W)]])*-1</f>
        <v>0</v>
      </c>
      <c r="AE1674">
        <f>AE1673+Table4[[#This Row],[Tractive Energy (J)]]</f>
        <v>2554297.8488992308</v>
      </c>
      <c r="AF1674">
        <f>AF1673+Table4[[#This Row],[Braking Energy (J)]]</f>
        <v>58276.857771257972</v>
      </c>
      <c r="AG1674">
        <f t="shared" si="314"/>
        <v>8055687.068706017</v>
      </c>
      <c r="AH1674">
        <f t="shared" si="322"/>
        <v>1862894.991578164</v>
      </c>
      <c r="AI1674" s="27">
        <f t="shared" si="315"/>
        <v>1862894.991578164</v>
      </c>
    </row>
    <row r="1675" spans="2:35" x14ac:dyDescent="0.3">
      <c r="B1675" s="7" t="s">
        <v>54</v>
      </c>
      <c r="C1675" s="7">
        <v>1667</v>
      </c>
      <c r="D1675" s="7">
        <v>190</v>
      </c>
      <c r="E1675" s="13">
        <v>125.4</v>
      </c>
      <c r="F1675" s="17">
        <f t="shared" si="323"/>
        <v>0.11111111111111072</v>
      </c>
      <c r="G1675" s="17">
        <f t="shared" si="324"/>
        <v>0.39999999999999858</v>
      </c>
      <c r="S1675">
        <f t="shared" si="317"/>
        <v>0</v>
      </c>
      <c r="T1675">
        <f t="shared" si="318"/>
        <v>125.4</v>
      </c>
      <c r="U1675">
        <f t="shared" si="319"/>
        <v>34.833333333333336</v>
      </c>
      <c r="W1675">
        <f t="shared" si="320"/>
        <v>161.52777777777777</v>
      </c>
      <c r="X1675">
        <f t="shared" si="316"/>
        <v>171.13544999999999</v>
      </c>
      <c r="Y1675">
        <f t="shared" si="321"/>
        <v>310.14991961805555</v>
      </c>
      <c r="Z1675">
        <f>Table4[[#This Row],[Acell (N)]]+Table4[[#This Row],[Roll (N)]]+Table4[[#This Row],[Aero (N)]]</f>
        <v>642.81314739583331</v>
      </c>
      <c r="AA1675">
        <f>Table4[[#This Row],[Total (N)]]*((E1674/3.6)/1000)</f>
        <v>22.319900951244215</v>
      </c>
      <c r="AB1675">
        <f>Table4[[#This Row],[Power (kW)]]*1000</f>
        <v>22319.900951244214</v>
      </c>
      <c r="AC1675">
        <f>MAX(0, Table4[[#This Row],[Power (W)]])</f>
        <v>22319.900951244214</v>
      </c>
      <c r="AD1675">
        <f>MIN(0, Table4[[#This Row],[Power (W)]])*-1</f>
        <v>0</v>
      </c>
      <c r="AE1675">
        <f>AE1674+Table4[[#This Row],[Tractive Energy (J)]]</f>
        <v>2576617.7498504752</v>
      </c>
      <c r="AF1675">
        <f>AF1674+Table4[[#This Row],[Braking Energy (J)]]</f>
        <v>58276.857771257972</v>
      </c>
      <c r="AG1675">
        <f t="shared" ref="AG1675:AG1738" si="325">AG1674 + AC1675</f>
        <v>8078006.9696572609</v>
      </c>
      <c r="AH1675">
        <f t="shared" si="322"/>
        <v>1862894.991578164</v>
      </c>
      <c r="AI1675" s="27">
        <f t="shared" ref="AI1675:AI1738" si="326">AH1674+AD1675 *0.7</f>
        <v>1862894.991578164</v>
      </c>
    </row>
    <row r="1676" spans="2:35" x14ac:dyDescent="0.3">
      <c r="B1676" s="7" t="s">
        <v>54</v>
      </c>
      <c r="C1676" s="7">
        <v>1668</v>
      </c>
      <c r="D1676" s="7">
        <v>191</v>
      </c>
      <c r="E1676" s="13">
        <v>125.8</v>
      </c>
      <c r="F1676" s="17">
        <f t="shared" si="323"/>
        <v>9.7222222222220642E-2</v>
      </c>
      <c r="G1676" s="17">
        <f t="shared" si="324"/>
        <v>0.34999999999999432</v>
      </c>
      <c r="S1676">
        <f t="shared" si="317"/>
        <v>0</v>
      </c>
      <c r="T1676">
        <f t="shared" si="318"/>
        <v>125.8</v>
      </c>
      <c r="U1676">
        <f t="shared" si="319"/>
        <v>34.944444444444443</v>
      </c>
      <c r="W1676">
        <f t="shared" si="320"/>
        <v>129.22222222222177</v>
      </c>
      <c r="X1676">
        <f t="shared" si="316"/>
        <v>171.13544999999999</v>
      </c>
      <c r="Y1676">
        <f t="shared" si="321"/>
        <v>312.13805503878808</v>
      </c>
      <c r="Z1676">
        <f>Table4[[#This Row],[Acell (N)]]+Table4[[#This Row],[Roll (N)]]+Table4[[#This Row],[Aero (N)]]</f>
        <v>612.49572726100985</v>
      </c>
      <c r="AA1676">
        <f>Table4[[#This Row],[Total (N)]]*((E1675/3.6)/1000)</f>
        <v>21.335267832925176</v>
      </c>
      <c r="AB1676">
        <f>Table4[[#This Row],[Power (kW)]]*1000</f>
        <v>21335.267832925176</v>
      </c>
      <c r="AC1676">
        <f>MAX(0, Table4[[#This Row],[Power (W)]])</f>
        <v>21335.267832925176</v>
      </c>
      <c r="AD1676">
        <f>MIN(0, Table4[[#This Row],[Power (W)]])*-1</f>
        <v>0</v>
      </c>
      <c r="AE1676">
        <f>AE1675+Table4[[#This Row],[Tractive Energy (J)]]</f>
        <v>2597953.0176834003</v>
      </c>
      <c r="AF1676">
        <f>AF1675+Table4[[#This Row],[Braking Energy (J)]]</f>
        <v>58276.857771257972</v>
      </c>
      <c r="AG1676">
        <f t="shared" si="325"/>
        <v>8099342.2374901865</v>
      </c>
      <c r="AH1676">
        <f t="shared" si="322"/>
        <v>1862894.991578164</v>
      </c>
      <c r="AI1676" s="27">
        <f t="shared" si="326"/>
        <v>1862894.991578164</v>
      </c>
    </row>
    <row r="1677" spans="2:35" x14ac:dyDescent="0.3">
      <c r="B1677" s="7" t="s">
        <v>54</v>
      </c>
      <c r="C1677" s="7">
        <v>1669</v>
      </c>
      <c r="D1677" s="7">
        <v>192</v>
      </c>
      <c r="E1677" s="13">
        <v>126.1</v>
      </c>
      <c r="F1677" s="17">
        <f t="shared" si="323"/>
        <v>8.3333333333334522E-2</v>
      </c>
      <c r="G1677" s="17">
        <f t="shared" si="324"/>
        <v>0.30000000000000426</v>
      </c>
      <c r="S1677">
        <f t="shared" si="317"/>
        <v>0</v>
      </c>
      <c r="T1677">
        <f t="shared" si="318"/>
        <v>126.1</v>
      </c>
      <c r="U1677">
        <f t="shared" si="319"/>
        <v>35.027777777777779</v>
      </c>
      <c r="W1677">
        <f t="shared" si="320"/>
        <v>113.06944444444261</v>
      </c>
      <c r="X1677">
        <f t="shared" si="316"/>
        <v>171.13544999999999</v>
      </c>
      <c r="Y1677">
        <f t="shared" si="321"/>
        <v>314.13254232987418</v>
      </c>
      <c r="Z1677">
        <f>Table4[[#This Row],[Acell (N)]]+Table4[[#This Row],[Roll (N)]]+Table4[[#This Row],[Aero (N)]]</f>
        <v>598.33743677431676</v>
      </c>
      <c r="AA1677">
        <f>Table4[[#This Row],[Total (N)]]*((E1676/3.6)/1000)</f>
        <v>20.908569318391404</v>
      </c>
      <c r="AB1677">
        <f>Table4[[#This Row],[Power (kW)]]*1000</f>
        <v>20908.569318391405</v>
      </c>
      <c r="AC1677">
        <f>MAX(0, Table4[[#This Row],[Power (W)]])</f>
        <v>20908.569318391405</v>
      </c>
      <c r="AD1677">
        <f>MIN(0, Table4[[#This Row],[Power (W)]])*-1</f>
        <v>0</v>
      </c>
      <c r="AE1677">
        <f>AE1676+Table4[[#This Row],[Tractive Energy (J)]]</f>
        <v>2618861.5870017917</v>
      </c>
      <c r="AF1677">
        <f>AF1676+Table4[[#This Row],[Braking Energy (J)]]</f>
        <v>58276.857771257972</v>
      </c>
      <c r="AG1677">
        <f t="shared" si="325"/>
        <v>8120250.8068085779</v>
      </c>
      <c r="AH1677">
        <f t="shared" si="322"/>
        <v>1862894.991578164</v>
      </c>
      <c r="AI1677" s="27">
        <f t="shared" si="326"/>
        <v>1862894.991578164</v>
      </c>
    </row>
    <row r="1678" spans="2:35" x14ac:dyDescent="0.3">
      <c r="B1678" s="7" t="s">
        <v>54</v>
      </c>
      <c r="C1678" s="7">
        <v>1670</v>
      </c>
      <c r="D1678" s="7">
        <v>193</v>
      </c>
      <c r="E1678" s="13">
        <v>126.4</v>
      </c>
      <c r="F1678" s="17">
        <f t="shared" si="323"/>
        <v>6.9444444444444448E-2</v>
      </c>
      <c r="G1678" s="17">
        <f t="shared" si="324"/>
        <v>0.25</v>
      </c>
      <c r="S1678">
        <f t="shared" si="317"/>
        <v>0</v>
      </c>
      <c r="T1678">
        <f t="shared" si="318"/>
        <v>126.4</v>
      </c>
      <c r="U1678">
        <f t="shared" si="319"/>
        <v>35.111111111111114</v>
      </c>
      <c r="W1678">
        <f t="shared" si="320"/>
        <v>96.91666666666805</v>
      </c>
      <c r="X1678">
        <f t="shared" si="316"/>
        <v>171.13544999999999</v>
      </c>
      <c r="Y1678">
        <f t="shared" si="321"/>
        <v>315.63257621310856</v>
      </c>
      <c r="Z1678">
        <f>Table4[[#This Row],[Acell (N)]]+Table4[[#This Row],[Roll (N)]]+Table4[[#This Row],[Aero (N)]]</f>
        <v>583.68469287977655</v>
      </c>
      <c r="AA1678">
        <f>Table4[[#This Row],[Total (N)]]*((E1677/3.6)/1000)</f>
        <v>20.445177714483282</v>
      </c>
      <c r="AB1678">
        <f>Table4[[#This Row],[Power (kW)]]*1000</f>
        <v>20445.177714483281</v>
      </c>
      <c r="AC1678">
        <f>MAX(0, Table4[[#This Row],[Power (W)]])</f>
        <v>20445.177714483281</v>
      </c>
      <c r="AD1678">
        <f>MIN(0, Table4[[#This Row],[Power (W)]])*-1</f>
        <v>0</v>
      </c>
      <c r="AE1678">
        <f>AE1677+Table4[[#This Row],[Tractive Energy (J)]]</f>
        <v>2639306.764716275</v>
      </c>
      <c r="AF1678">
        <f>AF1677+Table4[[#This Row],[Braking Energy (J)]]</f>
        <v>58276.857771257972</v>
      </c>
      <c r="AG1678">
        <f t="shared" si="325"/>
        <v>8140695.9845230607</v>
      </c>
      <c r="AH1678">
        <f t="shared" si="322"/>
        <v>1862894.991578164</v>
      </c>
      <c r="AI1678" s="27">
        <f t="shared" si="326"/>
        <v>1862894.991578164</v>
      </c>
    </row>
    <row r="1679" spans="2:35" x14ac:dyDescent="0.3">
      <c r="B1679" s="7" t="s">
        <v>54</v>
      </c>
      <c r="C1679" s="7">
        <v>1671</v>
      </c>
      <c r="D1679" s="7">
        <v>194</v>
      </c>
      <c r="E1679" s="13">
        <v>126.6</v>
      </c>
      <c r="F1679" s="17">
        <f t="shared" si="323"/>
        <v>4.1666666666666269E-2</v>
      </c>
      <c r="G1679" s="17">
        <f t="shared" si="324"/>
        <v>0.14999999999999858</v>
      </c>
      <c r="S1679">
        <f t="shared" si="317"/>
        <v>0</v>
      </c>
      <c r="T1679">
        <f t="shared" si="318"/>
        <v>126.6</v>
      </c>
      <c r="U1679">
        <f t="shared" si="319"/>
        <v>35.166666666666664</v>
      </c>
      <c r="W1679">
        <f t="shared" si="320"/>
        <v>80.763888888888886</v>
      </c>
      <c r="X1679">
        <f t="shared" si="316"/>
        <v>171.13544999999999</v>
      </c>
      <c r="Y1679">
        <f t="shared" si="321"/>
        <v>317.13618302341695</v>
      </c>
      <c r="Z1679">
        <f>Table4[[#This Row],[Acell (N)]]+Table4[[#This Row],[Roll (N)]]+Table4[[#This Row],[Aero (N)]]</f>
        <v>569.03552191230585</v>
      </c>
      <c r="AA1679">
        <f>Table4[[#This Row],[Total (N)]]*((E1678/3.6)/1000)</f>
        <v>19.979469436032073</v>
      </c>
      <c r="AB1679">
        <f>Table4[[#This Row],[Power (kW)]]*1000</f>
        <v>19979.469436032072</v>
      </c>
      <c r="AC1679">
        <f>MAX(0, Table4[[#This Row],[Power (W)]])</f>
        <v>19979.469436032072</v>
      </c>
      <c r="AD1679">
        <f>MIN(0, Table4[[#This Row],[Power (W)]])*-1</f>
        <v>0</v>
      </c>
      <c r="AE1679">
        <f>AE1678+Table4[[#This Row],[Tractive Energy (J)]]</f>
        <v>2659286.2341523073</v>
      </c>
      <c r="AF1679">
        <f>AF1678+Table4[[#This Row],[Braking Energy (J)]]</f>
        <v>58276.857771257972</v>
      </c>
      <c r="AG1679">
        <f t="shared" si="325"/>
        <v>8160675.4539590925</v>
      </c>
      <c r="AH1679">
        <f t="shared" si="322"/>
        <v>1862894.991578164</v>
      </c>
      <c r="AI1679" s="27">
        <f t="shared" si="326"/>
        <v>1862894.991578164</v>
      </c>
    </row>
    <row r="1680" spans="2:35" x14ac:dyDescent="0.3">
      <c r="B1680" s="7" t="s">
        <v>54</v>
      </c>
      <c r="C1680" s="7">
        <v>1672</v>
      </c>
      <c r="D1680" s="7">
        <v>195</v>
      </c>
      <c r="E1680" s="13">
        <v>126.7</v>
      </c>
      <c r="F1680" s="17">
        <f t="shared" si="323"/>
        <v>2.7777777777778172E-2</v>
      </c>
      <c r="G1680" s="17">
        <f t="shared" si="324"/>
        <v>0.10000000000000142</v>
      </c>
      <c r="S1680">
        <f t="shared" si="317"/>
        <v>0</v>
      </c>
      <c r="T1680">
        <f t="shared" si="318"/>
        <v>126.7</v>
      </c>
      <c r="U1680">
        <f t="shared" si="319"/>
        <v>35.194444444444443</v>
      </c>
      <c r="W1680">
        <f t="shared" si="320"/>
        <v>48.458333333332874</v>
      </c>
      <c r="X1680">
        <f t="shared" si="316"/>
        <v>171.13544999999999</v>
      </c>
      <c r="Y1680">
        <f t="shared" si="321"/>
        <v>318.14057252310801</v>
      </c>
      <c r="Z1680">
        <f>Table4[[#This Row],[Acell (N)]]+Table4[[#This Row],[Roll (N)]]+Table4[[#This Row],[Aero (N)]]</f>
        <v>537.73435585644086</v>
      </c>
      <c r="AA1680">
        <f>Table4[[#This Row],[Total (N)]]*((E1679/3.6)/1000)</f>
        <v>18.91032484761817</v>
      </c>
      <c r="AB1680">
        <f>Table4[[#This Row],[Power (kW)]]*1000</f>
        <v>18910.324847618169</v>
      </c>
      <c r="AC1680">
        <f>MAX(0, Table4[[#This Row],[Power (W)]])</f>
        <v>18910.324847618169</v>
      </c>
      <c r="AD1680">
        <f>MIN(0, Table4[[#This Row],[Power (W)]])*-1</f>
        <v>0</v>
      </c>
      <c r="AE1680">
        <f>AE1679+Table4[[#This Row],[Tractive Energy (J)]]</f>
        <v>2678196.5589999254</v>
      </c>
      <c r="AF1680">
        <f>AF1679+Table4[[#This Row],[Braking Energy (J)]]</f>
        <v>58276.857771257972</v>
      </c>
      <c r="AG1680">
        <f t="shared" si="325"/>
        <v>8179585.7788067106</v>
      </c>
      <c r="AH1680">
        <f t="shared" si="322"/>
        <v>1862894.991578164</v>
      </c>
      <c r="AI1680" s="27">
        <f t="shared" si="326"/>
        <v>1862894.991578164</v>
      </c>
    </row>
    <row r="1681" spans="2:35" x14ac:dyDescent="0.3">
      <c r="B1681" s="7" t="s">
        <v>54</v>
      </c>
      <c r="C1681" s="7">
        <v>1673</v>
      </c>
      <c r="D1681" s="7">
        <v>196</v>
      </c>
      <c r="E1681" s="13">
        <v>126.8</v>
      </c>
      <c r="F1681" s="17">
        <f t="shared" si="323"/>
        <v>2.7777777777778172E-2</v>
      </c>
      <c r="G1681" s="17">
        <f t="shared" si="324"/>
        <v>0.10000000000000142</v>
      </c>
      <c r="S1681">
        <f t="shared" si="317"/>
        <v>0</v>
      </c>
      <c r="T1681">
        <f t="shared" si="318"/>
        <v>126.8</v>
      </c>
      <c r="U1681">
        <f t="shared" si="319"/>
        <v>35.222222222222221</v>
      </c>
      <c r="W1681">
        <f t="shared" si="320"/>
        <v>32.305555555556012</v>
      </c>
      <c r="X1681">
        <f t="shared" si="316"/>
        <v>171.13544999999999</v>
      </c>
      <c r="Y1681">
        <f t="shared" si="321"/>
        <v>318.64336276079922</v>
      </c>
      <c r="Z1681">
        <f>Table4[[#This Row],[Acell (N)]]+Table4[[#This Row],[Roll (N)]]+Table4[[#This Row],[Aero (N)]]</f>
        <v>522.08436831635527</v>
      </c>
      <c r="AA1681">
        <f>Table4[[#This Row],[Total (N)]]*((E1680/3.6)/1000)</f>
        <v>18.374469296022838</v>
      </c>
      <c r="AB1681">
        <f>Table4[[#This Row],[Power (kW)]]*1000</f>
        <v>18374.469296022839</v>
      </c>
      <c r="AC1681">
        <f>MAX(0, Table4[[#This Row],[Power (W)]])</f>
        <v>18374.469296022839</v>
      </c>
      <c r="AD1681">
        <f>MIN(0, Table4[[#This Row],[Power (W)]])*-1</f>
        <v>0</v>
      </c>
      <c r="AE1681">
        <f>AE1680+Table4[[#This Row],[Tractive Energy (J)]]</f>
        <v>2696571.0282959482</v>
      </c>
      <c r="AF1681">
        <f>AF1680+Table4[[#This Row],[Braking Energy (J)]]</f>
        <v>58276.857771257972</v>
      </c>
      <c r="AG1681">
        <f t="shared" si="325"/>
        <v>8197960.2481027339</v>
      </c>
      <c r="AH1681">
        <f t="shared" si="322"/>
        <v>1862894.991578164</v>
      </c>
      <c r="AI1681" s="27">
        <f t="shared" si="326"/>
        <v>1862894.991578164</v>
      </c>
    </row>
    <row r="1682" spans="2:35" x14ac:dyDescent="0.3">
      <c r="B1682" s="7" t="s">
        <v>54</v>
      </c>
      <c r="C1682" s="7">
        <v>1674</v>
      </c>
      <c r="D1682" s="7">
        <v>197</v>
      </c>
      <c r="E1682" s="13">
        <v>126.9</v>
      </c>
      <c r="F1682" s="17">
        <f t="shared" si="323"/>
        <v>1.3888888888890073E-2</v>
      </c>
      <c r="G1682" s="17">
        <f t="shared" si="324"/>
        <v>5.0000000000004263E-2</v>
      </c>
      <c r="S1682">
        <f t="shared" si="317"/>
        <v>0</v>
      </c>
      <c r="T1682">
        <f t="shared" si="318"/>
        <v>126.9</v>
      </c>
      <c r="U1682">
        <f t="shared" si="319"/>
        <v>35.25</v>
      </c>
      <c r="W1682">
        <f t="shared" si="320"/>
        <v>32.305555555556012</v>
      </c>
      <c r="X1682">
        <f t="shared" si="316"/>
        <v>171.13544999999999</v>
      </c>
      <c r="Y1682">
        <f t="shared" si="321"/>
        <v>319.14654999038754</v>
      </c>
      <c r="Z1682">
        <f>Table4[[#This Row],[Acell (N)]]+Table4[[#This Row],[Roll (N)]]+Table4[[#This Row],[Aero (N)]]</f>
        <v>522.58755554594359</v>
      </c>
      <c r="AA1682">
        <f>Table4[[#This Row],[Total (N)]]*((E1681/3.6)/1000)</f>
        <v>18.406695012007127</v>
      </c>
      <c r="AB1682">
        <f>Table4[[#This Row],[Power (kW)]]*1000</f>
        <v>18406.695012007127</v>
      </c>
      <c r="AC1682">
        <f>MAX(0, Table4[[#This Row],[Power (W)]])</f>
        <v>18406.695012007127</v>
      </c>
      <c r="AD1682">
        <f>MIN(0, Table4[[#This Row],[Power (W)]])*-1</f>
        <v>0</v>
      </c>
      <c r="AE1682">
        <f>AE1681+Table4[[#This Row],[Tractive Energy (J)]]</f>
        <v>2714977.7233079551</v>
      </c>
      <c r="AF1682">
        <f>AF1681+Table4[[#This Row],[Braking Energy (J)]]</f>
        <v>58276.857771257972</v>
      </c>
      <c r="AG1682">
        <f t="shared" si="325"/>
        <v>8216366.9431147408</v>
      </c>
      <c r="AH1682">
        <f t="shared" si="322"/>
        <v>1862894.991578164</v>
      </c>
      <c r="AI1682" s="27">
        <f t="shared" si="326"/>
        <v>1862894.991578164</v>
      </c>
    </row>
    <row r="1683" spans="2:35" x14ac:dyDescent="0.3">
      <c r="B1683" s="7" t="s">
        <v>54</v>
      </c>
      <c r="C1683" s="7">
        <v>1675</v>
      </c>
      <c r="D1683" s="7">
        <v>198</v>
      </c>
      <c r="E1683" s="13">
        <v>126.9</v>
      </c>
      <c r="F1683" s="17">
        <f t="shared" si="323"/>
        <v>0</v>
      </c>
      <c r="G1683" s="17">
        <f t="shared" si="324"/>
        <v>0</v>
      </c>
      <c r="S1683">
        <f t="shared" si="317"/>
        <v>0</v>
      </c>
      <c r="T1683">
        <f t="shared" si="318"/>
        <v>126.9</v>
      </c>
      <c r="U1683">
        <f t="shared" si="319"/>
        <v>35.25</v>
      </c>
      <c r="W1683">
        <f t="shared" si="320"/>
        <v>16.152777777779153</v>
      </c>
      <c r="X1683">
        <f t="shared" si="316"/>
        <v>171.13544999999999</v>
      </c>
      <c r="Y1683">
        <f t="shared" si="321"/>
        <v>319.65013421187302</v>
      </c>
      <c r="Z1683">
        <f>Table4[[#This Row],[Acell (N)]]+Table4[[#This Row],[Roll (N)]]+Table4[[#This Row],[Aero (N)]]</f>
        <v>506.93836198965221</v>
      </c>
      <c r="AA1683">
        <f>Table4[[#This Row],[Total (N)]]*((E1682/3.6)/1000)</f>
        <v>17.869577260135237</v>
      </c>
      <c r="AB1683">
        <f>Table4[[#This Row],[Power (kW)]]*1000</f>
        <v>17869.577260135236</v>
      </c>
      <c r="AC1683">
        <f>MAX(0, Table4[[#This Row],[Power (W)]])</f>
        <v>17869.577260135236</v>
      </c>
      <c r="AD1683">
        <f>MIN(0, Table4[[#This Row],[Power (W)]])*-1</f>
        <v>0</v>
      </c>
      <c r="AE1683">
        <f>AE1682+Table4[[#This Row],[Tractive Energy (J)]]</f>
        <v>2732847.3005680903</v>
      </c>
      <c r="AF1683">
        <f>AF1682+Table4[[#This Row],[Braking Energy (J)]]</f>
        <v>58276.857771257972</v>
      </c>
      <c r="AG1683">
        <f t="shared" si="325"/>
        <v>8234236.5203748764</v>
      </c>
      <c r="AH1683">
        <f t="shared" si="322"/>
        <v>1862894.991578164</v>
      </c>
      <c r="AI1683" s="27">
        <f t="shared" si="326"/>
        <v>1862894.991578164</v>
      </c>
    </row>
    <row r="1684" spans="2:35" x14ac:dyDescent="0.3">
      <c r="B1684" s="7" t="s">
        <v>54</v>
      </c>
      <c r="C1684" s="7">
        <v>1676</v>
      </c>
      <c r="D1684" s="7">
        <v>199</v>
      </c>
      <c r="E1684" s="13">
        <v>126.9</v>
      </c>
      <c r="F1684" s="17">
        <f t="shared" si="323"/>
        <v>-1.3888888888890073E-2</v>
      </c>
      <c r="G1684" s="17">
        <f t="shared" si="324"/>
        <v>-5.0000000000004263E-2</v>
      </c>
      <c r="S1684">
        <f t="shared" si="317"/>
        <v>0</v>
      </c>
      <c r="T1684">
        <f t="shared" si="318"/>
        <v>126.9</v>
      </c>
      <c r="U1684">
        <f t="shared" si="319"/>
        <v>35.25</v>
      </c>
      <c r="W1684">
        <f t="shared" si="320"/>
        <v>0</v>
      </c>
      <c r="X1684">
        <f t="shared" si="316"/>
        <v>171.13544999999999</v>
      </c>
      <c r="Y1684">
        <f t="shared" si="321"/>
        <v>319.65013421187302</v>
      </c>
      <c r="Z1684">
        <f>Table4[[#This Row],[Acell (N)]]+Table4[[#This Row],[Roll (N)]]+Table4[[#This Row],[Aero (N)]]</f>
        <v>490.78558421187302</v>
      </c>
      <c r="AA1684">
        <f>Table4[[#This Row],[Total (N)]]*((E1683/3.6)/1000)</f>
        <v>17.300191843468522</v>
      </c>
      <c r="AB1684">
        <f>Table4[[#This Row],[Power (kW)]]*1000</f>
        <v>17300.191843468521</v>
      </c>
      <c r="AC1684">
        <f>MAX(0, Table4[[#This Row],[Power (W)]])</f>
        <v>17300.191843468521</v>
      </c>
      <c r="AD1684">
        <f>MIN(0, Table4[[#This Row],[Power (W)]])*-1</f>
        <v>0</v>
      </c>
      <c r="AE1684">
        <f>AE1683+Table4[[#This Row],[Tractive Energy (J)]]</f>
        <v>2750147.492411559</v>
      </c>
      <c r="AF1684">
        <f>AF1683+Table4[[#This Row],[Braking Energy (J)]]</f>
        <v>58276.857771257972</v>
      </c>
      <c r="AG1684">
        <f t="shared" si="325"/>
        <v>8251536.7122183451</v>
      </c>
      <c r="AH1684">
        <f t="shared" si="322"/>
        <v>1862894.991578164</v>
      </c>
      <c r="AI1684" s="27">
        <f t="shared" si="326"/>
        <v>1862894.991578164</v>
      </c>
    </row>
    <row r="1685" spans="2:35" x14ac:dyDescent="0.3">
      <c r="B1685" s="7" t="s">
        <v>54</v>
      </c>
      <c r="C1685" s="7">
        <v>1677</v>
      </c>
      <c r="D1685" s="7">
        <v>200</v>
      </c>
      <c r="E1685" s="13">
        <v>126.8</v>
      </c>
      <c r="F1685" s="17">
        <f t="shared" si="323"/>
        <v>-4.1666666666668246E-2</v>
      </c>
      <c r="G1685" s="17">
        <f t="shared" si="324"/>
        <v>-0.15000000000000568</v>
      </c>
      <c r="S1685">
        <f t="shared" si="317"/>
        <v>0</v>
      </c>
      <c r="T1685">
        <f t="shared" si="318"/>
        <v>126.8</v>
      </c>
      <c r="U1685">
        <f t="shared" si="319"/>
        <v>35.222222222222221</v>
      </c>
      <c r="W1685">
        <f t="shared" si="320"/>
        <v>-16.152777777779153</v>
      </c>
      <c r="X1685">
        <f t="shared" si="316"/>
        <v>171.13544999999999</v>
      </c>
      <c r="Y1685">
        <f t="shared" si="321"/>
        <v>319.65013421187302</v>
      </c>
      <c r="Z1685">
        <f>Table4[[#This Row],[Acell (N)]]+Table4[[#This Row],[Roll (N)]]+Table4[[#This Row],[Aero (N)]]</f>
        <v>474.63280643409382</v>
      </c>
      <c r="AA1685">
        <f>Table4[[#This Row],[Total (N)]]*((E1684/3.6)/1000)</f>
        <v>16.730806426801806</v>
      </c>
      <c r="AB1685">
        <f>Table4[[#This Row],[Power (kW)]]*1000</f>
        <v>16730.806426801806</v>
      </c>
      <c r="AC1685">
        <f>MAX(0, Table4[[#This Row],[Power (W)]])</f>
        <v>16730.806426801806</v>
      </c>
      <c r="AD1685">
        <f>MIN(0, Table4[[#This Row],[Power (W)]])*-1</f>
        <v>0</v>
      </c>
      <c r="AE1685">
        <f>AE1684+Table4[[#This Row],[Tractive Energy (J)]]</f>
        <v>2766878.2988383607</v>
      </c>
      <c r="AF1685">
        <f>AF1684+Table4[[#This Row],[Braking Energy (J)]]</f>
        <v>58276.857771257972</v>
      </c>
      <c r="AG1685">
        <f t="shared" si="325"/>
        <v>8268267.5186451469</v>
      </c>
      <c r="AH1685">
        <f t="shared" si="322"/>
        <v>1862894.991578164</v>
      </c>
      <c r="AI1685" s="27">
        <f t="shared" si="326"/>
        <v>1862894.991578164</v>
      </c>
    </row>
    <row r="1686" spans="2:35" x14ac:dyDescent="0.3">
      <c r="B1686" s="7" t="s">
        <v>54</v>
      </c>
      <c r="C1686" s="7">
        <v>1678</v>
      </c>
      <c r="D1686" s="7">
        <v>201</v>
      </c>
      <c r="E1686" s="13">
        <v>126.6</v>
      </c>
      <c r="F1686" s="17">
        <f t="shared" si="323"/>
        <v>-6.9444444444444448E-2</v>
      </c>
      <c r="G1686" s="17">
        <f t="shared" si="324"/>
        <v>-0.25</v>
      </c>
      <c r="S1686">
        <f t="shared" si="317"/>
        <v>0</v>
      </c>
      <c r="T1686">
        <f t="shared" si="318"/>
        <v>126.6</v>
      </c>
      <c r="U1686">
        <f t="shared" si="319"/>
        <v>35.166666666666664</v>
      </c>
      <c r="W1686">
        <f t="shared" si="320"/>
        <v>-48.458333333335169</v>
      </c>
      <c r="X1686">
        <f t="shared" si="316"/>
        <v>171.13544999999999</v>
      </c>
      <c r="Y1686">
        <f t="shared" si="321"/>
        <v>319.14654999038754</v>
      </c>
      <c r="Z1686">
        <f>Table4[[#This Row],[Acell (N)]]+Table4[[#This Row],[Roll (N)]]+Table4[[#This Row],[Aero (N)]]</f>
        <v>441.8236666570524</v>
      </c>
      <c r="AA1686">
        <f>Table4[[#This Row],[Total (N)]]*((E1685/3.6)/1000)</f>
        <v>15.562011370031735</v>
      </c>
      <c r="AB1686">
        <f>Table4[[#This Row],[Power (kW)]]*1000</f>
        <v>15562.011370031734</v>
      </c>
      <c r="AC1686">
        <f>MAX(0, Table4[[#This Row],[Power (W)]])</f>
        <v>15562.011370031734</v>
      </c>
      <c r="AD1686">
        <f>MIN(0, Table4[[#This Row],[Power (W)]])*-1</f>
        <v>0</v>
      </c>
      <c r="AE1686">
        <f>AE1685+Table4[[#This Row],[Tractive Energy (J)]]</f>
        <v>2782440.3102083923</v>
      </c>
      <c r="AF1686">
        <f>AF1685+Table4[[#This Row],[Braking Energy (J)]]</f>
        <v>58276.857771257972</v>
      </c>
      <c r="AG1686">
        <f t="shared" si="325"/>
        <v>8283829.530015179</v>
      </c>
      <c r="AH1686">
        <f t="shared" si="322"/>
        <v>1862894.991578164</v>
      </c>
      <c r="AI1686" s="27">
        <f t="shared" si="326"/>
        <v>1862894.991578164</v>
      </c>
    </row>
    <row r="1687" spans="2:35" x14ac:dyDescent="0.3">
      <c r="B1687" s="7" t="s">
        <v>54</v>
      </c>
      <c r="C1687" s="7">
        <v>1679</v>
      </c>
      <c r="D1687" s="7">
        <v>202</v>
      </c>
      <c r="E1687" s="13">
        <v>126.3</v>
      </c>
      <c r="F1687" s="17">
        <f t="shared" si="323"/>
        <v>-8.3333333333332538E-2</v>
      </c>
      <c r="G1687" s="17">
        <f t="shared" si="324"/>
        <v>-0.29999999999999716</v>
      </c>
      <c r="S1687">
        <f t="shared" si="317"/>
        <v>0</v>
      </c>
      <c r="T1687">
        <f t="shared" si="318"/>
        <v>126.3</v>
      </c>
      <c r="U1687">
        <f t="shared" si="319"/>
        <v>35.083333333333329</v>
      </c>
      <c r="W1687">
        <f t="shared" si="320"/>
        <v>-80.763888888888886</v>
      </c>
      <c r="X1687">
        <f t="shared" si="316"/>
        <v>171.13544999999999</v>
      </c>
      <c r="Y1687">
        <f t="shared" si="321"/>
        <v>318.14057252310801</v>
      </c>
      <c r="Z1687">
        <f>Table4[[#This Row],[Acell (N)]]+Table4[[#This Row],[Roll (N)]]+Table4[[#This Row],[Aero (N)]]</f>
        <v>408.51213363421914</v>
      </c>
      <c r="AA1687">
        <f>Table4[[#This Row],[Total (N)]]*((E1686/3.6)/1000)</f>
        <v>14.366010032803372</v>
      </c>
      <c r="AB1687">
        <f>Table4[[#This Row],[Power (kW)]]*1000</f>
        <v>14366.010032803371</v>
      </c>
      <c r="AC1687">
        <f>MAX(0, Table4[[#This Row],[Power (W)]])</f>
        <v>14366.010032803371</v>
      </c>
      <c r="AD1687">
        <f>MIN(0, Table4[[#This Row],[Power (W)]])*-1</f>
        <v>0</v>
      </c>
      <c r="AE1687">
        <f>AE1686+Table4[[#This Row],[Tractive Energy (J)]]</f>
        <v>2796806.3202411956</v>
      </c>
      <c r="AF1687">
        <f>AF1686+Table4[[#This Row],[Braking Energy (J)]]</f>
        <v>58276.857771257972</v>
      </c>
      <c r="AG1687">
        <f t="shared" si="325"/>
        <v>8298195.5400479827</v>
      </c>
      <c r="AH1687">
        <f t="shared" si="322"/>
        <v>1862894.991578164</v>
      </c>
      <c r="AI1687" s="27">
        <f t="shared" si="326"/>
        <v>1862894.991578164</v>
      </c>
    </row>
    <row r="1688" spans="2:35" x14ac:dyDescent="0.3">
      <c r="B1688" s="7" t="s">
        <v>54</v>
      </c>
      <c r="C1688" s="7">
        <v>1680</v>
      </c>
      <c r="D1688" s="7">
        <v>203</v>
      </c>
      <c r="E1688" s="13">
        <v>126</v>
      </c>
      <c r="F1688" s="17">
        <f t="shared" si="323"/>
        <v>-8.3333333333332538E-2</v>
      </c>
      <c r="G1688" s="17">
        <f t="shared" si="324"/>
        <v>-0.29999999999999716</v>
      </c>
      <c r="S1688">
        <f t="shared" si="317"/>
        <v>0</v>
      </c>
      <c r="T1688">
        <f t="shared" si="318"/>
        <v>126</v>
      </c>
      <c r="U1688">
        <f t="shared" si="319"/>
        <v>35</v>
      </c>
      <c r="W1688">
        <f t="shared" si="320"/>
        <v>-96.916666666665748</v>
      </c>
      <c r="X1688">
        <f t="shared" si="316"/>
        <v>171.13544999999999</v>
      </c>
      <c r="Y1688">
        <f t="shared" si="321"/>
        <v>316.63458376141693</v>
      </c>
      <c r="Z1688">
        <f>Table4[[#This Row],[Acell (N)]]+Table4[[#This Row],[Roll (N)]]+Table4[[#This Row],[Aero (N)]]</f>
        <v>390.85336709475121</v>
      </c>
      <c r="AA1688">
        <f>Table4[[#This Row],[Total (N)]]*((E1687/3.6)/1000)</f>
        <v>13.712438962240853</v>
      </c>
      <c r="AB1688">
        <f>Table4[[#This Row],[Power (kW)]]*1000</f>
        <v>13712.438962240853</v>
      </c>
      <c r="AC1688">
        <f>MAX(0, Table4[[#This Row],[Power (W)]])</f>
        <v>13712.438962240853</v>
      </c>
      <c r="AD1688">
        <f>MIN(0, Table4[[#This Row],[Power (W)]])*-1</f>
        <v>0</v>
      </c>
      <c r="AE1688">
        <f>AE1687+Table4[[#This Row],[Tractive Energy (J)]]</f>
        <v>2810518.7592034363</v>
      </c>
      <c r="AF1688">
        <f>AF1687+Table4[[#This Row],[Braking Energy (J)]]</f>
        <v>58276.857771257972</v>
      </c>
      <c r="AG1688">
        <f t="shared" si="325"/>
        <v>8311907.9790102234</v>
      </c>
      <c r="AH1688">
        <f t="shared" si="322"/>
        <v>1862894.991578164</v>
      </c>
      <c r="AI1688" s="27">
        <f t="shared" si="326"/>
        <v>1862894.991578164</v>
      </c>
    </row>
    <row r="1689" spans="2:35" x14ac:dyDescent="0.3">
      <c r="B1689" s="7" t="s">
        <v>54</v>
      </c>
      <c r="C1689" s="7">
        <v>1681</v>
      </c>
      <c r="D1689" s="7">
        <v>204</v>
      </c>
      <c r="E1689" s="13">
        <v>125.7</v>
      </c>
      <c r="F1689" s="17">
        <f t="shared" si="323"/>
        <v>-5.5555555555556344E-2</v>
      </c>
      <c r="G1689" s="17">
        <f t="shared" si="324"/>
        <v>-0.20000000000000284</v>
      </c>
      <c r="S1689">
        <f t="shared" si="317"/>
        <v>0</v>
      </c>
      <c r="T1689">
        <f t="shared" si="318"/>
        <v>125.7</v>
      </c>
      <c r="U1689">
        <f t="shared" si="319"/>
        <v>34.916666666666664</v>
      </c>
      <c r="W1689">
        <f t="shared" si="320"/>
        <v>-96.916666666665748</v>
      </c>
      <c r="X1689">
        <f t="shared" si="316"/>
        <v>171.13544999999999</v>
      </c>
      <c r="Y1689">
        <f t="shared" si="321"/>
        <v>315.13216792680004</v>
      </c>
      <c r="Z1689">
        <f>Table4[[#This Row],[Acell (N)]]+Table4[[#This Row],[Roll (N)]]+Table4[[#This Row],[Aero (N)]]</f>
        <v>389.35095126013425</v>
      </c>
      <c r="AA1689">
        <f>Table4[[#This Row],[Total (N)]]*((E1688/3.6)/1000)</f>
        <v>13.6272832941047</v>
      </c>
      <c r="AB1689">
        <f>Table4[[#This Row],[Power (kW)]]*1000</f>
        <v>13627.2832941047</v>
      </c>
      <c r="AC1689">
        <f>MAX(0, Table4[[#This Row],[Power (W)]])</f>
        <v>13627.2832941047</v>
      </c>
      <c r="AD1689">
        <f>MIN(0, Table4[[#This Row],[Power (W)]])*-1</f>
        <v>0</v>
      </c>
      <c r="AE1689">
        <f>AE1688+Table4[[#This Row],[Tractive Energy (J)]]</f>
        <v>2824146.0424975408</v>
      </c>
      <c r="AF1689">
        <f>AF1688+Table4[[#This Row],[Braking Energy (J)]]</f>
        <v>58276.857771257972</v>
      </c>
      <c r="AG1689">
        <f t="shared" si="325"/>
        <v>8325535.2623043284</v>
      </c>
      <c r="AH1689">
        <f t="shared" si="322"/>
        <v>1862894.991578164</v>
      </c>
      <c r="AI1689" s="27">
        <f t="shared" si="326"/>
        <v>1862894.991578164</v>
      </c>
    </row>
    <row r="1690" spans="2:35" x14ac:dyDescent="0.3">
      <c r="B1690" s="7" t="s">
        <v>54</v>
      </c>
      <c r="C1690" s="7">
        <v>1682</v>
      </c>
      <c r="D1690" s="7">
        <v>205</v>
      </c>
      <c r="E1690" s="13">
        <v>125.6</v>
      </c>
      <c r="F1690" s="17">
        <f t="shared" si="323"/>
        <v>-1.3888888888890073E-2</v>
      </c>
      <c r="G1690" s="17">
        <f t="shared" si="324"/>
        <v>-5.0000000000004263E-2</v>
      </c>
      <c r="S1690">
        <f t="shared" si="317"/>
        <v>0</v>
      </c>
      <c r="T1690">
        <f t="shared" si="318"/>
        <v>125.6</v>
      </c>
      <c r="U1690">
        <f t="shared" si="319"/>
        <v>34.888888888888886</v>
      </c>
      <c r="W1690">
        <f t="shared" si="320"/>
        <v>-64.611111111112024</v>
      </c>
      <c r="X1690">
        <f t="shared" si="316"/>
        <v>171.13544999999999</v>
      </c>
      <c r="Y1690">
        <f t="shared" si="321"/>
        <v>313.63332501925697</v>
      </c>
      <c r="Z1690">
        <f>Table4[[#This Row],[Acell (N)]]+Table4[[#This Row],[Roll (N)]]+Table4[[#This Row],[Aero (N)]]</f>
        <v>420.15766390814497</v>
      </c>
      <c r="AA1690">
        <f>Table4[[#This Row],[Total (N)]]*((E1689/3.6)/1000)</f>
        <v>14.670505098126061</v>
      </c>
      <c r="AB1690">
        <f>Table4[[#This Row],[Power (kW)]]*1000</f>
        <v>14670.505098126061</v>
      </c>
      <c r="AC1690">
        <f>MAX(0, Table4[[#This Row],[Power (W)]])</f>
        <v>14670.505098126061</v>
      </c>
      <c r="AD1690">
        <f>MIN(0, Table4[[#This Row],[Power (W)]])*-1</f>
        <v>0</v>
      </c>
      <c r="AE1690">
        <f>AE1689+Table4[[#This Row],[Tractive Energy (J)]]</f>
        <v>2838816.5475956667</v>
      </c>
      <c r="AF1690">
        <f>AF1689+Table4[[#This Row],[Braking Energy (J)]]</f>
        <v>58276.857771257972</v>
      </c>
      <c r="AG1690">
        <f t="shared" si="325"/>
        <v>8340205.7674024543</v>
      </c>
      <c r="AH1690">
        <f t="shared" si="322"/>
        <v>1862894.991578164</v>
      </c>
      <c r="AI1690" s="27">
        <f t="shared" si="326"/>
        <v>1862894.991578164</v>
      </c>
    </row>
    <row r="1691" spans="2:35" x14ac:dyDescent="0.3">
      <c r="B1691" s="7" t="s">
        <v>54</v>
      </c>
      <c r="C1691" s="7">
        <v>1683</v>
      </c>
      <c r="D1691" s="7">
        <v>206</v>
      </c>
      <c r="E1691" s="13">
        <v>125.6</v>
      </c>
      <c r="F1691" s="17">
        <f t="shared" si="323"/>
        <v>2.7777777777778172E-2</v>
      </c>
      <c r="G1691" s="17">
        <f t="shared" si="324"/>
        <v>0.10000000000000142</v>
      </c>
      <c r="S1691">
        <f t="shared" si="317"/>
        <v>0</v>
      </c>
      <c r="T1691">
        <f t="shared" si="318"/>
        <v>125.6</v>
      </c>
      <c r="U1691">
        <f t="shared" si="319"/>
        <v>34.888888888888886</v>
      </c>
      <c r="W1691">
        <f t="shared" si="320"/>
        <v>-16.152777777779153</v>
      </c>
      <c r="X1691">
        <f t="shared" si="316"/>
        <v>171.13544999999999</v>
      </c>
      <c r="Y1691">
        <f t="shared" si="321"/>
        <v>313.13450470053687</v>
      </c>
      <c r="Z1691">
        <f>Table4[[#This Row],[Acell (N)]]+Table4[[#This Row],[Roll (N)]]+Table4[[#This Row],[Aero (N)]]</f>
        <v>468.11717692275772</v>
      </c>
      <c r="AA1691">
        <f>Table4[[#This Row],[Total (N)]]*((E1690/3.6)/1000)</f>
        <v>16.332088172638436</v>
      </c>
      <c r="AB1691">
        <f>Table4[[#This Row],[Power (kW)]]*1000</f>
        <v>16332.088172638436</v>
      </c>
      <c r="AC1691">
        <f>MAX(0, Table4[[#This Row],[Power (W)]])</f>
        <v>16332.088172638436</v>
      </c>
      <c r="AD1691">
        <f>MIN(0, Table4[[#This Row],[Power (W)]])*-1</f>
        <v>0</v>
      </c>
      <c r="AE1691">
        <f>AE1690+Table4[[#This Row],[Tractive Energy (J)]]</f>
        <v>2855148.635768305</v>
      </c>
      <c r="AF1691">
        <f>AF1690+Table4[[#This Row],[Braking Energy (J)]]</f>
        <v>58276.857771257972</v>
      </c>
      <c r="AG1691">
        <f t="shared" si="325"/>
        <v>8356537.8555750931</v>
      </c>
      <c r="AH1691">
        <f t="shared" si="322"/>
        <v>1862894.991578164</v>
      </c>
      <c r="AI1691" s="27">
        <f t="shared" si="326"/>
        <v>1862894.991578164</v>
      </c>
    </row>
    <row r="1692" spans="2:35" x14ac:dyDescent="0.3">
      <c r="B1692" s="7" t="s">
        <v>54</v>
      </c>
      <c r="C1692" s="7">
        <v>1684</v>
      </c>
      <c r="D1692" s="7">
        <v>207</v>
      </c>
      <c r="E1692" s="13">
        <v>125.8</v>
      </c>
      <c r="F1692" s="17">
        <f t="shared" si="323"/>
        <v>8.3333333333334522E-2</v>
      </c>
      <c r="G1692" s="17">
        <f t="shared" si="324"/>
        <v>0.30000000000000426</v>
      </c>
      <c r="S1692">
        <f t="shared" si="317"/>
        <v>0</v>
      </c>
      <c r="T1692">
        <f t="shared" si="318"/>
        <v>125.8</v>
      </c>
      <c r="U1692">
        <f t="shared" si="319"/>
        <v>34.944444444444443</v>
      </c>
      <c r="W1692">
        <f t="shared" si="320"/>
        <v>32.305555555556012</v>
      </c>
      <c r="X1692">
        <f t="shared" si="316"/>
        <v>171.13544999999999</v>
      </c>
      <c r="Y1692">
        <f t="shared" si="321"/>
        <v>313.13450470053687</v>
      </c>
      <c r="Z1692">
        <f>Table4[[#This Row],[Acell (N)]]+Table4[[#This Row],[Roll (N)]]+Table4[[#This Row],[Aero (N)]]</f>
        <v>516.57551025609291</v>
      </c>
      <c r="AA1692">
        <f>Table4[[#This Row],[Total (N)]]*((E1691/3.6)/1000)</f>
        <v>18.022745580045907</v>
      </c>
      <c r="AB1692">
        <f>Table4[[#This Row],[Power (kW)]]*1000</f>
        <v>18022.745580045907</v>
      </c>
      <c r="AC1692">
        <f>MAX(0, Table4[[#This Row],[Power (W)]])</f>
        <v>18022.745580045907</v>
      </c>
      <c r="AD1692">
        <f>MIN(0, Table4[[#This Row],[Power (W)]])*-1</f>
        <v>0</v>
      </c>
      <c r="AE1692">
        <f>AE1691+Table4[[#This Row],[Tractive Energy (J)]]</f>
        <v>2873171.381348351</v>
      </c>
      <c r="AF1692">
        <f>AF1691+Table4[[#This Row],[Braking Energy (J)]]</f>
        <v>58276.857771257972</v>
      </c>
      <c r="AG1692">
        <f t="shared" si="325"/>
        <v>8374560.6011551386</v>
      </c>
      <c r="AH1692">
        <f t="shared" si="322"/>
        <v>1862894.991578164</v>
      </c>
      <c r="AI1692" s="27">
        <f t="shared" si="326"/>
        <v>1862894.991578164</v>
      </c>
    </row>
    <row r="1693" spans="2:35" x14ac:dyDescent="0.3">
      <c r="B1693" s="7" t="s">
        <v>54</v>
      </c>
      <c r="C1693" s="7">
        <v>1685</v>
      </c>
      <c r="D1693" s="7">
        <v>208</v>
      </c>
      <c r="E1693" s="13">
        <v>126.2</v>
      </c>
      <c r="F1693" s="17">
        <f t="shared" si="323"/>
        <v>0.11111111111111072</v>
      </c>
      <c r="G1693" s="17">
        <f t="shared" si="324"/>
        <v>0.39999999999999858</v>
      </c>
      <c r="S1693">
        <f t="shared" si="317"/>
        <v>0</v>
      </c>
      <c r="T1693">
        <f t="shared" si="318"/>
        <v>126.2</v>
      </c>
      <c r="U1693">
        <f t="shared" si="319"/>
        <v>35.055555555555557</v>
      </c>
      <c r="W1693">
        <f t="shared" si="320"/>
        <v>96.91666666666805</v>
      </c>
      <c r="X1693">
        <f t="shared" si="316"/>
        <v>171.13544999999999</v>
      </c>
      <c r="Y1693">
        <f t="shared" si="321"/>
        <v>314.13254232987418</v>
      </c>
      <c r="Z1693">
        <f>Table4[[#This Row],[Acell (N)]]+Table4[[#This Row],[Roll (N)]]+Table4[[#This Row],[Aero (N)]]</f>
        <v>582.18465899654223</v>
      </c>
      <c r="AA1693">
        <f>Table4[[#This Row],[Total (N)]]*((E1692/3.6)/1000)</f>
        <v>20.344119472712503</v>
      </c>
      <c r="AB1693">
        <f>Table4[[#This Row],[Power (kW)]]*1000</f>
        <v>20344.119472712504</v>
      </c>
      <c r="AC1693">
        <f>MAX(0, Table4[[#This Row],[Power (W)]])</f>
        <v>20344.119472712504</v>
      </c>
      <c r="AD1693">
        <f>MIN(0, Table4[[#This Row],[Power (W)]])*-1</f>
        <v>0</v>
      </c>
      <c r="AE1693">
        <f>AE1692+Table4[[#This Row],[Tractive Energy (J)]]</f>
        <v>2893515.5008210633</v>
      </c>
      <c r="AF1693">
        <f>AF1692+Table4[[#This Row],[Braking Energy (J)]]</f>
        <v>58276.857771257972</v>
      </c>
      <c r="AG1693">
        <f t="shared" si="325"/>
        <v>8394904.7206278518</v>
      </c>
      <c r="AH1693">
        <f t="shared" si="322"/>
        <v>1862894.991578164</v>
      </c>
      <c r="AI1693" s="27">
        <f t="shared" si="326"/>
        <v>1862894.991578164</v>
      </c>
    </row>
    <row r="1694" spans="2:35" x14ac:dyDescent="0.3">
      <c r="B1694" s="7" t="s">
        <v>54</v>
      </c>
      <c r="C1694" s="7">
        <v>1686</v>
      </c>
      <c r="D1694" s="7">
        <v>209</v>
      </c>
      <c r="E1694" s="13">
        <v>126.6</v>
      </c>
      <c r="F1694" s="17">
        <f t="shared" si="323"/>
        <v>0.11111111111111072</v>
      </c>
      <c r="G1694" s="17">
        <f t="shared" si="324"/>
        <v>0.39999999999999858</v>
      </c>
      <c r="S1694">
        <f t="shared" si="317"/>
        <v>0</v>
      </c>
      <c r="T1694">
        <f t="shared" si="318"/>
        <v>126.6</v>
      </c>
      <c r="U1694">
        <f t="shared" si="319"/>
        <v>35.166666666666664</v>
      </c>
      <c r="W1694">
        <f t="shared" si="320"/>
        <v>129.22222222222177</v>
      </c>
      <c r="X1694">
        <f t="shared" si="316"/>
        <v>171.13544999999999</v>
      </c>
      <c r="Y1694">
        <f t="shared" si="321"/>
        <v>316.13338149131425</v>
      </c>
      <c r="Z1694">
        <f>Table4[[#This Row],[Acell (N)]]+Table4[[#This Row],[Roll (N)]]+Table4[[#This Row],[Aero (N)]]</f>
        <v>616.49105371353608</v>
      </c>
      <c r="AA1694">
        <f>Table4[[#This Row],[Total (N)]]*((E1693/3.6)/1000)</f>
        <v>21.611436382957848</v>
      </c>
      <c r="AB1694">
        <f>Table4[[#This Row],[Power (kW)]]*1000</f>
        <v>21611.436382957847</v>
      </c>
      <c r="AC1694">
        <f>MAX(0, Table4[[#This Row],[Power (W)]])</f>
        <v>21611.436382957847</v>
      </c>
      <c r="AD1694">
        <f>MIN(0, Table4[[#This Row],[Power (W)]])*-1</f>
        <v>0</v>
      </c>
      <c r="AE1694">
        <f>AE1693+Table4[[#This Row],[Tractive Energy (J)]]</f>
        <v>2915126.937204021</v>
      </c>
      <c r="AF1694">
        <f>AF1693+Table4[[#This Row],[Braking Energy (J)]]</f>
        <v>58276.857771257972</v>
      </c>
      <c r="AG1694">
        <f t="shared" si="325"/>
        <v>8416516.1570108104</v>
      </c>
      <c r="AH1694">
        <f t="shared" si="322"/>
        <v>1862894.991578164</v>
      </c>
      <c r="AI1694" s="27">
        <f t="shared" si="326"/>
        <v>1862894.991578164</v>
      </c>
    </row>
    <row r="1695" spans="2:35" x14ac:dyDescent="0.3">
      <c r="B1695" s="7" t="s">
        <v>54</v>
      </c>
      <c r="C1695" s="7">
        <v>1687</v>
      </c>
      <c r="D1695" s="7">
        <v>210</v>
      </c>
      <c r="E1695" s="13">
        <v>127</v>
      </c>
      <c r="F1695" s="17">
        <f t="shared" si="323"/>
        <v>0.11111111111111269</v>
      </c>
      <c r="G1695" s="17">
        <f t="shared" si="324"/>
        <v>0.40000000000000568</v>
      </c>
      <c r="S1695">
        <f t="shared" si="317"/>
        <v>0</v>
      </c>
      <c r="T1695">
        <f t="shared" si="318"/>
        <v>127</v>
      </c>
      <c r="U1695">
        <f t="shared" si="319"/>
        <v>35.277777777777779</v>
      </c>
      <c r="W1695">
        <f t="shared" si="320"/>
        <v>129.22222222222177</v>
      </c>
      <c r="X1695">
        <f t="shared" si="316"/>
        <v>171.13544999999999</v>
      </c>
      <c r="Y1695">
        <f t="shared" si="321"/>
        <v>318.14057252310801</v>
      </c>
      <c r="Z1695">
        <f>Table4[[#This Row],[Acell (N)]]+Table4[[#This Row],[Roll (N)]]+Table4[[#This Row],[Aero (N)]]</f>
        <v>618.49824474532977</v>
      </c>
      <c r="AA1695">
        <f>Table4[[#This Row],[Total (N)]]*((E1694/3.6)/1000)</f>
        <v>21.750521606877431</v>
      </c>
      <c r="AB1695">
        <f>Table4[[#This Row],[Power (kW)]]*1000</f>
        <v>21750.521606877432</v>
      </c>
      <c r="AC1695">
        <f>MAX(0, Table4[[#This Row],[Power (W)]])</f>
        <v>21750.521606877432</v>
      </c>
      <c r="AD1695">
        <f>MIN(0, Table4[[#This Row],[Power (W)]])*-1</f>
        <v>0</v>
      </c>
      <c r="AE1695">
        <f>AE1694+Table4[[#This Row],[Tractive Energy (J)]]</f>
        <v>2936877.4588108985</v>
      </c>
      <c r="AF1695">
        <f>AF1694+Table4[[#This Row],[Braking Energy (J)]]</f>
        <v>58276.857771257972</v>
      </c>
      <c r="AG1695">
        <f t="shared" si="325"/>
        <v>8438266.6786176879</v>
      </c>
      <c r="AH1695">
        <f t="shared" si="322"/>
        <v>1862894.991578164</v>
      </c>
      <c r="AI1695" s="27">
        <f t="shared" si="326"/>
        <v>1862894.991578164</v>
      </c>
    </row>
    <row r="1696" spans="2:35" x14ac:dyDescent="0.3">
      <c r="B1696" s="7" t="s">
        <v>54</v>
      </c>
      <c r="C1696" s="7">
        <v>1688</v>
      </c>
      <c r="D1696" s="7">
        <v>211</v>
      </c>
      <c r="E1696" s="13">
        <v>127.4</v>
      </c>
      <c r="F1696" s="17">
        <f t="shared" si="323"/>
        <v>8.3333333333332538E-2</v>
      </c>
      <c r="G1696" s="17">
        <f t="shared" si="324"/>
        <v>0.29999999999999716</v>
      </c>
      <c r="S1696">
        <f t="shared" si="317"/>
        <v>0</v>
      </c>
      <c r="T1696">
        <f t="shared" si="318"/>
        <v>127.4</v>
      </c>
      <c r="U1696">
        <f t="shared" si="319"/>
        <v>35.388888888888893</v>
      </c>
      <c r="W1696">
        <f t="shared" si="320"/>
        <v>129.22222222222405</v>
      </c>
      <c r="X1696">
        <f t="shared" ref="X1696:X1759" si="327">$J$16*9.81*$J$17</f>
        <v>171.13544999999999</v>
      </c>
      <c r="Y1696">
        <f t="shared" si="321"/>
        <v>320.15411542525555</v>
      </c>
      <c r="Z1696">
        <f>Table4[[#This Row],[Acell (N)]]+Table4[[#This Row],[Roll (N)]]+Table4[[#This Row],[Aero (N)]]</f>
        <v>620.51178764747965</v>
      </c>
      <c r="AA1696">
        <f>Table4[[#This Row],[Total (N)]]*((E1695/3.6)/1000)</f>
        <v>21.890276953119418</v>
      </c>
      <c r="AB1696">
        <f>Table4[[#This Row],[Power (kW)]]*1000</f>
        <v>21890.276953119417</v>
      </c>
      <c r="AC1696">
        <f>MAX(0, Table4[[#This Row],[Power (W)]])</f>
        <v>21890.276953119417</v>
      </c>
      <c r="AD1696">
        <f>MIN(0, Table4[[#This Row],[Power (W)]])*-1</f>
        <v>0</v>
      </c>
      <c r="AE1696">
        <f>AE1695+Table4[[#This Row],[Tractive Energy (J)]]</f>
        <v>2958767.7357640178</v>
      </c>
      <c r="AF1696">
        <f>AF1695+Table4[[#This Row],[Braking Energy (J)]]</f>
        <v>58276.857771257972</v>
      </c>
      <c r="AG1696">
        <f t="shared" si="325"/>
        <v>8460156.9555708077</v>
      </c>
      <c r="AH1696">
        <f t="shared" si="322"/>
        <v>1862894.991578164</v>
      </c>
      <c r="AI1696" s="27">
        <f t="shared" si="326"/>
        <v>1862894.991578164</v>
      </c>
    </row>
    <row r="1697" spans="2:35" x14ac:dyDescent="0.3">
      <c r="B1697" s="7" t="s">
        <v>54</v>
      </c>
      <c r="C1697" s="7">
        <v>1689</v>
      </c>
      <c r="D1697" s="7">
        <v>212</v>
      </c>
      <c r="E1697" s="13">
        <v>127.6</v>
      </c>
      <c r="F1697" s="17">
        <f t="shared" si="323"/>
        <v>5.5555555555554373E-2</v>
      </c>
      <c r="G1697" s="17">
        <f t="shared" si="324"/>
        <v>0.19999999999999574</v>
      </c>
      <c r="S1697">
        <f t="shared" si="317"/>
        <v>0</v>
      </c>
      <c r="T1697">
        <f t="shared" si="318"/>
        <v>127.6</v>
      </c>
      <c r="U1697">
        <f t="shared" si="319"/>
        <v>35.444444444444443</v>
      </c>
      <c r="W1697">
        <f t="shared" si="320"/>
        <v>96.916666666665748</v>
      </c>
      <c r="X1697">
        <f t="shared" si="327"/>
        <v>171.13544999999999</v>
      </c>
      <c r="Y1697">
        <f t="shared" si="321"/>
        <v>322.17401019775701</v>
      </c>
      <c r="Z1697">
        <f>Table4[[#This Row],[Acell (N)]]+Table4[[#This Row],[Roll (N)]]+Table4[[#This Row],[Aero (N)]]</f>
        <v>590.22612686442267</v>
      </c>
      <c r="AA1697">
        <f>Table4[[#This Row],[Total (N)]]*((E1696/3.6)/1000)</f>
        <v>20.887446822924293</v>
      </c>
      <c r="AB1697">
        <f>Table4[[#This Row],[Power (kW)]]*1000</f>
        <v>20887.446822924292</v>
      </c>
      <c r="AC1697">
        <f>MAX(0, Table4[[#This Row],[Power (W)]])</f>
        <v>20887.446822924292</v>
      </c>
      <c r="AD1697">
        <f>MIN(0, Table4[[#This Row],[Power (W)]])*-1</f>
        <v>0</v>
      </c>
      <c r="AE1697">
        <f>AE1696+Table4[[#This Row],[Tractive Energy (J)]]</f>
        <v>2979655.1825869419</v>
      </c>
      <c r="AF1697">
        <f>AF1696+Table4[[#This Row],[Braking Energy (J)]]</f>
        <v>58276.857771257972</v>
      </c>
      <c r="AG1697">
        <f t="shared" si="325"/>
        <v>8481044.4023937322</v>
      </c>
      <c r="AH1697">
        <f t="shared" si="322"/>
        <v>1862894.991578164</v>
      </c>
      <c r="AI1697" s="27">
        <f t="shared" si="326"/>
        <v>1862894.991578164</v>
      </c>
    </row>
    <row r="1698" spans="2:35" x14ac:dyDescent="0.3">
      <c r="B1698" s="7" t="s">
        <v>54</v>
      </c>
      <c r="C1698" s="7">
        <v>1690</v>
      </c>
      <c r="D1698" s="7">
        <v>213</v>
      </c>
      <c r="E1698" s="13">
        <v>127.8</v>
      </c>
      <c r="F1698" s="17">
        <f t="shared" si="323"/>
        <v>4.1666666666668246E-2</v>
      </c>
      <c r="G1698" s="17">
        <f t="shared" si="324"/>
        <v>0.15000000000000568</v>
      </c>
      <c r="S1698">
        <f t="shared" si="317"/>
        <v>0</v>
      </c>
      <c r="T1698">
        <f t="shared" si="318"/>
        <v>127.8</v>
      </c>
      <c r="U1698">
        <f t="shared" si="319"/>
        <v>35.5</v>
      </c>
      <c r="W1698">
        <f t="shared" si="320"/>
        <v>64.611111111109736</v>
      </c>
      <c r="X1698">
        <f t="shared" si="327"/>
        <v>171.13544999999999</v>
      </c>
      <c r="Y1698">
        <f t="shared" si="321"/>
        <v>323.18633953539023</v>
      </c>
      <c r="Z1698">
        <f>Table4[[#This Row],[Acell (N)]]+Table4[[#This Row],[Roll (N)]]+Table4[[#This Row],[Aero (N)]]</f>
        <v>558.9329006465</v>
      </c>
      <c r="AA1698">
        <f>Table4[[#This Row],[Total (N)]]*((E1697/3.6)/1000)</f>
        <v>19.811066145137055</v>
      </c>
      <c r="AB1698">
        <f>Table4[[#This Row],[Power (kW)]]*1000</f>
        <v>19811.066145137054</v>
      </c>
      <c r="AC1698">
        <f>MAX(0, Table4[[#This Row],[Power (W)]])</f>
        <v>19811.066145137054</v>
      </c>
      <c r="AD1698">
        <f>MIN(0, Table4[[#This Row],[Power (W)]])*-1</f>
        <v>0</v>
      </c>
      <c r="AE1698">
        <f>AE1697+Table4[[#This Row],[Tractive Energy (J)]]</f>
        <v>2999466.2487320788</v>
      </c>
      <c r="AF1698">
        <f>AF1697+Table4[[#This Row],[Braking Energy (J)]]</f>
        <v>58276.857771257972</v>
      </c>
      <c r="AG1698">
        <f t="shared" si="325"/>
        <v>8500855.4685388692</v>
      </c>
      <c r="AH1698">
        <f t="shared" si="322"/>
        <v>1862894.991578164</v>
      </c>
      <c r="AI1698" s="27">
        <f t="shared" si="326"/>
        <v>1862894.991578164</v>
      </c>
    </row>
    <row r="1699" spans="2:35" x14ac:dyDescent="0.3">
      <c r="B1699" s="7" t="s">
        <v>54</v>
      </c>
      <c r="C1699" s="7">
        <v>1691</v>
      </c>
      <c r="D1699" s="7">
        <v>214</v>
      </c>
      <c r="E1699" s="13">
        <v>127.9</v>
      </c>
      <c r="F1699" s="17">
        <f t="shared" si="323"/>
        <v>2.7777777777778172E-2</v>
      </c>
      <c r="G1699" s="17">
        <f t="shared" si="324"/>
        <v>0.10000000000000142</v>
      </c>
      <c r="S1699">
        <f t="shared" si="317"/>
        <v>0</v>
      </c>
      <c r="T1699">
        <f t="shared" si="318"/>
        <v>127.9</v>
      </c>
      <c r="U1699">
        <f t="shared" si="319"/>
        <v>35.527777777777779</v>
      </c>
      <c r="W1699">
        <f t="shared" si="320"/>
        <v>48.458333333335169</v>
      </c>
      <c r="X1699">
        <f t="shared" si="327"/>
        <v>171.13544999999999</v>
      </c>
      <c r="Y1699">
        <f t="shared" si="321"/>
        <v>324.20025684061204</v>
      </c>
      <c r="Z1699">
        <f>Table4[[#This Row],[Acell (N)]]+Table4[[#This Row],[Roll (N)]]+Table4[[#This Row],[Aero (N)]]</f>
        <v>543.79404017394722</v>
      </c>
      <c r="AA1699">
        <f>Table4[[#This Row],[Total (N)]]*((E1698/3.6)/1000)</f>
        <v>19.304688426175126</v>
      </c>
      <c r="AB1699">
        <f>Table4[[#This Row],[Power (kW)]]*1000</f>
        <v>19304.688426175126</v>
      </c>
      <c r="AC1699">
        <f>MAX(0, Table4[[#This Row],[Power (W)]])</f>
        <v>19304.688426175126</v>
      </c>
      <c r="AD1699">
        <f>MIN(0, Table4[[#This Row],[Power (W)]])*-1</f>
        <v>0</v>
      </c>
      <c r="AE1699">
        <f>AE1698+Table4[[#This Row],[Tractive Energy (J)]]</f>
        <v>3018770.937158254</v>
      </c>
      <c r="AF1699">
        <f>AF1698+Table4[[#This Row],[Braking Energy (J)]]</f>
        <v>58276.857771257972</v>
      </c>
      <c r="AG1699">
        <f t="shared" si="325"/>
        <v>8520160.1569650434</v>
      </c>
      <c r="AH1699">
        <f t="shared" si="322"/>
        <v>1862894.991578164</v>
      </c>
      <c r="AI1699" s="27">
        <f t="shared" si="326"/>
        <v>1862894.991578164</v>
      </c>
    </row>
    <row r="1700" spans="2:35" x14ac:dyDescent="0.3">
      <c r="B1700" s="7" t="s">
        <v>54</v>
      </c>
      <c r="C1700" s="7">
        <v>1692</v>
      </c>
      <c r="D1700" s="7">
        <v>215</v>
      </c>
      <c r="E1700" s="13">
        <v>128</v>
      </c>
      <c r="F1700" s="17">
        <f t="shared" si="323"/>
        <v>2.7777777777776198E-2</v>
      </c>
      <c r="G1700" s="17">
        <f t="shared" si="324"/>
        <v>9.9999999999994316E-2</v>
      </c>
      <c r="S1700">
        <f t="shared" si="317"/>
        <v>0</v>
      </c>
      <c r="T1700">
        <f t="shared" si="318"/>
        <v>128</v>
      </c>
      <c r="U1700">
        <f t="shared" si="319"/>
        <v>35.555555555555557</v>
      </c>
      <c r="W1700">
        <f t="shared" si="320"/>
        <v>32.305555555556012</v>
      </c>
      <c r="X1700">
        <f t="shared" si="327"/>
        <v>171.13544999999999</v>
      </c>
      <c r="Y1700">
        <f t="shared" si="321"/>
        <v>324.70781098106858</v>
      </c>
      <c r="Z1700">
        <f>Table4[[#This Row],[Acell (N)]]+Table4[[#This Row],[Roll (N)]]+Table4[[#This Row],[Aero (N)]]</f>
        <v>528.14881653662451</v>
      </c>
      <c r="AA1700">
        <f>Table4[[#This Row],[Total (N)]]*((E1699/3.6)/1000)</f>
        <v>18.763953787509521</v>
      </c>
      <c r="AB1700">
        <f>Table4[[#This Row],[Power (kW)]]*1000</f>
        <v>18763.953787509523</v>
      </c>
      <c r="AC1700">
        <f>MAX(0, Table4[[#This Row],[Power (W)]])</f>
        <v>18763.953787509523</v>
      </c>
      <c r="AD1700">
        <f>MIN(0, Table4[[#This Row],[Power (W)]])*-1</f>
        <v>0</v>
      </c>
      <c r="AE1700">
        <f>AE1699+Table4[[#This Row],[Tractive Energy (J)]]</f>
        <v>3037534.8909457633</v>
      </c>
      <c r="AF1700">
        <f>AF1699+Table4[[#This Row],[Braking Energy (J)]]</f>
        <v>58276.857771257972</v>
      </c>
      <c r="AG1700">
        <f t="shared" si="325"/>
        <v>8538924.1107525527</v>
      </c>
      <c r="AH1700">
        <f t="shared" si="322"/>
        <v>1862894.991578164</v>
      </c>
      <c r="AI1700" s="27">
        <f t="shared" si="326"/>
        <v>1862894.991578164</v>
      </c>
    </row>
    <row r="1701" spans="2:35" x14ac:dyDescent="0.3">
      <c r="B1701" s="7" t="s">
        <v>54</v>
      </c>
      <c r="C1701" s="7">
        <v>1693</v>
      </c>
      <c r="D1701" s="7">
        <v>216</v>
      </c>
      <c r="E1701" s="13">
        <v>128.1</v>
      </c>
      <c r="F1701" s="17">
        <f t="shared" si="323"/>
        <v>2.7777777777776198E-2</v>
      </c>
      <c r="G1701" s="17">
        <f t="shared" si="324"/>
        <v>9.9999999999994316E-2</v>
      </c>
      <c r="S1701">
        <f t="shared" si="317"/>
        <v>0</v>
      </c>
      <c r="T1701">
        <f t="shared" si="318"/>
        <v>128.1</v>
      </c>
      <c r="U1701">
        <f t="shared" si="319"/>
        <v>35.583333333333329</v>
      </c>
      <c r="W1701">
        <f t="shared" si="320"/>
        <v>32.305555555553717</v>
      </c>
      <c r="X1701">
        <f t="shared" si="327"/>
        <v>171.13544999999999</v>
      </c>
      <c r="Y1701">
        <f t="shared" si="321"/>
        <v>325.21576211342227</v>
      </c>
      <c r="Z1701">
        <f>Table4[[#This Row],[Acell (N)]]+Table4[[#This Row],[Roll (N)]]+Table4[[#This Row],[Aero (N)]]</f>
        <v>528.65676766897604</v>
      </c>
      <c r="AA1701">
        <f>Table4[[#This Row],[Total (N)]]*((E1700/3.6)/1000)</f>
        <v>18.796685072674705</v>
      </c>
      <c r="AB1701">
        <f>Table4[[#This Row],[Power (kW)]]*1000</f>
        <v>18796.685072674707</v>
      </c>
      <c r="AC1701">
        <f>MAX(0, Table4[[#This Row],[Power (W)]])</f>
        <v>18796.685072674707</v>
      </c>
      <c r="AD1701">
        <f>MIN(0, Table4[[#This Row],[Power (W)]])*-1</f>
        <v>0</v>
      </c>
      <c r="AE1701">
        <f>AE1700+Table4[[#This Row],[Tractive Energy (J)]]</f>
        <v>3056331.5760184382</v>
      </c>
      <c r="AF1701">
        <f>AF1700+Table4[[#This Row],[Braking Energy (J)]]</f>
        <v>58276.857771257972</v>
      </c>
      <c r="AG1701">
        <f t="shared" si="325"/>
        <v>8557720.7958252281</v>
      </c>
      <c r="AH1701">
        <f t="shared" si="322"/>
        <v>1862894.991578164</v>
      </c>
      <c r="AI1701" s="27">
        <f t="shared" si="326"/>
        <v>1862894.991578164</v>
      </c>
    </row>
    <row r="1702" spans="2:35" x14ac:dyDescent="0.3">
      <c r="B1702" s="7" t="s">
        <v>54</v>
      </c>
      <c r="C1702" s="7">
        <v>1694</v>
      </c>
      <c r="D1702" s="7">
        <v>217</v>
      </c>
      <c r="E1702" s="13">
        <v>128.19999999999999</v>
      </c>
      <c r="F1702" s="17">
        <f t="shared" si="323"/>
        <v>2.7777777777780146E-2</v>
      </c>
      <c r="G1702" s="17">
        <f t="shared" si="324"/>
        <v>0.10000000000000853</v>
      </c>
      <c r="S1702">
        <f t="shared" si="317"/>
        <v>0</v>
      </c>
      <c r="T1702">
        <f t="shared" si="318"/>
        <v>128.19999999999999</v>
      </c>
      <c r="U1702">
        <f t="shared" si="319"/>
        <v>35.611111111111107</v>
      </c>
      <c r="W1702">
        <f t="shared" si="320"/>
        <v>32.305555555553717</v>
      </c>
      <c r="X1702">
        <f t="shared" si="327"/>
        <v>171.13544999999999</v>
      </c>
      <c r="Y1702">
        <f t="shared" si="321"/>
        <v>325.72411023767296</v>
      </c>
      <c r="Z1702">
        <f>Table4[[#This Row],[Acell (N)]]+Table4[[#This Row],[Roll (N)]]+Table4[[#This Row],[Aero (N)]]</f>
        <v>529.16511579322673</v>
      </c>
      <c r="AA1702">
        <f>Table4[[#This Row],[Total (N)]]*((E1701/3.6)/1000)</f>
        <v>18.829458703642317</v>
      </c>
      <c r="AB1702">
        <f>Table4[[#This Row],[Power (kW)]]*1000</f>
        <v>18829.458703642318</v>
      </c>
      <c r="AC1702">
        <f>MAX(0, Table4[[#This Row],[Power (W)]])</f>
        <v>18829.458703642318</v>
      </c>
      <c r="AD1702">
        <f>MIN(0, Table4[[#This Row],[Power (W)]])*-1</f>
        <v>0</v>
      </c>
      <c r="AE1702">
        <f>AE1701+Table4[[#This Row],[Tractive Energy (J)]]</f>
        <v>3075161.0347220805</v>
      </c>
      <c r="AF1702">
        <f>AF1701+Table4[[#This Row],[Braking Energy (J)]]</f>
        <v>58276.857771257972</v>
      </c>
      <c r="AG1702">
        <f t="shared" si="325"/>
        <v>8576550.2545288708</v>
      </c>
      <c r="AH1702">
        <f t="shared" si="322"/>
        <v>1862894.991578164</v>
      </c>
      <c r="AI1702" s="27">
        <f t="shared" si="326"/>
        <v>1862894.991578164</v>
      </c>
    </row>
    <row r="1703" spans="2:35" x14ac:dyDescent="0.3">
      <c r="B1703" s="7" t="s">
        <v>54</v>
      </c>
      <c r="C1703" s="7">
        <v>1695</v>
      </c>
      <c r="D1703" s="7">
        <v>218</v>
      </c>
      <c r="E1703" s="13">
        <v>128.30000000000001</v>
      </c>
      <c r="F1703" s="17">
        <f t="shared" si="323"/>
        <v>2.7777777777780146E-2</v>
      </c>
      <c r="G1703" s="17">
        <f t="shared" si="324"/>
        <v>0.10000000000000853</v>
      </c>
      <c r="S1703">
        <f t="shared" si="317"/>
        <v>0</v>
      </c>
      <c r="T1703">
        <f t="shared" si="318"/>
        <v>128.30000000000001</v>
      </c>
      <c r="U1703">
        <f t="shared" si="319"/>
        <v>35.638888888888893</v>
      </c>
      <c r="W1703">
        <f t="shared" si="320"/>
        <v>32.305555555558307</v>
      </c>
      <c r="X1703">
        <f t="shared" si="327"/>
        <v>171.13544999999999</v>
      </c>
      <c r="Y1703">
        <f t="shared" si="321"/>
        <v>326.23285535382081</v>
      </c>
      <c r="Z1703">
        <f>Table4[[#This Row],[Acell (N)]]+Table4[[#This Row],[Roll (N)]]+Table4[[#This Row],[Aero (N)]]</f>
        <v>529.67386090937907</v>
      </c>
      <c r="AA1703">
        <f>Table4[[#This Row],[Total (N)]]*((E1702/3.6)/1000)</f>
        <v>18.862274713495108</v>
      </c>
      <c r="AB1703">
        <f>Table4[[#This Row],[Power (kW)]]*1000</f>
        <v>18862.274713495106</v>
      </c>
      <c r="AC1703">
        <f>MAX(0, Table4[[#This Row],[Power (W)]])</f>
        <v>18862.274713495106</v>
      </c>
      <c r="AD1703">
        <f>MIN(0, Table4[[#This Row],[Power (W)]])*-1</f>
        <v>0</v>
      </c>
      <c r="AE1703">
        <f>AE1702+Table4[[#This Row],[Tractive Energy (J)]]</f>
        <v>3094023.3094355757</v>
      </c>
      <c r="AF1703">
        <f>AF1702+Table4[[#This Row],[Braking Energy (J)]]</f>
        <v>58276.857771257972</v>
      </c>
      <c r="AG1703">
        <f t="shared" si="325"/>
        <v>8595412.5292423666</v>
      </c>
      <c r="AH1703">
        <f t="shared" si="322"/>
        <v>1862894.991578164</v>
      </c>
      <c r="AI1703" s="27">
        <f t="shared" si="326"/>
        <v>1862894.991578164</v>
      </c>
    </row>
    <row r="1704" spans="2:35" x14ac:dyDescent="0.3">
      <c r="B1704" s="7" t="s">
        <v>54</v>
      </c>
      <c r="C1704" s="7">
        <v>1696</v>
      </c>
      <c r="D1704" s="7">
        <v>219</v>
      </c>
      <c r="E1704" s="13">
        <v>128.4</v>
      </c>
      <c r="F1704" s="17">
        <f t="shared" si="323"/>
        <v>2.7777777777776198E-2</v>
      </c>
      <c r="G1704" s="17">
        <f t="shared" si="324"/>
        <v>9.9999999999994316E-2</v>
      </c>
      <c r="S1704">
        <f t="shared" si="317"/>
        <v>0</v>
      </c>
      <c r="T1704">
        <f t="shared" si="318"/>
        <v>128.4</v>
      </c>
      <c r="U1704">
        <f t="shared" si="319"/>
        <v>35.666666666666664</v>
      </c>
      <c r="W1704">
        <f t="shared" si="320"/>
        <v>32.305555555558307</v>
      </c>
      <c r="X1704">
        <f t="shared" si="327"/>
        <v>171.13544999999999</v>
      </c>
      <c r="Y1704">
        <f t="shared" si="321"/>
        <v>326.74199746186599</v>
      </c>
      <c r="Z1704">
        <f>Table4[[#This Row],[Acell (N)]]+Table4[[#This Row],[Roll (N)]]+Table4[[#This Row],[Aero (N)]]</f>
        <v>530.18300301742431</v>
      </c>
      <c r="AA1704">
        <f>Table4[[#This Row],[Total (N)]]*((E1703/3.6)/1000)</f>
        <v>18.895133135315429</v>
      </c>
      <c r="AB1704">
        <f>Table4[[#This Row],[Power (kW)]]*1000</f>
        <v>18895.133135315431</v>
      </c>
      <c r="AC1704">
        <f>MAX(0, Table4[[#This Row],[Power (W)]])</f>
        <v>18895.133135315431</v>
      </c>
      <c r="AD1704">
        <f>MIN(0, Table4[[#This Row],[Power (W)]])*-1</f>
        <v>0</v>
      </c>
      <c r="AE1704">
        <f>AE1703+Table4[[#This Row],[Tractive Energy (J)]]</f>
        <v>3112918.4425708912</v>
      </c>
      <c r="AF1704">
        <f>AF1703+Table4[[#This Row],[Braking Energy (J)]]</f>
        <v>58276.857771257972</v>
      </c>
      <c r="AG1704">
        <f t="shared" si="325"/>
        <v>8614307.6623776816</v>
      </c>
      <c r="AH1704">
        <f t="shared" si="322"/>
        <v>1862894.991578164</v>
      </c>
      <c r="AI1704" s="27">
        <f t="shared" si="326"/>
        <v>1862894.991578164</v>
      </c>
    </row>
    <row r="1705" spans="2:35" x14ac:dyDescent="0.3">
      <c r="B1705" s="7" t="s">
        <v>54</v>
      </c>
      <c r="C1705" s="7">
        <v>1697</v>
      </c>
      <c r="D1705" s="7">
        <v>220</v>
      </c>
      <c r="E1705" s="13">
        <v>128.5</v>
      </c>
      <c r="F1705" s="17">
        <f t="shared" si="323"/>
        <v>2.7777777777776198E-2</v>
      </c>
      <c r="G1705" s="17">
        <f t="shared" si="324"/>
        <v>9.9999999999994316E-2</v>
      </c>
      <c r="S1705">
        <f t="shared" si="317"/>
        <v>0</v>
      </c>
      <c r="T1705">
        <f t="shared" si="318"/>
        <v>128.5</v>
      </c>
      <c r="U1705">
        <f t="shared" si="319"/>
        <v>35.694444444444443</v>
      </c>
      <c r="W1705">
        <f t="shared" si="320"/>
        <v>32.305555555553717</v>
      </c>
      <c r="X1705">
        <f t="shared" si="327"/>
        <v>171.13544999999999</v>
      </c>
      <c r="Y1705">
        <f t="shared" si="321"/>
        <v>327.25153656180794</v>
      </c>
      <c r="Z1705">
        <f>Table4[[#This Row],[Acell (N)]]+Table4[[#This Row],[Roll (N)]]+Table4[[#This Row],[Aero (N)]]</f>
        <v>530.69254211736165</v>
      </c>
      <c r="AA1705">
        <f>Table4[[#This Row],[Total (N)]]*((E1704/3.6)/1000)</f>
        <v>18.9280340021859</v>
      </c>
      <c r="AB1705">
        <f>Table4[[#This Row],[Power (kW)]]*1000</f>
        <v>18928.034002185901</v>
      </c>
      <c r="AC1705">
        <f>MAX(0, Table4[[#This Row],[Power (W)]])</f>
        <v>18928.034002185901</v>
      </c>
      <c r="AD1705">
        <f>MIN(0, Table4[[#This Row],[Power (W)]])*-1</f>
        <v>0</v>
      </c>
      <c r="AE1705">
        <f>AE1704+Table4[[#This Row],[Tractive Energy (J)]]</f>
        <v>3131846.476573077</v>
      </c>
      <c r="AF1705">
        <f>AF1704+Table4[[#This Row],[Braking Energy (J)]]</f>
        <v>58276.857771257972</v>
      </c>
      <c r="AG1705">
        <f t="shared" si="325"/>
        <v>8633235.6963798683</v>
      </c>
      <c r="AH1705">
        <f t="shared" si="322"/>
        <v>1862894.991578164</v>
      </c>
      <c r="AI1705" s="27">
        <f t="shared" si="326"/>
        <v>1862894.991578164</v>
      </c>
    </row>
    <row r="1706" spans="2:35" x14ac:dyDescent="0.3">
      <c r="B1706" s="7" t="s">
        <v>54</v>
      </c>
      <c r="C1706" s="7">
        <v>1698</v>
      </c>
      <c r="D1706" s="7">
        <v>221</v>
      </c>
      <c r="E1706" s="13">
        <v>128.6</v>
      </c>
      <c r="F1706" s="17">
        <f t="shared" si="323"/>
        <v>1.3888888888888099E-2</v>
      </c>
      <c r="G1706" s="17">
        <f t="shared" si="324"/>
        <v>4.9999999999997158E-2</v>
      </c>
      <c r="S1706">
        <f t="shared" si="317"/>
        <v>0</v>
      </c>
      <c r="T1706">
        <f t="shared" si="318"/>
        <v>128.6</v>
      </c>
      <c r="U1706">
        <f t="shared" si="319"/>
        <v>35.722222222222221</v>
      </c>
      <c r="W1706">
        <f t="shared" si="320"/>
        <v>32.305555555553717</v>
      </c>
      <c r="X1706">
        <f t="shared" si="327"/>
        <v>171.13544999999999</v>
      </c>
      <c r="Y1706">
        <f t="shared" si="321"/>
        <v>327.76147265364722</v>
      </c>
      <c r="Z1706">
        <f>Table4[[#This Row],[Acell (N)]]+Table4[[#This Row],[Roll (N)]]+Table4[[#This Row],[Aero (N)]]</f>
        <v>531.20247820920099</v>
      </c>
      <c r="AA1706">
        <f>Table4[[#This Row],[Total (N)]]*((E1705/3.6)/1000)</f>
        <v>18.960977347189537</v>
      </c>
      <c r="AB1706">
        <f>Table4[[#This Row],[Power (kW)]]*1000</f>
        <v>18960.977347189539</v>
      </c>
      <c r="AC1706">
        <f>MAX(0, Table4[[#This Row],[Power (W)]])</f>
        <v>18960.977347189539</v>
      </c>
      <c r="AD1706">
        <f>MIN(0, Table4[[#This Row],[Power (W)]])*-1</f>
        <v>0</v>
      </c>
      <c r="AE1706">
        <f>AE1705+Table4[[#This Row],[Tractive Energy (J)]]</f>
        <v>3150807.4539202666</v>
      </c>
      <c r="AF1706">
        <f>AF1705+Table4[[#This Row],[Braking Energy (J)]]</f>
        <v>58276.857771257972</v>
      </c>
      <c r="AG1706">
        <f t="shared" si="325"/>
        <v>8652196.6737270579</v>
      </c>
      <c r="AH1706">
        <f t="shared" si="322"/>
        <v>1862894.991578164</v>
      </c>
      <c r="AI1706" s="27">
        <f t="shared" si="326"/>
        <v>1862894.991578164</v>
      </c>
    </row>
    <row r="1707" spans="2:35" x14ac:dyDescent="0.3">
      <c r="B1707" s="7" t="s">
        <v>54</v>
      </c>
      <c r="C1707" s="7">
        <v>1699</v>
      </c>
      <c r="D1707" s="7">
        <v>222</v>
      </c>
      <c r="E1707" s="13">
        <v>128.6</v>
      </c>
      <c r="F1707" s="17">
        <f t="shared" si="323"/>
        <v>-1.3888888888888099E-2</v>
      </c>
      <c r="G1707" s="17">
        <f t="shared" si="324"/>
        <v>-4.9999999999997158E-2</v>
      </c>
      <c r="S1707">
        <f t="shared" si="317"/>
        <v>0</v>
      </c>
      <c r="T1707">
        <f t="shared" si="318"/>
        <v>128.6</v>
      </c>
      <c r="U1707">
        <f t="shared" si="319"/>
        <v>35.722222222222221</v>
      </c>
      <c r="W1707">
        <f t="shared" si="320"/>
        <v>16.152777777776858</v>
      </c>
      <c r="X1707">
        <f t="shared" si="327"/>
        <v>171.13544999999999</v>
      </c>
      <c r="Y1707">
        <f t="shared" si="321"/>
        <v>328.27180573738354</v>
      </c>
      <c r="Z1707">
        <f>Table4[[#This Row],[Acell (N)]]+Table4[[#This Row],[Roll (N)]]+Table4[[#This Row],[Aero (N)]]</f>
        <v>515.5600335151604</v>
      </c>
      <c r="AA1707">
        <f>Table4[[#This Row],[Total (N)]]*((E1706/3.6)/1000)</f>
        <v>18.416950086124899</v>
      </c>
      <c r="AB1707">
        <f>Table4[[#This Row],[Power (kW)]]*1000</f>
        <v>18416.9500861249</v>
      </c>
      <c r="AC1707">
        <f>MAX(0, Table4[[#This Row],[Power (W)]])</f>
        <v>18416.9500861249</v>
      </c>
      <c r="AD1707">
        <f>MIN(0, Table4[[#This Row],[Power (W)]])*-1</f>
        <v>0</v>
      </c>
      <c r="AE1707">
        <f>AE1706+Table4[[#This Row],[Tractive Energy (J)]]</f>
        <v>3169224.4040063913</v>
      </c>
      <c r="AF1707">
        <f>AF1706+Table4[[#This Row],[Braking Energy (J)]]</f>
        <v>58276.857771257972</v>
      </c>
      <c r="AG1707">
        <f t="shared" si="325"/>
        <v>8670613.6238131821</v>
      </c>
      <c r="AH1707">
        <f t="shared" si="322"/>
        <v>1862894.991578164</v>
      </c>
      <c r="AI1707" s="27">
        <f t="shared" si="326"/>
        <v>1862894.991578164</v>
      </c>
    </row>
    <row r="1708" spans="2:35" x14ac:dyDescent="0.3">
      <c r="B1708" s="7" t="s">
        <v>54</v>
      </c>
      <c r="C1708" s="7">
        <v>1700</v>
      </c>
      <c r="D1708" s="7">
        <v>223</v>
      </c>
      <c r="E1708" s="13">
        <v>128.5</v>
      </c>
      <c r="F1708" s="17">
        <f t="shared" si="323"/>
        <v>-4.1666666666664298E-2</v>
      </c>
      <c r="G1708" s="17">
        <f t="shared" si="324"/>
        <v>-0.14999999999999147</v>
      </c>
      <c r="S1708">
        <f t="shared" si="317"/>
        <v>0</v>
      </c>
      <c r="T1708">
        <f t="shared" si="318"/>
        <v>128.5</v>
      </c>
      <c r="U1708">
        <f t="shared" si="319"/>
        <v>35.694444444444443</v>
      </c>
      <c r="W1708">
        <f t="shared" si="320"/>
        <v>-16.152777777776858</v>
      </c>
      <c r="X1708">
        <f t="shared" si="327"/>
        <v>171.13544999999999</v>
      </c>
      <c r="Y1708">
        <f t="shared" si="321"/>
        <v>328.27180573738354</v>
      </c>
      <c r="Z1708">
        <f>Table4[[#This Row],[Acell (N)]]+Table4[[#This Row],[Roll (N)]]+Table4[[#This Row],[Aero (N)]]</f>
        <v>483.25447795960667</v>
      </c>
      <c r="AA1708">
        <f>Table4[[#This Row],[Total (N)]]*((E1707/3.6)/1000)</f>
        <v>17.262923851557062</v>
      </c>
      <c r="AB1708">
        <f>Table4[[#This Row],[Power (kW)]]*1000</f>
        <v>17262.923851557061</v>
      </c>
      <c r="AC1708">
        <f>MAX(0, Table4[[#This Row],[Power (W)]])</f>
        <v>17262.923851557061</v>
      </c>
      <c r="AD1708">
        <f>MIN(0, Table4[[#This Row],[Power (W)]])*-1</f>
        <v>0</v>
      </c>
      <c r="AE1708">
        <f>AE1707+Table4[[#This Row],[Tractive Energy (J)]]</f>
        <v>3186487.3278579484</v>
      </c>
      <c r="AF1708">
        <f>AF1707+Table4[[#This Row],[Braking Energy (J)]]</f>
        <v>58276.857771257972</v>
      </c>
      <c r="AG1708">
        <f t="shared" si="325"/>
        <v>8687876.5476647392</v>
      </c>
      <c r="AH1708">
        <f t="shared" si="322"/>
        <v>1862894.991578164</v>
      </c>
      <c r="AI1708" s="27">
        <f t="shared" si="326"/>
        <v>1862894.991578164</v>
      </c>
    </row>
    <row r="1709" spans="2:35" x14ac:dyDescent="0.3">
      <c r="B1709" s="7" t="s">
        <v>54</v>
      </c>
      <c r="C1709" s="7">
        <v>1701</v>
      </c>
      <c r="D1709" s="7">
        <v>224</v>
      </c>
      <c r="E1709" s="13">
        <v>128.30000000000001</v>
      </c>
      <c r="F1709" s="17">
        <f t="shared" si="323"/>
        <v>-5.5555555555556344E-2</v>
      </c>
      <c r="G1709" s="17">
        <f t="shared" si="324"/>
        <v>-0.20000000000000284</v>
      </c>
      <c r="S1709">
        <f t="shared" si="317"/>
        <v>0</v>
      </c>
      <c r="T1709">
        <f t="shared" si="318"/>
        <v>128.30000000000001</v>
      </c>
      <c r="U1709">
        <f t="shared" si="319"/>
        <v>35.638888888888893</v>
      </c>
      <c r="W1709">
        <f t="shared" si="320"/>
        <v>-48.458333333330579</v>
      </c>
      <c r="X1709">
        <f t="shared" si="327"/>
        <v>171.13544999999999</v>
      </c>
      <c r="Y1709">
        <f t="shared" si="321"/>
        <v>327.76147265364722</v>
      </c>
      <c r="Z1709">
        <f>Table4[[#This Row],[Acell (N)]]+Table4[[#This Row],[Roll (N)]]+Table4[[#This Row],[Aero (N)]]</f>
        <v>450.43858932031662</v>
      </c>
      <c r="AA1709">
        <f>Table4[[#This Row],[Total (N)]]*((E1708/3.6)/1000)</f>
        <v>16.07815520212797</v>
      </c>
      <c r="AB1709">
        <f>Table4[[#This Row],[Power (kW)]]*1000</f>
        <v>16078.155202127969</v>
      </c>
      <c r="AC1709">
        <f>MAX(0, Table4[[#This Row],[Power (W)]])</f>
        <v>16078.155202127969</v>
      </c>
      <c r="AD1709">
        <f>MIN(0, Table4[[#This Row],[Power (W)]])*-1</f>
        <v>0</v>
      </c>
      <c r="AE1709">
        <f>AE1708+Table4[[#This Row],[Tractive Energy (J)]]</f>
        <v>3202565.4830600764</v>
      </c>
      <c r="AF1709">
        <f>AF1708+Table4[[#This Row],[Braking Energy (J)]]</f>
        <v>58276.857771257972</v>
      </c>
      <c r="AG1709">
        <f t="shared" si="325"/>
        <v>8703954.7028668672</v>
      </c>
      <c r="AH1709">
        <f t="shared" si="322"/>
        <v>1862894.991578164</v>
      </c>
      <c r="AI1709" s="27">
        <f t="shared" si="326"/>
        <v>1862894.991578164</v>
      </c>
    </row>
    <row r="1710" spans="2:35" x14ac:dyDescent="0.3">
      <c r="B1710" s="7" t="s">
        <v>54</v>
      </c>
      <c r="C1710" s="7">
        <v>1702</v>
      </c>
      <c r="D1710" s="7">
        <v>225</v>
      </c>
      <c r="E1710" s="13">
        <v>128.1</v>
      </c>
      <c r="F1710" s="17">
        <f t="shared" si="323"/>
        <v>-5.5555555555556344E-2</v>
      </c>
      <c r="G1710" s="17">
        <f t="shared" si="324"/>
        <v>-0.20000000000000284</v>
      </c>
      <c r="S1710">
        <f t="shared" si="317"/>
        <v>0</v>
      </c>
      <c r="T1710">
        <f t="shared" si="318"/>
        <v>128.1</v>
      </c>
      <c r="U1710">
        <f t="shared" si="319"/>
        <v>35.583333333333329</v>
      </c>
      <c r="W1710">
        <f t="shared" si="320"/>
        <v>-64.611111111112024</v>
      </c>
      <c r="X1710">
        <f t="shared" si="327"/>
        <v>171.13544999999999</v>
      </c>
      <c r="Y1710">
        <f t="shared" si="321"/>
        <v>326.74199746186599</v>
      </c>
      <c r="Z1710">
        <f>Table4[[#This Row],[Acell (N)]]+Table4[[#This Row],[Roll (N)]]+Table4[[#This Row],[Aero (N)]]</f>
        <v>433.26633635075393</v>
      </c>
      <c r="AA1710">
        <f>Table4[[#This Row],[Total (N)]]*((E1709/3.6)/1000)</f>
        <v>15.441130820500483</v>
      </c>
      <c r="AB1710">
        <f>Table4[[#This Row],[Power (kW)]]*1000</f>
        <v>15441.130820500483</v>
      </c>
      <c r="AC1710">
        <f>MAX(0, Table4[[#This Row],[Power (W)]])</f>
        <v>15441.130820500483</v>
      </c>
      <c r="AD1710">
        <f>MIN(0, Table4[[#This Row],[Power (W)]])*-1</f>
        <v>0</v>
      </c>
      <c r="AE1710">
        <f>AE1709+Table4[[#This Row],[Tractive Energy (J)]]</f>
        <v>3218006.613880577</v>
      </c>
      <c r="AF1710">
        <f>AF1709+Table4[[#This Row],[Braking Energy (J)]]</f>
        <v>58276.857771257972</v>
      </c>
      <c r="AG1710">
        <f t="shared" si="325"/>
        <v>8719395.8336873669</v>
      </c>
      <c r="AH1710">
        <f t="shared" si="322"/>
        <v>1862894.991578164</v>
      </c>
      <c r="AI1710" s="27">
        <f t="shared" si="326"/>
        <v>1862894.991578164</v>
      </c>
    </row>
    <row r="1711" spans="2:35" x14ac:dyDescent="0.3">
      <c r="B1711" s="7" t="s">
        <v>54</v>
      </c>
      <c r="C1711" s="7">
        <v>1703</v>
      </c>
      <c r="D1711" s="7">
        <v>226</v>
      </c>
      <c r="E1711" s="13">
        <v>127.9</v>
      </c>
      <c r="F1711" s="17">
        <f t="shared" si="323"/>
        <v>-6.9444444444444448E-2</v>
      </c>
      <c r="G1711" s="17">
        <f t="shared" si="324"/>
        <v>-0.25</v>
      </c>
      <c r="S1711">
        <f t="shared" si="317"/>
        <v>0</v>
      </c>
      <c r="T1711">
        <f t="shared" si="318"/>
        <v>127.9</v>
      </c>
      <c r="U1711">
        <f t="shared" si="319"/>
        <v>35.527777777777779</v>
      </c>
      <c r="W1711">
        <f t="shared" si="320"/>
        <v>-64.611111111112024</v>
      </c>
      <c r="X1711">
        <f t="shared" si="327"/>
        <v>171.13544999999999</v>
      </c>
      <c r="Y1711">
        <f t="shared" si="321"/>
        <v>325.72411023767296</v>
      </c>
      <c r="Z1711">
        <f>Table4[[#This Row],[Acell (N)]]+Table4[[#This Row],[Roll (N)]]+Table4[[#This Row],[Aero (N)]]</f>
        <v>432.2484491265609</v>
      </c>
      <c r="AA1711">
        <f>Table4[[#This Row],[Total (N)]]*((E1710/3.6)/1000)</f>
        <v>15.380840648086791</v>
      </c>
      <c r="AB1711">
        <f>Table4[[#This Row],[Power (kW)]]*1000</f>
        <v>15380.840648086791</v>
      </c>
      <c r="AC1711">
        <f>MAX(0, Table4[[#This Row],[Power (W)]])</f>
        <v>15380.840648086791</v>
      </c>
      <c r="AD1711">
        <f>MIN(0, Table4[[#This Row],[Power (W)]])*-1</f>
        <v>0</v>
      </c>
      <c r="AE1711">
        <f>AE1710+Table4[[#This Row],[Tractive Energy (J)]]</f>
        <v>3233387.4545286638</v>
      </c>
      <c r="AF1711">
        <f>AF1710+Table4[[#This Row],[Braking Energy (J)]]</f>
        <v>58276.857771257972</v>
      </c>
      <c r="AG1711">
        <f t="shared" si="325"/>
        <v>8734776.6743354537</v>
      </c>
      <c r="AH1711">
        <f t="shared" si="322"/>
        <v>1862894.991578164</v>
      </c>
      <c r="AI1711" s="27">
        <f t="shared" si="326"/>
        <v>1862894.991578164</v>
      </c>
    </row>
    <row r="1712" spans="2:35" x14ac:dyDescent="0.3">
      <c r="B1712" s="7" t="s">
        <v>54</v>
      </c>
      <c r="C1712" s="7">
        <v>1704</v>
      </c>
      <c r="D1712" s="7">
        <v>227</v>
      </c>
      <c r="E1712" s="13">
        <v>127.6</v>
      </c>
      <c r="F1712" s="17">
        <f t="shared" si="323"/>
        <v>-6.9444444444444448E-2</v>
      </c>
      <c r="G1712" s="17">
        <f t="shared" si="324"/>
        <v>-0.25</v>
      </c>
      <c r="S1712">
        <f t="shared" si="317"/>
        <v>0</v>
      </c>
      <c r="T1712">
        <f t="shared" si="318"/>
        <v>127.6</v>
      </c>
      <c r="U1712">
        <f t="shared" si="319"/>
        <v>35.444444444444443</v>
      </c>
      <c r="W1712">
        <f t="shared" si="320"/>
        <v>-80.763888888888886</v>
      </c>
      <c r="X1712">
        <f t="shared" si="327"/>
        <v>171.13544999999999</v>
      </c>
      <c r="Y1712">
        <f t="shared" si="321"/>
        <v>324.70781098106858</v>
      </c>
      <c r="Z1712">
        <f>Table4[[#This Row],[Acell (N)]]+Table4[[#This Row],[Roll (N)]]+Table4[[#This Row],[Aero (N)]]</f>
        <v>415.07937209217971</v>
      </c>
      <c r="AA1712">
        <f>Table4[[#This Row],[Total (N)]]*((E1711/3.6)/1000)</f>
        <v>14.746847691830496</v>
      </c>
      <c r="AB1712">
        <f>Table4[[#This Row],[Power (kW)]]*1000</f>
        <v>14746.847691830495</v>
      </c>
      <c r="AC1712">
        <f>MAX(0, Table4[[#This Row],[Power (W)]])</f>
        <v>14746.847691830495</v>
      </c>
      <c r="AD1712">
        <f>MIN(0, Table4[[#This Row],[Power (W)]])*-1</f>
        <v>0</v>
      </c>
      <c r="AE1712">
        <f>AE1711+Table4[[#This Row],[Tractive Energy (J)]]</f>
        <v>3248134.3022204945</v>
      </c>
      <c r="AF1712">
        <f>AF1711+Table4[[#This Row],[Braking Energy (J)]]</f>
        <v>58276.857771257972</v>
      </c>
      <c r="AG1712">
        <f t="shared" si="325"/>
        <v>8749523.5220272839</v>
      </c>
      <c r="AH1712">
        <f t="shared" si="322"/>
        <v>1862894.991578164</v>
      </c>
      <c r="AI1712" s="27">
        <f t="shared" si="326"/>
        <v>1862894.991578164</v>
      </c>
    </row>
    <row r="1713" spans="2:35" x14ac:dyDescent="0.3">
      <c r="B1713" s="7" t="s">
        <v>54</v>
      </c>
      <c r="C1713" s="7">
        <v>1705</v>
      </c>
      <c r="D1713" s="7">
        <v>228</v>
      </c>
      <c r="E1713" s="13">
        <v>127.4</v>
      </c>
      <c r="F1713" s="17">
        <f t="shared" si="323"/>
        <v>-5.5555555555554373E-2</v>
      </c>
      <c r="G1713" s="17">
        <f t="shared" si="324"/>
        <v>-0.19999999999999574</v>
      </c>
      <c r="S1713">
        <f t="shared" si="317"/>
        <v>0</v>
      </c>
      <c r="T1713">
        <f t="shared" si="318"/>
        <v>127.4</v>
      </c>
      <c r="U1713">
        <f t="shared" si="319"/>
        <v>35.388888888888893</v>
      </c>
      <c r="W1713">
        <f t="shared" si="320"/>
        <v>-80.763888888888886</v>
      </c>
      <c r="X1713">
        <f t="shared" si="327"/>
        <v>171.13544999999999</v>
      </c>
      <c r="Y1713">
        <f t="shared" si="321"/>
        <v>323.18633953539023</v>
      </c>
      <c r="Z1713">
        <f>Table4[[#This Row],[Acell (N)]]+Table4[[#This Row],[Roll (N)]]+Table4[[#This Row],[Aero (N)]]</f>
        <v>413.55790064650137</v>
      </c>
      <c r="AA1713">
        <f>Table4[[#This Row],[Total (N)]]*((E1712/3.6)/1000)</f>
        <v>14.658330034025994</v>
      </c>
      <c r="AB1713">
        <f>Table4[[#This Row],[Power (kW)]]*1000</f>
        <v>14658.330034025994</v>
      </c>
      <c r="AC1713">
        <f>MAX(0, Table4[[#This Row],[Power (W)]])</f>
        <v>14658.330034025994</v>
      </c>
      <c r="AD1713">
        <f>MIN(0, Table4[[#This Row],[Power (W)]])*-1</f>
        <v>0</v>
      </c>
      <c r="AE1713">
        <f>AE1712+Table4[[#This Row],[Tractive Energy (J)]]</f>
        <v>3262792.6322545204</v>
      </c>
      <c r="AF1713">
        <f>AF1712+Table4[[#This Row],[Braking Energy (J)]]</f>
        <v>58276.857771257972</v>
      </c>
      <c r="AG1713">
        <f t="shared" si="325"/>
        <v>8764181.8520613108</v>
      </c>
      <c r="AH1713">
        <f t="shared" si="322"/>
        <v>1862894.991578164</v>
      </c>
      <c r="AI1713" s="27">
        <f t="shared" si="326"/>
        <v>1862894.991578164</v>
      </c>
    </row>
    <row r="1714" spans="2:35" x14ac:dyDescent="0.3">
      <c r="B1714" s="7" t="s">
        <v>54</v>
      </c>
      <c r="C1714" s="7">
        <v>1706</v>
      </c>
      <c r="D1714" s="7">
        <v>229</v>
      </c>
      <c r="E1714" s="13">
        <v>127.2</v>
      </c>
      <c r="F1714" s="17">
        <f t="shared" si="323"/>
        <v>-5.5555555555556344E-2</v>
      </c>
      <c r="G1714" s="17">
        <f t="shared" si="324"/>
        <v>-0.20000000000000284</v>
      </c>
      <c r="S1714">
        <f t="shared" si="317"/>
        <v>0</v>
      </c>
      <c r="T1714">
        <f t="shared" si="318"/>
        <v>127.2</v>
      </c>
      <c r="U1714">
        <f t="shared" si="319"/>
        <v>35.333333333333336</v>
      </c>
      <c r="W1714">
        <f t="shared" si="320"/>
        <v>-64.611111111109736</v>
      </c>
      <c r="X1714">
        <f t="shared" si="327"/>
        <v>171.13544999999999</v>
      </c>
      <c r="Y1714">
        <f t="shared" si="321"/>
        <v>322.17401019775701</v>
      </c>
      <c r="Z1714">
        <f>Table4[[#This Row],[Acell (N)]]+Table4[[#This Row],[Roll (N)]]+Table4[[#This Row],[Aero (N)]]</f>
        <v>428.69834908664728</v>
      </c>
      <c r="AA1714">
        <f>Table4[[#This Row],[Total (N)]]*((E1713/3.6)/1000)</f>
        <v>15.171158242677464</v>
      </c>
      <c r="AB1714">
        <f>Table4[[#This Row],[Power (kW)]]*1000</f>
        <v>15171.158242677464</v>
      </c>
      <c r="AC1714">
        <f>MAX(0, Table4[[#This Row],[Power (W)]])</f>
        <v>15171.158242677464</v>
      </c>
      <c r="AD1714">
        <f>MIN(0, Table4[[#This Row],[Power (W)]])*-1</f>
        <v>0</v>
      </c>
      <c r="AE1714">
        <f>AE1713+Table4[[#This Row],[Tractive Energy (J)]]</f>
        <v>3277963.7904971978</v>
      </c>
      <c r="AF1714">
        <f>AF1713+Table4[[#This Row],[Braking Energy (J)]]</f>
        <v>58276.857771257972</v>
      </c>
      <c r="AG1714">
        <f t="shared" si="325"/>
        <v>8779353.0103039891</v>
      </c>
      <c r="AH1714">
        <f t="shared" si="322"/>
        <v>1862894.991578164</v>
      </c>
      <c r="AI1714" s="27">
        <f t="shared" si="326"/>
        <v>1862894.991578164</v>
      </c>
    </row>
    <row r="1715" spans="2:35" x14ac:dyDescent="0.3">
      <c r="B1715" s="7" t="s">
        <v>54</v>
      </c>
      <c r="C1715" s="7">
        <v>1707</v>
      </c>
      <c r="D1715" s="7">
        <v>230</v>
      </c>
      <c r="E1715" s="13">
        <v>127</v>
      </c>
      <c r="F1715" s="17">
        <f t="shared" si="323"/>
        <v>-4.1666666666666269E-2</v>
      </c>
      <c r="G1715" s="17">
        <f t="shared" si="324"/>
        <v>-0.14999999999999858</v>
      </c>
      <c r="S1715">
        <f t="shared" si="317"/>
        <v>0</v>
      </c>
      <c r="T1715">
        <f t="shared" si="318"/>
        <v>127</v>
      </c>
      <c r="U1715">
        <f t="shared" si="319"/>
        <v>35.277777777777779</v>
      </c>
      <c r="W1715">
        <f t="shared" si="320"/>
        <v>-64.611111111112024</v>
      </c>
      <c r="X1715">
        <f t="shared" si="327"/>
        <v>171.13544999999999</v>
      </c>
      <c r="Y1715">
        <f t="shared" si="321"/>
        <v>321.16326882771205</v>
      </c>
      <c r="Z1715">
        <f>Table4[[#This Row],[Acell (N)]]+Table4[[#This Row],[Roll (N)]]+Table4[[#This Row],[Aero (N)]]</f>
        <v>427.68760771660004</v>
      </c>
      <c r="AA1715">
        <f>Table4[[#This Row],[Total (N)]]*((E1714/3.6)/1000)</f>
        <v>15.111628805986536</v>
      </c>
      <c r="AB1715">
        <f>Table4[[#This Row],[Power (kW)]]*1000</f>
        <v>15111.628805986536</v>
      </c>
      <c r="AC1715">
        <f>MAX(0, Table4[[#This Row],[Power (W)]])</f>
        <v>15111.628805986536</v>
      </c>
      <c r="AD1715">
        <f>MIN(0, Table4[[#This Row],[Power (W)]])*-1</f>
        <v>0</v>
      </c>
      <c r="AE1715">
        <f>AE1714+Table4[[#This Row],[Tractive Energy (J)]]</f>
        <v>3293075.4193031844</v>
      </c>
      <c r="AF1715">
        <f>AF1714+Table4[[#This Row],[Braking Energy (J)]]</f>
        <v>58276.857771257972</v>
      </c>
      <c r="AG1715">
        <f t="shared" si="325"/>
        <v>8794464.6391099747</v>
      </c>
      <c r="AH1715">
        <f t="shared" si="322"/>
        <v>1862894.991578164</v>
      </c>
      <c r="AI1715" s="27">
        <f t="shared" si="326"/>
        <v>1862894.991578164</v>
      </c>
    </row>
    <row r="1716" spans="2:35" x14ac:dyDescent="0.3">
      <c r="B1716" s="7" t="s">
        <v>54</v>
      </c>
      <c r="C1716" s="7">
        <v>1708</v>
      </c>
      <c r="D1716" s="7">
        <v>231</v>
      </c>
      <c r="E1716" s="13">
        <v>126.9</v>
      </c>
      <c r="F1716" s="17">
        <f t="shared" si="323"/>
        <v>-2.7777777777778172E-2</v>
      </c>
      <c r="G1716" s="17">
        <f t="shared" si="324"/>
        <v>-0.10000000000000142</v>
      </c>
      <c r="S1716">
        <f t="shared" si="317"/>
        <v>0</v>
      </c>
      <c r="T1716">
        <f t="shared" si="318"/>
        <v>126.9</v>
      </c>
      <c r="U1716">
        <f t="shared" si="319"/>
        <v>35.25</v>
      </c>
      <c r="W1716">
        <f t="shared" si="320"/>
        <v>-48.458333333332874</v>
      </c>
      <c r="X1716">
        <f t="shared" si="327"/>
        <v>171.13544999999999</v>
      </c>
      <c r="Y1716">
        <f t="shared" si="321"/>
        <v>320.15411542525555</v>
      </c>
      <c r="Z1716">
        <f>Table4[[#This Row],[Acell (N)]]+Table4[[#This Row],[Roll (N)]]+Table4[[#This Row],[Aero (N)]]</f>
        <v>442.83123209192269</v>
      </c>
      <c r="AA1716">
        <f>Table4[[#This Row],[Total (N)]]*((E1715/3.6)/1000)</f>
        <v>15.622101798798383</v>
      </c>
      <c r="AB1716">
        <f>Table4[[#This Row],[Power (kW)]]*1000</f>
        <v>15622.101798798383</v>
      </c>
      <c r="AC1716">
        <f>MAX(0, Table4[[#This Row],[Power (W)]])</f>
        <v>15622.101798798383</v>
      </c>
      <c r="AD1716">
        <f>MIN(0, Table4[[#This Row],[Power (W)]])*-1</f>
        <v>0</v>
      </c>
      <c r="AE1716">
        <f>AE1715+Table4[[#This Row],[Tractive Energy (J)]]</f>
        <v>3308697.5211019828</v>
      </c>
      <c r="AF1716">
        <f>AF1715+Table4[[#This Row],[Braking Energy (J)]]</f>
        <v>58276.857771257972</v>
      </c>
      <c r="AG1716">
        <f t="shared" si="325"/>
        <v>8810086.7409087736</v>
      </c>
      <c r="AH1716">
        <f t="shared" si="322"/>
        <v>1862894.991578164</v>
      </c>
      <c r="AI1716" s="27">
        <f t="shared" si="326"/>
        <v>1862894.991578164</v>
      </c>
    </row>
    <row r="1717" spans="2:35" x14ac:dyDescent="0.3">
      <c r="B1717" s="7" t="s">
        <v>54</v>
      </c>
      <c r="C1717" s="7">
        <v>1709</v>
      </c>
      <c r="D1717" s="7">
        <v>232</v>
      </c>
      <c r="E1717" s="13">
        <v>126.8</v>
      </c>
      <c r="F1717" s="17">
        <f t="shared" si="323"/>
        <v>-2.7777777777778172E-2</v>
      </c>
      <c r="G1717" s="17">
        <f t="shared" si="324"/>
        <v>-0.10000000000000142</v>
      </c>
      <c r="S1717">
        <f t="shared" si="317"/>
        <v>0</v>
      </c>
      <c r="T1717">
        <f t="shared" si="318"/>
        <v>126.8</v>
      </c>
      <c r="U1717">
        <f t="shared" si="319"/>
        <v>35.222222222222221</v>
      </c>
      <c r="W1717">
        <f t="shared" si="320"/>
        <v>-32.305555555556012</v>
      </c>
      <c r="X1717">
        <f t="shared" si="327"/>
        <v>171.13544999999999</v>
      </c>
      <c r="Y1717">
        <f t="shared" si="321"/>
        <v>319.65013421187302</v>
      </c>
      <c r="Z1717">
        <f>Table4[[#This Row],[Acell (N)]]+Table4[[#This Row],[Roll (N)]]+Table4[[#This Row],[Aero (N)]]</f>
        <v>458.48002865631702</v>
      </c>
      <c r="AA1717">
        <f>Table4[[#This Row],[Total (N)]]*((E1716/3.6)/1000)</f>
        <v>16.161421010135172</v>
      </c>
      <c r="AB1717">
        <f>Table4[[#This Row],[Power (kW)]]*1000</f>
        <v>16161.421010135171</v>
      </c>
      <c r="AC1717">
        <f>MAX(0, Table4[[#This Row],[Power (W)]])</f>
        <v>16161.421010135171</v>
      </c>
      <c r="AD1717">
        <f>MIN(0, Table4[[#This Row],[Power (W)]])*-1</f>
        <v>0</v>
      </c>
      <c r="AE1717">
        <f>AE1716+Table4[[#This Row],[Tractive Energy (J)]]</f>
        <v>3324858.942112118</v>
      </c>
      <c r="AF1717">
        <f>AF1716+Table4[[#This Row],[Braking Energy (J)]]</f>
        <v>58276.857771257972</v>
      </c>
      <c r="AG1717">
        <f t="shared" si="325"/>
        <v>8826248.1619189084</v>
      </c>
      <c r="AH1717">
        <f t="shared" si="322"/>
        <v>1862894.991578164</v>
      </c>
      <c r="AI1717" s="27">
        <f t="shared" si="326"/>
        <v>1862894.991578164</v>
      </c>
    </row>
    <row r="1718" spans="2:35" x14ac:dyDescent="0.3">
      <c r="B1718" s="7" t="s">
        <v>54</v>
      </c>
      <c r="C1718" s="7">
        <v>1710</v>
      </c>
      <c r="D1718" s="7">
        <v>233</v>
      </c>
      <c r="E1718" s="13">
        <v>126.7</v>
      </c>
      <c r="F1718" s="17">
        <f t="shared" si="323"/>
        <v>0</v>
      </c>
      <c r="G1718" s="17">
        <f t="shared" si="324"/>
        <v>0</v>
      </c>
      <c r="S1718">
        <f t="shared" si="317"/>
        <v>0</v>
      </c>
      <c r="T1718">
        <f t="shared" si="318"/>
        <v>126.7</v>
      </c>
      <c r="U1718">
        <f t="shared" si="319"/>
        <v>35.194444444444443</v>
      </c>
      <c r="W1718">
        <f t="shared" si="320"/>
        <v>-32.305555555556012</v>
      </c>
      <c r="X1718">
        <f t="shared" si="327"/>
        <v>171.13544999999999</v>
      </c>
      <c r="Y1718">
        <f t="shared" si="321"/>
        <v>319.14654999038754</v>
      </c>
      <c r="Z1718">
        <f>Table4[[#This Row],[Acell (N)]]+Table4[[#This Row],[Roll (N)]]+Table4[[#This Row],[Aero (N)]]</f>
        <v>457.97644443483154</v>
      </c>
      <c r="AA1718">
        <f>Table4[[#This Row],[Total (N)]]*((E1717/3.6)/1000)</f>
        <v>16.130948098426845</v>
      </c>
      <c r="AB1718">
        <f>Table4[[#This Row],[Power (kW)]]*1000</f>
        <v>16130.948098426845</v>
      </c>
      <c r="AC1718">
        <f>MAX(0, Table4[[#This Row],[Power (W)]])</f>
        <v>16130.948098426845</v>
      </c>
      <c r="AD1718">
        <f>MIN(0, Table4[[#This Row],[Power (W)]])*-1</f>
        <v>0</v>
      </c>
      <c r="AE1718">
        <f>AE1717+Table4[[#This Row],[Tractive Energy (J)]]</f>
        <v>3340989.8902105447</v>
      </c>
      <c r="AF1718">
        <f>AF1717+Table4[[#This Row],[Braking Energy (J)]]</f>
        <v>58276.857771257972</v>
      </c>
      <c r="AG1718">
        <f t="shared" si="325"/>
        <v>8842379.110017335</v>
      </c>
      <c r="AH1718">
        <f t="shared" si="322"/>
        <v>1862894.991578164</v>
      </c>
      <c r="AI1718" s="27">
        <f t="shared" si="326"/>
        <v>1862894.991578164</v>
      </c>
    </row>
    <row r="1719" spans="2:35" x14ac:dyDescent="0.3">
      <c r="B1719" s="7" t="s">
        <v>54</v>
      </c>
      <c r="C1719" s="7">
        <v>1711</v>
      </c>
      <c r="D1719" s="7">
        <v>234</v>
      </c>
      <c r="E1719" s="13">
        <v>126.8</v>
      </c>
      <c r="F1719" s="17">
        <f t="shared" si="323"/>
        <v>2.7777777777778172E-2</v>
      </c>
      <c r="G1719" s="17">
        <f t="shared" si="324"/>
        <v>0.10000000000000142</v>
      </c>
      <c r="S1719">
        <f t="shared" si="317"/>
        <v>0</v>
      </c>
      <c r="T1719">
        <f t="shared" si="318"/>
        <v>126.8</v>
      </c>
      <c r="U1719">
        <f t="shared" si="319"/>
        <v>35.222222222222221</v>
      </c>
      <c r="W1719">
        <f t="shared" si="320"/>
        <v>0</v>
      </c>
      <c r="X1719">
        <f t="shared" si="327"/>
        <v>171.13544999999999</v>
      </c>
      <c r="Y1719">
        <f t="shared" si="321"/>
        <v>318.64336276079922</v>
      </c>
      <c r="Z1719">
        <f>Table4[[#This Row],[Acell (N)]]+Table4[[#This Row],[Roll (N)]]+Table4[[#This Row],[Aero (N)]]</f>
        <v>489.77881276079921</v>
      </c>
      <c r="AA1719">
        <f>Table4[[#This Row],[Total (N)]]*((E1718/3.6)/1000)</f>
        <v>17.237493215775906</v>
      </c>
      <c r="AB1719">
        <f>Table4[[#This Row],[Power (kW)]]*1000</f>
        <v>17237.493215775907</v>
      </c>
      <c r="AC1719">
        <f>MAX(0, Table4[[#This Row],[Power (W)]])</f>
        <v>17237.493215775907</v>
      </c>
      <c r="AD1719">
        <f>MIN(0, Table4[[#This Row],[Power (W)]])*-1</f>
        <v>0</v>
      </c>
      <c r="AE1719">
        <f>AE1718+Table4[[#This Row],[Tractive Energy (J)]]</f>
        <v>3358227.3834263207</v>
      </c>
      <c r="AF1719">
        <f>AF1718+Table4[[#This Row],[Braking Energy (J)]]</f>
        <v>58276.857771257972</v>
      </c>
      <c r="AG1719">
        <f t="shared" si="325"/>
        <v>8859616.6032331102</v>
      </c>
      <c r="AH1719">
        <f t="shared" si="322"/>
        <v>1862894.991578164</v>
      </c>
      <c r="AI1719" s="27">
        <f t="shared" si="326"/>
        <v>1862894.991578164</v>
      </c>
    </row>
    <row r="1720" spans="2:35" x14ac:dyDescent="0.3">
      <c r="B1720" s="7" t="s">
        <v>54</v>
      </c>
      <c r="C1720" s="7">
        <v>1712</v>
      </c>
      <c r="D1720" s="7">
        <v>235</v>
      </c>
      <c r="E1720" s="13">
        <v>126.9</v>
      </c>
      <c r="F1720" s="17">
        <f t="shared" si="323"/>
        <v>4.1666666666666269E-2</v>
      </c>
      <c r="G1720" s="17">
        <f t="shared" si="324"/>
        <v>0.14999999999999858</v>
      </c>
      <c r="S1720">
        <f t="shared" si="317"/>
        <v>0</v>
      </c>
      <c r="T1720">
        <f t="shared" si="318"/>
        <v>126.9</v>
      </c>
      <c r="U1720">
        <f t="shared" si="319"/>
        <v>35.25</v>
      </c>
      <c r="W1720">
        <f t="shared" si="320"/>
        <v>32.305555555556012</v>
      </c>
      <c r="X1720">
        <f t="shared" si="327"/>
        <v>171.13544999999999</v>
      </c>
      <c r="Y1720">
        <f t="shared" si="321"/>
        <v>319.14654999038754</v>
      </c>
      <c r="Z1720">
        <f>Table4[[#This Row],[Acell (N)]]+Table4[[#This Row],[Roll (N)]]+Table4[[#This Row],[Aero (N)]]</f>
        <v>522.58755554594359</v>
      </c>
      <c r="AA1720">
        <f>Table4[[#This Row],[Total (N)]]*((E1719/3.6)/1000)</f>
        <v>18.406695012007127</v>
      </c>
      <c r="AB1720">
        <f>Table4[[#This Row],[Power (kW)]]*1000</f>
        <v>18406.695012007127</v>
      </c>
      <c r="AC1720">
        <f>MAX(0, Table4[[#This Row],[Power (W)]])</f>
        <v>18406.695012007127</v>
      </c>
      <c r="AD1720">
        <f>MIN(0, Table4[[#This Row],[Power (W)]])*-1</f>
        <v>0</v>
      </c>
      <c r="AE1720">
        <f>AE1719+Table4[[#This Row],[Tractive Energy (J)]]</f>
        <v>3376634.0784383276</v>
      </c>
      <c r="AF1720">
        <f>AF1719+Table4[[#This Row],[Braking Energy (J)]]</f>
        <v>58276.857771257972</v>
      </c>
      <c r="AG1720">
        <f t="shared" si="325"/>
        <v>8878023.2982451171</v>
      </c>
      <c r="AH1720">
        <f t="shared" si="322"/>
        <v>1862894.991578164</v>
      </c>
      <c r="AI1720" s="27">
        <f t="shared" si="326"/>
        <v>1862894.991578164</v>
      </c>
    </row>
    <row r="1721" spans="2:35" x14ac:dyDescent="0.3">
      <c r="B1721" s="7" t="s">
        <v>54</v>
      </c>
      <c r="C1721" s="7">
        <v>1713</v>
      </c>
      <c r="D1721" s="7">
        <v>236</v>
      </c>
      <c r="E1721" s="13">
        <v>127.1</v>
      </c>
      <c r="F1721" s="17">
        <f t="shared" si="323"/>
        <v>6.9444444444444448E-2</v>
      </c>
      <c r="G1721" s="17">
        <f t="shared" si="324"/>
        <v>0.25</v>
      </c>
      <c r="S1721">
        <f t="shared" si="317"/>
        <v>0</v>
      </c>
      <c r="T1721">
        <f t="shared" si="318"/>
        <v>127.1</v>
      </c>
      <c r="U1721">
        <f t="shared" si="319"/>
        <v>35.30555555555555</v>
      </c>
      <c r="W1721">
        <f t="shared" si="320"/>
        <v>48.458333333332874</v>
      </c>
      <c r="X1721">
        <f t="shared" si="327"/>
        <v>171.13544999999999</v>
      </c>
      <c r="Y1721">
        <f t="shared" si="321"/>
        <v>319.65013421187302</v>
      </c>
      <c r="Z1721">
        <f>Table4[[#This Row],[Acell (N)]]+Table4[[#This Row],[Roll (N)]]+Table4[[#This Row],[Aero (N)]]</f>
        <v>539.24391754520593</v>
      </c>
      <c r="AA1721">
        <f>Table4[[#This Row],[Total (N)]]*((E1720/3.6)/1000)</f>
        <v>19.008348093468506</v>
      </c>
      <c r="AB1721">
        <f>Table4[[#This Row],[Power (kW)]]*1000</f>
        <v>19008.348093468507</v>
      </c>
      <c r="AC1721">
        <f>MAX(0, Table4[[#This Row],[Power (W)]])</f>
        <v>19008.348093468507</v>
      </c>
      <c r="AD1721">
        <f>MIN(0, Table4[[#This Row],[Power (W)]])*-1</f>
        <v>0</v>
      </c>
      <c r="AE1721">
        <f>AE1720+Table4[[#This Row],[Tractive Energy (J)]]</f>
        <v>3395642.4265317963</v>
      </c>
      <c r="AF1721">
        <f>AF1720+Table4[[#This Row],[Braking Energy (J)]]</f>
        <v>58276.857771257972</v>
      </c>
      <c r="AG1721">
        <f t="shared" si="325"/>
        <v>8897031.6463385858</v>
      </c>
      <c r="AH1721">
        <f t="shared" si="322"/>
        <v>1862894.991578164</v>
      </c>
      <c r="AI1721" s="27">
        <f t="shared" si="326"/>
        <v>1862894.991578164</v>
      </c>
    </row>
    <row r="1722" spans="2:35" x14ac:dyDescent="0.3">
      <c r="B1722" s="7" t="s">
        <v>54</v>
      </c>
      <c r="C1722" s="7">
        <v>1714</v>
      </c>
      <c r="D1722" s="7">
        <v>237</v>
      </c>
      <c r="E1722" s="13">
        <v>127.4</v>
      </c>
      <c r="F1722" s="17">
        <f t="shared" si="323"/>
        <v>8.3333333333334522E-2</v>
      </c>
      <c r="G1722" s="17">
        <f t="shared" si="324"/>
        <v>0.30000000000000426</v>
      </c>
      <c r="S1722">
        <f t="shared" si="317"/>
        <v>0</v>
      </c>
      <c r="T1722">
        <f t="shared" si="318"/>
        <v>127.4</v>
      </c>
      <c r="U1722">
        <f t="shared" si="319"/>
        <v>35.388888888888893</v>
      </c>
      <c r="W1722">
        <f t="shared" si="320"/>
        <v>80.763888888888886</v>
      </c>
      <c r="X1722">
        <f t="shared" si="327"/>
        <v>171.13544999999999</v>
      </c>
      <c r="Y1722">
        <f t="shared" si="321"/>
        <v>320.65849363053513</v>
      </c>
      <c r="Z1722">
        <f>Table4[[#This Row],[Acell (N)]]+Table4[[#This Row],[Roll (N)]]+Table4[[#This Row],[Aero (N)]]</f>
        <v>572.55783251942398</v>
      </c>
      <c r="AA1722">
        <f>Table4[[#This Row],[Total (N)]]*((E1721/3.6)/1000)</f>
        <v>20.214472364782992</v>
      </c>
      <c r="AB1722">
        <f>Table4[[#This Row],[Power (kW)]]*1000</f>
        <v>20214.472364782992</v>
      </c>
      <c r="AC1722">
        <f>MAX(0, Table4[[#This Row],[Power (W)]])</f>
        <v>20214.472364782992</v>
      </c>
      <c r="AD1722">
        <f>MIN(0, Table4[[#This Row],[Power (W)]])*-1</f>
        <v>0</v>
      </c>
      <c r="AE1722">
        <f>AE1721+Table4[[#This Row],[Tractive Energy (J)]]</f>
        <v>3415856.8988965792</v>
      </c>
      <c r="AF1722">
        <f>AF1721+Table4[[#This Row],[Braking Energy (J)]]</f>
        <v>58276.857771257972</v>
      </c>
      <c r="AG1722">
        <f t="shared" si="325"/>
        <v>8917246.1187033691</v>
      </c>
      <c r="AH1722">
        <f t="shared" si="322"/>
        <v>1862894.991578164</v>
      </c>
      <c r="AI1722" s="27">
        <f t="shared" si="326"/>
        <v>1862894.991578164</v>
      </c>
    </row>
    <row r="1723" spans="2:35" x14ac:dyDescent="0.3">
      <c r="B1723" s="7" t="s">
        <v>54</v>
      </c>
      <c r="C1723" s="7">
        <v>1715</v>
      </c>
      <c r="D1723" s="7">
        <v>238</v>
      </c>
      <c r="E1723" s="13">
        <v>127.7</v>
      </c>
      <c r="F1723" s="17">
        <f t="shared" si="323"/>
        <v>9.7222222222220642E-2</v>
      </c>
      <c r="G1723" s="17">
        <f t="shared" si="324"/>
        <v>0.34999999999999432</v>
      </c>
      <c r="S1723">
        <f t="shared" si="317"/>
        <v>0</v>
      </c>
      <c r="T1723">
        <f t="shared" si="318"/>
        <v>127.7</v>
      </c>
      <c r="U1723">
        <f t="shared" si="319"/>
        <v>35.472222222222221</v>
      </c>
      <c r="W1723">
        <f t="shared" si="320"/>
        <v>96.91666666666805</v>
      </c>
      <c r="X1723">
        <f t="shared" si="327"/>
        <v>171.13544999999999</v>
      </c>
      <c r="Y1723">
        <f t="shared" si="321"/>
        <v>322.17401019775701</v>
      </c>
      <c r="Z1723">
        <f>Table4[[#This Row],[Acell (N)]]+Table4[[#This Row],[Roll (N)]]+Table4[[#This Row],[Aero (N)]]</f>
        <v>590.22612686442505</v>
      </c>
      <c r="AA1723">
        <f>Table4[[#This Row],[Total (N)]]*((E1722/3.6)/1000)</f>
        <v>20.887446822924378</v>
      </c>
      <c r="AB1723">
        <f>Table4[[#This Row],[Power (kW)]]*1000</f>
        <v>20887.446822924379</v>
      </c>
      <c r="AC1723">
        <f>MAX(0, Table4[[#This Row],[Power (W)]])</f>
        <v>20887.446822924379</v>
      </c>
      <c r="AD1723">
        <f>MIN(0, Table4[[#This Row],[Power (W)]])*-1</f>
        <v>0</v>
      </c>
      <c r="AE1723">
        <f>AE1722+Table4[[#This Row],[Tractive Energy (J)]]</f>
        <v>3436744.3457195037</v>
      </c>
      <c r="AF1723">
        <f>AF1722+Table4[[#This Row],[Braking Energy (J)]]</f>
        <v>58276.857771257972</v>
      </c>
      <c r="AG1723">
        <f t="shared" si="325"/>
        <v>8938133.5655262936</v>
      </c>
      <c r="AH1723">
        <f t="shared" si="322"/>
        <v>1862894.991578164</v>
      </c>
      <c r="AI1723" s="27">
        <f t="shared" si="326"/>
        <v>1862894.991578164</v>
      </c>
    </row>
    <row r="1724" spans="2:35" x14ac:dyDescent="0.3">
      <c r="B1724" s="7" t="s">
        <v>54</v>
      </c>
      <c r="C1724" s="7">
        <v>1716</v>
      </c>
      <c r="D1724" s="7">
        <v>239</v>
      </c>
      <c r="E1724" s="13">
        <v>128.1</v>
      </c>
      <c r="F1724" s="17">
        <f t="shared" si="323"/>
        <v>0.11111111111111072</v>
      </c>
      <c r="G1724" s="17">
        <f t="shared" si="324"/>
        <v>0.39999999999999858</v>
      </c>
      <c r="S1724">
        <f t="shared" si="317"/>
        <v>0</v>
      </c>
      <c r="T1724">
        <f t="shared" si="318"/>
        <v>128.1</v>
      </c>
      <c r="U1724">
        <f t="shared" si="319"/>
        <v>35.583333333333329</v>
      </c>
      <c r="W1724">
        <f t="shared" si="320"/>
        <v>113.06944444444261</v>
      </c>
      <c r="X1724">
        <f t="shared" si="327"/>
        <v>171.13544999999999</v>
      </c>
      <c r="Y1724">
        <f t="shared" si="321"/>
        <v>323.69309969205256</v>
      </c>
      <c r="Z1724">
        <f>Table4[[#This Row],[Acell (N)]]+Table4[[#This Row],[Roll (N)]]+Table4[[#This Row],[Aero (N)]]</f>
        <v>607.89799413649519</v>
      </c>
      <c r="AA1724">
        <f>Table4[[#This Row],[Total (N)]]*((E1723/3.6)/1000)</f>
        <v>21.563492736452901</v>
      </c>
      <c r="AB1724">
        <f>Table4[[#This Row],[Power (kW)]]*1000</f>
        <v>21563.492736452899</v>
      </c>
      <c r="AC1724">
        <f>MAX(0, Table4[[#This Row],[Power (W)]])</f>
        <v>21563.492736452899</v>
      </c>
      <c r="AD1724">
        <f>MIN(0, Table4[[#This Row],[Power (W)]])*-1</f>
        <v>0</v>
      </c>
      <c r="AE1724">
        <f>AE1723+Table4[[#This Row],[Tractive Energy (J)]]</f>
        <v>3458307.8384559564</v>
      </c>
      <c r="AF1724">
        <f>AF1723+Table4[[#This Row],[Braking Energy (J)]]</f>
        <v>58276.857771257972</v>
      </c>
      <c r="AG1724">
        <f t="shared" si="325"/>
        <v>8959697.0582627468</v>
      </c>
      <c r="AH1724">
        <f t="shared" si="322"/>
        <v>1862894.991578164</v>
      </c>
      <c r="AI1724" s="27">
        <f t="shared" si="326"/>
        <v>1862894.991578164</v>
      </c>
    </row>
    <row r="1725" spans="2:35" x14ac:dyDescent="0.3">
      <c r="B1725" s="7" t="s">
        <v>54</v>
      </c>
      <c r="C1725" s="7">
        <v>1717</v>
      </c>
      <c r="D1725" s="7">
        <v>240</v>
      </c>
      <c r="E1725" s="13">
        <v>128.5</v>
      </c>
      <c r="F1725" s="17">
        <f t="shared" si="323"/>
        <v>0.12500000000000078</v>
      </c>
      <c r="G1725" s="17">
        <f t="shared" si="324"/>
        <v>0.45000000000000284</v>
      </c>
      <c r="S1725">
        <f t="shared" si="317"/>
        <v>0</v>
      </c>
      <c r="T1725">
        <f t="shared" si="318"/>
        <v>128.5</v>
      </c>
      <c r="U1725">
        <f t="shared" si="319"/>
        <v>35.694444444444443</v>
      </c>
      <c r="W1725">
        <f t="shared" si="320"/>
        <v>129.22222222222177</v>
      </c>
      <c r="X1725">
        <f t="shared" si="327"/>
        <v>171.13544999999999</v>
      </c>
      <c r="Y1725">
        <f t="shared" si="321"/>
        <v>325.72411023767296</v>
      </c>
      <c r="Z1725">
        <f>Table4[[#This Row],[Acell (N)]]+Table4[[#This Row],[Roll (N)]]+Table4[[#This Row],[Aero (N)]]</f>
        <v>626.08178245989473</v>
      </c>
      <c r="AA1725">
        <f>Table4[[#This Row],[Total (N)]]*((E1724/3.6)/1000)</f>
        <v>22.278076759197916</v>
      </c>
      <c r="AB1725">
        <f>Table4[[#This Row],[Power (kW)]]*1000</f>
        <v>22278.076759197917</v>
      </c>
      <c r="AC1725">
        <f>MAX(0, Table4[[#This Row],[Power (W)]])</f>
        <v>22278.076759197917</v>
      </c>
      <c r="AD1725">
        <f>MIN(0, Table4[[#This Row],[Power (W)]])*-1</f>
        <v>0</v>
      </c>
      <c r="AE1725">
        <f>AE1724+Table4[[#This Row],[Tractive Energy (J)]]</f>
        <v>3480585.9152151542</v>
      </c>
      <c r="AF1725">
        <f>AF1724+Table4[[#This Row],[Braking Energy (J)]]</f>
        <v>58276.857771257972</v>
      </c>
      <c r="AG1725">
        <f t="shared" si="325"/>
        <v>8981975.1350219455</v>
      </c>
      <c r="AH1725">
        <f t="shared" si="322"/>
        <v>1862894.991578164</v>
      </c>
      <c r="AI1725" s="27">
        <f t="shared" si="326"/>
        <v>1862894.991578164</v>
      </c>
    </row>
    <row r="1726" spans="2:35" x14ac:dyDescent="0.3">
      <c r="B1726" s="7" t="s">
        <v>54</v>
      </c>
      <c r="C1726" s="7">
        <v>1718</v>
      </c>
      <c r="D1726" s="7">
        <v>241</v>
      </c>
      <c r="E1726" s="13">
        <v>129</v>
      </c>
      <c r="F1726" s="17">
        <f t="shared" si="323"/>
        <v>0.1388888888888889</v>
      </c>
      <c r="G1726" s="17">
        <f t="shared" si="324"/>
        <v>0.5</v>
      </c>
      <c r="S1726">
        <f t="shared" si="317"/>
        <v>0</v>
      </c>
      <c r="T1726">
        <f t="shared" si="318"/>
        <v>129</v>
      </c>
      <c r="U1726">
        <f t="shared" si="319"/>
        <v>35.833333333333336</v>
      </c>
      <c r="W1726">
        <f t="shared" si="320"/>
        <v>145.37500000000091</v>
      </c>
      <c r="X1726">
        <f t="shared" si="327"/>
        <v>171.13544999999999</v>
      </c>
      <c r="Y1726">
        <f t="shared" si="321"/>
        <v>327.76147265364722</v>
      </c>
      <c r="Z1726">
        <f>Table4[[#This Row],[Acell (N)]]+Table4[[#This Row],[Roll (N)]]+Table4[[#This Row],[Aero (N)]]</f>
        <v>644.27192265364806</v>
      </c>
      <c r="AA1726">
        <f>Table4[[#This Row],[Total (N)]]*((E1725/3.6)/1000)</f>
        <v>22.99692835027605</v>
      </c>
      <c r="AB1726">
        <f>Table4[[#This Row],[Power (kW)]]*1000</f>
        <v>22996.928350276052</v>
      </c>
      <c r="AC1726">
        <f>MAX(0, Table4[[#This Row],[Power (W)]])</f>
        <v>22996.928350276052</v>
      </c>
      <c r="AD1726">
        <f>MIN(0, Table4[[#This Row],[Power (W)]])*-1</f>
        <v>0</v>
      </c>
      <c r="AE1726">
        <f>AE1725+Table4[[#This Row],[Tractive Energy (J)]]</f>
        <v>3503582.84356543</v>
      </c>
      <c r="AF1726">
        <f>AF1725+Table4[[#This Row],[Braking Energy (J)]]</f>
        <v>58276.857771257972</v>
      </c>
      <c r="AG1726">
        <f t="shared" si="325"/>
        <v>9004972.0633722208</v>
      </c>
      <c r="AH1726">
        <f t="shared" si="322"/>
        <v>1862894.991578164</v>
      </c>
      <c r="AI1726" s="27">
        <f t="shared" si="326"/>
        <v>1862894.991578164</v>
      </c>
    </row>
    <row r="1727" spans="2:35" x14ac:dyDescent="0.3">
      <c r="B1727" s="7" t="s">
        <v>54</v>
      </c>
      <c r="C1727" s="7">
        <v>1719</v>
      </c>
      <c r="D1727" s="7">
        <v>242</v>
      </c>
      <c r="E1727" s="13">
        <v>129.5</v>
      </c>
      <c r="F1727" s="17">
        <f t="shared" si="323"/>
        <v>0.15277777777777699</v>
      </c>
      <c r="G1727" s="17">
        <f t="shared" si="324"/>
        <v>0.54999999999999716</v>
      </c>
      <c r="S1727">
        <f t="shared" si="317"/>
        <v>0</v>
      </c>
      <c r="T1727">
        <f t="shared" si="318"/>
        <v>129.5</v>
      </c>
      <c r="U1727">
        <f t="shared" si="319"/>
        <v>35.972222222222221</v>
      </c>
      <c r="W1727">
        <f t="shared" si="320"/>
        <v>161.52777777777777</v>
      </c>
      <c r="X1727">
        <f t="shared" si="327"/>
        <v>171.13544999999999</v>
      </c>
      <c r="Y1727">
        <f t="shared" si="321"/>
        <v>330.31710799130008</v>
      </c>
      <c r="Z1727">
        <f>Table4[[#This Row],[Acell (N)]]+Table4[[#This Row],[Roll (N)]]+Table4[[#This Row],[Aero (N)]]</f>
        <v>662.98033576907778</v>
      </c>
      <c r="AA1727">
        <f>Table4[[#This Row],[Total (N)]]*((E1726/3.6)/1000)</f>
        <v>23.756795365058622</v>
      </c>
      <c r="AB1727">
        <f>Table4[[#This Row],[Power (kW)]]*1000</f>
        <v>23756.795365058621</v>
      </c>
      <c r="AC1727">
        <f>MAX(0, Table4[[#This Row],[Power (W)]])</f>
        <v>23756.795365058621</v>
      </c>
      <c r="AD1727">
        <f>MIN(0, Table4[[#This Row],[Power (W)]])*-1</f>
        <v>0</v>
      </c>
      <c r="AE1727">
        <f>AE1726+Table4[[#This Row],[Tractive Energy (J)]]</f>
        <v>3527339.6389304888</v>
      </c>
      <c r="AF1727">
        <f>AF1726+Table4[[#This Row],[Braking Energy (J)]]</f>
        <v>58276.857771257972</v>
      </c>
      <c r="AG1727">
        <f t="shared" si="325"/>
        <v>9028728.8587372787</v>
      </c>
      <c r="AH1727">
        <f t="shared" si="322"/>
        <v>1862894.991578164</v>
      </c>
      <c r="AI1727" s="27">
        <f t="shared" si="326"/>
        <v>1862894.991578164</v>
      </c>
    </row>
    <row r="1728" spans="2:35" x14ac:dyDescent="0.3">
      <c r="B1728" s="7" t="s">
        <v>54</v>
      </c>
      <c r="C1728" s="7">
        <v>1720</v>
      </c>
      <c r="D1728" s="7">
        <v>243</v>
      </c>
      <c r="E1728" s="13">
        <v>130.1</v>
      </c>
      <c r="F1728" s="17">
        <f t="shared" si="323"/>
        <v>0.15277777777777699</v>
      </c>
      <c r="G1728" s="17">
        <f t="shared" si="324"/>
        <v>0.54999999999999716</v>
      </c>
      <c r="S1728">
        <f t="shared" si="317"/>
        <v>0</v>
      </c>
      <c r="T1728">
        <f t="shared" si="318"/>
        <v>130.1</v>
      </c>
      <c r="U1728">
        <f t="shared" si="319"/>
        <v>36.138888888888886</v>
      </c>
      <c r="W1728">
        <f t="shared" si="320"/>
        <v>177.68055555555463</v>
      </c>
      <c r="X1728">
        <f t="shared" si="327"/>
        <v>171.13544999999999</v>
      </c>
      <c r="Y1728">
        <f t="shared" si="321"/>
        <v>332.88266812638051</v>
      </c>
      <c r="Z1728">
        <f>Table4[[#This Row],[Acell (N)]]+Table4[[#This Row],[Roll (N)]]+Table4[[#This Row],[Aero (N)]]</f>
        <v>681.69867368193513</v>
      </c>
      <c r="AA1728">
        <f>Table4[[#This Row],[Total (N)]]*((E1727/3.6)/1000)</f>
        <v>24.522216178280726</v>
      </c>
      <c r="AB1728">
        <f>Table4[[#This Row],[Power (kW)]]*1000</f>
        <v>24522.216178280727</v>
      </c>
      <c r="AC1728">
        <f>MAX(0, Table4[[#This Row],[Power (W)]])</f>
        <v>24522.216178280727</v>
      </c>
      <c r="AD1728">
        <f>MIN(0, Table4[[#This Row],[Power (W)]])*-1</f>
        <v>0</v>
      </c>
      <c r="AE1728">
        <f>AE1727+Table4[[#This Row],[Tractive Energy (J)]]</f>
        <v>3551861.8551087696</v>
      </c>
      <c r="AF1728">
        <f>AF1727+Table4[[#This Row],[Braking Energy (J)]]</f>
        <v>58276.857771257972</v>
      </c>
      <c r="AG1728">
        <f t="shared" si="325"/>
        <v>9053251.07491556</v>
      </c>
      <c r="AH1728">
        <f t="shared" si="322"/>
        <v>1862894.991578164</v>
      </c>
      <c r="AI1728" s="27">
        <f t="shared" si="326"/>
        <v>1862894.991578164</v>
      </c>
    </row>
    <row r="1729" spans="2:35" x14ac:dyDescent="0.3">
      <c r="B1729" s="7" t="s">
        <v>54</v>
      </c>
      <c r="C1729" s="7">
        <v>1721</v>
      </c>
      <c r="D1729" s="7">
        <v>244</v>
      </c>
      <c r="E1729" s="13">
        <v>130.6</v>
      </c>
      <c r="F1729" s="17">
        <f t="shared" si="323"/>
        <v>0.12500000000000078</v>
      </c>
      <c r="G1729" s="17">
        <f t="shared" si="324"/>
        <v>0.45000000000000284</v>
      </c>
      <c r="S1729">
        <f t="shared" si="317"/>
        <v>0</v>
      </c>
      <c r="T1729">
        <f t="shared" si="318"/>
        <v>130.6</v>
      </c>
      <c r="U1729">
        <f t="shared" si="319"/>
        <v>36.277777777777779</v>
      </c>
      <c r="W1729">
        <f t="shared" si="320"/>
        <v>177.68055555555463</v>
      </c>
      <c r="X1729">
        <f t="shared" si="327"/>
        <v>171.13544999999999</v>
      </c>
      <c r="Y1729">
        <f t="shared" si="321"/>
        <v>335.97444102108187</v>
      </c>
      <c r="Z1729">
        <f>Table4[[#This Row],[Acell (N)]]+Table4[[#This Row],[Roll (N)]]+Table4[[#This Row],[Aero (N)]]</f>
        <v>684.79044657663644</v>
      </c>
      <c r="AA1729">
        <f>Table4[[#This Row],[Total (N)]]*((E1728/3.6)/1000)</f>
        <v>24.747565861005665</v>
      </c>
      <c r="AB1729">
        <f>Table4[[#This Row],[Power (kW)]]*1000</f>
        <v>24747.565861005663</v>
      </c>
      <c r="AC1729">
        <f>MAX(0, Table4[[#This Row],[Power (W)]])</f>
        <v>24747.565861005663</v>
      </c>
      <c r="AD1729">
        <f>MIN(0, Table4[[#This Row],[Power (W)]])*-1</f>
        <v>0</v>
      </c>
      <c r="AE1729">
        <f>AE1728+Table4[[#This Row],[Tractive Energy (J)]]</f>
        <v>3576609.4209697754</v>
      </c>
      <c r="AF1729">
        <f>AF1728+Table4[[#This Row],[Braking Energy (J)]]</f>
        <v>58276.857771257972</v>
      </c>
      <c r="AG1729">
        <f t="shared" si="325"/>
        <v>9077998.6407765653</v>
      </c>
      <c r="AH1729">
        <f t="shared" si="322"/>
        <v>1862894.991578164</v>
      </c>
      <c r="AI1729" s="27">
        <f t="shared" si="326"/>
        <v>1862894.991578164</v>
      </c>
    </row>
    <row r="1730" spans="2:35" x14ac:dyDescent="0.3">
      <c r="B1730" s="7" t="s">
        <v>54</v>
      </c>
      <c r="C1730" s="7">
        <v>1722</v>
      </c>
      <c r="D1730" s="7">
        <v>245</v>
      </c>
      <c r="E1730" s="13">
        <v>131</v>
      </c>
      <c r="F1730" s="17">
        <f t="shared" si="323"/>
        <v>8.3333333333332538E-2</v>
      </c>
      <c r="G1730" s="17">
        <f t="shared" si="324"/>
        <v>0.29999999999999716</v>
      </c>
      <c r="S1730">
        <f t="shared" si="317"/>
        <v>0</v>
      </c>
      <c r="T1730">
        <f t="shared" si="318"/>
        <v>131</v>
      </c>
      <c r="U1730">
        <f t="shared" si="319"/>
        <v>36.388888888888886</v>
      </c>
      <c r="W1730">
        <f t="shared" si="320"/>
        <v>145.37500000000091</v>
      </c>
      <c r="X1730">
        <f t="shared" si="327"/>
        <v>171.13544999999999</v>
      </c>
      <c r="Y1730">
        <f t="shared" si="321"/>
        <v>338.5618357105036</v>
      </c>
      <c r="Z1730">
        <f>Table4[[#This Row],[Acell (N)]]+Table4[[#This Row],[Roll (N)]]+Table4[[#This Row],[Aero (N)]]</f>
        <v>655.0722857105045</v>
      </c>
      <c r="AA1730">
        <f>Table4[[#This Row],[Total (N)]]*((E1729/3.6)/1000)</f>
        <v>23.764566809386636</v>
      </c>
      <c r="AB1730">
        <f>Table4[[#This Row],[Power (kW)]]*1000</f>
        <v>23764.566809386637</v>
      </c>
      <c r="AC1730">
        <f>MAX(0, Table4[[#This Row],[Power (W)]])</f>
        <v>23764.566809386637</v>
      </c>
      <c r="AD1730">
        <f>MIN(0, Table4[[#This Row],[Power (W)]])*-1</f>
        <v>0</v>
      </c>
      <c r="AE1730">
        <f>AE1729+Table4[[#This Row],[Tractive Energy (J)]]</f>
        <v>3600373.9877791619</v>
      </c>
      <c r="AF1730">
        <f>AF1729+Table4[[#This Row],[Braking Energy (J)]]</f>
        <v>58276.857771257972</v>
      </c>
      <c r="AG1730">
        <f t="shared" si="325"/>
        <v>9101763.2075859513</v>
      </c>
      <c r="AH1730">
        <f t="shared" si="322"/>
        <v>1862894.991578164</v>
      </c>
      <c r="AI1730" s="27">
        <f t="shared" si="326"/>
        <v>1862894.991578164</v>
      </c>
    </row>
    <row r="1731" spans="2:35" x14ac:dyDescent="0.3">
      <c r="B1731" s="7" t="s">
        <v>54</v>
      </c>
      <c r="C1731" s="7">
        <v>1723</v>
      </c>
      <c r="D1731" s="7">
        <v>246</v>
      </c>
      <c r="E1731" s="13">
        <v>131.19999999999999</v>
      </c>
      <c r="F1731" s="17">
        <f t="shared" si="323"/>
        <v>4.1666666666668246E-2</v>
      </c>
      <c r="G1731" s="17">
        <f t="shared" si="324"/>
        <v>0.15000000000000568</v>
      </c>
      <c r="S1731">
        <f t="shared" si="317"/>
        <v>0</v>
      </c>
      <c r="T1731">
        <f t="shared" si="318"/>
        <v>131.19999999999999</v>
      </c>
      <c r="U1731">
        <f t="shared" si="319"/>
        <v>36.444444444444443</v>
      </c>
      <c r="W1731">
        <f t="shared" si="320"/>
        <v>96.916666666665748</v>
      </c>
      <c r="X1731">
        <f t="shared" si="327"/>
        <v>171.13544999999999</v>
      </c>
      <c r="Y1731">
        <f t="shared" si="321"/>
        <v>340.63889731618883</v>
      </c>
      <c r="Z1731">
        <f>Table4[[#This Row],[Acell (N)]]+Table4[[#This Row],[Roll (N)]]+Table4[[#This Row],[Aero (N)]]</f>
        <v>608.69101398285454</v>
      </c>
      <c r="AA1731">
        <f>Table4[[#This Row],[Total (N)]]*((E1730/3.6)/1000)</f>
        <v>22.149589675487206</v>
      </c>
      <c r="AB1731">
        <f>Table4[[#This Row],[Power (kW)]]*1000</f>
        <v>22149.589675487205</v>
      </c>
      <c r="AC1731">
        <f>MAX(0, Table4[[#This Row],[Power (W)]])</f>
        <v>22149.589675487205</v>
      </c>
      <c r="AD1731">
        <f>MIN(0, Table4[[#This Row],[Power (W)]])*-1</f>
        <v>0</v>
      </c>
      <c r="AE1731">
        <f>AE1730+Table4[[#This Row],[Tractive Energy (J)]]</f>
        <v>3622523.5774546489</v>
      </c>
      <c r="AF1731">
        <f>AF1730+Table4[[#This Row],[Braking Energy (J)]]</f>
        <v>58276.857771257972</v>
      </c>
      <c r="AG1731">
        <f t="shared" si="325"/>
        <v>9123912.7972614393</v>
      </c>
      <c r="AH1731">
        <f t="shared" si="322"/>
        <v>1862894.991578164</v>
      </c>
      <c r="AI1731" s="27">
        <f t="shared" si="326"/>
        <v>1862894.991578164</v>
      </c>
    </row>
    <row r="1732" spans="2:35" x14ac:dyDescent="0.3">
      <c r="B1732" s="7" t="s">
        <v>54</v>
      </c>
      <c r="C1732" s="7">
        <v>1724</v>
      </c>
      <c r="D1732" s="7">
        <v>247</v>
      </c>
      <c r="E1732" s="13">
        <v>131.30000000000001</v>
      </c>
      <c r="F1732" s="17">
        <f t="shared" si="323"/>
        <v>0</v>
      </c>
      <c r="G1732" s="17">
        <f t="shared" si="324"/>
        <v>0</v>
      </c>
      <c r="S1732">
        <f t="shared" si="317"/>
        <v>0</v>
      </c>
      <c r="T1732">
        <f t="shared" si="318"/>
        <v>131.30000000000001</v>
      </c>
      <c r="U1732">
        <f t="shared" si="319"/>
        <v>36.472222222222221</v>
      </c>
      <c r="W1732">
        <f t="shared" si="320"/>
        <v>48.458333333335169</v>
      </c>
      <c r="X1732">
        <f t="shared" si="327"/>
        <v>171.13544999999999</v>
      </c>
      <c r="Y1732">
        <f t="shared" si="321"/>
        <v>341.67981007041425</v>
      </c>
      <c r="Z1732">
        <f>Table4[[#This Row],[Acell (N)]]+Table4[[#This Row],[Roll (N)]]+Table4[[#This Row],[Aero (N)]]</f>
        <v>561.27359340374937</v>
      </c>
      <c r="AA1732">
        <f>Table4[[#This Row],[Total (N)]]*((E1731/3.6)/1000)</f>
        <v>20.455304292936646</v>
      </c>
      <c r="AB1732">
        <f>Table4[[#This Row],[Power (kW)]]*1000</f>
        <v>20455.304292936646</v>
      </c>
      <c r="AC1732">
        <f>MAX(0, Table4[[#This Row],[Power (W)]])</f>
        <v>20455.304292936646</v>
      </c>
      <c r="AD1732">
        <f>MIN(0, Table4[[#This Row],[Power (W)]])*-1</f>
        <v>0</v>
      </c>
      <c r="AE1732">
        <f>AE1731+Table4[[#This Row],[Tractive Energy (J)]]</f>
        <v>3642978.8817475857</v>
      </c>
      <c r="AF1732">
        <f>AF1731+Table4[[#This Row],[Braking Energy (J)]]</f>
        <v>58276.857771257972</v>
      </c>
      <c r="AG1732">
        <f t="shared" si="325"/>
        <v>9144368.1015543751</v>
      </c>
      <c r="AH1732">
        <f t="shared" si="322"/>
        <v>1862894.991578164</v>
      </c>
      <c r="AI1732" s="27">
        <f t="shared" si="326"/>
        <v>1862894.991578164</v>
      </c>
    </row>
    <row r="1733" spans="2:35" x14ac:dyDescent="0.3">
      <c r="B1733" s="7" t="s">
        <v>54</v>
      </c>
      <c r="C1733" s="7">
        <v>1725</v>
      </c>
      <c r="D1733" s="7">
        <v>248</v>
      </c>
      <c r="E1733" s="13">
        <v>131.19999999999999</v>
      </c>
      <c r="F1733" s="17">
        <f t="shared" si="323"/>
        <v>-8.3333333333336493E-2</v>
      </c>
      <c r="G1733" s="17">
        <f t="shared" si="324"/>
        <v>-0.30000000000001137</v>
      </c>
      <c r="S1733">
        <f t="shared" si="317"/>
        <v>0</v>
      </c>
      <c r="T1733">
        <f t="shared" si="318"/>
        <v>131.19999999999999</v>
      </c>
      <c r="U1733">
        <f t="shared" si="319"/>
        <v>36.444444444444443</v>
      </c>
      <c r="W1733">
        <f t="shared" si="320"/>
        <v>0</v>
      </c>
      <c r="X1733">
        <f t="shared" si="327"/>
        <v>171.13544999999999</v>
      </c>
      <c r="Y1733">
        <f t="shared" si="321"/>
        <v>342.20086193537259</v>
      </c>
      <c r="Z1733">
        <f>Table4[[#This Row],[Acell (N)]]+Table4[[#This Row],[Roll (N)]]+Table4[[#This Row],[Aero (N)]]</f>
        <v>513.33631193537258</v>
      </c>
      <c r="AA1733">
        <f>Table4[[#This Row],[Total (N)]]*((E1732/3.6)/1000)</f>
        <v>18.722516043642891</v>
      </c>
      <c r="AB1733">
        <f>Table4[[#This Row],[Power (kW)]]*1000</f>
        <v>18722.516043642892</v>
      </c>
      <c r="AC1733">
        <f>MAX(0, Table4[[#This Row],[Power (W)]])</f>
        <v>18722.516043642892</v>
      </c>
      <c r="AD1733">
        <f>MIN(0, Table4[[#This Row],[Power (W)]])*-1</f>
        <v>0</v>
      </c>
      <c r="AE1733">
        <f>AE1732+Table4[[#This Row],[Tractive Energy (J)]]</f>
        <v>3661701.3977912287</v>
      </c>
      <c r="AF1733">
        <f>AF1732+Table4[[#This Row],[Braking Energy (J)]]</f>
        <v>58276.857771257972</v>
      </c>
      <c r="AG1733">
        <f t="shared" si="325"/>
        <v>9163090.6175980177</v>
      </c>
      <c r="AH1733">
        <f t="shared" si="322"/>
        <v>1862894.991578164</v>
      </c>
      <c r="AI1733" s="27">
        <f t="shared" si="326"/>
        <v>1862894.991578164</v>
      </c>
    </row>
    <row r="1734" spans="2:35" x14ac:dyDescent="0.3">
      <c r="B1734" s="7" t="s">
        <v>54</v>
      </c>
      <c r="C1734" s="7">
        <v>1726</v>
      </c>
      <c r="D1734" s="7">
        <v>249</v>
      </c>
      <c r="E1734" s="13">
        <v>130.69999999999999</v>
      </c>
      <c r="F1734" s="17">
        <f t="shared" si="323"/>
        <v>-0.19444444444444128</v>
      </c>
      <c r="G1734" s="17">
        <f t="shared" si="324"/>
        <v>-0.69999999999998863</v>
      </c>
      <c r="S1734">
        <f t="shared" si="317"/>
        <v>0</v>
      </c>
      <c r="T1734">
        <f t="shared" si="318"/>
        <v>130.69999999999999</v>
      </c>
      <c r="U1734">
        <f t="shared" si="319"/>
        <v>36.30555555555555</v>
      </c>
      <c r="W1734">
        <f t="shared" si="320"/>
        <v>-96.916666666670338</v>
      </c>
      <c r="X1734">
        <f t="shared" si="327"/>
        <v>171.13544999999999</v>
      </c>
      <c r="Y1734">
        <f t="shared" si="321"/>
        <v>341.67981007041425</v>
      </c>
      <c r="Z1734">
        <f>Table4[[#This Row],[Acell (N)]]+Table4[[#This Row],[Roll (N)]]+Table4[[#This Row],[Aero (N)]]</f>
        <v>415.89859340374392</v>
      </c>
      <c r="AA1734">
        <f>Table4[[#This Row],[Total (N)]]*((E1733/3.6)/1000)</f>
        <v>15.157193181825335</v>
      </c>
      <c r="AB1734">
        <f>Table4[[#This Row],[Power (kW)]]*1000</f>
        <v>15157.193181825334</v>
      </c>
      <c r="AC1734">
        <f>MAX(0, Table4[[#This Row],[Power (W)]])</f>
        <v>15157.193181825334</v>
      </c>
      <c r="AD1734">
        <f>MIN(0, Table4[[#This Row],[Power (W)]])*-1</f>
        <v>0</v>
      </c>
      <c r="AE1734">
        <f>AE1733+Table4[[#This Row],[Tractive Energy (J)]]</f>
        <v>3676858.5909730541</v>
      </c>
      <c r="AF1734">
        <f>AF1733+Table4[[#This Row],[Braking Energy (J)]]</f>
        <v>58276.857771257972</v>
      </c>
      <c r="AG1734">
        <f t="shared" si="325"/>
        <v>9178247.8107798435</v>
      </c>
      <c r="AH1734">
        <f t="shared" si="322"/>
        <v>1862894.991578164</v>
      </c>
      <c r="AI1734" s="27">
        <f t="shared" si="326"/>
        <v>1862894.991578164</v>
      </c>
    </row>
    <row r="1735" spans="2:35" x14ac:dyDescent="0.3">
      <c r="B1735" s="7" t="s">
        <v>54</v>
      </c>
      <c r="C1735" s="7">
        <v>1727</v>
      </c>
      <c r="D1735" s="7">
        <v>250</v>
      </c>
      <c r="E1735" s="13">
        <v>129.80000000000001</v>
      </c>
      <c r="F1735" s="17">
        <f t="shared" si="323"/>
        <v>-0.31944444444444209</v>
      </c>
      <c r="G1735" s="17">
        <f t="shared" si="324"/>
        <v>-1.1499999999999915</v>
      </c>
      <c r="S1735">
        <f t="shared" si="317"/>
        <v>0</v>
      </c>
      <c r="T1735">
        <f t="shared" si="318"/>
        <v>129.80000000000001</v>
      </c>
      <c r="U1735">
        <f t="shared" si="319"/>
        <v>36.055555555555557</v>
      </c>
      <c r="W1735">
        <f t="shared" si="320"/>
        <v>-226.13888888888522</v>
      </c>
      <c r="X1735">
        <f t="shared" si="327"/>
        <v>171.13544999999999</v>
      </c>
      <c r="Y1735">
        <f t="shared" si="321"/>
        <v>339.08050562407914</v>
      </c>
      <c r="Z1735">
        <f>Table4[[#This Row],[Acell (N)]]+Table4[[#This Row],[Roll (N)]]+Table4[[#This Row],[Aero (N)]]</f>
        <v>284.07706673519391</v>
      </c>
      <c r="AA1735">
        <f>Table4[[#This Row],[Total (N)]]*((E1734/3.6)/1000)</f>
        <v>10.313575728413843</v>
      </c>
      <c r="AB1735">
        <f>Table4[[#This Row],[Power (kW)]]*1000</f>
        <v>10313.575728413844</v>
      </c>
      <c r="AC1735">
        <f>MAX(0, Table4[[#This Row],[Power (W)]])</f>
        <v>10313.575728413844</v>
      </c>
      <c r="AD1735">
        <f>MIN(0, Table4[[#This Row],[Power (W)]])*-1</f>
        <v>0</v>
      </c>
      <c r="AE1735">
        <f>AE1734+Table4[[#This Row],[Tractive Energy (J)]]</f>
        <v>3687172.1667014677</v>
      </c>
      <c r="AF1735">
        <f>AF1734+Table4[[#This Row],[Braking Energy (J)]]</f>
        <v>58276.857771257972</v>
      </c>
      <c r="AG1735">
        <f t="shared" si="325"/>
        <v>9188561.3865082581</v>
      </c>
      <c r="AH1735">
        <f t="shared" si="322"/>
        <v>1862894.991578164</v>
      </c>
      <c r="AI1735" s="27">
        <f t="shared" si="326"/>
        <v>1862894.991578164</v>
      </c>
    </row>
    <row r="1736" spans="2:35" x14ac:dyDescent="0.3">
      <c r="B1736" s="7" t="s">
        <v>54</v>
      </c>
      <c r="C1736" s="7">
        <v>1728</v>
      </c>
      <c r="D1736" s="7">
        <v>251</v>
      </c>
      <c r="E1736" s="13">
        <v>128.4</v>
      </c>
      <c r="F1736" s="17">
        <f t="shared" si="323"/>
        <v>-0.45833333333333492</v>
      </c>
      <c r="G1736" s="17">
        <f t="shared" si="324"/>
        <v>-1.6500000000000057</v>
      </c>
      <c r="S1736">
        <f t="shared" ref="S1736:S1799" si="328">IF(E1736&lt;1,1,0)</f>
        <v>0</v>
      </c>
      <c r="T1736">
        <f t="shared" ref="T1736:T1799" si="329">IF(S1736=1,"",E1736)</f>
        <v>128.4</v>
      </c>
      <c r="U1736">
        <f t="shared" ref="U1736:U1799" si="330">E1736/3.6</f>
        <v>35.666666666666664</v>
      </c>
      <c r="W1736">
        <f t="shared" si="320"/>
        <v>-371.51388888888613</v>
      </c>
      <c r="X1736">
        <f t="shared" si="327"/>
        <v>171.13544999999999</v>
      </c>
      <c r="Y1736">
        <f t="shared" si="321"/>
        <v>334.42676811019425</v>
      </c>
      <c r="Z1736">
        <f>Table4[[#This Row],[Acell (N)]]+Table4[[#This Row],[Roll (N)]]+Table4[[#This Row],[Aero (N)]]</f>
        <v>134.04832922130811</v>
      </c>
      <c r="AA1736">
        <f>Table4[[#This Row],[Total (N)]]*((E1735/3.6)/1000)</f>
        <v>4.833186981368276</v>
      </c>
      <c r="AB1736">
        <f>Table4[[#This Row],[Power (kW)]]*1000</f>
        <v>4833.1869813682761</v>
      </c>
      <c r="AC1736">
        <f>MAX(0, Table4[[#This Row],[Power (W)]])</f>
        <v>4833.1869813682761</v>
      </c>
      <c r="AD1736">
        <f>MIN(0, Table4[[#This Row],[Power (W)]])*-1</f>
        <v>0</v>
      </c>
      <c r="AE1736">
        <f>AE1735+Table4[[#This Row],[Tractive Energy (J)]]</f>
        <v>3692005.3536828361</v>
      </c>
      <c r="AF1736">
        <f>AF1735+Table4[[#This Row],[Braking Energy (J)]]</f>
        <v>58276.857771257972</v>
      </c>
      <c r="AG1736">
        <f t="shared" si="325"/>
        <v>9193394.5734896269</v>
      </c>
      <c r="AH1736">
        <f t="shared" si="322"/>
        <v>1862894.991578164</v>
      </c>
      <c r="AI1736" s="27">
        <f t="shared" si="326"/>
        <v>1862894.991578164</v>
      </c>
    </row>
    <row r="1737" spans="2:35" x14ac:dyDescent="0.3">
      <c r="B1737" s="7" t="s">
        <v>54</v>
      </c>
      <c r="C1737" s="7">
        <v>1729</v>
      </c>
      <c r="D1737" s="7">
        <v>252</v>
      </c>
      <c r="E1737" s="13">
        <v>126.5</v>
      </c>
      <c r="F1737" s="17">
        <f t="shared" si="323"/>
        <v>-0.59722222222222376</v>
      </c>
      <c r="G1737" s="17">
        <f t="shared" si="324"/>
        <v>-2.1500000000000057</v>
      </c>
      <c r="S1737">
        <f t="shared" si="328"/>
        <v>0</v>
      </c>
      <c r="T1737">
        <f t="shared" si="329"/>
        <v>126.5</v>
      </c>
      <c r="U1737">
        <f t="shared" si="330"/>
        <v>35.138888888888886</v>
      </c>
      <c r="W1737">
        <f t="shared" ref="W1737:W1801" si="331">$J$16*F1736</f>
        <v>-533.04166666666856</v>
      </c>
      <c r="X1737">
        <f t="shared" si="327"/>
        <v>171.13544999999999</v>
      </c>
      <c r="Y1737">
        <f t="shared" ref="Y1737:Y1800" si="332">0.5*0.9617*$J$20*1.293^2*(E1736/3.6)^2</f>
        <v>327.25153656180794</v>
      </c>
      <c r="Z1737">
        <f>Table4[[#This Row],[Acell (N)]]+Table4[[#This Row],[Roll (N)]]+Table4[[#This Row],[Aero (N)]]</f>
        <v>-34.654680104860631</v>
      </c>
      <c r="AA1737">
        <f>Table4[[#This Row],[Total (N)]]*((E1736/3.6)/1000)</f>
        <v>-1.2360169237400291</v>
      </c>
      <c r="AB1737">
        <f>Table4[[#This Row],[Power (kW)]]*1000</f>
        <v>-1236.0169237400291</v>
      </c>
      <c r="AC1737">
        <f>MAX(0, Table4[[#This Row],[Power (W)]])</f>
        <v>0</v>
      </c>
      <c r="AD1737">
        <f>MIN(0, Table4[[#This Row],[Power (W)]])*-1</f>
        <v>1236.0169237400291</v>
      </c>
      <c r="AE1737">
        <f>AE1736+Table4[[#This Row],[Tractive Energy (J)]]</f>
        <v>3692005.3536828361</v>
      </c>
      <c r="AF1737">
        <f>AF1736+Table4[[#This Row],[Braking Energy (J)]]</f>
        <v>59512.874694997998</v>
      </c>
      <c r="AG1737">
        <f t="shared" si="325"/>
        <v>9193394.5734896269</v>
      </c>
      <c r="AH1737">
        <f t="shared" ref="AH1737:AH1800" si="333">AH1736+AD1737</f>
        <v>1864131.0085019041</v>
      </c>
      <c r="AI1737" s="27">
        <f t="shared" si="326"/>
        <v>1863760.203424782</v>
      </c>
    </row>
    <row r="1738" spans="2:35" x14ac:dyDescent="0.3">
      <c r="B1738" s="7" t="s">
        <v>54</v>
      </c>
      <c r="C1738" s="7">
        <v>1730</v>
      </c>
      <c r="D1738" s="7">
        <v>253</v>
      </c>
      <c r="E1738" s="13">
        <v>124.1</v>
      </c>
      <c r="F1738" s="17">
        <f t="shared" ref="F1738:F1801" si="334">($E1739-$E1737)/2/3.6</f>
        <v>-0.68055555555555636</v>
      </c>
      <c r="G1738" s="17">
        <f t="shared" ref="G1738:G1801" si="335">($E1739-$E1737)/2</f>
        <v>-2.4500000000000028</v>
      </c>
      <c r="S1738">
        <f t="shared" si="328"/>
        <v>0</v>
      </c>
      <c r="T1738">
        <f t="shared" si="329"/>
        <v>124.1</v>
      </c>
      <c r="U1738">
        <f t="shared" si="330"/>
        <v>34.472222222222221</v>
      </c>
      <c r="W1738">
        <f t="shared" si="331"/>
        <v>-694.56944444444628</v>
      </c>
      <c r="X1738">
        <f t="shared" si="327"/>
        <v>171.13544999999999</v>
      </c>
      <c r="Y1738">
        <f t="shared" si="332"/>
        <v>317.63817927731384</v>
      </c>
      <c r="Z1738">
        <f>Table4[[#This Row],[Acell (N)]]+Table4[[#This Row],[Roll (N)]]+Table4[[#This Row],[Aero (N)]]</f>
        <v>-205.79581516713245</v>
      </c>
      <c r="AA1738">
        <f>Table4[[#This Row],[Total (N)]]*((E1737/3.6)/1000)</f>
        <v>-7.2314362829561816</v>
      </c>
      <c r="AB1738">
        <f>Table4[[#This Row],[Power (kW)]]*1000</f>
        <v>-7231.4362829561815</v>
      </c>
      <c r="AC1738">
        <f>MAX(0, Table4[[#This Row],[Power (W)]])</f>
        <v>0</v>
      </c>
      <c r="AD1738">
        <f>MIN(0, Table4[[#This Row],[Power (W)]])*-1</f>
        <v>7231.4362829561815</v>
      </c>
      <c r="AE1738">
        <f>AE1737+Table4[[#This Row],[Tractive Energy (J)]]</f>
        <v>3692005.3536828361</v>
      </c>
      <c r="AF1738">
        <f>AF1737+Table4[[#This Row],[Braking Energy (J)]]</f>
        <v>66744.310977954185</v>
      </c>
      <c r="AG1738">
        <f t="shared" si="325"/>
        <v>9193394.5734896269</v>
      </c>
      <c r="AH1738">
        <f t="shared" si="333"/>
        <v>1871362.4447848604</v>
      </c>
      <c r="AI1738" s="27">
        <f t="shared" si="326"/>
        <v>1869193.0138999734</v>
      </c>
    </row>
    <row r="1739" spans="2:35" x14ac:dyDescent="0.3">
      <c r="B1739" s="7" t="s">
        <v>54</v>
      </c>
      <c r="C1739" s="7">
        <v>1731</v>
      </c>
      <c r="D1739" s="7">
        <v>254</v>
      </c>
      <c r="E1739" s="13">
        <v>121.6</v>
      </c>
      <c r="F1739" s="17">
        <f t="shared" si="334"/>
        <v>-0.70833333333333248</v>
      </c>
      <c r="G1739" s="17">
        <f t="shared" si="335"/>
        <v>-2.5499999999999972</v>
      </c>
      <c r="S1739">
        <f t="shared" si="328"/>
        <v>0</v>
      </c>
      <c r="T1739">
        <f t="shared" si="329"/>
        <v>121.6</v>
      </c>
      <c r="U1739">
        <f t="shared" si="330"/>
        <v>33.777777777777779</v>
      </c>
      <c r="W1739">
        <f t="shared" si="331"/>
        <v>-791.486111111112</v>
      </c>
      <c r="X1739">
        <f t="shared" si="327"/>
        <v>171.13544999999999</v>
      </c>
      <c r="Y1739">
        <f t="shared" si="332"/>
        <v>305.69983894738857</v>
      </c>
      <c r="Z1739">
        <f>Table4[[#This Row],[Acell (N)]]+Table4[[#This Row],[Roll (N)]]+Table4[[#This Row],[Aero (N)]]</f>
        <v>-314.65082216372343</v>
      </c>
      <c r="AA1739">
        <f>Table4[[#This Row],[Total (N)]]*((E1738/3.6)/1000)</f>
        <v>-10.8467130640328</v>
      </c>
      <c r="AB1739">
        <f>Table4[[#This Row],[Power (kW)]]*1000</f>
        <v>-10846.7130640328</v>
      </c>
      <c r="AC1739">
        <f>MAX(0, Table4[[#This Row],[Power (W)]])</f>
        <v>0</v>
      </c>
      <c r="AD1739">
        <f>MIN(0, Table4[[#This Row],[Power (W)]])*-1</f>
        <v>10846.7130640328</v>
      </c>
      <c r="AE1739">
        <f>AE1738+Table4[[#This Row],[Tractive Energy (J)]]</f>
        <v>3692005.3536828361</v>
      </c>
      <c r="AF1739">
        <f>AF1738+Table4[[#This Row],[Braking Energy (J)]]</f>
        <v>77591.024041986981</v>
      </c>
      <c r="AG1739">
        <f t="shared" ref="AG1739:AG1802" si="336">AG1738 + AC1739</f>
        <v>9193394.5734896269</v>
      </c>
      <c r="AH1739">
        <f t="shared" si="333"/>
        <v>1882209.1578488932</v>
      </c>
      <c r="AI1739" s="27">
        <f t="shared" ref="AI1739:AI1802" si="337">AH1738+AD1739 *0.7</f>
        <v>1878955.1439296834</v>
      </c>
    </row>
    <row r="1740" spans="2:35" x14ac:dyDescent="0.3">
      <c r="B1740" s="7" t="s">
        <v>54</v>
      </c>
      <c r="C1740" s="7">
        <v>1732</v>
      </c>
      <c r="D1740" s="7">
        <v>255</v>
      </c>
      <c r="E1740" s="13">
        <v>119</v>
      </c>
      <c r="F1740" s="17">
        <f t="shared" si="334"/>
        <v>-0.70833333333333248</v>
      </c>
      <c r="G1740" s="17">
        <f t="shared" si="335"/>
        <v>-2.5499999999999972</v>
      </c>
      <c r="S1740">
        <f t="shared" si="328"/>
        <v>0</v>
      </c>
      <c r="T1740">
        <f t="shared" si="329"/>
        <v>119</v>
      </c>
      <c r="U1740">
        <f t="shared" si="330"/>
        <v>33.055555555555557</v>
      </c>
      <c r="W1740">
        <f t="shared" si="331"/>
        <v>-823.79166666666572</v>
      </c>
      <c r="X1740">
        <f t="shared" si="327"/>
        <v>171.13544999999999</v>
      </c>
      <c r="Y1740">
        <f t="shared" si="332"/>
        <v>293.50722530736357</v>
      </c>
      <c r="Z1740">
        <f>Table4[[#This Row],[Acell (N)]]+Table4[[#This Row],[Roll (N)]]+Table4[[#This Row],[Aero (N)]]</f>
        <v>-359.14899135930216</v>
      </c>
      <c r="AA1740">
        <f>Table4[[#This Row],[Total (N)]]*((E1739/3.6)/1000)</f>
        <v>-12.131254819247541</v>
      </c>
      <c r="AB1740">
        <f>Table4[[#This Row],[Power (kW)]]*1000</f>
        <v>-12131.254819247541</v>
      </c>
      <c r="AC1740">
        <f>MAX(0, Table4[[#This Row],[Power (W)]])</f>
        <v>0</v>
      </c>
      <c r="AD1740">
        <f>MIN(0, Table4[[#This Row],[Power (W)]])*-1</f>
        <v>12131.254819247541</v>
      </c>
      <c r="AE1740">
        <f>AE1739+Table4[[#This Row],[Tractive Energy (J)]]</f>
        <v>3692005.3536828361</v>
      </c>
      <c r="AF1740">
        <f>AF1739+Table4[[#This Row],[Braking Energy (J)]]</f>
        <v>89722.278861234518</v>
      </c>
      <c r="AG1740">
        <f t="shared" si="336"/>
        <v>9193394.5734896269</v>
      </c>
      <c r="AH1740">
        <f t="shared" si="333"/>
        <v>1894340.4126681408</v>
      </c>
      <c r="AI1740" s="27">
        <f t="shared" si="337"/>
        <v>1890701.0362223664</v>
      </c>
    </row>
    <row r="1741" spans="2:35" x14ac:dyDescent="0.3">
      <c r="B1741" s="7" t="s">
        <v>54</v>
      </c>
      <c r="C1741" s="7">
        <v>1733</v>
      </c>
      <c r="D1741" s="7">
        <v>256</v>
      </c>
      <c r="E1741" s="13">
        <v>116.5</v>
      </c>
      <c r="F1741" s="17">
        <f t="shared" si="334"/>
        <v>-0.68055555555555636</v>
      </c>
      <c r="G1741" s="17">
        <f t="shared" si="335"/>
        <v>-2.4500000000000028</v>
      </c>
      <c r="S1741">
        <f t="shared" si="328"/>
        <v>0</v>
      </c>
      <c r="T1741">
        <f t="shared" si="329"/>
        <v>116.5</v>
      </c>
      <c r="U1741">
        <f t="shared" si="330"/>
        <v>32.361111111111107</v>
      </c>
      <c r="W1741">
        <f t="shared" si="331"/>
        <v>-823.79166666666572</v>
      </c>
      <c r="X1741">
        <f t="shared" si="327"/>
        <v>171.13544999999999</v>
      </c>
      <c r="Y1741">
        <f t="shared" si="332"/>
        <v>281.09011274952229</v>
      </c>
      <c r="Z1741">
        <f>Table4[[#This Row],[Acell (N)]]+Table4[[#This Row],[Roll (N)]]+Table4[[#This Row],[Aero (N)]]</f>
        <v>-371.56610391714344</v>
      </c>
      <c r="AA1741">
        <f>Table4[[#This Row],[Total (N)]]*((E1740/3.6)/1000)</f>
        <v>-12.282323990594465</v>
      </c>
      <c r="AB1741">
        <f>Table4[[#This Row],[Power (kW)]]*1000</f>
        <v>-12282.323990594465</v>
      </c>
      <c r="AC1741">
        <f>MAX(0, Table4[[#This Row],[Power (W)]])</f>
        <v>0</v>
      </c>
      <c r="AD1741">
        <f>MIN(0, Table4[[#This Row],[Power (W)]])*-1</f>
        <v>12282.323990594465</v>
      </c>
      <c r="AE1741">
        <f>AE1740+Table4[[#This Row],[Tractive Energy (J)]]</f>
        <v>3692005.3536828361</v>
      </c>
      <c r="AF1741">
        <f>AF1740+Table4[[#This Row],[Braking Energy (J)]]</f>
        <v>102004.60285182898</v>
      </c>
      <c r="AG1741">
        <f t="shared" si="336"/>
        <v>9193394.5734896269</v>
      </c>
      <c r="AH1741">
        <f t="shared" si="333"/>
        <v>1906622.7366587352</v>
      </c>
      <c r="AI1741" s="27">
        <f t="shared" si="337"/>
        <v>1902938.0394615571</v>
      </c>
    </row>
    <row r="1742" spans="2:35" x14ac:dyDescent="0.3">
      <c r="B1742" s="7" t="s">
        <v>54</v>
      </c>
      <c r="C1742" s="7">
        <v>1734</v>
      </c>
      <c r="D1742" s="7">
        <v>257</v>
      </c>
      <c r="E1742" s="13">
        <v>114.1</v>
      </c>
      <c r="F1742" s="17">
        <f t="shared" si="334"/>
        <v>-0.65277777777777812</v>
      </c>
      <c r="G1742" s="17">
        <f t="shared" si="335"/>
        <v>-2.3500000000000014</v>
      </c>
      <c r="S1742">
        <f t="shared" si="328"/>
        <v>0</v>
      </c>
      <c r="T1742">
        <f t="shared" si="329"/>
        <v>114.1</v>
      </c>
      <c r="U1742">
        <f t="shared" si="330"/>
        <v>31.694444444444443</v>
      </c>
      <c r="W1742">
        <f t="shared" si="331"/>
        <v>-791.486111111112</v>
      </c>
      <c r="X1742">
        <f t="shared" si="327"/>
        <v>171.13544999999999</v>
      </c>
      <c r="Y1742">
        <f t="shared" si="332"/>
        <v>269.40366377831384</v>
      </c>
      <c r="Z1742">
        <f>Table4[[#This Row],[Acell (N)]]+Table4[[#This Row],[Roll (N)]]+Table4[[#This Row],[Aero (N)]]</f>
        <v>-350.94699733279816</v>
      </c>
      <c r="AA1742">
        <f>Table4[[#This Row],[Total (N)]]*((E1741/3.6)/1000)</f>
        <v>-11.357034774797494</v>
      </c>
      <c r="AB1742">
        <f>Table4[[#This Row],[Power (kW)]]*1000</f>
        <v>-11357.034774797494</v>
      </c>
      <c r="AC1742">
        <f>MAX(0, Table4[[#This Row],[Power (W)]])</f>
        <v>0</v>
      </c>
      <c r="AD1742">
        <f>MIN(0, Table4[[#This Row],[Power (W)]])*-1</f>
        <v>11357.034774797494</v>
      </c>
      <c r="AE1742">
        <f>AE1741+Table4[[#This Row],[Tractive Energy (J)]]</f>
        <v>3692005.3536828361</v>
      </c>
      <c r="AF1742">
        <f>AF1741+Table4[[#This Row],[Braking Energy (J)]]</f>
        <v>113361.63762662647</v>
      </c>
      <c r="AG1742">
        <f t="shared" si="336"/>
        <v>9193394.5734896269</v>
      </c>
      <c r="AH1742">
        <f t="shared" si="333"/>
        <v>1917979.7714335327</v>
      </c>
      <c r="AI1742" s="27">
        <f t="shared" si="337"/>
        <v>1914572.6610010935</v>
      </c>
    </row>
    <row r="1743" spans="2:35" x14ac:dyDescent="0.3">
      <c r="B1743" s="7" t="s">
        <v>54</v>
      </c>
      <c r="C1743" s="7">
        <v>1735</v>
      </c>
      <c r="D1743" s="7">
        <v>258</v>
      </c>
      <c r="E1743" s="13">
        <v>111.8</v>
      </c>
      <c r="F1743" s="17">
        <f t="shared" si="334"/>
        <v>-0.63888888888888806</v>
      </c>
      <c r="G1743" s="17">
        <f t="shared" si="335"/>
        <v>-2.2999999999999972</v>
      </c>
      <c r="S1743">
        <f t="shared" si="328"/>
        <v>0</v>
      </c>
      <c r="T1743">
        <f t="shared" si="329"/>
        <v>111.8</v>
      </c>
      <c r="U1743">
        <f t="shared" si="330"/>
        <v>31.055555555555554</v>
      </c>
      <c r="W1743">
        <f t="shared" si="331"/>
        <v>-759.180555555556</v>
      </c>
      <c r="X1743">
        <f t="shared" si="327"/>
        <v>171.13544999999999</v>
      </c>
      <c r="Y1743">
        <f t="shared" si="332"/>
        <v>258.41810400145522</v>
      </c>
      <c r="Z1743">
        <f>Table4[[#This Row],[Acell (N)]]+Table4[[#This Row],[Roll (N)]]+Table4[[#This Row],[Aero (N)]]</f>
        <v>-329.62700155410079</v>
      </c>
      <c r="AA1743">
        <f>Table4[[#This Row],[Total (N)]]*((E1742/3.6)/1000)</f>
        <v>-10.447344688145249</v>
      </c>
      <c r="AB1743">
        <f>Table4[[#This Row],[Power (kW)]]*1000</f>
        <v>-10447.344688145249</v>
      </c>
      <c r="AC1743">
        <f>MAX(0, Table4[[#This Row],[Power (W)]])</f>
        <v>0</v>
      </c>
      <c r="AD1743">
        <f>MIN(0, Table4[[#This Row],[Power (W)]])*-1</f>
        <v>10447.344688145249</v>
      </c>
      <c r="AE1743">
        <f>AE1742+Table4[[#This Row],[Tractive Energy (J)]]</f>
        <v>3692005.3536828361</v>
      </c>
      <c r="AF1743">
        <f>AF1742+Table4[[#This Row],[Braking Energy (J)]]</f>
        <v>123808.98231477173</v>
      </c>
      <c r="AG1743">
        <f t="shared" si="336"/>
        <v>9193394.5734896269</v>
      </c>
      <c r="AH1743">
        <f t="shared" si="333"/>
        <v>1928427.1161216779</v>
      </c>
      <c r="AI1743" s="27">
        <f t="shared" si="337"/>
        <v>1925292.9127152343</v>
      </c>
    </row>
    <row r="1744" spans="2:35" x14ac:dyDescent="0.3">
      <c r="B1744" s="7" t="s">
        <v>54</v>
      </c>
      <c r="C1744" s="7">
        <v>1736</v>
      </c>
      <c r="D1744" s="7">
        <v>259</v>
      </c>
      <c r="E1744" s="13">
        <v>109.5</v>
      </c>
      <c r="F1744" s="17">
        <f t="shared" si="334"/>
        <v>-0.65277777777777812</v>
      </c>
      <c r="G1744" s="17">
        <f t="shared" si="335"/>
        <v>-2.3500000000000014</v>
      </c>
      <c r="S1744">
        <f t="shared" si="328"/>
        <v>0</v>
      </c>
      <c r="T1744">
        <f t="shared" si="329"/>
        <v>109.5</v>
      </c>
      <c r="U1744">
        <f t="shared" si="330"/>
        <v>30.416666666666664</v>
      </c>
      <c r="W1744">
        <f t="shared" si="331"/>
        <v>-743.02777777777681</v>
      </c>
      <c r="X1744">
        <f t="shared" si="327"/>
        <v>171.13544999999999</v>
      </c>
      <c r="Y1744">
        <f t="shared" si="332"/>
        <v>248.10485000235423</v>
      </c>
      <c r="Z1744">
        <f>Table4[[#This Row],[Acell (N)]]+Table4[[#This Row],[Roll (N)]]+Table4[[#This Row],[Aero (N)]]</f>
        <v>-323.78747777542259</v>
      </c>
      <c r="AA1744">
        <f>Table4[[#This Row],[Total (N)]]*((E1743/3.6)/1000)</f>
        <v>-10.055400004247845</v>
      </c>
      <c r="AB1744">
        <f>Table4[[#This Row],[Power (kW)]]*1000</f>
        <v>-10055.400004247846</v>
      </c>
      <c r="AC1744">
        <f>MAX(0, Table4[[#This Row],[Power (W)]])</f>
        <v>0</v>
      </c>
      <c r="AD1744">
        <f>MIN(0, Table4[[#This Row],[Power (W)]])*-1</f>
        <v>10055.400004247846</v>
      </c>
      <c r="AE1744">
        <f>AE1743+Table4[[#This Row],[Tractive Energy (J)]]</f>
        <v>3692005.3536828361</v>
      </c>
      <c r="AF1744">
        <f>AF1743+Table4[[#This Row],[Braking Energy (J)]]</f>
        <v>133864.38231901958</v>
      </c>
      <c r="AG1744">
        <f t="shared" si="336"/>
        <v>9193394.5734896269</v>
      </c>
      <c r="AH1744">
        <f t="shared" si="333"/>
        <v>1938482.5161259258</v>
      </c>
      <c r="AI1744" s="27">
        <f t="shared" si="337"/>
        <v>1935465.8961246514</v>
      </c>
    </row>
    <row r="1745" spans="2:35" x14ac:dyDescent="0.3">
      <c r="B1745" s="7" t="s">
        <v>54</v>
      </c>
      <c r="C1745" s="7">
        <v>1737</v>
      </c>
      <c r="D1745" s="7">
        <v>260</v>
      </c>
      <c r="E1745" s="13">
        <v>107.1</v>
      </c>
      <c r="F1745" s="17">
        <f t="shared" si="334"/>
        <v>-0.65277777777777812</v>
      </c>
      <c r="G1745" s="17">
        <f t="shared" si="335"/>
        <v>-2.3500000000000014</v>
      </c>
      <c r="S1745">
        <f t="shared" si="328"/>
        <v>0</v>
      </c>
      <c r="T1745">
        <f t="shared" si="329"/>
        <v>107.1</v>
      </c>
      <c r="U1745">
        <f t="shared" si="330"/>
        <v>29.749999999999996</v>
      </c>
      <c r="W1745">
        <f t="shared" si="331"/>
        <v>-759.180555555556</v>
      </c>
      <c r="X1745">
        <f t="shared" si="327"/>
        <v>171.13544999999999</v>
      </c>
      <c r="Y1745">
        <f t="shared" si="332"/>
        <v>238.00160471682497</v>
      </c>
      <c r="Z1745">
        <f>Table4[[#This Row],[Acell (N)]]+Table4[[#This Row],[Roll (N)]]+Table4[[#This Row],[Aero (N)]]</f>
        <v>-350.04350083873101</v>
      </c>
      <c r="AA1745">
        <f>Table4[[#This Row],[Total (N)]]*((E1744/3.6)/1000)</f>
        <v>-10.647156483844734</v>
      </c>
      <c r="AB1745">
        <f>Table4[[#This Row],[Power (kW)]]*1000</f>
        <v>-10647.156483844734</v>
      </c>
      <c r="AC1745">
        <f>MAX(0, Table4[[#This Row],[Power (W)]])</f>
        <v>0</v>
      </c>
      <c r="AD1745">
        <f>MIN(0, Table4[[#This Row],[Power (W)]])*-1</f>
        <v>10647.156483844734</v>
      </c>
      <c r="AE1745">
        <f>AE1744+Table4[[#This Row],[Tractive Energy (J)]]</f>
        <v>3692005.3536828361</v>
      </c>
      <c r="AF1745">
        <f>AF1744+Table4[[#This Row],[Braking Energy (J)]]</f>
        <v>144511.53880286432</v>
      </c>
      <c r="AG1745">
        <f t="shared" si="336"/>
        <v>9193394.5734896269</v>
      </c>
      <c r="AH1745">
        <f t="shared" si="333"/>
        <v>1949129.6726097704</v>
      </c>
      <c r="AI1745" s="27">
        <f t="shared" si="337"/>
        <v>1945935.5256646171</v>
      </c>
    </row>
    <row r="1746" spans="2:35" x14ac:dyDescent="0.3">
      <c r="B1746" s="7" t="s">
        <v>54</v>
      </c>
      <c r="C1746" s="7">
        <v>1738</v>
      </c>
      <c r="D1746" s="7">
        <v>261</v>
      </c>
      <c r="E1746" s="13">
        <v>104.8</v>
      </c>
      <c r="F1746" s="17">
        <f t="shared" si="334"/>
        <v>-0.63888888888888806</v>
      </c>
      <c r="G1746" s="17">
        <f t="shared" si="335"/>
        <v>-2.2999999999999972</v>
      </c>
      <c r="S1746">
        <f t="shared" si="328"/>
        <v>0</v>
      </c>
      <c r="T1746">
        <f t="shared" si="329"/>
        <v>104.8</v>
      </c>
      <c r="U1746">
        <f t="shared" si="330"/>
        <v>29.111111111111111</v>
      </c>
      <c r="W1746">
        <f t="shared" si="331"/>
        <v>-759.180555555556</v>
      </c>
      <c r="X1746">
        <f t="shared" si="327"/>
        <v>171.13544999999999</v>
      </c>
      <c r="Y1746">
        <f t="shared" si="332"/>
        <v>227.68299132711294</v>
      </c>
      <c r="Z1746">
        <f>Table4[[#This Row],[Acell (N)]]+Table4[[#This Row],[Roll (N)]]+Table4[[#This Row],[Aero (N)]]</f>
        <v>-360.36211422844303</v>
      </c>
      <c r="AA1746">
        <f>Table4[[#This Row],[Total (N)]]*((E1745/3.6)/1000)</f>
        <v>-10.720772898296179</v>
      </c>
      <c r="AB1746">
        <f>Table4[[#This Row],[Power (kW)]]*1000</f>
        <v>-10720.77289829618</v>
      </c>
      <c r="AC1746">
        <f>MAX(0, Table4[[#This Row],[Power (W)]])</f>
        <v>0</v>
      </c>
      <c r="AD1746">
        <f>MIN(0, Table4[[#This Row],[Power (W)]])*-1</f>
        <v>10720.77289829618</v>
      </c>
      <c r="AE1746">
        <f>AE1745+Table4[[#This Row],[Tractive Energy (J)]]</f>
        <v>3692005.3536828361</v>
      </c>
      <c r="AF1746">
        <f>AF1745+Table4[[#This Row],[Braking Energy (J)]]</f>
        <v>155232.31170116051</v>
      </c>
      <c r="AG1746">
        <f t="shared" si="336"/>
        <v>9193394.5734896269</v>
      </c>
      <c r="AH1746">
        <f t="shared" si="333"/>
        <v>1959850.4455080666</v>
      </c>
      <c r="AI1746" s="27">
        <f t="shared" si="337"/>
        <v>1956634.2136385778</v>
      </c>
    </row>
    <row r="1747" spans="2:35" x14ac:dyDescent="0.3">
      <c r="B1747" s="7" t="s">
        <v>54</v>
      </c>
      <c r="C1747" s="7">
        <v>1739</v>
      </c>
      <c r="D1747" s="7">
        <v>262</v>
      </c>
      <c r="E1747" s="13">
        <v>102.5</v>
      </c>
      <c r="F1747" s="17">
        <f t="shared" si="334"/>
        <v>-0.61111111111110994</v>
      </c>
      <c r="G1747" s="17">
        <f t="shared" si="335"/>
        <v>-2.1999999999999957</v>
      </c>
      <c r="S1747">
        <f t="shared" si="328"/>
        <v>0</v>
      </c>
      <c r="T1747">
        <f t="shared" si="329"/>
        <v>102.5</v>
      </c>
      <c r="U1747">
        <f t="shared" si="330"/>
        <v>28.472222222222221</v>
      </c>
      <c r="W1747">
        <f t="shared" si="331"/>
        <v>-743.02777777777681</v>
      </c>
      <c r="X1747">
        <f t="shared" si="327"/>
        <v>171.13544999999999</v>
      </c>
      <c r="Y1747">
        <f t="shared" si="332"/>
        <v>218.0088942823609</v>
      </c>
      <c r="Z1747">
        <f>Table4[[#This Row],[Acell (N)]]+Table4[[#This Row],[Roll (N)]]+Table4[[#This Row],[Aero (N)]]</f>
        <v>-353.88343349541594</v>
      </c>
      <c r="AA1747">
        <f>Table4[[#This Row],[Total (N)]]*((E1746/3.6)/1000)</f>
        <v>-10.301939952866553</v>
      </c>
      <c r="AB1747">
        <f>Table4[[#This Row],[Power (kW)]]*1000</f>
        <v>-10301.939952866553</v>
      </c>
      <c r="AC1747">
        <f>MAX(0, Table4[[#This Row],[Power (W)]])</f>
        <v>0</v>
      </c>
      <c r="AD1747">
        <f>MIN(0, Table4[[#This Row],[Power (W)]])*-1</f>
        <v>10301.939952866553</v>
      </c>
      <c r="AE1747">
        <f>AE1746+Table4[[#This Row],[Tractive Energy (J)]]</f>
        <v>3692005.3536828361</v>
      </c>
      <c r="AF1747">
        <f>AF1746+Table4[[#This Row],[Braking Energy (J)]]</f>
        <v>165534.25165402706</v>
      </c>
      <c r="AG1747">
        <f t="shared" si="336"/>
        <v>9193394.5734896269</v>
      </c>
      <c r="AH1747">
        <f t="shared" si="333"/>
        <v>1970152.3854609332</v>
      </c>
      <c r="AI1747" s="27">
        <f t="shared" si="337"/>
        <v>1967061.8034750731</v>
      </c>
    </row>
    <row r="1748" spans="2:35" x14ac:dyDescent="0.3">
      <c r="B1748" s="7" t="s">
        <v>54</v>
      </c>
      <c r="C1748" s="7">
        <v>1740</v>
      </c>
      <c r="D1748" s="7">
        <v>263</v>
      </c>
      <c r="E1748" s="13">
        <v>100.4</v>
      </c>
      <c r="F1748" s="17">
        <f t="shared" si="334"/>
        <v>-0.54166666666666741</v>
      </c>
      <c r="G1748" s="17">
        <f t="shared" si="335"/>
        <v>-1.9500000000000028</v>
      </c>
      <c r="S1748">
        <f t="shared" si="328"/>
        <v>0</v>
      </c>
      <c r="T1748">
        <f t="shared" si="329"/>
        <v>100.4</v>
      </c>
      <c r="U1748">
        <f t="shared" si="330"/>
        <v>27.888888888888889</v>
      </c>
      <c r="W1748">
        <f t="shared" si="331"/>
        <v>-710.72222222222081</v>
      </c>
      <c r="X1748">
        <f t="shared" si="327"/>
        <v>171.13544999999999</v>
      </c>
      <c r="Y1748">
        <f t="shared" si="332"/>
        <v>208.54480595118054</v>
      </c>
      <c r="Z1748">
        <f>Table4[[#This Row],[Acell (N)]]+Table4[[#This Row],[Roll (N)]]+Table4[[#This Row],[Aero (N)]]</f>
        <v>-331.04196627104028</v>
      </c>
      <c r="AA1748">
        <f>Table4[[#This Row],[Total (N)]]*((E1747/3.6)/1000)</f>
        <v>-9.4255004285504516</v>
      </c>
      <c r="AB1748">
        <f>Table4[[#This Row],[Power (kW)]]*1000</f>
        <v>-9425.500428550451</v>
      </c>
      <c r="AC1748">
        <f>MAX(0, Table4[[#This Row],[Power (W)]])</f>
        <v>0</v>
      </c>
      <c r="AD1748">
        <f>MIN(0, Table4[[#This Row],[Power (W)]])*-1</f>
        <v>9425.500428550451</v>
      </c>
      <c r="AE1748">
        <f>AE1747+Table4[[#This Row],[Tractive Energy (J)]]</f>
        <v>3692005.3536828361</v>
      </c>
      <c r="AF1748">
        <f>AF1747+Table4[[#This Row],[Braking Energy (J)]]</f>
        <v>174959.7520825775</v>
      </c>
      <c r="AG1748">
        <f t="shared" si="336"/>
        <v>9193394.5734896269</v>
      </c>
      <c r="AH1748">
        <f t="shared" si="333"/>
        <v>1979577.8858894836</v>
      </c>
      <c r="AI1748" s="27">
        <f t="shared" si="337"/>
        <v>1976750.2357609186</v>
      </c>
    </row>
    <row r="1749" spans="2:35" x14ac:dyDescent="0.3">
      <c r="B1749" s="7" t="s">
        <v>54</v>
      </c>
      <c r="C1749" s="7">
        <v>1741</v>
      </c>
      <c r="D1749" s="7">
        <v>264</v>
      </c>
      <c r="E1749" s="13">
        <v>98.6</v>
      </c>
      <c r="F1749" s="17">
        <f t="shared" si="334"/>
        <v>-0.44444444444444481</v>
      </c>
      <c r="G1749" s="17">
        <f t="shared" si="335"/>
        <v>-1.6000000000000014</v>
      </c>
      <c r="S1749">
        <f t="shared" si="328"/>
        <v>0</v>
      </c>
      <c r="T1749">
        <f t="shared" si="329"/>
        <v>98.6</v>
      </c>
      <c r="U1749">
        <f t="shared" si="330"/>
        <v>27.388888888888886</v>
      </c>
      <c r="W1749">
        <f t="shared" si="331"/>
        <v>-629.95833333333417</v>
      </c>
      <c r="X1749">
        <f t="shared" si="327"/>
        <v>171.13544999999999</v>
      </c>
      <c r="Y1749">
        <f t="shared" si="332"/>
        <v>200.08709207917693</v>
      </c>
      <c r="Z1749">
        <f>Table4[[#This Row],[Acell (N)]]+Table4[[#This Row],[Roll (N)]]+Table4[[#This Row],[Aero (N)]]</f>
        <v>-258.73579125415722</v>
      </c>
      <c r="AA1749">
        <f>Table4[[#This Row],[Total (N)]]*((E1748/3.6)/1000)</f>
        <v>-7.2158537338659405</v>
      </c>
      <c r="AB1749">
        <f>Table4[[#This Row],[Power (kW)]]*1000</f>
        <v>-7215.8537338659407</v>
      </c>
      <c r="AC1749">
        <f>MAX(0, Table4[[#This Row],[Power (W)]])</f>
        <v>0</v>
      </c>
      <c r="AD1749">
        <f>MIN(0, Table4[[#This Row],[Power (W)]])*-1</f>
        <v>7215.8537338659407</v>
      </c>
      <c r="AE1749">
        <f>AE1748+Table4[[#This Row],[Tractive Energy (J)]]</f>
        <v>3692005.3536828361</v>
      </c>
      <c r="AF1749">
        <f>AF1748+Table4[[#This Row],[Braking Energy (J)]]</f>
        <v>182175.60581644345</v>
      </c>
      <c r="AG1749">
        <f t="shared" si="336"/>
        <v>9193394.5734896269</v>
      </c>
      <c r="AH1749">
        <f t="shared" si="333"/>
        <v>1986793.7396233496</v>
      </c>
      <c r="AI1749" s="27">
        <f t="shared" si="337"/>
        <v>1984628.9835031899</v>
      </c>
    </row>
    <row r="1750" spans="2:35" x14ac:dyDescent="0.3">
      <c r="B1750" s="7" t="s">
        <v>54</v>
      </c>
      <c r="C1750" s="7">
        <v>1742</v>
      </c>
      <c r="D1750" s="7">
        <v>265</v>
      </c>
      <c r="E1750" s="13">
        <v>97.2</v>
      </c>
      <c r="F1750" s="17">
        <f t="shared" si="334"/>
        <v>-0.37499999999999839</v>
      </c>
      <c r="G1750" s="17">
        <f t="shared" si="335"/>
        <v>-1.3499999999999943</v>
      </c>
      <c r="S1750">
        <f t="shared" si="328"/>
        <v>0</v>
      </c>
      <c r="T1750">
        <f t="shared" si="329"/>
        <v>97.2</v>
      </c>
      <c r="U1750">
        <f t="shared" si="330"/>
        <v>27</v>
      </c>
      <c r="W1750">
        <f t="shared" si="331"/>
        <v>-516.88888888888937</v>
      </c>
      <c r="X1750">
        <f t="shared" si="327"/>
        <v>171.13544999999999</v>
      </c>
      <c r="Y1750">
        <f t="shared" si="332"/>
        <v>192.97696720191686</v>
      </c>
      <c r="Z1750">
        <f>Table4[[#This Row],[Acell (N)]]+Table4[[#This Row],[Roll (N)]]+Table4[[#This Row],[Aero (N)]]</f>
        <v>-152.77647168697251</v>
      </c>
      <c r="AA1750">
        <f>Table4[[#This Row],[Total (N)]]*((E1749/3.6)/1000)</f>
        <v>-4.1843778078709688</v>
      </c>
      <c r="AB1750">
        <f>Table4[[#This Row],[Power (kW)]]*1000</f>
        <v>-4184.3778078709684</v>
      </c>
      <c r="AC1750">
        <f>MAX(0, Table4[[#This Row],[Power (W)]])</f>
        <v>0</v>
      </c>
      <c r="AD1750">
        <f>MIN(0, Table4[[#This Row],[Power (W)]])*-1</f>
        <v>4184.3778078709684</v>
      </c>
      <c r="AE1750">
        <f>AE1749+Table4[[#This Row],[Tractive Energy (J)]]</f>
        <v>3692005.3536828361</v>
      </c>
      <c r="AF1750">
        <f>AF1749+Table4[[#This Row],[Braking Energy (J)]]</f>
        <v>186359.98362431442</v>
      </c>
      <c r="AG1750">
        <f t="shared" si="336"/>
        <v>9193394.5734896269</v>
      </c>
      <c r="AH1750">
        <f t="shared" si="333"/>
        <v>1990978.1174312206</v>
      </c>
      <c r="AI1750" s="27">
        <f t="shared" si="337"/>
        <v>1989722.8040888594</v>
      </c>
    </row>
    <row r="1751" spans="2:35" x14ac:dyDescent="0.3">
      <c r="B1751" s="7" t="s">
        <v>54</v>
      </c>
      <c r="C1751" s="7">
        <v>1743</v>
      </c>
      <c r="D1751" s="7">
        <v>266</v>
      </c>
      <c r="E1751" s="13">
        <v>95.9</v>
      </c>
      <c r="F1751" s="17">
        <f t="shared" si="334"/>
        <v>-0.33333333333333409</v>
      </c>
      <c r="G1751" s="17">
        <f t="shared" si="335"/>
        <v>-1.2000000000000028</v>
      </c>
      <c r="S1751">
        <f t="shared" si="328"/>
        <v>0</v>
      </c>
      <c r="T1751">
        <f t="shared" si="329"/>
        <v>95.9</v>
      </c>
      <c r="U1751">
        <f t="shared" si="330"/>
        <v>26.638888888888889</v>
      </c>
      <c r="W1751">
        <f t="shared" si="331"/>
        <v>-436.12499999999812</v>
      </c>
      <c r="X1751">
        <f t="shared" si="327"/>
        <v>171.13544999999999</v>
      </c>
      <c r="Y1751">
        <f t="shared" si="332"/>
        <v>187.53579626011202</v>
      </c>
      <c r="Z1751">
        <f>Table4[[#This Row],[Acell (N)]]+Table4[[#This Row],[Roll (N)]]+Table4[[#This Row],[Aero (N)]]</f>
        <v>-77.45375373988611</v>
      </c>
      <c r="AA1751">
        <f>Table4[[#This Row],[Total (N)]]*((E1750/3.6)/1000)</f>
        <v>-2.091251350976925</v>
      </c>
      <c r="AB1751">
        <f>Table4[[#This Row],[Power (kW)]]*1000</f>
        <v>-2091.2513509769251</v>
      </c>
      <c r="AC1751">
        <f>MAX(0, Table4[[#This Row],[Power (W)]])</f>
        <v>0</v>
      </c>
      <c r="AD1751">
        <f>MIN(0, Table4[[#This Row],[Power (W)]])*-1</f>
        <v>2091.2513509769251</v>
      </c>
      <c r="AE1751">
        <f>AE1750+Table4[[#This Row],[Tractive Energy (J)]]</f>
        <v>3692005.3536828361</v>
      </c>
      <c r="AF1751">
        <f>AF1750+Table4[[#This Row],[Braking Energy (J)]]</f>
        <v>188451.23497529136</v>
      </c>
      <c r="AG1751">
        <f t="shared" si="336"/>
        <v>9193394.5734896269</v>
      </c>
      <c r="AH1751">
        <f t="shared" si="333"/>
        <v>1993069.3687821976</v>
      </c>
      <c r="AI1751" s="27">
        <f t="shared" si="337"/>
        <v>1992441.9933769044</v>
      </c>
    </row>
    <row r="1752" spans="2:35" x14ac:dyDescent="0.3">
      <c r="B1752" s="7" t="s">
        <v>54</v>
      </c>
      <c r="C1752" s="7">
        <v>1744</v>
      </c>
      <c r="D1752" s="7">
        <v>267</v>
      </c>
      <c r="E1752" s="13">
        <v>94.8</v>
      </c>
      <c r="F1752" s="17">
        <f t="shared" si="334"/>
        <v>-0.29166666666666785</v>
      </c>
      <c r="G1752" s="17">
        <f t="shared" si="335"/>
        <v>-1.0500000000000043</v>
      </c>
      <c r="S1752">
        <f t="shared" si="328"/>
        <v>0</v>
      </c>
      <c r="T1752">
        <f t="shared" si="329"/>
        <v>94.8</v>
      </c>
      <c r="U1752">
        <f t="shared" si="330"/>
        <v>26.333333333333332</v>
      </c>
      <c r="W1752">
        <f t="shared" si="331"/>
        <v>-387.66666666666754</v>
      </c>
      <c r="X1752">
        <f t="shared" si="327"/>
        <v>171.13544999999999</v>
      </c>
      <c r="Y1752">
        <f t="shared" si="332"/>
        <v>182.5529524635219</v>
      </c>
      <c r="Z1752">
        <f>Table4[[#This Row],[Acell (N)]]+Table4[[#This Row],[Roll (N)]]+Table4[[#This Row],[Aero (N)]]</f>
        <v>-33.978264203145642</v>
      </c>
      <c r="AA1752">
        <f>Table4[[#This Row],[Total (N)]]*((E1751/3.6)/1000)</f>
        <v>-0.9051432047449075</v>
      </c>
      <c r="AB1752">
        <f>Table4[[#This Row],[Power (kW)]]*1000</f>
        <v>-905.14320474490751</v>
      </c>
      <c r="AC1752">
        <f>MAX(0, Table4[[#This Row],[Power (W)]])</f>
        <v>0</v>
      </c>
      <c r="AD1752">
        <f>MIN(0, Table4[[#This Row],[Power (W)]])*-1</f>
        <v>905.14320474490751</v>
      </c>
      <c r="AE1752">
        <f>AE1751+Table4[[#This Row],[Tractive Energy (J)]]</f>
        <v>3692005.3536828361</v>
      </c>
      <c r="AF1752">
        <f>AF1751+Table4[[#This Row],[Braking Energy (J)]]</f>
        <v>189356.37818003626</v>
      </c>
      <c r="AG1752">
        <f t="shared" si="336"/>
        <v>9193394.5734896269</v>
      </c>
      <c r="AH1752">
        <f t="shared" si="333"/>
        <v>1993974.5119869425</v>
      </c>
      <c r="AI1752" s="27">
        <f t="shared" si="337"/>
        <v>1993702.969025519</v>
      </c>
    </row>
    <row r="1753" spans="2:35" x14ac:dyDescent="0.3">
      <c r="B1753" s="7" t="s">
        <v>54</v>
      </c>
      <c r="C1753" s="7">
        <v>1745</v>
      </c>
      <c r="D1753" s="7">
        <v>268</v>
      </c>
      <c r="E1753" s="13">
        <v>93.8</v>
      </c>
      <c r="F1753" s="17">
        <f t="shared" si="334"/>
        <v>-0.27777777777777779</v>
      </c>
      <c r="G1753" s="17">
        <f t="shared" si="335"/>
        <v>-1</v>
      </c>
      <c r="S1753">
        <f t="shared" si="328"/>
        <v>0</v>
      </c>
      <c r="T1753">
        <f t="shared" si="329"/>
        <v>93.8</v>
      </c>
      <c r="U1753">
        <f t="shared" si="330"/>
        <v>26.055555555555554</v>
      </c>
      <c r="W1753">
        <f t="shared" si="331"/>
        <v>-339.20833333333474</v>
      </c>
      <c r="X1753">
        <f t="shared" si="327"/>
        <v>171.13544999999999</v>
      </c>
      <c r="Y1753">
        <f t="shared" si="332"/>
        <v>178.389102950672</v>
      </c>
      <c r="Z1753">
        <f>Table4[[#This Row],[Acell (N)]]+Table4[[#This Row],[Roll (N)]]+Table4[[#This Row],[Aero (N)]]</f>
        <v>10.316219617337254</v>
      </c>
      <c r="AA1753">
        <f>Table4[[#This Row],[Total (N)]]*((E1752/3.6)/1000)</f>
        <v>0.27166044992321436</v>
      </c>
      <c r="AB1753">
        <f>Table4[[#This Row],[Power (kW)]]*1000</f>
        <v>271.66044992321434</v>
      </c>
      <c r="AC1753">
        <f>MAX(0, Table4[[#This Row],[Power (W)]])</f>
        <v>271.66044992321434</v>
      </c>
      <c r="AD1753">
        <f>MIN(0, Table4[[#This Row],[Power (W)]])*-1</f>
        <v>0</v>
      </c>
      <c r="AE1753">
        <f>AE1752+Table4[[#This Row],[Tractive Energy (J)]]</f>
        <v>3692277.0141327591</v>
      </c>
      <c r="AF1753">
        <f>AF1752+Table4[[#This Row],[Braking Energy (J)]]</f>
        <v>189356.37818003626</v>
      </c>
      <c r="AG1753">
        <f t="shared" si="336"/>
        <v>9193666.2339395508</v>
      </c>
      <c r="AH1753">
        <f t="shared" si="333"/>
        <v>1993974.5119869425</v>
      </c>
      <c r="AI1753" s="27">
        <f t="shared" si="337"/>
        <v>1993974.5119869425</v>
      </c>
    </row>
    <row r="1754" spans="2:35" x14ac:dyDescent="0.3">
      <c r="B1754" s="7" t="s">
        <v>54</v>
      </c>
      <c r="C1754" s="7">
        <v>1746</v>
      </c>
      <c r="D1754" s="7">
        <v>269</v>
      </c>
      <c r="E1754" s="13">
        <v>92.8</v>
      </c>
      <c r="F1754" s="17">
        <f t="shared" si="334"/>
        <v>-0.27777777777777779</v>
      </c>
      <c r="G1754" s="17">
        <f t="shared" si="335"/>
        <v>-1</v>
      </c>
      <c r="S1754">
        <f t="shared" si="328"/>
        <v>0</v>
      </c>
      <c r="T1754">
        <f t="shared" si="329"/>
        <v>92.8</v>
      </c>
      <c r="U1754">
        <f t="shared" si="330"/>
        <v>25.777777777777775</v>
      </c>
      <c r="W1754">
        <f t="shared" si="331"/>
        <v>-323.05555555555554</v>
      </c>
      <c r="X1754">
        <f t="shared" si="327"/>
        <v>171.13544999999999</v>
      </c>
      <c r="Y1754">
        <f t="shared" si="332"/>
        <v>174.64546936091421</v>
      </c>
      <c r="Z1754">
        <f>Table4[[#This Row],[Acell (N)]]+Table4[[#This Row],[Roll (N)]]+Table4[[#This Row],[Aero (N)]]</f>
        <v>22.725363805358654</v>
      </c>
      <c r="AA1754">
        <f>Table4[[#This Row],[Total (N)]]*((E1753/3.6)/1000)</f>
        <v>0.59212197915073383</v>
      </c>
      <c r="AB1754">
        <f>Table4[[#This Row],[Power (kW)]]*1000</f>
        <v>592.12197915073386</v>
      </c>
      <c r="AC1754">
        <f>MAX(0, Table4[[#This Row],[Power (W)]])</f>
        <v>592.12197915073386</v>
      </c>
      <c r="AD1754">
        <f>MIN(0, Table4[[#This Row],[Power (W)]])*-1</f>
        <v>0</v>
      </c>
      <c r="AE1754">
        <f>AE1753+Table4[[#This Row],[Tractive Energy (J)]]</f>
        <v>3692869.13611191</v>
      </c>
      <c r="AF1754">
        <f>AF1753+Table4[[#This Row],[Braking Energy (J)]]</f>
        <v>189356.37818003626</v>
      </c>
      <c r="AG1754">
        <f t="shared" si="336"/>
        <v>9194258.3559187017</v>
      </c>
      <c r="AH1754">
        <f t="shared" si="333"/>
        <v>1993974.5119869425</v>
      </c>
      <c r="AI1754" s="27">
        <f t="shared" si="337"/>
        <v>1993974.5119869425</v>
      </c>
    </row>
    <row r="1755" spans="2:35" x14ac:dyDescent="0.3">
      <c r="B1755" s="7" t="s">
        <v>54</v>
      </c>
      <c r="C1755" s="7">
        <v>1747</v>
      </c>
      <c r="D1755" s="7">
        <v>270</v>
      </c>
      <c r="E1755" s="13">
        <v>91.8</v>
      </c>
      <c r="F1755" s="17">
        <f t="shared" si="334"/>
        <v>-0.24999999999999961</v>
      </c>
      <c r="G1755" s="17">
        <f t="shared" si="335"/>
        <v>-0.89999999999999858</v>
      </c>
      <c r="S1755">
        <f t="shared" si="328"/>
        <v>0</v>
      </c>
      <c r="T1755">
        <f t="shared" si="329"/>
        <v>91.8</v>
      </c>
      <c r="U1755">
        <f t="shared" si="330"/>
        <v>25.5</v>
      </c>
      <c r="W1755">
        <f t="shared" si="331"/>
        <v>-323.05555555555554</v>
      </c>
      <c r="X1755">
        <f t="shared" si="327"/>
        <v>171.13544999999999</v>
      </c>
      <c r="Y1755">
        <f t="shared" si="332"/>
        <v>170.94153496086753</v>
      </c>
      <c r="Z1755">
        <f>Table4[[#This Row],[Acell (N)]]+Table4[[#This Row],[Roll (N)]]+Table4[[#This Row],[Aero (N)]]</f>
        <v>19.021429405311977</v>
      </c>
      <c r="AA1755">
        <f>Table4[[#This Row],[Total (N)]]*((E1754/3.6)/1000)</f>
        <v>0.49033018022581981</v>
      </c>
      <c r="AB1755">
        <f>Table4[[#This Row],[Power (kW)]]*1000</f>
        <v>490.33018022581979</v>
      </c>
      <c r="AC1755">
        <f>MAX(0, Table4[[#This Row],[Power (W)]])</f>
        <v>490.33018022581979</v>
      </c>
      <c r="AD1755">
        <f>MIN(0, Table4[[#This Row],[Power (W)]])*-1</f>
        <v>0</v>
      </c>
      <c r="AE1755">
        <f>AE1754+Table4[[#This Row],[Tractive Energy (J)]]</f>
        <v>3693359.4662921359</v>
      </c>
      <c r="AF1755">
        <f>AF1754+Table4[[#This Row],[Braking Energy (J)]]</f>
        <v>189356.37818003626</v>
      </c>
      <c r="AG1755">
        <f t="shared" si="336"/>
        <v>9194748.6860989276</v>
      </c>
      <c r="AH1755">
        <f t="shared" si="333"/>
        <v>1993974.5119869425</v>
      </c>
      <c r="AI1755" s="27">
        <f t="shared" si="337"/>
        <v>1993974.5119869425</v>
      </c>
    </row>
    <row r="1756" spans="2:35" x14ac:dyDescent="0.3">
      <c r="B1756" s="7" t="s">
        <v>54</v>
      </c>
      <c r="C1756" s="7">
        <v>1748</v>
      </c>
      <c r="D1756" s="7">
        <v>271</v>
      </c>
      <c r="E1756" s="13">
        <v>91</v>
      </c>
      <c r="F1756" s="17">
        <f t="shared" si="334"/>
        <v>-0.22222222222222143</v>
      </c>
      <c r="G1756" s="17">
        <f t="shared" si="335"/>
        <v>-0.79999999999999716</v>
      </c>
      <c r="S1756">
        <f t="shared" si="328"/>
        <v>0</v>
      </c>
      <c r="T1756">
        <f t="shared" si="329"/>
        <v>91</v>
      </c>
      <c r="U1756">
        <f t="shared" si="330"/>
        <v>25.277777777777779</v>
      </c>
      <c r="W1756">
        <f t="shared" si="331"/>
        <v>-290.74999999999955</v>
      </c>
      <c r="X1756">
        <f t="shared" si="327"/>
        <v>171.13544999999999</v>
      </c>
      <c r="Y1756">
        <f t="shared" si="332"/>
        <v>167.27729975053202</v>
      </c>
      <c r="Z1756">
        <f>Table4[[#This Row],[Acell (N)]]+Table4[[#This Row],[Roll (N)]]+Table4[[#This Row],[Aero (N)]]</f>
        <v>47.66274975053247</v>
      </c>
      <c r="AA1756">
        <f>Table4[[#This Row],[Total (N)]]*((E1755/3.6)/1000)</f>
        <v>1.2154001186385779</v>
      </c>
      <c r="AB1756">
        <f>Table4[[#This Row],[Power (kW)]]*1000</f>
        <v>1215.4001186385779</v>
      </c>
      <c r="AC1756">
        <f>MAX(0, Table4[[#This Row],[Power (W)]])</f>
        <v>1215.4001186385779</v>
      </c>
      <c r="AD1756">
        <f>MIN(0, Table4[[#This Row],[Power (W)]])*-1</f>
        <v>0</v>
      </c>
      <c r="AE1756">
        <f>AE1755+Table4[[#This Row],[Tractive Energy (J)]]</f>
        <v>3694574.8664107746</v>
      </c>
      <c r="AF1756">
        <f>AF1755+Table4[[#This Row],[Braking Energy (J)]]</f>
        <v>189356.37818003626</v>
      </c>
      <c r="AG1756">
        <f t="shared" si="336"/>
        <v>9195964.0862175655</v>
      </c>
      <c r="AH1756">
        <f t="shared" si="333"/>
        <v>1993974.5119869425</v>
      </c>
      <c r="AI1756" s="27">
        <f t="shared" si="337"/>
        <v>1993974.5119869425</v>
      </c>
    </row>
    <row r="1757" spans="2:35" x14ac:dyDescent="0.3">
      <c r="B1757" s="7" t="s">
        <v>54</v>
      </c>
      <c r="C1757" s="7">
        <v>1749</v>
      </c>
      <c r="D1757" s="7">
        <v>272</v>
      </c>
      <c r="E1757" s="13">
        <v>90.2</v>
      </c>
      <c r="F1757" s="17">
        <f t="shared" si="334"/>
        <v>-0.19444444444444522</v>
      </c>
      <c r="G1757" s="17">
        <f t="shared" si="335"/>
        <v>-0.70000000000000284</v>
      </c>
      <c r="S1757">
        <f t="shared" si="328"/>
        <v>0</v>
      </c>
      <c r="T1757">
        <f t="shared" si="329"/>
        <v>90.2</v>
      </c>
      <c r="U1757">
        <f t="shared" si="330"/>
        <v>25.055555555555557</v>
      </c>
      <c r="W1757">
        <f t="shared" si="331"/>
        <v>-258.44444444444355</v>
      </c>
      <c r="X1757">
        <f t="shared" si="327"/>
        <v>171.13544999999999</v>
      </c>
      <c r="Y1757">
        <f t="shared" si="332"/>
        <v>164.37449499885557</v>
      </c>
      <c r="Z1757">
        <f>Table4[[#This Row],[Acell (N)]]+Table4[[#This Row],[Roll (N)]]+Table4[[#This Row],[Aero (N)]]</f>
        <v>77.065500554412012</v>
      </c>
      <c r="AA1757">
        <f>Table4[[#This Row],[Total (N)]]*((E1756/3.6)/1000)</f>
        <v>1.948044597347637</v>
      </c>
      <c r="AB1757">
        <f>Table4[[#This Row],[Power (kW)]]*1000</f>
        <v>1948.0445973476369</v>
      </c>
      <c r="AC1757">
        <f>MAX(0, Table4[[#This Row],[Power (W)]])</f>
        <v>1948.0445973476369</v>
      </c>
      <c r="AD1757">
        <f>MIN(0, Table4[[#This Row],[Power (W)]])*-1</f>
        <v>0</v>
      </c>
      <c r="AE1757">
        <f>AE1756+Table4[[#This Row],[Tractive Energy (J)]]</f>
        <v>3696522.9110081224</v>
      </c>
      <c r="AF1757">
        <f>AF1756+Table4[[#This Row],[Braking Energy (J)]]</f>
        <v>189356.37818003626</v>
      </c>
      <c r="AG1757">
        <f t="shared" si="336"/>
        <v>9197912.1308149137</v>
      </c>
      <c r="AH1757">
        <f t="shared" si="333"/>
        <v>1993974.5119869425</v>
      </c>
      <c r="AI1757" s="27">
        <f t="shared" si="337"/>
        <v>1993974.5119869425</v>
      </c>
    </row>
    <row r="1758" spans="2:35" x14ac:dyDescent="0.3">
      <c r="B1758" s="7" t="s">
        <v>54</v>
      </c>
      <c r="C1758" s="7">
        <v>1750</v>
      </c>
      <c r="D1758" s="7">
        <v>273</v>
      </c>
      <c r="E1758" s="13">
        <v>89.6</v>
      </c>
      <c r="F1758" s="17">
        <f t="shared" si="334"/>
        <v>-0.15277777777777896</v>
      </c>
      <c r="G1758" s="17">
        <f t="shared" si="335"/>
        <v>-0.55000000000000426</v>
      </c>
      <c r="S1758">
        <f t="shared" si="328"/>
        <v>0</v>
      </c>
      <c r="T1758">
        <f t="shared" si="329"/>
        <v>89.6</v>
      </c>
      <c r="U1758">
        <f t="shared" si="330"/>
        <v>24.888888888888886</v>
      </c>
      <c r="W1758">
        <f t="shared" si="331"/>
        <v>-226.1388888888898</v>
      </c>
      <c r="X1758">
        <f t="shared" si="327"/>
        <v>171.13544999999999</v>
      </c>
      <c r="Y1758">
        <f t="shared" si="332"/>
        <v>161.49709772859424</v>
      </c>
      <c r="Z1758">
        <f>Table4[[#This Row],[Acell (N)]]+Table4[[#This Row],[Roll (N)]]+Table4[[#This Row],[Aero (N)]]</f>
        <v>106.49365883970444</v>
      </c>
      <c r="AA1758">
        <f>Table4[[#This Row],[Total (N)]]*((E1757/3.6)/1000)</f>
        <v>2.6682577853725946</v>
      </c>
      <c r="AB1758">
        <f>Table4[[#This Row],[Power (kW)]]*1000</f>
        <v>2668.2577853725948</v>
      </c>
      <c r="AC1758">
        <f>MAX(0, Table4[[#This Row],[Power (W)]])</f>
        <v>2668.2577853725948</v>
      </c>
      <c r="AD1758">
        <f>MIN(0, Table4[[#This Row],[Power (W)]])*-1</f>
        <v>0</v>
      </c>
      <c r="AE1758">
        <f>AE1757+Table4[[#This Row],[Tractive Energy (J)]]</f>
        <v>3699191.1687934948</v>
      </c>
      <c r="AF1758">
        <f>AF1757+Table4[[#This Row],[Braking Energy (J)]]</f>
        <v>189356.37818003626</v>
      </c>
      <c r="AG1758">
        <f t="shared" si="336"/>
        <v>9200580.3886002861</v>
      </c>
      <c r="AH1758">
        <f t="shared" si="333"/>
        <v>1993974.5119869425</v>
      </c>
      <c r="AI1758" s="27">
        <f t="shared" si="337"/>
        <v>1993974.5119869425</v>
      </c>
    </row>
    <row r="1759" spans="2:35" x14ac:dyDescent="0.3">
      <c r="B1759" s="7" t="s">
        <v>54</v>
      </c>
      <c r="C1759" s="7">
        <v>1751</v>
      </c>
      <c r="D1759" s="7">
        <v>274</v>
      </c>
      <c r="E1759" s="13">
        <v>89.1</v>
      </c>
      <c r="F1759" s="17">
        <f t="shared" si="334"/>
        <v>-0.1388888888888889</v>
      </c>
      <c r="G1759" s="17">
        <f t="shared" si="335"/>
        <v>-0.5</v>
      </c>
      <c r="S1759">
        <f t="shared" si="328"/>
        <v>0</v>
      </c>
      <c r="T1759">
        <f t="shared" si="329"/>
        <v>89.1</v>
      </c>
      <c r="U1759">
        <f t="shared" si="330"/>
        <v>24.749999999999996</v>
      </c>
      <c r="W1759">
        <f t="shared" si="331"/>
        <v>-177.68055555555694</v>
      </c>
      <c r="X1759">
        <f t="shared" si="327"/>
        <v>171.13544999999999</v>
      </c>
      <c r="Y1759">
        <f t="shared" si="332"/>
        <v>159.35572343557683</v>
      </c>
      <c r="Z1759">
        <f>Table4[[#This Row],[Acell (N)]]+Table4[[#This Row],[Roll (N)]]+Table4[[#This Row],[Aero (N)]]</f>
        <v>152.81061788001989</v>
      </c>
      <c r="AA1759">
        <f>Table4[[#This Row],[Total (N)]]*((E1758/3.6)/1000)</f>
        <v>3.8032864894582721</v>
      </c>
      <c r="AB1759">
        <f>Table4[[#This Row],[Power (kW)]]*1000</f>
        <v>3803.2864894582722</v>
      </c>
      <c r="AC1759">
        <f>MAX(0, Table4[[#This Row],[Power (W)]])</f>
        <v>3803.2864894582722</v>
      </c>
      <c r="AD1759">
        <f>MIN(0, Table4[[#This Row],[Power (W)]])*-1</f>
        <v>0</v>
      </c>
      <c r="AE1759">
        <f>AE1758+Table4[[#This Row],[Tractive Energy (J)]]</f>
        <v>3702994.4552829531</v>
      </c>
      <c r="AF1759">
        <f>AF1758+Table4[[#This Row],[Braking Energy (J)]]</f>
        <v>189356.37818003626</v>
      </c>
      <c r="AG1759">
        <f t="shared" si="336"/>
        <v>9204383.6750897449</v>
      </c>
      <c r="AH1759">
        <f t="shared" si="333"/>
        <v>1993974.5119869425</v>
      </c>
      <c r="AI1759" s="27">
        <f t="shared" si="337"/>
        <v>1993974.5119869425</v>
      </c>
    </row>
    <row r="1760" spans="2:35" x14ac:dyDescent="0.3">
      <c r="B1760" s="7" t="s">
        <v>54</v>
      </c>
      <c r="C1760" s="7">
        <v>1752</v>
      </c>
      <c r="D1760" s="7">
        <v>275</v>
      </c>
      <c r="E1760" s="13">
        <v>88.6</v>
      </c>
      <c r="F1760" s="17">
        <f t="shared" si="334"/>
        <v>-0.1388888888888889</v>
      </c>
      <c r="G1760" s="17">
        <f t="shared" si="335"/>
        <v>-0.5</v>
      </c>
      <c r="S1760">
        <f t="shared" si="328"/>
        <v>0</v>
      </c>
      <c r="T1760">
        <f t="shared" si="329"/>
        <v>88.6</v>
      </c>
      <c r="U1760">
        <f t="shared" si="330"/>
        <v>24.611111111111107</v>
      </c>
      <c r="W1760">
        <f t="shared" si="331"/>
        <v>-161.52777777777777</v>
      </c>
      <c r="X1760">
        <f t="shared" ref="X1760:X1808" si="338">$J$16*9.81*$J$17</f>
        <v>171.13544999999999</v>
      </c>
      <c r="Y1760">
        <f t="shared" si="332"/>
        <v>157.58216213523295</v>
      </c>
      <c r="Z1760">
        <f>Table4[[#This Row],[Acell (N)]]+Table4[[#This Row],[Roll (N)]]+Table4[[#This Row],[Aero (N)]]</f>
        <v>167.18983435745517</v>
      </c>
      <c r="AA1760">
        <f>Table4[[#This Row],[Total (N)]]*((E1759/3.6)/1000)</f>
        <v>4.1379484003470148</v>
      </c>
      <c r="AB1760">
        <f>Table4[[#This Row],[Power (kW)]]*1000</f>
        <v>4137.9484003470152</v>
      </c>
      <c r="AC1760">
        <f>MAX(0, Table4[[#This Row],[Power (W)]])</f>
        <v>4137.9484003470152</v>
      </c>
      <c r="AD1760">
        <f>MIN(0, Table4[[#This Row],[Power (W)]])*-1</f>
        <v>0</v>
      </c>
      <c r="AE1760">
        <f>AE1759+Table4[[#This Row],[Tractive Energy (J)]]</f>
        <v>3707132.4036833001</v>
      </c>
      <c r="AF1760">
        <f>AF1759+Table4[[#This Row],[Braking Energy (J)]]</f>
        <v>189356.37818003626</v>
      </c>
      <c r="AG1760">
        <f t="shared" si="336"/>
        <v>9208521.6234900914</v>
      </c>
      <c r="AH1760">
        <f t="shared" si="333"/>
        <v>1993974.5119869425</v>
      </c>
      <c r="AI1760" s="27">
        <f t="shared" si="337"/>
        <v>1993974.5119869425</v>
      </c>
    </row>
    <row r="1761" spans="2:35" x14ac:dyDescent="0.3">
      <c r="B1761" s="7" t="s">
        <v>54</v>
      </c>
      <c r="C1761" s="7">
        <v>1753</v>
      </c>
      <c r="D1761" s="7">
        <v>276</v>
      </c>
      <c r="E1761" s="13">
        <v>88.1</v>
      </c>
      <c r="F1761" s="17">
        <f t="shared" si="334"/>
        <v>-0.1388888888888889</v>
      </c>
      <c r="G1761" s="17">
        <f t="shared" si="335"/>
        <v>-0.5</v>
      </c>
      <c r="S1761">
        <f t="shared" si="328"/>
        <v>0</v>
      </c>
      <c r="T1761">
        <f t="shared" si="329"/>
        <v>88.1</v>
      </c>
      <c r="U1761">
        <f t="shared" si="330"/>
        <v>24.472222222222221</v>
      </c>
      <c r="W1761">
        <f t="shared" si="331"/>
        <v>-161.52777777777777</v>
      </c>
      <c r="X1761">
        <f t="shared" si="338"/>
        <v>171.13544999999999</v>
      </c>
      <c r="Y1761">
        <f t="shared" si="332"/>
        <v>155.81852563231683</v>
      </c>
      <c r="Z1761">
        <f>Table4[[#This Row],[Acell (N)]]+Table4[[#This Row],[Roll (N)]]+Table4[[#This Row],[Aero (N)]]</f>
        <v>165.42619785453905</v>
      </c>
      <c r="AA1761">
        <f>Table4[[#This Row],[Total (N)]]*((E1760/3.6)/1000)</f>
        <v>4.0713225360867105</v>
      </c>
      <c r="AB1761">
        <f>Table4[[#This Row],[Power (kW)]]*1000</f>
        <v>4071.3225360867104</v>
      </c>
      <c r="AC1761">
        <f>MAX(0, Table4[[#This Row],[Power (W)]])</f>
        <v>4071.3225360867104</v>
      </c>
      <c r="AD1761">
        <f>MIN(0, Table4[[#This Row],[Power (W)]])*-1</f>
        <v>0</v>
      </c>
      <c r="AE1761">
        <f>AE1760+Table4[[#This Row],[Tractive Energy (J)]]</f>
        <v>3711203.7262193868</v>
      </c>
      <c r="AF1761">
        <f>AF1760+Table4[[#This Row],[Braking Energy (J)]]</f>
        <v>189356.37818003626</v>
      </c>
      <c r="AG1761">
        <f t="shared" si="336"/>
        <v>9212592.9460261781</v>
      </c>
      <c r="AH1761">
        <f t="shared" si="333"/>
        <v>1993974.5119869425</v>
      </c>
      <c r="AI1761" s="27">
        <f t="shared" si="337"/>
        <v>1993974.5119869425</v>
      </c>
    </row>
    <row r="1762" spans="2:35" x14ac:dyDescent="0.3">
      <c r="B1762" s="7" t="s">
        <v>54</v>
      </c>
      <c r="C1762" s="7">
        <v>1754</v>
      </c>
      <c r="D1762" s="7">
        <v>277</v>
      </c>
      <c r="E1762" s="13">
        <v>87.6</v>
      </c>
      <c r="F1762" s="17">
        <f t="shared" si="334"/>
        <v>-0.1388888888888889</v>
      </c>
      <c r="G1762" s="17">
        <f t="shared" si="335"/>
        <v>-0.5</v>
      </c>
      <c r="S1762">
        <f t="shared" si="328"/>
        <v>0</v>
      </c>
      <c r="T1762">
        <f t="shared" si="329"/>
        <v>87.6</v>
      </c>
      <c r="U1762">
        <f t="shared" si="330"/>
        <v>24.333333333333332</v>
      </c>
      <c r="W1762">
        <f t="shared" si="331"/>
        <v>-161.52777777777777</v>
      </c>
      <c r="X1762">
        <f t="shared" si="338"/>
        <v>171.13544999999999</v>
      </c>
      <c r="Y1762">
        <f t="shared" si="332"/>
        <v>154.06481392682855</v>
      </c>
      <c r="Z1762">
        <f>Table4[[#This Row],[Acell (N)]]+Table4[[#This Row],[Roll (N)]]+Table4[[#This Row],[Aero (N)]]</f>
        <v>163.67248614905077</v>
      </c>
      <c r="AA1762">
        <f>Table4[[#This Row],[Total (N)]]*((E1761/3.6)/1000)</f>
        <v>4.0054294527031589</v>
      </c>
      <c r="AB1762">
        <f>Table4[[#This Row],[Power (kW)]]*1000</f>
        <v>4005.4294527031589</v>
      </c>
      <c r="AC1762">
        <f>MAX(0, Table4[[#This Row],[Power (W)]])</f>
        <v>4005.4294527031589</v>
      </c>
      <c r="AD1762">
        <f>MIN(0, Table4[[#This Row],[Power (W)]])*-1</f>
        <v>0</v>
      </c>
      <c r="AE1762">
        <f>AE1761+Table4[[#This Row],[Tractive Energy (J)]]</f>
        <v>3715209.1556720901</v>
      </c>
      <c r="AF1762">
        <f>AF1761+Table4[[#This Row],[Braking Energy (J)]]</f>
        <v>189356.37818003626</v>
      </c>
      <c r="AG1762">
        <f t="shared" si="336"/>
        <v>9216598.3754788805</v>
      </c>
      <c r="AH1762">
        <f t="shared" si="333"/>
        <v>1993974.5119869425</v>
      </c>
      <c r="AI1762" s="27">
        <f t="shared" si="337"/>
        <v>1993974.5119869425</v>
      </c>
    </row>
    <row r="1763" spans="2:35" x14ac:dyDescent="0.3">
      <c r="B1763" s="7" t="s">
        <v>54</v>
      </c>
      <c r="C1763" s="7">
        <v>1755</v>
      </c>
      <c r="D1763" s="7">
        <v>278</v>
      </c>
      <c r="E1763" s="13">
        <v>87.1</v>
      </c>
      <c r="F1763" s="17">
        <f t="shared" si="334"/>
        <v>-0.1388888888888889</v>
      </c>
      <c r="G1763" s="17">
        <f t="shared" si="335"/>
        <v>-0.5</v>
      </c>
      <c r="S1763">
        <f t="shared" si="328"/>
        <v>0</v>
      </c>
      <c r="T1763">
        <f t="shared" si="329"/>
        <v>87.1</v>
      </c>
      <c r="U1763">
        <f t="shared" si="330"/>
        <v>24.194444444444443</v>
      </c>
      <c r="W1763">
        <f t="shared" si="331"/>
        <v>-161.52777777777777</v>
      </c>
      <c r="X1763">
        <f t="shared" si="338"/>
        <v>171.13544999999999</v>
      </c>
      <c r="Y1763">
        <f t="shared" si="332"/>
        <v>152.32102701876801</v>
      </c>
      <c r="Z1763">
        <f>Table4[[#This Row],[Acell (N)]]+Table4[[#This Row],[Roll (N)]]+Table4[[#This Row],[Aero (N)]]</f>
        <v>161.92869924099023</v>
      </c>
      <c r="AA1763">
        <f>Table4[[#This Row],[Total (N)]]*((E1762/3.6)/1000)</f>
        <v>3.9402650148640954</v>
      </c>
      <c r="AB1763">
        <f>Table4[[#This Row],[Power (kW)]]*1000</f>
        <v>3940.2650148640955</v>
      </c>
      <c r="AC1763">
        <f>MAX(0, Table4[[#This Row],[Power (W)]])</f>
        <v>3940.2650148640955</v>
      </c>
      <c r="AD1763">
        <f>MIN(0, Table4[[#This Row],[Power (W)]])*-1</f>
        <v>0</v>
      </c>
      <c r="AE1763">
        <f>AE1762+Table4[[#This Row],[Tractive Energy (J)]]</f>
        <v>3719149.4206869542</v>
      </c>
      <c r="AF1763">
        <f>AF1762+Table4[[#This Row],[Braking Energy (J)]]</f>
        <v>189356.37818003626</v>
      </c>
      <c r="AG1763">
        <f t="shared" si="336"/>
        <v>9220538.640493745</v>
      </c>
      <c r="AH1763">
        <f t="shared" si="333"/>
        <v>1993974.5119869425</v>
      </c>
      <c r="AI1763" s="27">
        <f t="shared" si="337"/>
        <v>1993974.5119869425</v>
      </c>
    </row>
    <row r="1764" spans="2:35" x14ac:dyDescent="0.3">
      <c r="B1764" s="7" t="s">
        <v>54</v>
      </c>
      <c r="C1764" s="7">
        <v>1756</v>
      </c>
      <c r="D1764" s="7">
        <v>279</v>
      </c>
      <c r="E1764" s="13">
        <v>86.6</v>
      </c>
      <c r="F1764" s="17">
        <f t="shared" si="334"/>
        <v>-0.1388888888888889</v>
      </c>
      <c r="G1764" s="17">
        <f t="shared" si="335"/>
        <v>-0.5</v>
      </c>
      <c r="S1764">
        <f t="shared" si="328"/>
        <v>0</v>
      </c>
      <c r="T1764">
        <f t="shared" si="329"/>
        <v>86.6</v>
      </c>
      <c r="U1764">
        <f t="shared" si="330"/>
        <v>24.055555555555554</v>
      </c>
      <c r="W1764">
        <f t="shared" si="331"/>
        <v>-161.52777777777777</v>
      </c>
      <c r="X1764">
        <f t="shared" si="338"/>
        <v>171.13544999999999</v>
      </c>
      <c r="Y1764">
        <f t="shared" si="332"/>
        <v>150.58716490813521</v>
      </c>
      <c r="Z1764">
        <f>Table4[[#This Row],[Acell (N)]]+Table4[[#This Row],[Roll (N)]]+Table4[[#This Row],[Aero (N)]]</f>
        <v>160.19483713035743</v>
      </c>
      <c r="AA1764">
        <f>Table4[[#This Row],[Total (N)]]*((E1763/3.6)/1000)</f>
        <v>3.8758250872372586</v>
      </c>
      <c r="AB1764">
        <f>Table4[[#This Row],[Power (kW)]]*1000</f>
        <v>3875.8250872372587</v>
      </c>
      <c r="AC1764">
        <f>MAX(0, Table4[[#This Row],[Power (W)]])</f>
        <v>3875.8250872372587</v>
      </c>
      <c r="AD1764">
        <f>MIN(0, Table4[[#This Row],[Power (W)]])*-1</f>
        <v>0</v>
      </c>
      <c r="AE1764">
        <f>AE1763+Table4[[#This Row],[Tractive Energy (J)]]</f>
        <v>3723025.2457741913</v>
      </c>
      <c r="AF1764">
        <f>AF1763+Table4[[#This Row],[Braking Energy (J)]]</f>
        <v>189356.37818003626</v>
      </c>
      <c r="AG1764">
        <f t="shared" si="336"/>
        <v>9224414.4655809831</v>
      </c>
      <c r="AH1764">
        <f t="shared" si="333"/>
        <v>1993974.5119869425</v>
      </c>
      <c r="AI1764" s="27">
        <f t="shared" si="337"/>
        <v>1993974.5119869425</v>
      </c>
    </row>
    <row r="1765" spans="2:35" x14ac:dyDescent="0.3">
      <c r="B1765" s="7" t="s">
        <v>54</v>
      </c>
      <c r="C1765" s="7">
        <v>1757</v>
      </c>
      <c r="D1765" s="7">
        <v>280</v>
      </c>
      <c r="E1765" s="13">
        <v>86.1</v>
      </c>
      <c r="F1765" s="17">
        <f t="shared" si="334"/>
        <v>-0.15277777777777699</v>
      </c>
      <c r="G1765" s="17">
        <f t="shared" si="335"/>
        <v>-0.54999999999999716</v>
      </c>
      <c r="S1765">
        <f t="shared" si="328"/>
        <v>0</v>
      </c>
      <c r="T1765">
        <f t="shared" si="329"/>
        <v>86.1</v>
      </c>
      <c r="U1765">
        <f t="shared" si="330"/>
        <v>23.916666666666664</v>
      </c>
      <c r="W1765">
        <f t="shared" si="331"/>
        <v>-161.52777777777777</v>
      </c>
      <c r="X1765">
        <f t="shared" si="338"/>
        <v>171.13544999999999</v>
      </c>
      <c r="Y1765">
        <f t="shared" si="332"/>
        <v>148.86322759493021</v>
      </c>
      <c r="Z1765">
        <f>Table4[[#This Row],[Acell (N)]]+Table4[[#This Row],[Roll (N)]]+Table4[[#This Row],[Aero (N)]]</f>
        <v>158.47089981715243</v>
      </c>
      <c r="AA1765">
        <f>Table4[[#This Row],[Total (N)]]*((E1764/3.6)/1000)</f>
        <v>3.8121055344903882</v>
      </c>
      <c r="AB1765">
        <f>Table4[[#This Row],[Power (kW)]]*1000</f>
        <v>3812.1055344903884</v>
      </c>
      <c r="AC1765">
        <f>MAX(0, Table4[[#This Row],[Power (W)]])</f>
        <v>3812.1055344903884</v>
      </c>
      <c r="AD1765">
        <f>MIN(0, Table4[[#This Row],[Power (W)]])*-1</f>
        <v>0</v>
      </c>
      <c r="AE1765">
        <f>AE1764+Table4[[#This Row],[Tractive Energy (J)]]</f>
        <v>3726837.3513086815</v>
      </c>
      <c r="AF1765">
        <f>AF1764+Table4[[#This Row],[Braking Energy (J)]]</f>
        <v>189356.37818003626</v>
      </c>
      <c r="AG1765">
        <f t="shared" si="336"/>
        <v>9228226.5711154733</v>
      </c>
      <c r="AH1765">
        <f t="shared" si="333"/>
        <v>1993974.5119869425</v>
      </c>
      <c r="AI1765" s="27">
        <f t="shared" si="337"/>
        <v>1993974.5119869425</v>
      </c>
    </row>
    <row r="1766" spans="2:35" x14ac:dyDescent="0.3">
      <c r="B1766" s="7" t="s">
        <v>54</v>
      </c>
      <c r="C1766" s="7">
        <v>1758</v>
      </c>
      <c r="D1766" s="7">
        <v>281</v>
      </c>
      <c r="E1766" s="13">
        <v>85.5</v>
      </c>
      <c r="F1766" s="17">
        <f t="shared" si="334"/>
        <v>-0.15277777777777699</v>
      </c>
      <c r="G1766" s="17">
        <f t="shared" si="335"/>
        <v>-0.54999999999999716</v>
      </c>
      <c r="S1766">
        <f t="shared" si="328"/>
        <v>0</v>
      </c>
      <c r="T1766">
        <f t="shared" si="329"/>
        <v>85.5</v>
      </c>
      <c r="U1766">
        <f t="shared" si="330"/>
        <v>23.75</v>
      </c>
      <c r="W1766">
        <f t="shared" si="331"/>
        <v>-177.68055555555463</v>
      </c>
      <c r="X1766">
        <f t="shared" si="338"/>
        <v>171.13544999999999</v>
      </c>
      <c r="Y1766">
        <f t="shared" si="332"/>
        <v>147.14921507915298</v>
      </c>
      <c r="Z1766">
        <f>Table4[[#This Row],[Acell (N)]]+Table4[[#This Row],[Roll (N)]]+Table4[[#This Row],[Aero (N)]]</f>
        <v>140.60410952359834</v>
      </c>
      <c r="AA1766">
        <f>Table4[[#This Row],[Total (N)]]*((E1765/3.6)/1000)</f>
        <v>3.3627816194393936</v>
      </c>
      <c r="AB1766">
        <f>Table4[[#This Row],[Power (kW)]]*1000</f>
        <v>3362.7816194393936</v>
      </c>
      <c r="AC1766">
        <f>MAX(0, Table4[[#This Row],[Power (W)]])</f>
        <v>3362.7816194393936</v>
      </c>
      <c r="AD1766">
        <f>MIN(0, Table4[[#This Row],[Power (W)]])*-1</f>
        <v>0</v>
      </c>
      <c r="AE1766">
        <f>AE1765+Table4[[#This Row],[Tractive Energy (J)]]</f>
        <v>3730200.1329281209</v>
      </c>
      <c r="AF1766">
        <f>AF1765+Table4[[#This Row],[Braking Energy (J)]]</f>
        <v>189356.37818003626</v>
      </c>
      <c r="AG1766">
        <f t="shared" si="336"/>
        <v>9231589.3527349122</v>
      </c>
      <c r="AH1766">
        <f t="shared" si="333"/>
        <v>1993974.5119869425</v>
      </c>
      <c r="AI1766" s="27">
        <f t="shared" si="337"/>
        <v>1993974.5119869425</v>
      </c>
    </row>
    <row r="1767" spans="2:35" x14ac:dyDescent="0.3">
      <c r="B1767" s="7" t="s">
        <v>54</v>
      </c>
      <c r="C1767" s="7">
        <v>1759</v>
      </c>
      <c r="D1767" s="7">
        <v>282</v>
      </c>
      <c r="E1767" s="13">
        <v>85</v>
      </c>
      <c r="F1767" s="17">
        <f t="shared" si="334"/>
        <v>-0.15277777777777699</v>
      </c>
      <c r="G1767" s="17">
        <f t="shared" si="335"/>
        <v>-0.54999999999999716</v>
      </c>
      <c r="S1767">
        <f t="shared" si="328"/>
        <v>0</v>
      </c>
      <c r="T1767">
        <f t="shared" si="329"/>
        <v>85</v>
      </c>
      <c r="U1767">
        <f t="shared" si="330"/>
        <v>23.611111111111111</v>
      </c>
      <c r="W1767">
        <f t="shared" si="331"/>
        <v>-177.68055555555463</v>
      </c>
      <c r="X1767">
        <f t="shared" si="338"/>
        <v>171.13544999999999</v>
      </c>
      <c r="Y1767">
        <f t="shared" si="332"/>
        <v>145.10550079282501</v>
      </c>
      <c r="Z1767">
        <f>Table4[[#This Row],[Acell (N)]]+Table4[[#This Row],[Roll (N)]]+Table4[[#This Row],[Aero (N)]]</f>
        <v>138.56039523727037</v>
      </c>
      <c r="AA1767">
        <f>Table4[[#This Row],[Total (N)]]*((E1766/3.6)/1000)</f>
        <v>3.2908093868851713</v>
      </c>
      <c r="AB1767">
        <f>Table4[[#This Row],[Power (kW)]]*1000</f>
        <v>3290.8093868851715</v>
      </c>
      <c r="AC1767">
        <f>MAX(0, Table4[[#This Row],[Power (W)]])</f>
        <v>3290.8093868851715</v>
      </c>
      <c r="AD1767">
        <f>MIN(0, Table4[[#This Row],[Power (W)]])*-1</f>
        <v>0</v>
      </c>
      <c r="AE1767">
        <f>AE1766+Table4[[#This Row],[Tractive Energy (J)]]</f>
        <v>3733490.9423150062</v>
      </c>
      <c r="AF1767">
        <f>AF1766+Table4[[#This Row],[Braking Energy (J)]]</f>
        <v>189356.37818003626</v>
      </c>
      <c r="AG1767">
        <f t="shared" si="336"/>
        <v>9234880.162121797</v>
      </c>
      <c r="AH1767">
        <f t="shared" si="333"/>
        <v>1993974.5119869425</v>
      </c>
      <c r="AI1767" s="27">
        <f t="shared" si="337"/>
        <v>1993974.5119869425</v>
      </c>
    </row>
    <row r="1768" spans="2:35" x14ac:dyDescent="0.3">
      <c r="B1768" s="7" t="s">
        <v>54</v>
      </c>
      <c r="C1768" s="7">
        <v>1760</v>
      </c>
      <c r="D1768" s="7">
        <v>283</v>
      </c>
      <c r="E1768" s="13">
        <v>84.4</v>
      </c>
      <c r="F1768" s="17">
        <f t="shared" si="334"/>
        <v>-0.16666666666666705</v>
      </c>
      <c r="G1768" s="17">
        <f t="shared" si="335"/>
        <v>-0.60000000000000142</v>
      </c>
      <c r="S1768">
        <f t="shared" si="328"/>
        <v>0</v>
      </c>
      <c r="T1768">
        <f t="shared" si="329"/>
        <v>84.4</v>
      </c>
      <c r="U1768">
        <f t="shared" si="330"/>
        <v>23.444444444444446</v>
      </c>
      <c r="W1768">
        <f t="shared" si="331"/>
        <v>-177.68055555555463</v>
      </c>
      <c r="X1768">
        <f t="shared" si="338"/>
        <v>171.13544999999999</v>
      </c>
      <c r="Y1768">
        <f t="shared" si="332"/>
        <v>143.41332283138888</v>
      </c>
      <c r="Z1768">
        <f>Table4[[#This Row],[Acell (N)]]+Table4[[#This Row],[Roll (N)]]+Table4[[#This Row],[Aero (N)]]</f>
        <v>136.86821727583424</v>
      </c>
      <c r="AA1768">
        <f>Table4[[#This Row],[Total (N)]]*((E1767/3.6)/1000)</f>
        <v>3.2316106856794193</v>
      </c>
      <c r="AB1768">
        <f>Table4[[#This Row],[Power (kW)]]*1000</f>
        <v>3231.6106856794195</v>
      </c>
      <c r="AC1768">
        <f>MAX(0, Table4[[#This Row],[Power (W)]])</f>
        <v>3231.6106856794195</v>
      </c>
      <c r="AD1768">
        <f>MIN(0, Table4[[#This Row],[Power (W)]])*-1</f>
        <v>0</v>
      </c>
      <c r="AE1768">
        <f>AE1767+Table4[[#This Row],[Tractive Energy (J)]]</f>
        <v>3736722.5530006858</v>
      </c>
      <c r="AF1768">
        <f>AF1767+Table4[[#This Row],[Braking Energy (J)]]</f>
        <v>189356.37818003626</v>
      </c>
      <c r="AG1768">
        <f t="shared" si="336"/>
        <v>9238111.772807477</v>
      </c>
      <c r="AH1768">
        <f t="shared" si="333"/>
        <v>1993974.5119869425</v>
      </c>
      <c r="AI1768" s="27">
        <f t="shared" si="337"/>
        <v>1993974.5119869425</v>
      </c>
    </row>
    <row r="1769" spans="2:35" x14ac:dyDescent="0.3">
      <c r="B1769" s="7" t="s">
        <v>54</v>
      </c>
      <c r="C1769" s="7">
        <v>1761</v>
      </c>
      <c r="D1769" s="7">
        <v>284</v>
      </c>
      <c r="E1769" s="13">
        <v>83.8</v>
      </c>
      <c r="F1769" s="17">
        <f t="shared" si="334"/>
        <v>-0.16666666666666705</v>
      </c>
      <c r="G1769" s="17">
        <f t="shared" si="335"/>
        <v>-0.60000000000000142</v>
      </c>
      <c r="S1769">
        <f t="shared" si="328"/>
        <v>0</v>
      </c>
      <c r="T1769">
        <f t="shared" si="329"/>
        <v>83.8</v>
      </c>
      <c r="U1769">
        <f t="shared" si="330"/>
        <v>23.277777777777775</v>
      </c>
      <c r="W1769">
        <f t="shared" si="331"/>
        <v>-193.83333333333377</v>
      </c>
      <c r="X1769">
        <f t="shared" si="338"/>
        <v>171.13544999999999</v>
      </c>
      <c r="Y1769">
        <f t="shared" si="332"/>
        <v>141.39581001027025</v>
      </c>
      <c r="Z1769">
        <f>Table4[[#This Row],[Acell (N)]]+Table4[[#This Row],[Roll (N)]]+Table4[[#This Row],[Aero (N)]]</f>
        <v>118.69792667693648</v>
      </c>
      <c r="AA1769">
        <f>Table4[[#This Row],[Total (N)]]*((E1768/3.6)/1000)</f>
        <v>2.7828069476481776</v>
      </c>
      <c r="AB1769">
        <f>Table4[[#This Row],[Power (kW)]]*1000</f>
        <v>2782.8069476481778</v>
      </c>
      <c r="AC1769">
        <f>MAX(0, Table4[[#This Row],[Power (W)]])</f>
        <v>2782.8069476481778</v>
      </c>
      <c r="AD1769">
        <f>MIN(0, Table4[[#This Row],[Power (W)]])*-1</f>
        <v>0</v>
      </c>
      <c r="AE1769">
        <f>AE1768+Table4[[#This Row],[Tractive Energy (J)]]</f>
        <v>3739505.3599483338</v>
      </c>
      <c r="AF1769">
        <f>AF1768+Table4[[#This Row],[Braking Energy (J)]]</f>
        <v>189356.37818003626</v>
      </c>
      <c r="AG1769">
        <f t="shared" si="336"/>
        <v>9240894.5797551256</v>
      </c>
      <c r="AH1769">
        <f t="shared" si="333"/>
        <v>1993974.5119869425</v>
      </c>
      <c r="AI1769" s="27">
        <f t="shared" si="337"/>
        <v>1993974.5119869425</v>
      </c>
    </row>
    <row r="1770" spans="2:35" x14ac:dyDescent="0.3">
      <c r="B1770" s="7" t="s">
        <v>54</v>
      </c>
      <c r="C1770" s="7">
        <v>1762</v>
      </c>
      <c r="D1770" s="7">
        <v>285</v>
      </c>
      <c r="E1770" s="13">
        <v>83.2</v>
      </c>
      <c r="F1770" s="17">
        <f t="shared" si="334"/>
        <v>-0.16666666666666705</v>
      </c>
      <c r="G1770" s="17">
        <f t="shared" si="335"/>
        <v>-0.60000000000000142</v>
      </c>
      <c r="S1770">
        <f t="shared" si="328"/>
        <v>0</v>
      </c>
      <c r="T1770">
        <f t="shared" si="329"/>
        <v>83.2</v>
      </c>
      <c r="U1770">
        <f t="shared" si="330"/>
        <v>23.111111111111111</v>
      </c>
      <c r="W1770">
        <f t="shared" si="331"/>
        <v>-193.83333333333377</v>
      </c>
      <c r="X1770">
        <f t="shared" si="338"/>
        <v>171.13544999999999</v>
      </c>
      <c r="Y1770">
        <f t="shared" si="332"/>
        <v>139.39258889744755</v>
      </c>
      <c r="Z1770">
        <f>Table4[[#This Row],[Acell (N)]]+Table4[[#This Row],[Roll (N)]]+Table4[[#This Row],[Aero (N)]]</f>
        <v>116.69470556411378</v>
      </c>
      <c r="AA1770">
        <f>Table4[[#This Row],[Total (N)]]*((E1769/3.6)/1000)</f>
        <v>2.7163934239646483</v>
      </c>
      <c r="AB1770">
        <f>Table4[[#This Row],[Power (kW)]]*1000</f>
        <v>2716.3934239646483</v>
      </c>
      <c r="AC1770">
        <f>MAX(0, Table4[[#This Row],[Power (W)]])</f>
        <v>2716.3934239646483</v>
      </c>
      <c r="AD1770">
        <f>MIN(0, Table4[[#This Row],[Power (W)]])*-1</f>
        <v>0</v>
      </c>
      <c r="AE1770">
        <f>AE1769+Table4[[#This Row],[Tractive Energy (J)]]</f>
        <v>3742221.7533722986</v>
      </c>
      <c r="AF1770">
        <f>AF1769+Table4[[#This Row],[Braking Energy (J)]]</f>
        <v>189356.37818003626</v>
      </c>
      <c r="AG1770">
        <f t="shared" si="336"/>
        <v>9243610.9731790908</v>
      </c>
      <c r="AH1770">
        <f t="shared" si="333"/>
        <v>1993974.5119869425</v>
      </c>
      <c r="AI1770" s="27">
        <f t="shared" si="337"/>
        <v>1993974.5119869425</v>
      </c>
    </row>
    <row r="1771" spans="2:35" x14ac:dyDescent="0.3">
      <c r="B1771" s="7" t="s">
        <v>54</v>
      </c>
      <c r="C1771" s="7">
        <v>1763</v>
      </c>
      <c r="D1771" s="7">
        <v>286</v>
      </c>
      <c r="E1771" s="13">
        <v>82.6</v>
      </c>
      <c r="F1771" s="17">
        <f t="shared" si="334"/>
        <v>-0.16666666666666705</v>
      </c>
      <c r="G1771" s="17">
        <f t="shared" si="335"/>
        <v>-0.60000000000000142</v>
      </c>
      <c r="S1771">
        <f t="shared" si="328"/>
        <v>0</v>
      </c>
      <c r="T1771">
        <f t="shared" si="329"/>
        <v>82.6</v>
      </c>
      <c r="U1771">
        <f t="shared" si="330"/>
        <v>22.944444444444443</v>
      </c>
      <c r="W1771">
        <f t="shared" si="331"/>
        <v>-193.83333333333377</v>
      </c>
      <c r="X1771">
        <f t="shared" si="338"/>
        <v>171.13544999999999</v>
      </c>
      <c r="Y1771">
        <f t="shared" si="332"/>
        <v>137.40365949292089</v>
      </c>
      <c r="Z1771">
        <f>Table4[[#This Row],[Acell (N)]]+Table4[[#This Row],[Roll (N)]]+Table4[[#This Row],[Aero (N)]]</f>
        <v>114.70577615958712</v>
      </c>
      <c r="AA1771">
        <f>Table4[[#This Row],[Total (N)]]*((E1770/3.6)/1000)</f>
        <v>2.6509779379104579</v>
      </c>
      <c r="AB1771">
        <f>Table4[[#This Row],[Power (kW)]]*1000</f>
        <v>2650.977937910458</v>
      </c>
      <c r="AC1771">
        <f>MAX(0, Table4[[#This Row],[Power (W)]])</f>
        <v>2650.977937910458</v>
      </c>
      <c r="AD1771">
        <f>MIN(0, Table4[[#This Row],[Power (W)]])*-1</f>
        <v>0</v>
      </c>
      <c r="AE1771">
        <f>AE1770+Table4[[#This Row],[Tractive Energy (J)]]</f>
        <v>3744872.7313102088</v>
      </c>
      <c r="AF1771">
        <f>AF1770+Table4[[#This Row],[Braking Energy (J)]]</f>
        <v>189356.37818003626</v>
      </c>
      <c r="AG1771">
        <f t="shared" si="336"/>
        <v>9246261.9511170015</v>
      </c>
      <c r="AH1771">
        <f t="shared" si="333"/>
        <v>1993974.5119869425</v>
      </c>
      <c r="AI1771" s="27">
        <f t="shared" si="337"/>
        <v>1993974.5119869425</v>
      </c>
    </row>
    <row r="1772" spans="2:35" x14ac:dyDescent="0.3">
      <c r="B1772" s="7" t="s">
        <v>54</v>
      </c>
      <c r="C1772" s="7">
        <v>1764</v>
      </c>
      <c r="D1772" s="7">
        <v>287</v>
      </c>
      <c r="E1772" s="13">
        <v>82</v>
      </c>
      <c r="F1772" s="17">
        <f t="shared" si="334"/>
        <v>-0.18055555555555516</v>
      </c>
      <c r="G1772" s="17">
        <f t="shared" si="335"/>
        <v>-0.64999999999999858</v>
      </c>
      <c r="S1772">
        <f t="shared" si="328"/>
        <v>0</v>
      </c>
      <c r="T1772">
        <f t="shared" si="329"/>
        <v>82</v>
      </c>
      <c r="U1772">
        <f t="shared" si="330"/>
        <v>22.777777777777779</v>
      </c>
      <c r="W1772">
        <f t="shared" si="331"/>
        <v>-193.83333333333377</v>
      </c>
      <c r="X1772">
        <f t="shared" si="338"/>
        <v>171.13544999999999</v>
      </c>
      <c r="Y1772">
        <f t="shared" si="332"/>
        <v>135.42902179669022</v>
      </c>
      <c r="Z1772">
        <f>Table4[[#This Row],[Acell (N)]]+Table4[[#This Row],[Roll (N)]]+Table4[[#This Row],[Aero (N)]]</f>
        <v>112.73113846335644</v>
      </c>
      <c r="AA1772">
        <f>Table4[[#This Row],[Total (N)]]*((E1771/3.6)/1000)</f>
        <v>2.5865533436314561</v>
      </c>
      <c r="AB1772">
        <f>Table4[[#This Row],[Power (kW)]]*1000</f>
        <v>2586.5533436314558</v>
      </c>
      <c r="AC1772">
        <f>MAX(0, Table4[[#This Row],[Power (W)]])</f>
        <v>2586.5533436314558</v>
      </c>
      <c r="AD1772">
        <f>MIN(0, Table4[[#This Row],[Power (W)]])*-1</f>
        <v>0</v>
      </c>
      <c r="AE1772">
        <f>AE1771+Table4[[#This Row],[Tractive Energy (J)]]</f>
        <v>3747459.2846538401</v>
      </c>
      <c r="AF1772">
        <f>AF1771+Table4[[#This Row],[Braking Energy (J)]]</f>
        <v>189356.37818003626</v>
      </c>
      <c r="AG1772">
        <f t="shared" si="336"/>
        <v>9248848.5044606328</v>
      </c>
      <c r="AH1772">
        <f t="shared" si="333"/>
        <v>1993974.5119869425</v>
      </c>
      <c r="AI1772" s="27">
        <f t="shared" si="337"/>
        <v>1993974.5119869425</v>
      </c>
    </row>
    <row r="1773" spans="2:35" x14ac:dyDescent="0.3">
      <c r="B1773" s="7" t="s">
        <v>54</v>
      </c>
      <c r="C1773" s="7">
        <v>1765</v>
      </c>
      <c r="D1773" s="7">
        <v>288</v>
      </c>
      <c r="E1773" s="13">
        <v>81.3</v>
      </c>
      <c r="F1773" s="17">
        <f t="shared" si="334"/>
        <v>-0.22222222222222143</v>
      </c>
      <c r="G1773" s="17">
        <f t="shared" si="335"/>
        <v>-0.79999999999999716</v>
      </c>
      <c r="S1773">
        <f t="shared" si="328"/>
        <v>0</v>
      </c>
      <c r="T1773">
        <f t="shared" si="329"/>
        <v>81.3</v>
      </c>
      <c r="U1773">
        <f t="shared" si="330"/>
        <v>22.583333333333332</v>
      </c>
      <c r="W1773">
        <f t="shared" si="331"/>
        <v>-209.98611111111066</v>
      </c>
      <c r="X1773">
        <f t="shared" si="338"/>
        <v>171.13544999999999</v>
      </c>
      <c r="Y1773">
        <f t="shared" si="332"/>
        <v>133.46867580875559</v>
      </c>
      <c r="Z1773">
        <f>Table4[[#This Row],[Acell (N)]]+Table4[[#This Row],[Roll (N)]]+Table4[[#This Row],[Aero (N)]]</f>
        <v>94.618014697644924</v>
      </c>
      <c r="AA1773">
        <f>Table4[[#This Row],[Total (N)]]*((E1772/3.6)/1000)</f>
        <v>2.1551881125574677</v>
      </c>
      <c r="AB1773">
        <f>Table4[[#This Row],[Power (kW)]]*1000</f>
        <v>2155.1881125574678</v>
      </c>
      <c r="AC1773">
        <f>MAX(0, Table4[[#This Row],[Power (W)]])</f>
        <v>2155.1881125574678</v>
      </c>
      <c r="AD1773">
        <f>MIN(0, Table4[[#This Row],[Power (W)]])*-1</f>
        <v>0</v>
      </c>
      <c r="AE1773">
        <f>AE1772+Table4[[#This Row],[Tractive Energy (J)]]</f>
        <v>3749614.4727663975</v>
      </c>
      <c r="AF1773">
        <f>AF1772+Table4[[#This Row],[Braking Energy (J)]]</f>
        <v>189356.37818003626</v>
      </c>
      <c r="AG1773">
        <f t="shared" si="336"/>
        <v>9251003.6925731897</v>
      </c>
      <c r="AH1773">
        <f t="shared" si="333"/>
        <v>1993974.5119869425</v>
      </c>
      <c r="AI1773" s="27">
        <f t="shared" si="337"/>
        <v>1993974.5119869425</v>
      </c>
    </row>
    <row r="1774" spans="2:35" x14ac:dyDescent="0.3">
      <c r="B1774" s="7" t="s">
        <v>54</v>
      </c>
      <c r="C1774" s="7">
        <v>1766</v>
      </c>
      <c r="D1774" s="7">
        <v>289</v>
      </c>
      <c r="E1774" s="13">
        <v>80.400000000000006</v>
      </c>
      <c r="F1774" s="17">
        <f t="shared" si="334"/>
        <v>-0.30555555555555597</v>
      </c>
      <c r="G1774" s="17">
        <f t="shared" si="335"/>
        <v>-1.1000000000000014</v>
      </c>
      <c r="S1774">
        <f t="shared" si="328"/>
        <v>0</v>
      </c>
      <c r="T1774">
        <f t="shared" si="329"/>
        <v>80.400000000000006</v>
      </c>
      <c r="U1774">
        <f t="shared" si="330"/>
        <v>22.333333333333336</v>
      </c>
      <c r="W1774">
        <f t="shared" si="331"/>
        <v>-258.44444444444355</v>
      </c>
      <c r="X1774">
        <f t="shared" si="338"/>
        <v>171.13544999999999</v>
      </c>
      <c r="Y1774">
        <f t="shared" si="332"/>
        <v>131.19966862081699</v>
      </c>
      <c r="Z1774">
        <f>Table4[[#This Row],[Acell (N)]]+Table4[[#This Row],[Roll (N)]]+Table4[[#This Row],[Aero (N)]]</f>
        <v>43.890674176373437</v>
      </c>
      <c r="AA1774">
        <f>Table4[[#This Row],[Total (N)]]*((E1773/3.6)/1000)</f>
        <v>0.99119772514976678</v>
      </c>
      <c r="AB1774">
        <f>Table4[[#This Row],[Power (kW)]]*1000</f>
        <v>991.19772514976682</v>
      </c>
      <c r="AC1774">
        <f>MAX(0, Table4[[#This Row],[Power (W)]])</f>
        <v>991.19772514976682</v>
      </c>
      <c r="AD1774">
        <f>MIN(0, Table4[[#This Row],[Power (W)]])*-1</f>
        <v>0</v>
      </c>
      <c r="AE1774">
        <f>AE1773+Table4[[#This Row],[Tractive Energy (J)]]</f>
        <v>3750605.6704915473</v>
      </c>
      <c r="AF1774">
        <f>AF1773+Table4[[#This Row],[Braking Energy (J)]]</f>
        <v>189356.37818003626</v>
      </c>
      <c r="AG1774">
        <f t="shared" si="336"/>
        <v>9251994.8902983386</v>
      </c>
      <c r="AH1774">
        <f t="shared" si="333"/>
        <v>1993974.5119869425</v>
      </c>
      <c r="AI1774" s="27">
        <f t="shared" si="337"/>
        <v>1993974.5119869425</v>
      </c>
    </row>
    <row r="1775" spans="2:35" x14ac:dyDescent="0.3">
      <c r="B1775" s="7" t="s">
        <v>54</v>
      </c>
      <c r="C1775" s="7">
        <v>1767</v>
      </c>
      <c r="D1775" s="7">
        <v>290</v>
      </c>
      <c r="E1775" s="13">
        <v>79.099999999999994</v>
      </c>
      <c r="F1775" s="17">
        <f t="shared" si="334"/>
        <v>-0.41666666666666663</v>
      </c>
      <c r="G1775" s="17">
        <f t="shared" si="335"/>
        <v>-1.5</v>
      </c>
      <c r="S1775">
        <f t="shared" si="328"/>
        <v>0</v>
      </c>
      <c r="T1775">
        <f t="shared" si="329"/>
        <v>79.099999999999994</v>
      </c>
      <c r="U1775">
        <f t="shared" si="330"/>
        <v>21.972222222222221</v>
      </c>
      <c r="W1775">
        <f t="shared" si="331"/>
        <v>-355.3611111111116</v>
      </c>
      <c r="X1775">
        <f t="shared" si="338"/>
        <v>171.13544999999999</v>
      </c>
      <c r="Y1775">
        <f t="shared" si="332"/>
        <v>128.31095708148803</v>
      </c>
      <c r="Z1775">
        <f>Table4[[#This Row],[Acell (N)]]+Table4[[#This Row],[Roll (N)]]+Table4[[#This Row],[Aero (N)]]</f>
        <v>-55.914704029623579</v>
      </c>
      <c r="AA1775">
        <f>Table4[[#This Row],[Total (N)]]*((E1774/3.6)/1000)</f>
        <v>-1.2487617233282602</v>
      </c>
      <c r="AB1775">
        <f>Table4[[#This Row],[Power (kW)]]*1000</f>
        <v>-1248.7617233282601</v>
      </c>
      <c r="AC1775">
        <f>MAX(0, Table4[[#This Row],[Power (W)]])</f>
        <v>0</v>
      </c>
      <c r="AD1775">
        <f>MIN(0, Table4[[#This Row],[Power (W)]])*-1</f>
        <v>1248.7617233282601</v>
      </c>
      <c r="AE1775">
        <f>AE1774+Table4[[#This Row],[Tractive Energy (J)]]</f>
        <v>3750605.6704915473</v>
      </c>
      <c r="AF1775">
        <f>AF1774+Table4[[#This Row],[Braking Energy (J)]]</f>
        <v>190605.13990336453</v>
      </c>
      <c r="AG1775">
        <f t="shared" si="336"/>
        <v>9251994.8902983386</v>
      </c>
      <c r="AH1775">
        <f t="shared" si="333"/>
        <v>1995223.2737102706</v>
      </c>
      <c r="AI1775" s="27">
        <f t="shared" si="337"/>
        <v>1994848.6451932723</v>
      </c>
    </row>
    <row r="1776" spans="2:35" x14ac:dyDescent="0.3">
      <c r="B1776" s="7" t="s">
        <v>54</v>
      </c>
      <c r="C1776" s="7">
        <v>1768</v>
      </c>
      <c r="D1776" s="7">
        <v>291</v>
      </c>
      <c r="E1776" s="13">
        <v>77.400000000000006</v>
      </c>
      <c r="F1776" s="17">
        <f t="shared" si="334"/>
        <v>-0.55555555555555558</v>
      </c>
      <c r="G1776" s="17">
        <f t="shared" si="335"/>
        <v>-2</v>
      </c>
      <c r="S1776">
        <f t="shared" si="328"/>
        <v>0</v>
      </c>
      <c r="T1776">
        <f t="shared" si="329"/>
        <v>77.400000000000006</v>
      </c>
      <c r="U1776">
        <f t="shared" si="330"/>
        <v>21.5</v>
      </c>
      <c r="W1776">
        <f t="shared" si="331"/>
        <v>-484.58333333333331</v>
      </c>
      <c r="X1776">
        <f t="shared" si="338"/>
        <v>171.13544999999999</v>
      </c>
      <c r="Y1776">
        <f t="shared" si="332"/>
        <v>124.19514358818854</v>
      </c>
      <c r="Z1776">
        <f>Table4[[#This Row],[Acell (N)]]+Table4[[#This Row],[Roll (N)]]+Table4[[#This Row],[Aero (N)]]</f>
        <v>-189.25273974514477</v>
      </c>
      <c r="AA1776">
        <f>Table4[[#This Row],[Total (N)]]*((E1775/3.6)/1000)</f>
        <v>-4.1583032538447089</v>
      </c>
      <c r="AB1776">
        <f>Table4[[#This Row],[Power (kW)]]*1000</f>
        <v>-4158.3032538447087</v>
      </c>
      <c r="AC1776">
        <f>MAX(0, Table4[[#This Row],[Power (W)]])</f>
        <v>0</v>
      </c>
      <c r="AD1776">
        <f>MIN(0, Table4[[#This Row],[Power (W)]])*-1</f>
        <v>4158.3032538447087</v>
      </c>
      <c r="AE1776">
        <f>AE1775+Table4[[#This Row],[Tractive Energy (J)]]</f>
        <v>3750605.6704915473</v>
      </c>
      <c r="AF1776">
        <f>AF1775+Table4[[#This Row],[Braking Energy (J)]]</f>
        <v>194763.44315720923</v>
      </c>
      <c r="AG1776">
        <f t="shared" si="336"/>
        <v>9251994.8902983386</v>
      </c>
      <c r="AH1776">
        <f t="shared" si="333"/>
        <v>1999381.5769641153</v>
      </c>
      <c r="AI1776" s="27">
        <f t="shared" si="337"/>
        <v>1998134.0859879619</v>
      </c>
    </row>
    <row r="1777" spans="2:35" x14ac:dyDescent="0.3">
      <c r="B1777" s="7" t="s">
        <v>54</v>
      </c>
      <c r="C1777" s="7">
        <v>1769</v>
      </c>
      <c r="D1777" s="7">
        <v>292</v>
      </c>
      <c r="E1777" s="13">
        <v>75.099999999999994</v>
      </c>
      <c r="F1777" s="17">
        <f t="shared" si="334"/>
        <v>-0.70833333333333448</v>
      </c>
      <c r="G1777" s="17">
        <f t="shared" si="335"/>
        <v>-2.5500000000000043</v>
      </c>
      <c r="S1777">
        <f t="shared" si="328"/>
        <v>0</v>
      </c>
      <c r="T1777">
        <f t="shared" si="329"/>
        <v>75.099999999999994</v>
      </c>
      <c r="U1777">
        <f t="shared" si="330"/>
        <v>20.861111111111111</v>
      </c>
      <c r="W1777">
        <f t="shared" si="331"/>
        <v>-646.11111111111109</v>
      </c>
      <c r="X1777">
        <f t="shared" si="338"/>
        <v>171.13544999999999</v>
      </c>
      <c r="Y1777">
        <f t="shared" si="332"/>
        <v>118.914158876868</v>
      </c>
      <c r="Z1777">
        <f>Table4[[#This Row],[Acell (N)]]+Table4[[#This Row],[Roll (N)]]+Table4[[#This Row],[Aero (N)]]</f>
        <v>-356.06150223424311</v>
      </c>
      <c r="AA1777">
        <f>Table4[[#This Row],[Total (N)]]*((E1776/3.6)/1000)</f>
        <v>-7.6553222980362259</v>
      </c>
      <c r="AB1777">
        <f>Table4[[#This Row],[Power (kW)]]*1000</f>
        <v>-7655.3222980362261</v>
      </c>
      <c r="AC1777">
        <f>MAX(0, Table4[[#This Row],[Power (W)]])</f>
        <v>0</v>
      </c>
      <c r="AD1777">
        <f>MIN(0, Table4[[#This Row],[Power (W)]])*-1</f>
        <v>7655.3222980362261</v>
      </c>
      <c r="AE1777">
        <f>AE1776+Table4[[#This Row],[Tractive Energy (J)]]</f>
        <v>3750605.6704915473</v>
      </c>
      <c r="AF1777">
        <f>AF1776+Table4[[#This Row],[Braking Energy (J)]]</f>
        <v>202418.76545524545</v>
      </c>
      <c r="AG1777">
        <f t="shared" si="336"/>
        <v>9251994.8902983386</v>
      </c>
      <c r="AH1777">
        <f t="shared" si="333"/>
        <v>2007036.8992621514</v>
      </c>
      <c r="AI1777" s="27">
        <f t="shared" si="337"/>
        <v>2004740.3025727407</v>
      </c>
    </row>
    <row r="1778" spans="2:35" x14ac:dyDescent="0.3">
      <c r="B1778" s="7" t="s">
        <v>54</v>
      </c>
      <c r="C1778" s="7">
        <v>1770</v>
      </c>
      <c r="D1778" s="7">
        <v>293</v>
      </c>
      <c r="E1778" s="13">
        <v>72.3</v>
      </c>
      <c r="F1778" s="17">
        <f t="shared" si="334"/>
        <v>-0.83333333333333326</v>
      </c>
      <c r="G1778" s="17">
        <f t="shared" si="335"/>
        <v>-3</v>
      </c>
      <c r="S1778">
        <f t="shared" si="328"/>
        <v>0</v>
      </c>
      <c r="T1778">
        <f t="shared" si="329"/>
        <v>72.3</v>
      </c>
      <c r="U1778">
        <f t="shared" si="330"/>
        <v>20.083333333333332</v>
      </c>
      <c r="W1778">
        <f t="shared" si="331"/>
        <v>-823.79166666666799</v>
      </c>
      <c r="X1778">
        <f t="shared" si="338"/>
        <v>171.13544999999999</v>
      </c>
      <c r="Y1778">
        <f t="shared" si="332"/>
        <v>111.95191348128189</v>
      </c>
      <c r="Z1778">
        <f>Table4[[#This Row],[Acell (N)]]+Table4[[#This Row],[Roll (N)]]+Table4[[#This Row],[Aero (N)]]</f>
        <v>-540.70430318538615</v>
      </c>
      <c r="AA1778">
        <f>Table4[[#This Row],[Total (N)]]*((E1777/3.6)/1000)</f>
        <v>-11.279692547006251</v>
      </c>
      <c r="AB1778">
        <f>Table4[[#This Row],[Power (kW)]]*1000</f>
        <v>-11279.692547006251</v>
      </c>
      <c r="AC1778">
        <f>MAX(0, Table4[[#This Row],[Power (W)]])</f>
        <v>0</v>
      </c>
      <c r="AD1778">
        <f>MIN(0, Table4[[#This Row],[Power (W)]])*-1</f>
        <v>11279.692547006251</v>
      </c>
      <c r="AE1778">
        <f>AE1777+Table4[[#This Row],[Tractive Energy (J)]]</f>
        <v>3750605.6704915473</v>
      </c>
      <c r="AF1778">
        <f>AF1777+Table4[[#This Row],[Braking Energy (J)]]</f>
        <v>213698.45800225169</v>
      </c>
      <c r="AG1778">
        <f t="shared" si="336"/>
        <v>9251994.8902983386</v>
      </c>
      <c r="AH1778">
        <f t="shared" si="333"/>
        <v>2018316.5918091577</v>
      </c>
      <c r="AI1778" s="27">
        <f t="shared" si="337"/>
        <v>2014932.6840450559</v>
      </c>
    </row>
    <row r="1779" spans="2:35" x14ac:dyDescent="0.3">
      <c r="B1779" s="7" t="s">
        <v>54</v>
      </c>
      <c r="C1779" s="7">
        <v>1771</v>
      </c>
      <c r="D1779" s="7">
        <v>294</v>
      </c>
      <c r="E1779" s="13">
        <v>69.099999999999994</v>
      </c>
      <c r="F1779" s="17">
        <f t="shared" si="334"/>
        <v>-0.88888888888888773</v>
      </c>
      <c r="G1779" s="17">
        <f t="shared" si="335"/>
        <v>-3.1999999999999957</v>
      </c>
      <c r="S1779">
        <f t="shared" si="328"/>
        <v>0</v>
      </c>
      <c r="T1779">
        <f t="shared" si="329"/>
        <v>69.099999999999994</v>
      </c>
      <c r="U1779">
        <f t="shared" si="330"/>
        <v>19.194444444444443</v>
      </c>
      <c r="W1779">
        <f t="shared" si="331"/>
        <v>-969.16666666666663</v>
      </c>
      <c r="X1779">
        <f t="shared" si="338"/>
        <v>171.13544999999999</v>
      </c>
      <c r="Y1779">
        <f t="shared" si="332"/>
        <v>103.75958869249699</v>
      </c>
      <c r="Z1779">
        <f>Table4[[#This Row],[Acell (N)]]+Table4[[#This Row],[Roll (N)]]+Table4[[#This Row],[Aero (N)]]</f>
        <v>-694.27162797416963</v>
      </c>
      <c r="AA1779">
        <f>Table4[[#This Row],[Total (N)]]*((E1778/3.6)/1000)</f>
        <v>-13.943288528481238</v>
      </c>
      <c r="AB1779">
        <f>Table4[[#This Row],[Power (kW)]]*1000</f>
        <v>-13943.288528481238</v>
      </c>
      <c r="AC1779">
        <f>MAX(0, Table4[[#This Row],[Power (W)]])</f>
        <v>0</v>
      </c>
      <c r="AD1779">
        <f>MIN(0, Table4[[#This Row],[Power (W)]])*-1</f>
        <v>13943.288528481238</v>
      </c>
      <c r="AE1779">
        <f>AE1778+Table4[[#This Row],[Tractive Energy (J)]]</f>
        <v>3750605.6704915473</v>
      </c>
      <c r="AF1779">
        <f>AF1778+Table4[[#This Row],[Braking Energy (J)]]</f>
        <v>227641.74653073293</v>
      </c>
      <c r="AG1779">
        <f t="shared" si="336"/>
        <v>9251994.8902983386</v>
      </c>
      <c r="AH1779">
        <f t="shared" si="333"/>
        <v>2032259.880337639</v>
      </c>
      <c r="AI1779" s="27">
        <f t="shared" si="337"/>
        <v>2028076.8937790946</v>
      </c>
    </row>
    <row r="1780" spans="2:35" x14ac:dyDescent="0.3">
      <c r="B1780" s="7" t="s">
        <v>54</v>
      </c>
      <c r="C1780" s="7">
        <v>1772</v>
      </c>
      <c r="D1780" s="7">
        <v>295</v>
      </c>
      <c r="E1780" s="13">
        <v>65.900000000000006</v>
      </c>
      <c r="F1780" s="17">
        <f t="shared" si="334"/>
        <v>-0.88888888888888773</v>
      </c>
      <c r="G1780" s="17">
        <f t="shared" si="335"/>
        <v>-3.1999999999999957</v>
      </c>
      <c r="S1780">
        <f t="shared" si="328"/>
        <v>0</v>
      </c>
      <c r="T1780">
        <f t="shared" si="329"/>
        <v>65.900000000000006</v>
      </c>
      <c r="U1780">
        <f t="shared" si="330"/>
        <v>18.305555555555557</v>
      </c>
      <c r="W1780">
        <f t="shared" si="331"/>
        <v>-1033.7777777777765</v>
      </c>
      <c r="X1780">
        <f t="shared" si="338"/>
        <v>171.13544999999999</v>
      </c>
      <c r="Y1780">
        <f t="shared" si="332"/>
        <v>94.778044012255222</v>
      </c>
      <c r="Z1780">
        <f>Table4[[#This Row],[Acell (N)]]+Table4[[#This Row],[Roll (N)]]+Table4[[#This Row],[Aero (N)]]</f>
        <v>-767.86428376552124</v>
      </c>
      <c r="AA1780">
        <f>Table4[[#This Row],[Total (N)]]*((E1779/3.6)/1000)</f>
        <v>-14.738728335610421</v>
      </c>
      <c r="AB1780">
        <f>Table4[[#This Row],[Power (kW)]]*1000</f>
        <v>-14738.728335610422</v>
      </c>
      <c r="AC1780">
        <f>MAX(0, Table4[[#This Row],[Power (W)]])</f>
        <v>0</v>
      </c>
      <c r="AD1780">
        <f>MIN(0, Table4[[#This Row],[Power (W)]])*-1</f>
        <v>14738.728335610422</v>
      </c>
      <c r="AE1780">
        <f>AE1779+Table4[[#This Row],[Tractive Energy (J)]]</f>
        <v>3750605.6704915473</v>
      </c>
      <c r="AF1780">
        <f>AF1779+Table4[[#This Row],[Braking Energy (J)]]</f>
        <v>242380.47486634334</v>
      </c>
      <c r="AG1780">
        <f t="shared" si="336"/>
        <v>9251994.8902983386</v>
      </c>
      <c r="AH1780">
        <f t="shared" si="333"/>
        <v>2046998.6086732494</v>
      </c>
      <c r="AI1780" s="27">
        <f t="shared" si="337"/>
        <v>2042576.9901725664</v>
      </c>
    </row>
    <row r="1781" spans="2:35" x14ac:dyDescent="0.3">
      <c r="B1781" s="7" t="s">
        <v>54</v>
      </c>
      <c r="C1781" s="7">
        <v>1773</v>
      </c>
      <c r="D1781" s="7">
        <v>296</v>
      </c>
      <c r="E1781" s="13">
        <v>62.7</v>
      </c>
      <c r="F1781" s="17">
        <f t="shared" si="334"/>
        <v>-0.86111111111111149</v>
      </c>
      <c r="G1781" s="17">
        <f t="shared" si="335"/>
        <v>-3.1000000000000014</v>
      </c>
      <c r="S1781">
        <f t="shared" si="328"/>
        <v>0</v>
      </c>
      <c r="T1781">
        <f t="shared" si="329"/>
        <v>62.7</v>
      </c>
      <c r="U1781">
        <f t="shared" si="330"/>
        <v>17.416666666666668</v>
      </c>
      <c r="W1781">
        <f t="shared" si="331"/>
        <v>-1033.7777777777765</v>
      </c>
      <c r="X1781">
        <f t="shared" si="338"/>
        <v>171.13544999999999</v>
      </c>
      <c r="Y1781">
        <f t="shared" si="332"/>
        <v>86.203019034655256</v>
      </c>
      <c r="Z1781">
        <f>Table4[[#This Row],[Acell (N)]]+Table4[[#This Row],[Roll (N)]]+Table4[[#This Row],[Aero (N)]]</f>
        <v>-776.43930874312127</v>
      </c>
      <c r="AA1781">
        <f>Table4[[#This Row],[Total (N)]]*((E1780/3.6)/1000)</f>
        <v>-14.213152901714361</v>
      </c>
      <c r="AB1781">
        <f>Table4[[#This Row],[Power (kW)]]*1000</f>
        <v>-14213.15290171436</v>
      </c>
      <c r="AC1781">
        <f>MAX(0, Table4[[#This Row],[Power (W)]])</f>
        <v>0</v>
      </c>
      <c r="AD1781">
        <f>MIN(0, Table4[[#This Row],[Power (W)]])*-1</f>
        <v>14213.15290171436</v>
      </c>
      <c r="AE1781">
        <f>AE1780+Table4[[#This Row],[Tractive Energy (J)]]</f>
        <v>3750605.6704915473</v>
      </c>
      <c r="AF1781">
        <f>AF1780+Table4[[#This Row],[Braking Energy (J)]]</f>
        <v>256593.62776805769</v>
      </c>
      <c r="AG1781">
        <f t="shared" si="336"/>
        <v>9251994.8902983386</v>
      </c>
      <c r="AH1781">
        <f t="shared" si="333"/>
        <v>2061211.7615749638</v>
      </c>
      <c r="AI1781" s="27">
        <f t="shared" si="337"/>
        <v>2056947.8157044493</v>
      </c>
    </row>
    <row r="1782" spans="2:35" x14ac:dyDescent="0.3">
      <c r="B1782" s="7" t="s">
        <v>54</v>
      </c>
      <c r="C1782" s="7">
        <v>1774</v>
      </c>
      <c r="D1782" s="7">
        <v>297</v>
      </c>
      <c r="E1782" s="13">
        <v>59.7</v>
      </c>
      <c r="F1782" s="17">
        <f t="shared" si="334"/>
        <v>-0.79166666666666707</v>
      </c>
      <c r="G1782" s="17">
        <f t="shared" si="335"/>
        <v>-2.8500000000000014</v>
      </c>
      <c r="S1782">
        <f t="shared" si="328"/>
        <v>0</v>
      </c>
      <c r="T1782">
        <f t="shared" si="329"/>
        <v>59.7</v>
      </c>
      <c r="U1782">
        <f t="shared" si="330"/>
        <v>16.583333333333332</v>
      </c>
      <c r="W1782">
        <f t="shared" si="331"/>
        <v>-1001.4722222222226</v>
      </c>
      <c r="X1782">
        <f t="shared" si="338"/>
        <v>171.13544999999999</v>
      </c>
      <c r="Y1782">
        <f t="shared" si="332"/>
        <v>78.03451375969702</v>
      </c>
      <c r="Z1782">
        <f>Table4[[#This Row],[Acell (N)]]+Table4[[#This Row],[Roll (N)]]+Table4[[#This Row],[Aero (N)]]</f>
        <v>-752.30225846252563</v>
      </c>
      <c r="AA1782">
        <f>Table4[[#This Row],[Total (N)]]*((E1781/3.6)/1000)</f>
        <v>-13.102597668222321</v>
      </c>
      <c r="AB1782">
        <f>Table4[[#This Row],[Power (kW)]]*1000</f>
        <v>-13102.597668222321</v>
      </c>
      <c r="AC1782">
        <f>MAX(0, Table4[[#This Row],[Power (W)]])</f>
        <v>0</v>
      </c>
      <c r="AD1782">
        <f>MIN(0, Table4[[#This Row],[Power (W)]])*-1</f>
        <v>13102.597668222321</v>
      </c>
      <c r="AE1782">
        <f>AE1781+Table4[[#This Row],[Tractive Energy (J)]]</f>
        <v>3750605.6704915473</v>
      </c>
      <c r="AF1782">
        <f>AF1781+Table4[[#This Row],[Braking Energy (J)]]</f>
        <v>269696.22543628002</v>
      </c>
      <c r="AG1782">
        <f t="shared" si="336"/>
        <v>9251994.8902983386</v>
      </c>
      <c r="AH1782">
        <f t="shared" si="333"/>
        <v>2074314.3592431862</v>
      </c>
      <c r="AI1782" s="27">
        <f t="shared" si="337"/>
        <v>2070383.5799427195</v>
      </c>
    </row>
    <row r="1783" spans="2:35" x14ac:dyDescent="0.3">
      <c r="B1783" s="7" t="s">
        <v>54</v>
      </c>
      <c r="C1783" s="7">
        <v>1775</v>
      </c>
      <c r="D1783" s="7">
        <v>298</v>
      </c>
      <c r="E1783" s="13">
        <v>57</v>
      </c>
      <c r="F1783" s="17">
        <f t="shared" si="334"/>
        <v>-0.70833333333333348</v>
      </c>
      <c r="G1783" s="17">
        <f t="shared" si="335"/>
        <v>-2.5500000000000007</v>
      </c>
      <c r="S1783">
        <f t="shared" si="328"/>
        <v>0</v>
      </c>
      <c r="T1783">
        <f t="shared" si="329"/>
        <v>57</v>
      </c>
      <c r="U1783">
        <f t="shared" si="330"/>
        <v>15.833333333333332</v>
      </c>
      <c r="W1783">
        <f t="shared" si="331"/>
        <v>-920.70833333333383</v>
      </c>
      <c r="X1783">
        <f t="shared" si="338"/>
        <v>171.13544999999999</v>
      </c>
      <c r="Y1783">
        <f t="shared" si="332"/>
        <v>70.745742528736997</v>
      </c>
      <c r="Z1783">
        <f>Table4[[#This Row],[Acell (N)]]+Table4[[#This Row],[Roll (N)]]+Table4[[#This Row],[Aero (N)]]</f>
        <v>-678.82714080459687</v>
      </c>
      <c r="AA1783">
        <f>Table4[[#This Row],[Total (N)]]*((E1782/3.6)/1000)</f>
        <v>-11.25721675167623</v>
      </c>
      <c r="AB1783">
        <f>Table4[[#This Row],[Power (kW)]]*1000</f>
        <v>-11257.216751676231</v>
      </c>
      <c r="AC1783">
        <f>MAX(0, Table4[[#This Row],[Power (W)]])</f>
        <v>0</v>
      </c>
      <c r="AD1783">
        <f>MIN(0, Table4[[#This Row],[Power (W)]])*-1</f>
        <v>11257.216751676231</v>
      </c>
      <c r="AE1783">
        <f>AE1782+Table4[[#This Row],[Tractive Energy (J)]]</f>
        <v>3750605.6704915473</v>
      </c>
      <c r="AF1783">
        <f>AF1782+Table4[[#This Row],[Braking Energy (J)]]</f>
        <v>280953.44218795624</v>
      </c>
      <c r="AG1783">
        <f t="shared" si="336"/>
        <v>9251994.8902983386</v>
      </c>
      <c r="AH1783">
        <f t="shared" si="333"/>
        <v>2085571.5759948625</v>
      </c>
      <c r="AI1783" s="27">
        <f t="shared" si="337"/>
        <v>2082194.4109693596</v>
      </c>
    </row>
    <row r="1784" spans="2:35" x14ac:dyDescent="0.3">
      <c r="B1784" s="7" t="s">
        <v>54</v>
      </c>
      <c r="C1784" s="7">
        <v>1776</v>
      </c>
      <c r="D1784" s="7">
        <v>299</v>
      </c>
      <c r="E1784" s="13">
        <v>54.6</v>
      </c>
      <c r="F1784" s="17">
        <f t="shared" si="334"/>
        <v>-0.6666666666666663</v>
      </c>
      <c r="G1784" s="17">
        <f t="shared" si="335"/>
        <v>-2.3999999999999986</v>
      </c>
      <c r="S1784">
        <f t="shared" si="328"/>
        <v>0</v>
      </c>
      <c r="T1784">
        <f t="shared" si="329"/>
        <v>54.6</v>
      </c>
      <c r="U1784">
        <f t="shared" si="330"/>
        <v>15.166666666666666</v>
      </c>
      <c r="W1784">
        <f t="shared" si="331"/>
        <v>-823.79166666666686</v>
      </c>
      <c r="X1784">
        <f t="shared" si="338"/>
        <v>171.13544999999999</v>
      </c>
      <c r="Y1784">
        <f t="shared" si="332"/>
        <v>64.491333685699999</v>
      </c>
      <c r="Z1784">
        <f>Table4[[#This Row],[Acell (N)]]+Table4[[#This Row],[Roll (N)]]+Table4[[#This Row],[Aero (N)]]</f>
        <v>-588.16488298096692</v>
      </c>
      <c r="AA1784">
        <f>Table4[[#This Row],[Total (N)]]*((E1783/3.6)/1000)</f>
        <v>-9.3126106471986425</v>
      </c>
      <c r="AB1784">
        <f>Table4[[#This Row],[Power (kW)]]*1000</f>
        <v>-9312.6106471986423</v>
      </c>
      <c r="AC1784">
        <f>MAX(0, Table4[[#This Row],[Power (W)]])</f>
        <v>0</v>
      </c>
      <c r="AD1784">
        <f>MIN(0, Table4[[#This Row],[Power (W)]])*-1</f>
        <v>9312.6106471986423</v>
      </c>
      <c r="AE1784">
        <f>AE1783+Table4[[#This Row],[Tractive Energy (J)]]</f>
        <v>3750605.6704915473</v>
      </c>
      <c r="AF1784">
        <f>AF1783+Table4[[#This Row],[Braking Energy (J)]]</f>
        <v>290266.05283515487</v>
      </c>
      <c r="AG1784">
        <f t="shared" si="336"/>
        <v>9251994.8902983386</v>
      </c>
      <c r="AH1784">
        <f t="shared" si="333"/>
        <v>2094884.1866420612</v>
      </c>
      <c r="AI1784" s="27">
        <f t="shared" si="337"/>
        <v>2092090.4034479016</v>
      </c>
    </row>
    <row r="1785" spans="2:35" x14ac:dyDescent="0.3">
      <c r="B1785" s="7" t="s">
        <v>54</v>
      </c>
      <c r="C1785" s="7">
        <v>1777</v>
      </c>
      <c r="D1785" s="7">
        <v>300</v>
      </c>
      <c r="E1785" s="13">
        <v>52.2</v>
      </c>
      <c r="F1785" s="17">
        <f t="shared" si="334"/>
        <v>-0.68055555555555536</v>
      </c>
      <c r="G1785" s="17">
        <f t="shared" si="335"/>
        <v>-2.4499999999999993</v>
      </c>
      <c r="S1785">
        <f t="shared" si="328"/>
        <v>0</v>
      </c>
      <c r="T1785">
        <f t="shared" si="329"/>
        <v>52.2</v>
      </c>
      <c r="U1785">
        <f t="shared" si="330"/>
        <v>14.5</v>
      </c>
      <c r="W1785">
        <f t="shared" si="331"/>
        <v>-775.33333333333292</v>
      </c>
      <c r="X1785">
        <f t="shared" si="338"/>
        <v>171.13544999999999</v>
      </c>
      <c r="Y1785">
        <f t="shared" si="332"/>
        <v>59.174818199588003</v>
      </c>
      <c r="Z1785">
        <f>Table4[[#This Row],[Acell (N)]]+Table4[[#This Row],[Roll (N)]]+Table4[[#This Row],[Aero (N)]]</f>
        <v>-545.02306513374492</v>
      </c>
      <c r="AA1785">
        <f>Table4[[#This Row],[Total (N)]]*((E1784/3.6)/1000)</f>
        <v>-8.2661831545284645</v>
      </c>
      <c r="AB1785">
        <f>Table4[[#This Row],[Power (kW)]]*1000</f>
        <v>-8266.183154528464</v>
      </c>
      <c r="AC1785">
        <f>MAX(0, Table4[[#This Row],[Power (W)]])</f>
        <v>0</v>
      </c>
      <c r="AD1785">
        <f>MIN(0, Table4[[#This Row],[Power (W)]])*-1</f>
        <v>8266.183154528464</v>
      </c>
      <c r="AE1785">
        <f>AE1784+Table4[[#This Row],[Tractive Energy (J)]]</f>
        <v>3750605.6704915473</v>
      </c>
      <c r="AF1785">
        <f>AF1784+Table4[[#This Row],[Braking Energy (J)]]</f>
        <v>298532.23598968331</v>
      </c>
      <c r="AG1785">
        <f t="shared" si="336"/>
        <v>9251994.8902983386</v>
      </c>
      <c r="AH1785">
        <f t="shared" si="333"/>
        <v>2103150.3697965895</v>
      </c>
      <c r="AI1785" s="27">
        <f t="shared" si="337"/>
        <v>2100670.5148502314</v>
      </c>
    </row>
    <row r="1786" spans="2:35" x14ac:dyDescent="0.3">
      <c r="B1786" s="7" t="s">
        <v>54</v>
      </c>
      <c r="C1786" s="7">
        <v>1778</v>
      </c>
      <c r="D1786" s="7">
        <v>301</v>
      </c>
      <c r="E1786" s="13">
        <v>49.7</v>
      </c>
      <c r="F1786" s="17">
        <f t="shared" si="334"/>
        <v>-0.75000000000000078</v>
      </c>
      <c r="G1786" s="17">
        <f t="shared" si="335"/>
        <v>-2.7000000000000028</v>
      </c>
      <c r="S1786">
        <f t="shared" si="328"/>
        <v>0</v>
      </c>
      <c r="T1786">
        <f t="shared" si="329"/>
        <v>49.7</v>
      </c>
      <c r="U1786">
        <f t="shared" si="330"/>
        <v>13.805555555555555</v>
      </c>
      <c r="W1786">
        <f t="shared" si="331"/>
        <v>-791.48611111111086</v>
      </c>
      <c r="X1786">
        <f t="shared" si="338"/>
        <v>171.13544999999999</v>
      </c>
      <c r="Y1786">
        <f t="shared" si="332"/>
        <v>54.086970046212002</v>
      </c>
      <c r="Z1786">
        <f>Table4[[#This Row],[Acell (N)]]+Table4[[#This Row],[Roll (N)]]+Table4[[#This Row],[Aero (N)]]</f>
        <v>-566.26369106489892</v>
      </c>
      <c r="AA1786">
        <f>Table4[[#This Row],[Total (N)]]*((E1785/3.6)/1000)</f>
        <v>-8.2108235204410356</v>
      </c>
      <c r="AB1786">
        <f>Table4[[#This Row],[Power (kW)]]*1000</f>
        <v>-8210.8235204410357</v>
      </c>
      <c r="AC1786">
        <f>MAX(0, Table4[[#This Row],[Power (W)]])</f>
        <v>0</v>
      </c>
      <c r="AD1786">
        <f>MIN(0, Table4[[#This Row],[Power (W)]])*-1</f>
        <v>8210.8235204410357</v>
      </c>
      <c r="AE1786">
        <f>AE1785+Table4[[#This Row],[Tractive Energy (J)]]</f>
        <v>3750605.6704915473</v>
      </c>
      <c r="AF1786">
        <f>AF1785+Table4[[#This Row],[Braking Energy (J)]]</f>
        <v>306743.05951012432</v>
      </c>
      <c r="AG1786">
        <f t="shared" si="336"/>
        <v>9251994.8902983386</v>
      </c>
      <c r="AH1786">
        <f t="shared" si="333"/>
        <v>2111361.1933170306</v>
      </c>
      <c r="AI1786" s="27">
        <f t="shared" si="337"/>
        <v>2108897.9462608984</v>
      </c>
    </row>
    <row r="1787" spans="2:35" x14ac:dyDescent="0.3">
      <c r="B1787" s="7" t="s">
        <v>54</v>
      </c>
      <c r="C1787" s="7">
        <v>1779</v>
      </c>
      <c r="D1787" s="7">
        <v>302</v>
      </c>
      <c r="E1787" s="13">
        <v>46.8</v>
      </c>
      <c r="F1787" s="17">
        <f t="shared" si="334"/>
        <v>-0.86111111111111149</v>
      </c>
      <c r="G1787" s="17">
        <f t="shared" si="335"/>
        <v>-3.1000000000000014</v>
      </c>
      <c r="S1787">
        <f t="shared" si="328"/>
        <v>0</v>
      </c>
      <c r="T1787">
        <f t="shared" si="329"/>
        <v>46.8</v>
      </c>
      <c r="U1787">
        <f t="shared" si="330"/>
        <v>12.999999999999998</v>
      </c>
      <c r="W1787">
        <f t="shared" si="331"/>
        <v>-872.25000000000091</v>
      </c>
      <c r="X1787">
        <f t="shared" si="338"/>
        <v>171.13544999999999</v>
      </c>
      <c r="Y1787">
        <f t="shared" si="332"/>
        <v>49.030285756759227</v>
      </c>
      <c r="Z1787">
        <f>Table4[[#This Row],[Acell (N)]]+Table4[[#This Row],[Roll (N)]]+Table4[[#This Row],[Aero (N)]]</f>
        <v>-652.08426424324171</v>
      </c>
      <c r="AA1787">
        <f>Table4[[#This Row],[Total (N)]]*((E1786/3.6)/1000)</f>
        <v>-9.0023855369136427</v>
      </c>
      <c r="AB1787">
        <f>Table4[[#This Row],[Power (kW)]]*1000</f>
        <v>-9002.3855369136436</v>
      </c>
      <c r="AC1787">
        <f>MAX(0, Table4[[#This Row],[Power (W)]])</f>
        <v>0</v>
      </c>
      <c r="AD1787">
        <f>MIN(0, Table4[[#This Row],[Power (W)]])*-1</f>
        <v>9002.3855369136436</v>
      </c>
      <c r="AE1787">
        <f>AE1786+Table4[[#This Row],[Tractive Energy (J)]]</f>
        <v>3750605.6704915473</v>
      </c>
      <c r="AF1787">
        <f>AF1786+Table4[[#This Row],[Braking Energy (J)]]</f>
        <v>315745.44504703797</v>
      </c>
      <c r="AG1787">
        <f t="shared" si="336"/>
        <v>9251994.8902983386</v>
      </c>
      <c r="AH1787">
        <f t="shared" si="333"/>
        <v>2120363.5788539443</v>
      </c>
      <c r="AI1787" s="27">
        <f t="shared" si="337"/>
        <v>2117662.8631928703</v>
      </c>
    </row>
    <row r="1788" spans="2:35" x14ac:dyDescent="0.3">
      <c r="B1788" s="7" t="s">
        <v>54</v>
      </c>
      <c r="C1788" s="7">
        <v>1780</v>
      </c>
      <c r="D1788" s="7">
        <v>303</v>
      </c>
      <c r="E1788" s="13">
        <v>43.5</v>
      </c>
      <c r="F1788" s="17">
        <f t="shared" si="334"/>
        <v>-0.95833333333333315</v>
      </c>
      <c r="G1788" s="17">
        <f t="shared" si="335"/>
        <v>-3.4499999999999993</v>
      </c>
      <c r="S1788">
        <f t="shared" si="328"/>
        <v>0</v>
      </c>
      <c r="T1788">
        <f t="shared" si="329"/>
        <v>43.5</v>
      </c>
      <c r="U1788">
        <f t="shared" si="330"/>
        <v>12.083333333333332</v>
      </c>
      <c r="W1788">
        <f t="shared" si="331"/>
        <v>-1001.4722222222226</v>
      </c>
      <c r="X1788">
        <f t="shared" si="338"/>
        <v>171.13544999999999</v>
      </c>
      <c r="Y1788">
        <f t="shared" si="332"/>
        <v>43.475376636431989</v>
      </c>
      <c r="Z1788">
        <f>Table4[[#This Row],[Acell (N)]]+Table4[[#This Row],[Roll (N)]]+Table4[[#This Row],[Aero (N)]]</f>
        <v>-786.86139558579066</v>
      </c>
      <c r="AA1788">
        <f>Table4[[#This Row],[Total (N)]]*((E1787/3.6)/1000)</f>
        <v>-10.229198142615276</v>
      </c>
      <c r="AB1788">
        <f>Table4[[#This Row],[Power (kW)]]*1000</f>
        <v>-10229.198142615276</v>
      </c>
      <c r="AC1788">
        <f>MAX(0, Table4[[#This Row],[Power (W)]])</f>
        <v>0</v>
      </c>
      <c r="AD1788">
        <f>MIN(0, Table4[[#This Row],[Power (W)]])*-1</f>
        <v>10229.198142615276</v>
      </c>
      <c r="AE1788">
        <f>AE1787+Table4[[#This Row],[Tractive Energy (J)]]</f>
        <v>3750605.6704915473</v>
      </c>
      <c r="AF1788">
        <f>AF1787+Table4[[#This Row],[Braking Energy (J)]]</f>
        <v>325974.64318965323</v>
      </c>
      <c r="AG1788">
        <f t="shared" si="336"/>
        <v>9251994.8902983386</v>
      </c>
      <c r="AH1788">
        <f t="shared" si="333"/>
        <v>2130592.7769965595</v>
      </c>
      <c r="AI1788" s="27">
        <f t="shared" si="337"/>
        <v>2127524.0175537751</v>
      </c>
    </row>
    <row r="1789" spans="2:35" x14ac:dyDescent="0.3">
      <c r="B1789" s="7" t="s">
        <v>54</v>
      </c>
      <c r="C1789" s="7">
        <v>1781</v>
      </c>
      <c r="D1789" s="7">
        <v>304</v>
      </c>
      <c r="E1789" s="13">
        <v>39.9</v>
      </c>
      <c r="F1789" s="17">
        <f t="shared" si="334"/>
        <v>-0.98611111111111127</v>
      </c>
      <c r="G1789" s="17">
        <f t="shared" si="335"/>
        <v>-3.5500000000000007</v>
      </c>
      <c r="S1789">
        <f t="shared" si="328"/>
        <v>0</v>
      </c>
      <c r="T1789">
        <f t="shared" si="329"/>
        <v>39.9</v>
      </c>
      <c r="U1789">
        <f t="shared" si="330"/>
        <v>11.083333333333332</v>
      </c>
      <c r="W1789">
        <f t="shared" si="331"/>
        <v>-1114.5416666666665</v>
      </c>
      <c r="X1789">
        <f t="shared" si="338"/>
        <v>171.13544999999999</v>
      </c>
      <c r="Y1789">
        <f t="shared" si="332"/>
        <v>37.560395865425001</v>
      </c>
      <c r="Z1789">
        <f>Table4[[#This Row],[Acell (N)]]+Table4[[#This Row],[Roll (N)]]+Table4[[#This Row],[Aero (N)]]</f>
        <v>-905.84582080124153</v>
      </c>
      <c r="AA1789">
        <f>Table4[[#This Row],[Total (N)]]*((E1788/3.6)/1000)</f>
        <v>-10.945637001348333</v>
      </c>
      <c r="AB1789">
        <f>Table4[[#This Row],[Power (kW)]]*1000</f>
        <v>-10945.637001348332</v>
      </c>
      <c r="AC1789">
        <f>MAX(0, Table4[[#This Row],[Power (W)]])</f>
        <v>0</v>
      </c>
      <c r="AD1789">
        <f>MIN(0, Table4[[#This Row],[Power (W)]])*-1</f>
        <v>10945.637001348332</v>
      </c>
      <c r="AE1789">
        <f>AE1788+Table4[[#This Row],[Tractive Energy (J)]]</f>
        <v>3750605.6704915473</v>
      </c>
      <c r="AF1789">
        <f>AF1788+Table4[[#This Row],[Braking Energy (J)]]</f>
        <v>336920.28019100154</v>
      </c>
      <c r="AG1789">
        <f t="shared" si="336"/>
        <v>9251994.8902983386</v>
      </c>
      <c r="AH1789">
        <f t="shared" si="333"/>
        <v>2141538.4139979077</v>
      </c>
      <c r="AI1789" s="27">
        <f t="shared" si="337"/>
        <v>2138254.7228975035</v>
      </c>
    </row>
    <row r="1790" spans="2:35" x14ac:dyDescent="0.3">
      <c r="B1790" s="7" t="s">
        <v>54</v>
      </c>
      <c r="C1790" s="7">
        <v>1782</v>
      </c>
      <c r="D1790" s="7">
        <v>305</v>
      </c>
      <c r="E1790" s="13">
        <v>36.4</v>
      </c>
      <c r="F1790" s="17">
        <f t="shared" si="334"/>
        <v>-0.93055555555555491</v>
      </c>
      <c r="G1790" s="17">
        <f t="shared" si="335"/>
        <v>-3.3499999999999979</v>
      </c>
      <c r="S1790">
        <f t="shared" si="328"/>
        <v>0</v>
      </c>
      <c r="T1790">
        <f t="shared" si="329"/>
        <v>36.4</v>
      </c>
      <c r="U1790">
        <f t="shared" si="330"/>
        <v>10.111111111111111</v>
      </c>
      <c r="W1790">
        <f t="shared" si="331"/>
        <v>-1146.8472222222224</v>
      </c>
      <c r="X1790">
        <f t="shared" si="338"/>
        <v>171.13544999999999</v>
      </c>
      <c r="Y1790">
        <f t="shared" si="332"/>
        <v>31.600753505992998</v>
      </c>
      <c r="Z1790">
        <f>Table4[[#This Row],[Acell (N)]]+Table4[[#This Row],[Roll (N)]]+Table4[[#This Row],[Aero (N)]]</f>
        <v>-944.11101871622941</v>
      </c>
      <c r="AA1790">
        <f>Table4[[#This Row],[Total (N)]]*((E1789/3.6)/1000)</f>
        <v>-10.463897124104875</v>
      </c>
      <c r="AB1790">
        <f>Table4[[#This Row],[Power (kW)]]*1000</f>
        <v>-10463.897124104875</v>
      </c>
      <c r="AC1790">
        <f>MAX(0, Table4[[#This Row],[Power (W)]])</f>
        <v>0</v>
      </c>
      <c r="AD1790">
        <f>MIN(0, Table4[[#This Row],[Power (W)]])*-1</f>
        <v>10463.897124104875</v>
      </c>
      <c r="AE1790">
        <f>AE1789+Table4[[#This Row],[Tractive Energy (J)]]</f>
        <v>3750605.6704915473</v>
      </c>
      <c r="AF1790">
        <f>AF1789+Table4[[#This Row],[Braking Energy (J)]]</f>
        <v>347384.17731510644</v>
      </c>
      <c r="AG1790">
        <f t="shared" si="336"/>
        <v>9251994.8902983386</v>
      </c>
      <c r="AH1790">
        <f t="shared" si="333"/>
        <v>2152002.3111220123</v>
      </c>
      <c r="AI1790" s="27">
        <f t="shared" si="337"/>
        <v>2148863.1419847813</v>
      </c>
    </row>
    <row r="1791" spans="2:35" x14ac:dyDescent="0.3">
      <c r="B1791" s="7" t="s">
        <v>54</v>
      </c>
      <c r="C1791" s="7">
        <v>1783</v>
      </c>
      <c r="D1791" s="7">
        <v>306</v>
      </c>
      <c r="E1791" s="13">
        <v>33.200000000000003</v>
      </c>
      <c r="F1791" s="17">
        <f t="shared" si="334"/>
        <v>-0.8194444444444442</v>
      </c>
      <c r="G1791" s="17">
        <f t="shared" si="335"/>
        <v>-2.9499999999999993</v>
      </c>
      <c r="S1791">
        <f t="shared" si="328"/>
        <v>0</v>
      </c>
      <c r="T1791">
        <f t="shared" si="329"/>
        <v>33.200000000000003</v>
      </c>
      <c r="U1791">
        <f t="shared" si="330"/>
        <v>9.2222222222222232</v>
      </c>
      <c r="W1791">
        <f t="shared" si="331"/>
        <v>-1082.2361111111104</v>
      </c>
      <c r="X1791">
        <f t="shared" si="338"/>
        <v>171.13544999999999</v>
      </c>
      <c r="Y1791">
        <f t="shared" si="332"/>
        <v>26.299919199816888</v>
      </c>
      <c r="Z1791">
        <f>Table4[[#This Row],[Acell (N)]]+Table4[[#This Row],[Roll (N)]]+Table4[[#This Row],[Aero (N)]]</f>
        <v>-884.80074191129347</v>
      </c>
      <c r="AA1791">
        <f>Table4[[#This Row],[Total (N)]]*((E1790/3.6)/1000)</f>
        <v>-8.9463186126586329</v>
      </c>
      <c r="AB1791">
        <f>Table4[[#This Row],[Power (kW)]]*1000</f>
        <v>-8946.3186126586334</v>
      </c>
      <c r="AC1791">
        <f>MAX(0, Table4[[#This Row],[Power (W)]])</f>
        <v>0</v>
      </c>
      <c r="AD1791">
        <f>MIN(0, Table4[[#This Row],[Power (W)]])*-1</f>
        <v>8946.3186126586334</v>
      </c>
      <c r="AE1791">
        <f>AE1790+Table4[[#This Row],[Tractive Energy (J)]]</f>
        <v>3750605.6704915473</v>
      </c>
      <c r="AF1791">
        <f>AF1790+Table4[[#This Row],[Braking Energy (J)]]</f>
        <v>356330.49592776509</v>
      </c>
      <c r="AG1791">
        <f t="shared" si="336"/>
        <v>9251994.8902983386</v>
      </c>
      <c r="AH1791">
        <f t="shared" si="333"/>
        <v>2160948.6297346707</v>
      </c>
      <c r="AI1791" s="27">
        <f t="shared" si="337"/>
        <v>2158264.7341508735</v>
      </c>
    </row>
    <row r="1792" spans="2:35" x14ac:dyDescent="0.3">
      <c r="B1792" s="7" t="s">
        <v>54</v>
      </c>
      <c r="C1792" s="7">
        <v>1784</v>
      </c>
      <c r="D1792" s="7">
        <v>307</v>
      </c>
      <c r="E1792" s="13">
        <v>30.5</v>
      </c>
      <c r="F1792" s="17">
        <f t="shared" si="334"/>
        <v>-0.6805555555555558</v>
      </c>
      <c r="G1792" s="17">
        <f t="shared" si="335"/>
        <v>-2.4500000000000011</v>
      </c>
      <c r="S1792">
        <f t="shared" si="328"/>
        <v>0</v>
      </c>
      <c r="T1792">
        <f t="shared" si="329"/>
        <v>30.5</v>
      </c>
      <c r="U1792">
        <f t="shared" si="330"/>
        <v>8.4722222222222214</v>
      </c>
      <c r="W1792">
        <f t="shared" si="331"/>
        <v>-953.01388888888857</v>
      </c>
      <c r="X1792">
        <f t="shared" si="338"/>
        <v>171.13544999999999</v>
      </c>
      <c r="Y1792">
        <f t="shared" si="332"/>
        <v>21.879017433587563</v>
      </c>
      <c r="Z1792">
        <f>Table4[[#This Row],[Acell (N)]]+Table4[[#This Row],[Roll (N)]]+Table4[[#This Row],[Aero (N)]]</f>
        <v>-759.99942145530099</v>
      </c>
      <c r="AA1792">
        <f>Table4[[#This Row],[Total (N)]]*((E1791/3.6)/1000)</f>
        <v>-7.0088835534211098</v>
      </c>
      <c r="AB1792">
        <f>Table4[[#This Row],[Power (kW)]]*1000</f>
        <v>-7008.8835534211094</v>
      </c>
      <c r="AC1792">
        <f>MAX(0, Table4[[#This Row],[Power (W)]])</f>
        <v>0</v>
      </c>
      <c r="AD1792">
        <f>MIN(0, Table4[[#This Row],[Power (W)]])*-1</f>
        <v>7008.8835534211094</v>
      </c>
      <c r="AE1792">
        <f>AE1791+Table4[[#This Row],[Tractive Energy (J)]]</f>
        <v>3750605.6704915473</v>
      </c>
      <c r="AF1792">
        <f>AF1791+Table4[[#This Row],[Braking Energy (J)]]</f>
        <v>363339.37948118622</v>
      </c>
      <c r="AG1792">
        <f t="shared" si="336"/>
        <v>9251994.8902983386</v>
      </c>
      <c r="AH1792">
        <f t="shared" si="333"/>
        <v>2167957.5132880919</v>
      </c>
      <c r="AI1792" s="27">
        <f t="shared" si="337"/>
        <v>2165854.8482220657</v>
      </c>
    </row>
    <row r="1793" spans="2:35" x14ac:dyDescent="0.3">
      <c r="B1793" s="7" t="s">
        <v>54</v>
      </c>
      <c r="C1793" s="7">
        <v>1785</v>
      </c>
      <c r="D1793" s="7">
        <v>308</v>
      </c>
      <c r="E1793" s="13">
        <v>28.3</v>
      </c>
      <c r="F1793" s="17">
        <f t="shared" si="334"/>
        <v>-0.58333333333333326</v>
      </c>
      <c r="G1793" s="17">
        <f t="shared" si="335"/>
        <v>-2.0999999999999996</v>
      </c>
      <c r="S1793">
        <f t="shared" si="328"/>
        <v>0</v>
      </c>
      <c r="T1793">
        <f t="shared" si="329"/>
        <v>28.3</v>
      </c>
      <c r="U1793">
        <f t="shared" si="330"/>
        <v>7.8611111111111107</v>
      </c>
      <c r="W1793">
        <f t="shared" si="331"/>
        <v>-791.48611111111143</v>
      </c>
      <c r="X1793">
        <f t="shared" si="338"/>
        <v>171.13544999999999</v>
      </c>
      <c r="Y1793">
        <f t="shared" si="332"/>
        <v>18.465085614380552</v>
      </c>
      <c r="Z1793">
        <f>Table4[[#This Row],[Acell (N)]]+Table4[[#This Row],[Roll (N)]]+Table4[[#This Row],[Aero (N)]]</f>
        <v>-601.88557549673089</v>
      </c>
      <c r="AA1793">
        <f>Table4[[#This Row],[Total (N)]]*((E1792/3.6)/1000)</f>
        <v>-5.0993083479584138</v>
      </c>
      <c r="AB1793">
        <f>Table4[[#This Row],[Power (kW)]]*1000</f>
        <v>-5099.3083479584138</v>
      </c>
      <c r="AC1793">
        <f>MAX(0, Table4[[#This Row],[Power (W)]])</f>
        <v>0</v>
      </c>
      <c r="AD1793">
        <f>MIN(0, Table4[[#This Row],[Power (W)]])*-1</f>
        <v>5099.3083479584138</v>
      </c>
      <c r="AE1793">
        <f>AE1792+Table4[[#This Row],[Tractive Energy (J)]]</f>
        <v>3750605.6704915473</v>
      </c>
      <c r="AF1793">
        <f>AF1792+Table4[[#This Row],[Braking Energy (J)]]</f>
        <v>368438.68782914465</v>
      </c>
      <c r="AG1793">
        <f t="shared" si="336"/>
        <v>9251994.8902983386</v>
      </c>
      <c r="AH1793">
        <f t="shared" si="333"/>
        <v>2173056.8216360505</v>
      </c>
      <c r="AI1793" s="27">
        <f t="shared" si="337"/>
        <v>2171527.0291316626</v>
      </c>
    </row>
    <row r="1794" spans="2:35" x14ac:dyDescent="0.3">
      <c r="B1794" s="7" t="s">
        <v>54</v>
      </c>
      <c r="C1794" s="7">
        <v>1786</v>
      </c>
      <c r="D1794" s="7">
        <v>309</v>
      </c>
      <c r="E1794" s="13">
        <v>26.3</v>
      </c>
      <c r="F1794" s="17">
        <f t="shared" si="334"/>
        <v>-0.54166666666666696</v>
      </c>
      <c r="G1794" s="17">
        <f t="shared" si="335"/>
        <v>-1.9500000000000011</v>
      </c>
      <c r="S1794">
        <f t="shared" si="328"/>
        <v>0</v>
      </c>
      <c r="T1794">
        <f t="shared" si="329"/>
        <v>26.3</v>
      </c>
      <c r="U1794">
        <f t="shared" si="330"/>
        <v>7.3055555555555554</v>
      </c>
      <c r="W1794">
        <f t="shared" si="331"/>
        <v>-678.41666666666663</v>
      </c>
      <c r="X1794">
        <f t="shared" si="338"/>
        <v>171.13544999999999</v>
      </c>
      <c r="Y1794">
        <f t="shared" si="332"/>
        <v>15.897342023865889</v>
      </c>
      <c r="Z1794">
        <f>Table4[[#This Row],[Acell (N)]]+Table4[[#This Row],[Roll (N)]]+Table4[[#This Row],[Aero (N)]]</f>
        <v>-491.38387464280072</v>
      </c>
      <c r="AA1794">
        <f>Table4[[#This Row],[Total (N)]]*((E1793/3.6)/1000)</f>
        <v>-3.8628232367753497</v>
      </c>
      <c r="AB1794">
        <f>Table4[[#This Row],[Power (kW)]]*1000</f>
        <v>-3862.8232367753499</v>
      </c>
      <c r="AC1794">
        <f>MAX(0, Table4[[#This Row],[Power (W)]])</f>
        <v>0</v>
      </c>
      <c r="AD1794">
        <f>MIN(0, Table4[[#This Row],[Power (W)]])*-1</f>
        <v>3862.8232367753499</v>
      </c>
      <c r="AE1794">
        <f>AE1793+Table4[[#This Row],[Tractive Energy (J)]]</f>
        <v>3750605.6704915473</v>
      </c>
      <c r="AF1794">
        <f>AF1793+Table4[[#This Row],[Braking Energy (J)]]</f>
        <v>372301.51106592</v>
      </c>
      <c r="AG1794">
        <f t="shared" si="336"/>
        <v>9251994.8902983386</v>
      </c>
      <c r="AH1794">
        <f t="shared" si="333"/>
        <v>2176919.6448728256</v>
      </c>
      <c r="AI1794" s="27">
        <f t="shared" si="337"/>
        <v>2175760.7979017934</v>
      </c>
    </row>
    <row r="1795" spans="2:35" x14ac:dyDescent="0.3">
      <c r="B1795" s="7" t="s">
        <v>54</v>
      </c>
      <c r="C1795" s="7">
        <v>1787</v>
      </c>
      <c r="D1795" s="7">
        <v>310</v>
      </c>
      <c r="E1795" s="13">
        <v>24.4</v>
      </c>
      <c r="F1795" s="17">
        <f t="shared" si="334"/>
        <v>-0.5277777777777779</v>
      </c>
      <c r="G1795" s="17">
        <f t="shared" si="335"/>
        <v>-1.9000000000000004</v>
      </c>
      <c r="S1795">
        <f t="shared" si="328"/>
        <v>0</v>
      </c>
      <c r="T1795">
        <f t="shared" si="329"/>
        <v>24.4</v>
      </c>
      <c r="U1795">
        <f t="shared" si="330"/>
        <v>6.7777777777777768</v>
      </c>
      <c r="W1795">
        <f t="shared" si="331"/>
        <v>-629.95833333333371</v>
      </c>
      <c r="X1795">
        <f t="shared" si="338"/>
        <v>171.13544999999999</v>
      </c>
      <c r="Y1795">
        <f t="shared" si="332"/>
        <v>13.729766265639222</v>
      </c>
      <c r="Z1795">
        <f>Table4[[#This Row],[Acell (N)]]+Table4[[#This Row],[Roll (N)]]+Table4[[#This Row],[Aero (N)]]</f>
        <v>-445.09311706769449</v>
      </c>
      <c r="AA1795">
        <f>Table4[[#This Row],[Total (N)]]*((E1794/3.6)/1000)</f>
        <v>-3.2516524941334346</v>
      </c>
      <c r="AB1795">
        <f>Table4[[#This Row],[Power (kW)]]*1000</f>
        <v>-3251.6524941334346</v>
      </c>
      <c r="AC1795">
        <f>MAX(0, Table4[[#This Row],[Power (W)]])</f>
        <v>0</v>
      </c>
      <c r="AD1795">
        <f>MIN(0, Table4[[#This Row],[Power (W)]])*-1</f>
        <v>3251.6524941334346</v>
      </c>
      <c r="AE1795">
        <f>AE1794+Table4[[#This Row],[Tractive Energy (J)]]</f>
        <v>3750605.6704915473</v>
      </c>
      <c r="AF1795">
        <f>AF1794+Table4[[#This Row],[Braking Energy (J)]]</f>
        <v>375553.16356005345</v>
      </c>
      <c r="AG1795">
        <f t="shared" si="336"/>
        <v>9251994.8902983386</v>
      </c>
      <c r="AH1795">
        <f t="shared" si="333"/>
        <v>2180171.297366959</v>
      </c>
      <c r="AI1795" s="27">
        <f t="shared" si="337"/>
        <v>2179195.801618719</v>
      </c>
    </row>
    <row r="1796" spans="2:35" x14ac:dyDescent="0.3">
      <c r="B1796" s="7" t="s">
        <v>54</v>
      </c>
      <c r="C1796" s="7">
        <v>1788</v>
      </c>
      <c r="D1796" s="7">
        <v>311</v>
      </c>
      <c r="E1796" s="13">
        <v>22.5</v>
      </c>
      <c r="F1796" s="17">
        <f t="shared" si="334"/>
        <v>-0.54166666666666641</v>
      </c>
      <c r="G1796" s="17">
        <f t="shared" si="335"/>
        <v>-1.9499999999999993</v>
      </c>
      <c r="S1796">
        <f t="shared" si="328"/>
        <v>0</v>
      </c>
      <c r="T1796">
        <f t="shared" si="329"/>
        <v>22.5</v>
      </c>
      <c r="U1796">
        <f t="shared" si="330"/>
        <v>6.25</v>
      </c>
      <c r="W1796">
        <f t="shared" si="331"/>
        <v>-613.80555555555566</v>
      </c>
      <c r="X1796">
        <f t="shared" si="338"/>
        <v>171.13544999999999</v>
      </c>
      <c r="Y1796">
        <f t="shared" si="332"/>
        <v>11.817654793203554</v>
      </c>
      <c r="Z1796">
        <f>Table4[[#This Row],[Acell (N)]]+Table4[[#This Row],[Roll (N)]]+Table4[[#This Row],[Aero (N)]]</f>
        <v>-430.85245076235213</v>
      </c>
      <c r="AA1796">
        <f>Table4[[#This Row],[Total (N)]]*((E1795/3.6)/1000)</f>
        <v>-2.920222166278164</v>
      </c>
      <c r="AB1796">
        <f>Table4[[#This Row],[Power (kW)]]*1000</f>
        <v>-2920.222166278164</v>
      </c>
      <c r="AC1796">
        <f>MAX(0, Table4[[#This Row],[Power (W)]])</f>
        <v>0</v>
      </c>
      <c r="AD1796">
        <f>MIN(0, Table4[[#This Row],[Power (W)]])*-1</f>
        <v>2920.222166278164</v>
      </c>
      <c r="AE1796">
        <f>AE1795+Table4[[#This Row],[Tractive Energy (J)]]</f>
        <v>3750605.6704915473</v>
      </c>
      <c r="AF1796">
        <f>AF1795+Table4[[#This Row],[Braking Energy (J)]]</f>
        <v>378473.38572633162</v>
      </c>
      <c r="AG1796">
        <f t="shared" si="336"/>
        <v>9251994.8902983386</v>
      </c>
      <c r="AH1796">
        <f t="shared" si="333"/>
        <v>2183091.519533237</v>
      </c>
      <c r="AI1796" s="27">
        <f t="shared" si="337"/>
        <v>2182215.4528833539</v>
      </c>
    </row>
    <row r="1797" spans="2:35" x14ac:dyDescent="0.3">
      <c r="B1797" s="7" t="s">
        <v>54</v>
      </c>
      <c r="C1797" s="7">
        <v>1789</v>
      </c>
      <c r="D1797" s="7">
        <v>312</v>
      </c>
      <c r="E1797" s="13">
        <v>20.5</v>
      </c>
      <c r="F1797" s="17">
        <f t="shared" si="334"/>
        <v>-0.59722222222222232</v>
      </c>
      <c r="G1797" s="17">
        <f t="shared" si="335"/>
        <v>-2.1500000000000004</v>
      </c>
      <c r="S1797">
        <f t="shared" si="328"/>
        <v>0</v>
      </c>
      <c r="T1797">
        <f t="shared" si="329"/>
        <v>20.5</v>
      </c>
      <c r="U1797">
        <f t="shared" si="330"/>
        <v>5.6944444444444446</v>
      </c>
      <c r="W1797">
        <f t="shared" si="331"/>
        <v>-629.95833333333303</v>
      </c>
      <c r="X1797">
        <f t="shared" si="338"/>
        <v>171.13544999999999</v>
      </c>
      <c r="Y1797">
        <f t="shared" si="332"/>
        <v>10.048857395625001</v>
      </c>
      <c r="Z1797">
        <f>Table4[[#This Row],[Acell (N)]]+Table4[[#This Row],[Roll (N)]]+Table4[[#This Row],[Aero (N)]]</f>
        <v>-448.77402593770802</v>
      </c>
      <c r="AA1797">
        <f>Table4[[#This Row],[Total (N)]]*((E1796/3.6)/1000)</f>
        <v>-2.8048376621106752</v>
      </c>
      <c r="AB1797">
        <f>Table4[[#This Row],[Power (kW)]]*1000</f>
        <v>-2804.8376621106754</v>
      </c>
      <c r="AC1797">
        <f>MAX(0, Table4[[#This Row],[Power (W)]])</f>
        <v>0</v>
      </c>
      <c r="AD1797">
        <f>MIN(0, Table4[[#This Row],[Power (W)]])*-1</f>
        <v>2804.8376621106754</v>
      </c>
      <c r="AE1797">
        <f>AE1796+Table4[[#This Row],[Tractive Energy (J)]]</f>
        <v>3750605.6704915473</v>
      </c>
      <c r="AF1797">
        <f>AF1796+Table4[[#This Row],[Braking Energy (J)]]</f>
        <v>381278.2233884423</v>
      </c>
      <c r="AG1797">
        <f t="shared" si="336"/>
        <v>9251994.8902983386</v>
      </c>
      <c r="AH1797">
        <f t="shared" si="333"/>
        <v>2185896.3571953475</v>
      </c>
      <c r="AI1797" s="27">
        <f t="shared" si="337"/>
        <v>2185054.9058967144</v>
      </c>
    </row>
    <row r="1798" spans="2:35" x14ac:dyDescent="0.3">
      <c r="B1798" s="7" t="s">
        <v>54</v>
      </c>
      <c r="C1798" s="7">
        <v>1790</v>
      </c>
      <c r="D1798" s="7">
        <v>313</v>
      </c>
      <c r="E1798" s="13">
        <v>18.2</v>
      </c>
      <c r="F1798" s="17">
        <f t="shared" si="334"/>
        <v>-0.69444444444444442</v>
      </c>
      <c r="G1798" s="17">
        <f t="shared" si="335"/>
        <v>-2.5</v>
      </c>
      <c r="S1798">
        <f t="shared" si="328"/>
        <v>0</v>
      </c>
      <c r="T1798">
        <f t="shared" si="329"/>
        <v>18.2</v>
      </c>
      <c r="U1798">
        <f t="shared" si="330"/>
        <v>5.0555555555555554</v>
      </c>
      <c r="W1798">
        <f t="shared" si="331"/>
        <v>-694.56944444444457</v>
      </c>
      <c r="X1798">
        <f t="shared" si="338"/>
        <v>171.13544999999999</v>
      </c>
      <c r="Y1798">
        <f t="shared" si="332"/>
        <v>8.3417922380472245</v>
      </c>
      <c r="Z1798">
        <f>Table4[[#This Row],[Acell (N)]]+Table4[[#This Row],[Roll (N)]]+Table4[[#This Row],[Aero (N)]]</f>
        <v>-515.09220220639736</v>
      </c>
      <c r="AA1798">
        <f>Table4[[#This Row],[Total (N)]]*((E1797/3.6)/1000)</f>
        <v>-2.933163929230874</v>
      </c>
      <c r="AB1798">
        <f>Table4[[#This Row],[Power (kW)]]*1000</f>
        <v>-2933.1639292308741</v>
      </c>
      <c r="AC1798">
        <f>MAX(0, Table4[[#This Row],[Power (W)]])</f>
        <v>0</v>
      </c>
      <c r="AD1798">
        <f>MIN(0, Table4[[#This Row],[Power (W)]])*-1</f>
        <v>2933.1639292308741</v>
      </c>
      <c r="AE1798">
        <f>AE1797+Table4[[#This Row],[Tractive Energy (J)]]</f>
        <v>3750605.6704915473</v>
      </c>
      <c r="AF1798">
        <f>AF1797+Table4[[#This Row],[Braking Energy (J)]]</f>
        <v>384211.38731767319</v>
      </c>
      <c r="AG1798">
        <f t="shared" si="336"/>
        <v>9251994.8902983386</v>
      </c>
      <c r="AH1798">
        <f t="shared" si="333"/>
        <v>2188829.5211245785</v>
      </c>
      <c r="AI1798" s="27">
        <f t="shared" si="337"/>
        <v>2187949.5719458093</v>
      </c>
    </row>
    <row r="1799" spans="2:35" x14ac:dyDescent="0.3">
      <c r="B1799" s="7" t="s">
        <v>54</v>
      </c>
      <c r="C1799" s="7">
        <v>1791</v>
      </c>
      <c r="D1799" s="7">
        <v>314</v>
      </c>
      <c r="E1799" s="13">
        <v>15.5</v>
      </c>
      <c r="F1799" s="17">
        <f t="shared" si="334"/>
        <v>-0.8194444444444442</v>
      </c>
      <c r="G1799" s="17">
        <f t="shared" si="335"/>
        <v>-2.9499999999999993</v>
      </c>
      <c r="S1799">
        <f t="shared" si="328"/>
        <v>0</v>
      </c>
      <c r="T1799">
        <f t="shared" si="329"/>
        <v>15.5</v>
      </c>
      <c r="U1799">
        <f t="shared" si="330"/>
        <v>4.3055555555555554</v>
      </c>
      <c r="W1799">
        <f t="shared" si="331"/>
        <v>-807.63888888888891</v>
      </c>
      <c r="X1799">
        <f t="shared" si="338"/>
        <v>171.13544999999999</v>
      </c>
      <c r="Y1799">
        <f t="shared" si="332"/>
        <v>6.5749797999542219</v>
      </c>
      <c r="Z1799">
        <f>Table4[[#This Row],[Acell (N)]]+Table4[[#This Row],[Roll (N)]]+Table4[[#This Row],[Aero (N)]]</f>
        <v>-629.92845908893469</v>
      </c>
      <c r="AA1799">
        <f>Table4[[#This Row],[Total (N)]]*((E1798/3.6)/1000)</f>
        <v>-3.1846383209496141</v>
      </c>
      <c r="AB1799">
        <f>Table4[[#This Row],[Power (kW)]]*1000</f>
        <v>-3184.6383209496139</v>
      </c>
      <c r="AC1799">
        <f>MAX(0, Table4[[#This Row],[Power (W)]])</f>
        <v>0</v>
      </c>
      <c r="AD1799">
        <f>MIN(0, Table4[[#This Row],[Power (W)]])*-1</f>
        <v>3184.6383209496139</v>
      </c>
      <c r="AE1799">
        <f>AE1798+Table4[[#This Row],[Tractive Energy (J)]]</f>
        <v>3750605.6704915473</v>
      </c>
      <c r="AF1799">
        <f>AF1798+Table4[[#This Row],[Braking Energy (J)]]</f>
        <v>387396.02563862281</v>
      </c>
      <c r="AG1799">
        <f t="shared" si="336"/>
        <v>9251994.8902983386</v>
      </c>
      <c r="AH1799">
        <f t="shared" si="333"/>
        <v>2192014.1594455279</v>
      </c>
      <c r="AI1799" s="27">
        <f t="shared" si="337"/>
        <v>2191058.7679492431</v>
      </c>
    </row>
    <row r="1800" spans="2:35" x14ac:dyDescent="0.3">
      <c r="B1800" s="7" t="s">
        <v>54</v>
      </c>
      <c r="C1800" s="7">
        <v>1792</v>
      </c>
      <c r="D1800" s="7">
        <v>315</v>
      </c>
      <c r="E1800" s="13">
        <v>12.3</v>
      </c>
      <c r="F1800" s="17">
        <f t="shared" si="334"/>
        <v>-0.94444444444444453</v>
      </c>
      <c r="G1800" s="17">
        <f t="shared" si="335"/>
        <v>-3.4000000000000004</v>
      </c>
      <c r="S1800">
        <f t="shared" ref="S1800:S1808" si="339">IF(E1800&lt;1,1,0)</f>
        <v>0</v>
      </c>
      <c r="T1800">
        <f t="shared" ref="T1800:T1808" si="340">IF(S1800=1,"",E1800)</f>
        <v>12.3</v>
      </c>
      <c r="U1800">
        <f t="shared" ref="U1800:U1808" si="341">E1800/3.6</f>
        <v>3.416666666666667</v>
      </c>
      <c r="W1800">
        <f t="shared" si="331"/>
        <v>-953.01388888888857</v>
      </c>
      <c r="X1800">
        <f t="shared" si="338"/>
        <v>171.13544999999999</v>
      </c>
      <c r="Y1800">
        <f t="shared" si="332"/>
        <v>4.7688651640472219</v>
      </c>
      <c r="Z1800">
        <f>Table4[[#This Row],[Acell (N)]]+Table4[[#This Row],[Roll (N)]]+Table4[[#This Row],[Aero (N)]]</f>
        <v>-777.10957372484131</v>
      </c>
      <c r="AA1800">
        <f>Table4[[#This Row],[Total (N)]]*((E1799/3.6)/1000)</f>
        <v>-3.3458884424263999</v>
      </c>
      <c r="AB1800">
        <f>Table4[[#This Row],[Power (kW)]]*1000</f>
        <v>-3345.8884424263997</v>
      </c>
      <c r="AC1800">
        <f>MAX(0, Table4[[#This Row],[Power (W)]])</f>
        <v>0</v>
      </c>
      <c r="AD1800">
        <f>MIN(0, Table4[[#This Row],[Power (W)]])*-1</f>
        <v>3345.8884424263997</v>
      </c>
      <c r="AE1800">
        <f>AE1799+Table4[[#This Row],[Tractive Energy (J)]]</f>
        <v>3750605.6704915473</v>
      </c>
      <c r="AF1800">
        <f>AF1799+Table4[[#This Row],[Braking Energy (J)]]</f>
        <v>390741.91408104921</v>
      </c>
      <c r="AG1800">
        <f t="shared" si="336"/>
        <v>9251994.8902983386</v>
      </c>
      <c r="AH1800">
        <f t="shared" si="333"/>
        <v>2195360.0478879544</v>
      </c>
      <c r="AI1800" s="27">
        <f t="shared" si="337"/>
        <v>2194356.2813552264</v>
      </c>
    </row>
    <row r="1801" spans="2:35" x14ac:dyDescent="0.3">
      <c r="B1801" s="7" t="s">
        <v>54</v>
      </c>
      <c r="C1801" s="7">
        <v>1793</v>
      </c>
      <c r="D1801" s="7">
        <v>316</v>
      </c>
      <c r="E1801" s="13">
        <v>8.6999999999999993</v>
      </c>
      <c r="F1801" s="17">
        <f t="shared" si="334"/>
        <v>-0.98611111111111116</v>
      </c>
      <c r="G1801" s="17">
        <f t="shared" si="335"/>
        <v>-3.5500000000000003</v>
      </c>
      <c r="S1801">
        <f t="shared" si="339"/>
        <v>0</v>
      </c>
      <c r="T1801">
        <f t="shared" si="340"/>
        <v>8.6999999999999993</v>
      </c>
      <c r="U1801">
        <f t="shared" si="341"/>
        <v>2.4166666666666665</v>
      </c>
      <c r="W1801">
        <f t="shared" si="331"/>
        <v>-1098.3888888888889</v>
      </c>
      <c r="X1801">
        <f t="shared" si="338"/>
        <v>171.13544999999999</v>
      </c>
      <c r="Y1801">
        <f t="shared" ref="Y1801:Y1808" si="342">0.5*0.9617*$J$20*1.293^2*(E1800/3.6)^2</f>
        <v>3.0030452056970005</v>
      </c>
      <c r="Z1801">
        <f>Table4[[#This Row],[Acell (N)]]+Table4[[#This Row],[Roll (N)]]+Table4[[#This Row],[Aero (N)]]</f>
        <v>-924.25039368319187</v>
      </c>
      <c r="AA1801">
        <f>Table4[[#This Row],[Total (N)]]*((E1800/3.6)/1000)</f>
        <v>-3.1578555117509057</v>
      </c>
      <c r="AB1801">
        <f>Table4[[#This Row],[Power (kW)]]*1000</f>
        <v>-3157.8555117509059</v>
      </c>
      <c r="AC1801">
        <f>MAX(0, Table4[[#This Row],[Power (W)]])</f>
        <v>0</v>
      </c>
      <c r="AD1801">
        <f>MIN(0, Table4[[#This Row],[Power (W)]])*-1</f>
        <v>3157.8555117509059</v>
      </c>
      <c r="AE1801">
        <f>AE1800+Table4[[#This Row],[Tractive Energy (J)]]</f>
        <v>3750605.6704915473</v>
      </c>
      <c r="AF1801">
        <f>AF1800+Table4[[#This Row],[Braking Energy (J)]]</f>
        <v>393899.76959280012</v>
      </c>
      <c r="AG1801">
        <f t="shared" si="336"/>
        <v>9251994.8902983386</v>
      </c>
      <c r="AH1801">
        <f t="shared" ref="AH1801:AH1808" si="343">AH1800+AD1801</f>
        <v>2198517.9033997054</v>
      </c>
      <c r="AI1801" s="27">
        <f t="shared" si="337"/>
        <v>2197570.5467461799</v>
      </c>
    </row>
    <row r="1802" spans="2:35" x14ac:dyDescent="0.3">
      <c r="B1802" s="7" t="s">
        <v>54</v>
      </c>
      <c r="C1802" s="7">
        <v>1794</v>
      </c>
      <c r="D1802" s="7">
        <v>317</v>
      </c>
      <c r="E1802" s="13">
        <v>5.2</v>
      </c>
      <c r="F1802" s="17">
        <f t="shared" ref="F1802:F1808" si="344">($E1803-$E1801)/2/3.6</f>
        <v>-1.2083333333333333</v>
      </c>
      <c r="G1802" s="17">
        <f t="shared" ref="G1802:G1808" si="345">($E1803-$E1801)/2</f>
        <v>-4.3499999999999996</v>
      </c>
      <c r="S1802">
        <f t="shared" si="339"/>
        <v>0</v>
      </c>
      <c r="T1802">
        <f t="shared" si="340"/>
        <v>5.2</v>
      </c>
      <c r="U1802">
        <f t="shared" si="341"/>
        <v>1.4444444444444444</v>
      </c>
      <c r="W1802">
        <f t="shared" ref="W1802:W1808" si="346">$J$16*F1801</f>
        <v>-1146.8472222222222</v>
      </c>
      <c r="X1802">
        <f t="shared" si="338"/>
        <v>171.13544999999999</v>
      </c>
      <c r="Y1802">
        <f t="shared" si="342"/>
        <v>1.5024158346169998</v>
      </c>
      <c r="Z1802">
        <f>Table4[[#This Row],[Acell (N)]]+Table4[[#This Row],[Roll (N)]]+Table4[[#This Row],[Aero (N)]]</f>
        <v>-974.20935638760523</v>
      </c>
      <c r="AA1802">
        <f>Table4[[#This Row],[Total (N)]]*((E1801/3.6)/1000)</f>
        <v>-2.3543392779367123</v>
      </c>
      <c r="AB1802">
        <f>Table4[[#This Row],[Power (kW)]]*1000</f>
        <v>-2354.3392779367123</v>
      </c>
      <c r="AC1802">
        <f>MAX(0, Table4[[#This Row],[Power (W)]])</f>
        <v>0</v>
      </c>
      <c r="AD1802">
        <f>MIN(0, Table4[[#This Row],[Power (W)]])*-1</f>
        <v>2354.3392779367123</v>
      </c>
      <c r="AE1802">
        <f>AE1801+Table4[[#This Row],[Tractive Energy (J)]]</f>
        <v>3750605.6704915473</v>
      </c>
      <c r="AF1802">
        <f>AF1801+Table4[[#This Row],[Braking Energy (J)]]</f>
        <v>396254.10887073685</v>
      </c>
      <c r="AG1802">
        <f t="shared" si="336"/>
        <v>9251994.8902983386</v>
      </c>
      <c r="AH1802">
        <f t="shared" si="343"/>
        <v>2200872.242677642</v>
      </c>
      <c r="AI1802" s="27">
        <f t="shared" si="337"/>
        <v>2200165.940894261</v>
      </c>
    </row>
    <row r="1803" spans="2:35" x14ac:dyDescent="0.3">
      <c r="B1803" s="7" t="s">
        <v>54</v>
      </c>
      <c r="C1803" s="7">
        <v>1795</v>
      </c>
      <c r="D1803" s="7">
        <v>318</v>
      </c>
      <c r="E1803" s="13">
        <v>0</v>
      </c>
      <c r="F1803" s="17">
        <f t="shared" si="344"/>
        <v>-0.72222222222222221</v>
      </c>
      <c r="G1803" s="17">
        <f t="shared" si="345"/>
        <v>-2.6</v>
      </c>
      <c r="S1803">
        <f t="shared" si="339"/>
        <v>1</v>
      </c>
      <c r="T1803" t="str">
        <f t="shared" si="340"/>
        <v/>
      </c>
      <c r="U1803">
        <f t="shared" si="341"/>
        <v>0</v>
      </c>
      <c r="W1803">
        <f t="shared" si="346"/>
        <v>-1405.2916666666665</v>
      </c>
      <c r="X1803">
        <f t="shared" si="338"/>
        <v>171.13544999999999</v>
      </c>
      <c r="Y1803">
        <f t="shared" si="342"/>
        <v>0.53673304489422224</v>
      </c>
      <c r="Z1803">
        <f>Table4[[#This Row],[Acell (N)]]+Table4[[#This Row],[Roll (N)]]+Table4[[#This Row],[Aero (N)]]</f>
        <v>-1233.6194836217724</v>
      </c>
      <c r="AA1803">
        <f>Table4[[#This Row],[Total (N)]]*((E1802/3.6)/1000)</f>
        <v>-1.7818948096758933</v>
      </c>
      <c r="AB1803">
        <f>Table4[[#This Row],[Power (kW)]]*1000</f>
        <v>-1781.8948096758934</v>
      </c>
      <c r="AC1803">
        <f>MAX(0, Table4[[#This Row],[Power (W)]])</f>
        <v>0</v>
      </c>
      <c r="AD1803">
        <f>MIN(0, Table4[[#This Row],[Power (W)]])*-1</f>
        <v>1781.8948096758934</v>
      </c>
      <c r="AE1803">
        <f>AE1802+Table4[[#This Row],[Tractive Energy (J)]]</f>
        <v>3750605.6704915473</v>
      </c>
      <c r="AF1803">
        <f>AF1802+Table4[[#This Row],[Braking Energy (J)]]</f>
        <v>398036.00368041272</v>
      </c>
      <c r="AG1803">
        <f t="shared" ref="AG1803:AG1808" si="347">AG1802 + AC1803</f>
        <v>9251994.8902983386</v>
      </c>
      <c r="AH1803">
        <f t="shared" si="343"/>
        <v>2202654.1374873179</v>
      </c>
      <c r="AI1803" s="27">
        <f t="shared" ref="AI1803:AI1808" si="348">AH1802+AD1803 *0.7</f>
        <v>2202119.5690444154</v>
      </c>
    </row>
    <row r="1804" spans="2:35" x14ac:dyDescent="0.3">
      <c r="B1804" s="7" t="s">
        <v>54</v>
      </c>
      <c r="C1804" s="7">
        <v>1796</v>
      </c>
      <c r="D1804" s="7">
        <v>319</v>
      </c>
      <c r="E1804" s="13">
        <v>0</v>
      </c>
      <c r="F1804" s="17">
        <f t="shared" si="344"/>
        <v>0</v>
      </c>
      <c r="G1804" s="17">
        <f t="shared" si="345"/>
        <v>0</v>
      </c>
      <c r="S1804">
        <f t="shared" si="339"/>
        <v>1</v>
      </c>
      <c r="T1804" t="str">
        <f t="shared" si="340"/>
        <v/>
      </c>
      <c r="U1804">
        <f t="shared" si="341"/>
        <v>0</v>
      </c>
      <c r="W1804">
        <f t="shared" si="346"/>
        <v>-839.94444444444446</v>
      </c>
      <c r="X1804">
        <f t="shared" si="338"/>
        <v>171.13544999999999</v>
      </c>
      <c r="Y1804">
        <f t="shared" si="342"/>
        <v>0</v>
      </c>
      <c r="Z1804">
        <f>Table4[[#This Row],[Acell (N)]]+Table4[[#This Row],[Roll (N)]]+Table4[[#This Row],[Aero (N)]]</f>
        <v>-668.80899444444447</v>
      </c>
      <c r="AA1804">
        <f>Table4[[#This Row],[Total (N)]]*((E1803/3.6)/1000)</f>
        <v>0</v>
      </c>
      <c r="AB1804">
        <f>Table4[[#This Row],[Power (kW)]]*1000</f>
        <v>0</v>
      </c>
      <c r="AC1804">
        <f>MAX(0, Table4[[#This Row],[Power (W)]])</f>
        <v>0</v>
      </c>
      <c r="AD1804">
        <f>MIN(0, Table4[[#This Row],[Power (W)]])*-1</f>
        <v>0</v>
      </c>
      <c r="AE1804">
        <f>AE1803+Table4[[#This Row],[Tractive Energy (J)]]</f>
        <v>3750605.6704915473</v>
      </c>
      <c r="AF1804">
        <f>AF1803+Table4[[#This Row],[Braking Energy (J)]]</f>
        <v>398036.00368041272</v>
      </c>
      <c r="AG1804">
        <f t="shared" si="347"/>
        <v>9251994.8902983386</v>
      </c>
      <c r="AH1804">
        <f t="shared" si="343"/>
        <v>2202654.1374873179</v>
      </c>
      <c r="AI1804" s="27">
        <f t="shared" si="348"/>
        <v>2202654.1374873179</v>
      </c>
    </row>
    <row r="1805" spans="2:35" x14ac:dyDescent="0.3">
      <c r="B1805" s="7" t="s">
        <v>54</v>
      </c>
      <c r="C1805" s="7">
        <v>1797</v>
      </c>
      <c r="D1805" s="7">
        <v>320</v>
      </c>
      <c r="E1805" s="13">
        <v>0</v>
      </c>
      <c r="F1805" s="17">
        <f t="shared" si="344"/>
        <v>0</v>
      </c>
      <c r="G1805" s="17">
        <f t="shared" si="345"/>
        <v>0</v>
      </c>
      <c r="S1805">
        <f t="shared" si="339"/>
        <v>1</v>
      </c>
      <c r="T1805" t="str">
        <f t="shared" si="340"/>
        <v/>
      </c>
      <c r="U1805">
        <f t="shared" si="341"/>
        <v>0</v>
      </c>
      <c r="W1805">
        <f t="shared" si="346"/>
        <v>0</v>
      </c>
      <c r="X1805">
        <f t="shared" si="338"/>
        <v>171.13544999999999</v>
      </c>
      <c r="Y1805">
        <f t="shared" si="342"/>
        <v>0</v>
      </c>
      <c r="Z1805">
        <f>Table4[[#This Row],[Acell (N)]]+Table4[[#This Row],[Roll (N)]]+Table4[[#This Row],[Aero (N)]]</f>
        <v>171.13544999999999</v>
      </c>
      <c r="AA1805">
        <f>Table4[[#This Row],[Total (N)]]*((E1804/3.6)/1000)</f>
        <v>0</v>
      </c>
      <c r="AB1805">
        <f>Table4[[#This Row],[Power (kW)]]*1000</f>
        <v>0</v>
      </c>
      <c r="AC1805">
        <f>MAX(0, Table4[[#This Row],[Power (W)]])</f>
        <v>0</v>
      </c>
      <c r="AD1805">
        <f>MIN(0, Table4[[#This Row],[Power (W)]])*-1</f>
        <v>0</v>
      </c>
      <c r="AE1805">
        <f>AE1804+Table4[[#This Row],[Tractive Energy (J)]]</f>
        <v>3750605.6704915473</v>
      </c>
      <c r="AF1805">
        <f>AF1804+Table4[[#This Row],[Braking Energy (J)]]</f>
        <v>398036.00368041272</v>
      </c>
      <c r="AG1805">
        <f t="shared" si="347"/>
        <v>9251994.8902983386</v>
      </c>
      <c r="AH1805">
        <f t="shared" si="343"/>
        <v>2202654.1374873179</v>
      </c>
      <c r="AI1805" s="27">
        <f t="shared" si="348"/>
        <v>2202654.1374873179</v>
      </c>
    </row>
    <row r="1806" spans="2:35" x14ac:dyDescent="0.3">
      <c r="B1806" s="7" t="s">
        <v>54</v>
      </c>
      <c r="C1806" s="7">
        <v>1798</v>
      </c>
      <c r="D1806" s="7">
        <v>321</v>
      </c>
      <c r="E1806" s="13">
        <v>0</v>
      </c>
      <c r="F1806" s="17">
        <f t="shared" si="344"/>
        <v>0</v>
      </c>
      <c r="G1806" s="17">
        <f t="shared" si="345"/>
        <v>0</v>
      </c>
      <c r="S1806">
        <f t="shared" si="339"/>
        <v>1</v>
      </c>
      <c r="T1806" t="str">
        <f t="shared" si="340"/>
        <v/>
      </c>
      <c r="U1806">
        <f t="shared" si="341"/>
        <v>0</v>
      </c>
      <c r="W1806">
        <f t="shared" si="346"/>
        <v>0</v>
      </c>
      <c r="X1806">
        <f t="shared" si="338"/>
        <v>171.13544999999999</v>
      </c>
      <c r="Y1806">
        <f t="shared" si="342"/>
        <v>0</v>
      </c>
      <c r="Z1806">
        <f>Table4[[#This Row],[Acell (N)]]+Table4[[#This Row],[Roll (N)]]+Table4[[#This Row],[Aero (N)]]</f>
        <v>171.13544999999999</v>
      </c>
      <c r="AA1806">
        <f>Table4[[#This Row],[Total (N)]]*((E1805/3.6)/1000)</f>
        <v>0</v>
      </c>
      <c r="AB1806">
        <f>Table4[[#This Row],[Power (kW)]]*1000</f>
        <v>0</v>
      </c>
      <c r="AC1806">
        <f>MAX(0, Table4[[#This Row],[Power (W)]])</f>
        <v>0</v>
      </c>
      <c r="AD1806">
        <f>MIN(0, Table4[[#This Row],[Power (W)]])*-1</f>
        <v>0</v>
      </c>
      <c r="AE1806">
        <f>AE1805+Table4[[#This Row],[Tractive Energy (J)]]</f>
        <v>3750605.6704915473</v>
      </c>
      <c r="AF1806">
        <f>AF1805+Table4[[#This Row],[Braking Energy (J)]]</f>
        <v>398036.00368041272</v>
      </c>
      <c r="AG1806">
        <f t="shared" si="347"/>
        <v>9251994.8902983386</v>
      </c>
      <c r="AH1806">
        <f t="shared" si="343"/>
        <v>2202654.1374873179</v>
      </c>
      <c r="AI1806" s="27">
        <f t="shared" si="348"/>
        <v>2202654.1374873179</v>
      </c>
    </row>
    <row r="1807" spans="2:35" x14ac:dyDescent="0.3">
      <c r="B1807" s="7" t="s">
        <v>54</v>
      </c>
      <c r="C1807" s="7">
        <v>1799</v>
      </c>
      <c r="D1807" s="7">
        <v>322</v>
      </c>
      <c r="E1807" s="13">
        <v>0</v>
      </c>
      <c r="F1807" s="17">
        <f t="shared" si="344"/>
        <v>0</v>
      </c>
      <c r="G1807" s="17">
        <f t="shared" si="345"/>
        <v>0</v>
      </c>
      <c r="S1807">
        <f t="shared" si="339"/>
        <v>1</v>
      </c>
      <c r="T1807" t="str">
        <f t="shared" si="340"/>
        <v/>
      </c>
      <c r="U1807">
        <f t="shared" si="341"/>
        <v>0</v>
      </c>
      <c r="W1807">
        <f t="shared" si="346"/>
        <v>0</v>
      </c>
      <c r="X1807">
        <f t="shared" si="338"/>
        <v>171.13544999999999</v>
      </c>
      <c r="Y1807">
        <f t="shared" si="342"/>
        <v>0</v>
      </c>
      <c r="Z1807">
        <f>Table4[[#This Row],[Acell (N)]]+Table4[[#This Row],[Roll (N)]]+Table4[[#This Row],[Aero (N)]]</f>
        <v>171.13544999999999</v>
      </c>
      <c r="AA1807">
        <f>Table4[[#This Row],[Total (N)]]*((E1806/3.6)/1000)</f>
        <v>0</v>
      </c>
      <c r="AB1807">
        <f>Table4[[#This Row],[Power (kW)]]*1000</f>
        <v>0</v>
      </c>
      <c r="AC1807">
        <f>MAX(0, Table4[[#This Row],[Power (W)]])</f>
        <v>0</v>
      </c>
      <c r="AD1807">
        <f>MIN(0, Table4[[#This Row],[Power (W)]])*-1</f>
        <v>0</v>
      </c>
      <c r="AE1807">
        <f>AE1806+Table4[[#This Row],[Tractive Energy (J)]]</f>
        <v>3750605.6704915473</v>
      </c>
      <c r="AF1807">
        <f>AF1806+Table4[[#This Row],[Braking Energy (J)]]</f>
        <v>398036.00368041272</v>
      </c>
      <c r="AG1807">
        <f t="shared" si="347"/>
        <v>9251994.8902983386</v>
      </c>
      <c r="AH1807">
        <f t="shared" si="343"/>
        <v>2202654.1374873179</v>
      </c>
      <c r="AI1807" s="27">
        <f t="shared" si="348"/>
        <v>2202654.1374873179</v>
      </c>
    </row>
    <row r="1808" spans="2:35" x14ac:dyDescent="0.3">
      <c r="B1808" s="7" t="s">
        <v>54</v>
      </c>
      <c r="C1808" s="7">
        <v>1800</v>
      </c>
      <c r="D1808" s="7">
        <v>323</v>
      </c>
      <c r="E1808" s="13">
        <v>0</v>
      </c>
      <c r="F1808" s="17">
        <f t="shared" si="344"/>
        <v>0</v>
      </c>
      <c r="G1808" s="17">
        <f t="shared" si="345"/>
        <v>0</v>
      </c>
      <c r="S1808">
        <f t="shared" si="339"/>
        <v>1</v>
      </c>
      <c r="T1808" t="str">
        <f t="shared" si="340"/>
        <v/>
      </c>
      <c r="U1808">
        <f t="shared" si="341"/>
        <v>0</v>
      </c>
      <c r="W1808">
        <f t="shared" si="346"/>
        <v>0</v>
      </c>
      <c r="X1808">
        <f t="shared" si="338"/>
        <v>171.13544999999999</v>
      </c>
      <c r="Y1808">
        <f t="shared" si="342"/>
        <v>0</v>
      </c>
      <c r="Z1808">
        <f>Table4[[#This Row],[Acell (N)]]+Table4[[#This Row],[Roll (N)]]+Table4[[#This Row],[Aero (N)]]</f>
        <v>171.13544999999999</v>
      </c>
      <c r="AA1808">
        <f>Table4[[#This Row],[Total (N)]]*((E1807/3.6)/1000)</f>
        <v>0</v>
      </c>
      <c r="AB1808">
        <f>Table4[[#This Row],[Power (kW)]]*1000</f>
        <v>0</v>
      </c>
      <c r="AC1808">
        <f>MAX(0, Table4[[#This Row],[Power (W)]])</f>
        <v>0</v>
      </c>
      <c r="AD1808">
        <f>MIN(0, Table4[[#This Row],[Power (W)]])*-1</f>
        <v>0</v>
      </c>
      <c r="AE1808">
        <f>AE1807+Table4[[#This Row],[Tractive Energy (J)]]</f>
        <v>3750605.6704915473</v>
      </c>
      <c r="AF1808">
        <f>AF1807+Table4[[#This Row],[Braking Energy (J)]]</f>
        <v>398036.00368041272</v>
      </c>
      <c r="AG1808">
        <f t="shared" si="347"/>
        <v>9251994.8902983386</v>
      </c>
      <c r="AH1808">
        <f t="shared" si="343"/>
        <v>2202654.1374873179</v>
      </c>
      <c r="AI1808" s="27">
        <f t="shared" si="348"/>
        <v>2202654.1374873179</v>
      </c>
    </row>
  </sheetData>
  <phoneticPr fontId="6" type="noConversion"/>
  <pageMargins left="0.7" right="0.7" top="0.78740157499999996" bottom="0.78740157499999996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T1808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109375" customWidth="1"/>
    <col min="6" max="6" width="13.88671875" customWidth="1"/>
    <col min="7" max="7" width="13.6640625" customWidth="1"/>
  </cols>
  <sheetData>
    <row r="2" spans="2:20" x14ac:dyDescent="0.3">
      <c r="B2" s="15" t="s">
        <v>55</v>
      </c>
      <c r="C2" s="15" t="s">
        <v>56</v>
      </c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57</v>
      </c>
      <c r="F6" s="8" t="s">
        <v>58</v>
      </c>
      <c r="G6" s="8" t="s">
        <v>58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 t="s">
        <v>27</v>
      </c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3131.9722222222235</v>
      </c>
      <c r="L8" s="22">
        <f>J8/I8</f>
        <v>0.26315789473684209</v>
      </c>
      <c r="M8" s="18">
        <f>MAX(S9:S597)</f>
        <v>51.4</v>
      </c>
      <c r="N8" s="18">
        <f>K8/(I8-J8)*3.6</f>
        <v>25.979493087557614</v>
      </c>
      <c r="O8" s="18">
        <f>K8/I8*3.6</f>
        <v>19.14278438030561</v>
      </c>
      <c r="P8" s="17">
        <f>MIN(F9:F597)</f>
        <v>-1.0694444444444444</v>
      </c>
      <c r="Q8" s="17">
        <f>MAX(F9:F597)</f>
        <v>0.91666666666666685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4711.8888888888832</v>
      </c>
      <c r="L9" s="22">
        <f>J9/I9</f>
        <v>0.11085450346420324</v>
      </c>
      <c r="M9" s="18">
        <f>MAX(S598:S1030)</f>
        <v>74.7</v>
      </c>
      <c r="N9" s="18">
        <f>K9/(I9-J9)*3.6</f>
        <v>44.05922077922073</v>
      </c>
      <c r="O9" s="18">
        <f>K9/I9*3.6</f>
        <v>39.175057736720504</v>
      </c>
      <c r="P9" s="17">
        <f>MIN(F598:F1030)</f>
        <v>-0.98611111111111127</v>
      </c>
      <c r="Q9" s="17">
        <f>MAX(F598:F1030)</f>
        <v>0.95833333333333359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 t="shared" ref="F10:F19" si="3">($E11-$E9)/2/3.6</f>
        <v>0</v>
      </c>
      <c r="G10" s="17">
        <f t="shared" ref="G10:G19" si="4">($E11-$E9)/2</f>
        <v>0</v>
      </c>
      <c r="H10" t="s">
        <v>50</v>
      </c>
      <c r="I10">
        <f>COUNT(E1031:E1485)</f>
        <v>455</v>
      </c>
      <c r="J10">
        <f>SUM(R1031:R1485)</f>
        <v>30</v>
      </c>
      <c r="K10" s="19">
        <f>SUM(T1031:T1485)</f>
        <v>6820.3333333333285</v>
      </c>
      <c r="L10" s="22">
        <f>J10/I10</f>
        <v>6.5934065934065936E-2</v>
      </c>
      <c r="M10" s="18">
        <f>MAX(S1031:S1485)</f>
        <v>85.2</v>
      </c>
      <c r="N10" s="18">
        <f>K10/(I10-J10)*3.6</f>
        <v>57.772235294117607</v>
      </c>
      <c r="O10" s="18">
        <f>K10/I10*3.6</f>
        <v>53.963076923076883</v>
      </c>
      <c r="P10" s="17">
        <f>MIN(F1031:F1485)</f>
        <v>-1.1111111111111112</v>
      </c>
      <c r="Q10" s="17">
        <f>MAX(F1031:F1485)</f>
        <v>0.84722222222222243</v>
      </c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 t="shared" si="3"/>
        <v>0</v>
      </c>
      <c r="G11" s="17">
        <f t="shared" si="4"/>
        <v>0</v>
      </c>
      <c r="I11" s="14">
        <f>SUM(I8:I10)</f>
        <v>1477</v>
      </c>
      <c r="J11" s="14">
        <f>SUM(J8:J10)</f>
        <v>233</v>
      </c>
      <c r="K11" s="20">
        <f>SUM(K8:K10)</f>
        <v>14664.194444444434</v>
      </c>
      <c r="L11" s="22"/>
      <c r="N11" s="18"/>
      <c r="O11" s="18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 t="shared" si="3"/>
        <v>0</v>
      </c>
      <c r="G12" s="17">
        <f t="shared" si="4"/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 t="shared" si="3"/>
        <v>0</v>
      </c>
      <c r="G13" s="17">
        <f t="shared" si="4"/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si="3"/>
        <v>0</v>
      </c>
      <c r="G14" s="17">
        <f t="shared" si="4"/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0</v>
      </c>
      <c r="G19" s="17">
        <f t="shared" si="4"/>
        <v>0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</v>
      </c>
      <c r="F20" s="17">
        <f t="shared" ref="F20:F83" si="5">($E21-$E19)/2/3.6</f>
        <v>0.16666666666666666</v>
      </c>
      <c r="G20" s="17">
        <f t="shared" ref="G20:G83" si="6">($E21-$E19)/2</f>
        <v>0.6</v>
      </c>
      <c r="R20">
        <f t="shared" si="0"/>
        <v>1</v>
      </c>
      <c r="S20" t="str">
        <f t="shared" si="1"/>
        <v/>
      </c>
      <c r="T20">
        <f t="shared" si="2"/>
        <v>0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1.2</v>
      </c>
      <c r="F21" s="17">
        <f t="shared" si="5"/>
        <v>0.3611111111111111</v>
      </c>
      <c r="G21" s="17">
        <f t="shared" si="6"/>
        <v>1.3</v>
      </c>
      <c r="R21">
        <f t="shared" si="0"/>
        <v>0</v>
      </c>
      <c r="S21">
        <f t="shared" si="1"/>
        <v>1.2</v>
      </c>
      <c r="T21">
        <f t="shared" si="2"/>
        <v>0.33333333333333331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2.6</v>
      </c>
      <c r="F22" s="17">
        <f t="shared" si="5"/>
        <v>0.51388888888888895</v>
      </c>
      <c r="G22" s="17">
        <f t="shared" si="6"/>
        <v>1.85</v>
      </c>
      <c r="R22">
        <f t="shared" si="0"/>
        <v>0</v>
      </c>
      <c r="S22">
        <f t="shared" si="1"/>
        <v>2.6</v>
      </c>
      <c r="T22">
        <f t="shared" si="2"/>
        <v>0.72222222222222221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4.9000000000000004</v>
      </c>
      <c r="F23" s="17">
        <f t="shared" si="5"/>
        <v>0.65277777777777768</v>
      </c>
      <c r="G23" s="17">
        <f t="shared" si="6"/>
        <v>2.3499999999999996</v>
      </c>
      <c r="R23">
        <f t="shared" si="0"/>
        <v>0</v>
      </c>
      <c r="S23">
        <f t="shared" si="1"/>
        <v>4.9000000000000004</v>
      </c>
      <c r="T23">
        <f t="shared" si="2"/>
        <v>1.3611111111111112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7.3</v>
      </c>
      <c r="F24" s="17">
        <f t="shared" si="5"/>
        <v>0.625</v>
      </c>
      <c r="G24" s="17">
        <f t="shared" si="6"/>
        <v>2.25</v>
      </c>
      <c r="R24">
        <f t="shared" si="0"/>
        <v>0</v>
      </c>
      <c r="S24">
        <f t="shared" si="1"/>
        <v>7.3</v>
      </c>
      <c r="T24">
        <f t="shared" si="2"/>
        <v>2.0277777777777777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9.4</v>
      </c>
      <c r="F25" s="17">
        <f t="shared" si="5"/>
        <v>0.56944444444444453</v>
      </c>
      <c r="G25" s="17">
        <f t="shared" si="6"/>
        <v>2.0500000000000003</v>
      </c>
      <c r="R25">
        <f t="shared" si="0"/>
        <v>0</v>
      </c>
      <c r="S25">
        <f t="shared" si="1"/>
        <v>9.4</v>
      </c>
      <c r="T25">
        <f t="shared" si="2"/>
        <v>2.6111111111111112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11.4</v>
      </c>
      <c r="F26" s="17">
        <f t="shared" si="5"/>
        <v>0.45833333333333315</v>
      </c>
      <c r="G26" s="17">
        <f t="shared" si="6"/>
        <v>1.6499999999999995</v>
      </c>
      <c r="R26">
        <f t="shared" si="0"/>
        <v>0</v>
      </c>
      <c r="S26">
        <f t="shared" si="1"/>
        <v>11.4</v>
      </c>
      <c r="T26">
        <f t="shared" si="2"/>
        <v>3.1666666666666665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12.7</v>
      </c>
      <c r="F27" s="17">
        <f t="shared" si="5"/>
        <v>0.26388888888888895</v>
      </c>
      <c r="G27" s="17">
        <f t="shared" si="6"/>
        <v>0.95000000000000018</v>
      </c>
      <c r="R27">
        <f t="shared" si="0"/>
        <v>0</v>
      </c>
      <c r="S27">
        <f t="shared" si="1"/>
        <v>12.7</v>
      </c>
      <c r="T27">
        <f t="shared" si="2"/>
        <v>3.5277777777777777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13.3</v>
      </c>
      <c r="F28" s="17">
        <f t="shared" si="5"/>
        <v>9.7222222222222363E-2</v>
      </c>
      <c r="G28" s="17">
        <f t="shared" si="6"/>
        <v>0.35000000000000053</v>
      </c>
      <c r="R28">
        <f t="shared" si="0"/>
        <v>0</v>
      </c>
      <c r="S28">
        <f t="shared" si="1"/>
        <v>13.3</v>
      </c>
      <c r="T28">
        <f t="shared" si="2"/>
        <v>3.6944444444444446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13.4</v>
      </c>
      <c r="F29" s="17">
        <f t="shared" si="5"/>
        <v>0</v>
      </c>
      <c r="G29" s="17">
        <f t="shared" si="6"/>
        <v>0</v>
      </c>
      <c r="R29">
        <f t="shared" si="0"/>
        <v>0</v>
      </c>
      <c r="S29">
        <f t="shared" si="1"/>
        <v>13.4</v>
      </c>
      <c r="T29">
        <f t="shared" si="2"/>
        <v>3.7222222222222223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13.3</v>
      </c>
      <c r="F30" s="17">
        <f t="shared" si="5"/>
        <v>-4.1666666666666761E-2</v>
      </c>
      <c r="G30" s="17">
        <f t="shared" si="6"/>
        <v>-0.15000000000000036</v>
      </c>
      <c r="R30">
        <f t="shared" si="0"/>
        <v>0</v>
      </c>
      <c r="S30">
        <f t="shared" si="1"/>
        <v>13.3</v>
      </c>
      <c r="T30">
        <f t="shared" si="2"/>
        <v>3.6944444444444446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13.1</v>
      </c>
      <c r="F31" s="17">
        <f t="shared" si="5"/>
        <v>-0.1111111111111112</v>
      </c>
      <c r="G31" s="17">
        <f t="shared" si="6"/>
        <v>-0.40000000000000036</v>
      </c>
      <c r="R31">
        <f t="shared" si="0"/>
        <v>0</v>
      </c>
      <c r="S31">
        <f t="shared" si="1"/>
        <v>13.1</v>
      </c>
      <c r="T31">
        <f t="shared" si="2"/>
        <v>3.6388888888888888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12.5</v>
      </c>
      <c r="F32" s="17">
        <f t="shared" si="5"/>
        <v>-0.27777777777777779</v>
      </c>
      <c r="G32" s="17">
        <f t="shared" si="6"/>
        <v>-1</v>
      </c>
      <c r="R32">
        <f t="shared" si="0"/>
        <v>0</v>
      </c>
      <c r="S32">
        <f t="shared" si="1"/>
        <v>12.5</v>
      </c>
      <c r="T32">
        <f t="shared" si="2"/>
        <v>3.4722222222222223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11.1</v>
      </c>
      <c r="F33" s="17">
        <f t="shared" si="5"/>
        <v>-0.49999999999999994</v>
      </c>
      <c r="G33" s="17">
        <f t="shared" si="6"/>
        <v>-1.7999999999999998</v>
      </c>
      <c r="R33">
        <f t="shared" si="0"/>
        <v>0</v>
      </c>
      <c r="S33">
        <f t="shared" si="1"/>
        <v>11.1</v>
      </c>
      <c r="T33">
        <f t="shared" si="2"/>
        <v>3.083333333333333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8.9</v>
      </c>
      <c r="F34" s="17">
        <f t="shared" si="5"/>
        <v>-0.68055555555555547</v>
      </c>
      <c r="G34" s="17">
        <f t="shared" si="6"/>
        <v>-2.4499999999999997</v>
      </c>
      <c r="R34">
        <f t="shared" si="0"/>
        <v>0</v>
      </c>
      <c r="S34">
        <f t="shared" si="1"/>
        <v>8.9</v>
      </c>
      <c r="T34">
        <f t="shared" si="2"/>
        <v>2.4722222222222223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6.2</v>
      </c>
      <c r="F35" s="17">
        <f t="shared" si="5"/>
        <v>-0.70833333333333337</v>
      </c>
      <c r="G35" s="17">
        <f t="shared" si="6"/>
        <v>-2.5500000000000003</v>
      </c>
      <c r="R35">
        <f t="shared" si="0"/>
        <v>0</v>
      </c>
      <c r="S35">
        <f t="shared" si="1"/>
        <v>6.2</v>
      </c>
      <c r="T35">
        <f t="shared" si="2"/>
        <v>1.7222222222222223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3.8</v>
      </c>
      <c r="F36" s="17">
        <f t="shared" si="5"/>
        <v>-0.61111111111111116</v>
      </c>
      <c r="G36" s="17">
        <f t="shared" si="6"/>
        <v>-2.2000000000000002</v>
      </c>
      <c r="R36">
        <f t="shared" si="0"/>
        <v>0</v>
      </c>
      <c r="S36">
        <f t="shared" si="1"/>
        <v>3.8</v>
      </c>
      <c r="T36">
        <f t="shared" si="2"/>
        <v>1.0555555555555556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1.8</v>
      </c>
      <c r="F37" s="17">
        <f t="shared" si="5"/>
        <v>-0.52777777777777779</v>
      </c>
      <c r="G37" s="17">
        <f t="shared" si="6"/>
        <v>-1.9</v>
      </c>
      <c r="R37">
        <f t="shared" si="0"/>
        <v>0</v>
      </c>
      <c r="S37">
        <f t="shared" si="1"/>
        <v>1.8</v>
      </c>
      <c r="T37">
        <f t="shared" si="2"/>
        <v>0.5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0</v>
      </c>
      <c r="F38" s="17">
        <f t="shared" si="5"/>
        <v>-0.25</v>
      </c>
      <c r="G38" s="17">
        <f t="shared" si="6"/>
        <v>-0.9</v>
      </c>
      <c r="R38">
        <f t="shared" si="0"/>
        <v>1</v>
      </c>
      <c r="S38" t="str">
        <f t="shared" si="1"/>
        <v/>
      </c>
      <c r="T38">
        <f t="shared" si="2"/>
        <v>0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5"/>
        <v>0</v>
      </c>
      <c r="G39" s="17">
        <f t="shared" si="6"/>
        <v>0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5"/>
        <v>0</v>
      </c>
      <c r="G40" s="17">
        <f t="shared" si="6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5"/>
        <v>0.20833333333333331</v>
      </c>
      <c r="G41" s="17">
        <f t="shared" si="6"/>
        <v>0.75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1.5</v>
      </c>
      <c r="F42" s="17">
        <f t="shared" si="5"/>
        <v>0.38888888888888884</v>
      </c>
      <c r="G42" s="17">
        <f t="shared" si="6"/>
        <v>1.4</v>
      </c>
      <c r="R42">
        <f t="shared" si="0"/>
        <v>0</v>
      </c>
      <c r="S42">
        <f t="shared" si="1"/>
        <v>1.5</v>
      </c>
      <c r="T42">
        <f t="shared" si="2"/>
        <v>0.41666666666666663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2.8</v>
      </c>
      <c r="F43" s="17">
        <f t="shared" si="5"/>
        <v>0.31944444444444442</v>
      </c>
      <c r="G43" s="17">
        <f t="shared" si="6"/>
        <v>1.1499999999999999</v>
      </c>
      <c r="R43">
        <f t="shared" si="0"/>
        <v>0</v>
      </c>
      <c r="S43">
        <f t="shared" si="1"/>
        <v>2.8</v>
      </c>
      <c r="T43">
        <f t="shared" si="2"/>
        <v>0.77777777777777768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3.8</v>
      </c>
      <c r="F44" s="17">
        <f t="shared" si="5"/>
        <v>0.24999999999999997</v>
      </c>
      <c r="G44" s="17">
        <f t="shared" si="6"/>
        <v>0.89999999999999991</v>
      </c>
      <c r="R44">
        <f t="shared" si="0"/>
        <v>0</v>
      </c>
      <c r="S44">
        <f t="shared" si="1"/>
        <v>3.8</v>
      </c>
      <c r="T44">
        <f t="shared" si="2"/>
        <v>1.0555555555555556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4.5999999999999996</v>
      </c>
      <c r="F45" s="17">
        <f t="shared" si="5"/>
        <v>0.20833333333333331</v>
      </c>
      <c r="G45" s="17">
        <f t="shared" si="6"/>
        <v>0.75</v>
      </c>
      <c r="R45">
        <f t="shared" si="0"/>
        <v>0</v>
      </c>
      <c r="S45">
        <f t="shared" si="1"/>
        <v>4.5999999999999996</v>
      </c>
      <c r="T45">
        <f t="shared" si="2"/>
        <v>1.2777777777777777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5.3</v>
      </c>
      <c r="F46" s="17">
        <f t="shared" si="5"/>
        <v>0.20833333333333331</v>
      </c>
      <c r="G46" s="17">
        <f t="shared" si="6"/>
        <v>0.75</v>
      </c>
      <c r="R46">
        <f t="shared" si="0"/>
        <v>0</v>
      </c>
      <c r="S46">
        <f t="shared" si="1"/>
        <v>5.3</v>
      </c>
      <c r="T46">
        <f t="shared" si="2"/>
        <v>1.4722222222222221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6.1</v>
      </c>
      <c r="F47" s="17">
        <f t="shared" si="5"/>
        <v>0.18055555555555552</v>
      </c>
      <c r="G47" s="17">
        <f t="shared" si="6"/>
        <v>0.64999999999999991</v>
      </c>
      <c r="R47">
        <f t="shared" si="0"/>
        <v>0</v>
      </c>
      <c r="S47">
        <f t="shared" si="1"/>
        <v>6.1</v>
      </c>
      <c r="T47">
        <f t="shared" si="2"/>
        <v>1.6944444444444442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6.6</v>
      </c>
      <c r="F48" s="17">
        <f t="shared" si="5"/>
        <v>0.15277777777777785</v>
      </c>
      <c r="G48" s="17">
        <f t="shared" si="6"/>
        <v>0.55000000000000027</v>
      </c>
      <c r="R48">
        <f t="shared" si="0"/>
        <v>0</v>
      </c>
      <c r="S48">
        <f t="shared" si="1"/>
        <v>6.6</v>
      </c>
      <c r="T48">
        <f t="shared" si="2"/>
        <v>1.8333333333333333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7.2</v>
      </c>
      <c r="F49" s="17">
        <f t="shared" si="5"/>
        <v>0.18055555555555566</v>
      </c>
      <c r="G49" s="17">
        <f t="shared" si="6"/>
        <v>0.65000000000000036</v>
      </c>
      <c r="R49">
        <f t="shared" si="0"/>
        <v>0</v>
      </c>
      <c r="S49">
        <f t="shared" si="1"/>
        <v>7.2</v>
      </c>
      <c r="T49">
        <f t="shared" si="2"/>
        <v>2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7.9</v>
      </c>
      <c r="F50" s="17">
        <f t="shared" si="5"/>
        <v>0.2083333333333332</v>
      </c>
      <c r="G50" s="17">
        <f t="shared" si="6"/>
        <v>0.74999999999999956</v>
      </c>
      <c r="R50">
        <f t="shared" si="0"/>
        <v>0</v>
      </c>
      <c r="S50">
        <f t="shared" si="1"/>
        <v>7.9</v>
      </c>
      <c r="T50">
        <f t="shared" si="2"/>
        <v>2.1944444444444446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8.6999999999999993</v>
      </c>
      <c r="F51" s="17">
        <f t="shared" si="5"/>
        <v>0.19444444444444448</v>
      </c>
      <c r="G51" s="17">
        <f t="shared" si="6"/>
        <v>0.70000000000000018</v>
      </c>
      <c r="R51">
        <f t="shared" si="0"/>
        <v>0</v>
      </c>
      <c r="S51">
        <f t="shared" si="1"/>
        <v>8.6999999999999993</v>
      </c>
      <c r="T51">
        <f t="shared" si="2"/>
        <v>2.4166666666666665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9.3000000000000007</v>
      </c>
      <c r="F52" s="17">
        <f t="shared" si="5"/>
        <v>0.18055555555555566</v>
      </c>
      <c r="G52" s="17">
        <f t="shared" si="6"/>
        <v>0.65000000000000036</v>
      </c>
      <c r="R52">
        <f t="shared" si="0"/>
        <v>0</v>
      </c>
      <c r="S52">
        <f t="shared" si="1"/>
        <v>9.3000000000000007</v>
      </c>
      <c r="T52">
        <f t="shared" si="2"/>
        <v>2.5833333333333335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10</v>
      </c>
      <c r="F53" s="17">
        <f t="shared" si="5"/>
        <v>0.19444444444444425</v>
      </c>
      <c r="G53" s="17">
        <f t="shared" si="6"/>
        <v>0.69999999999999929</v>
      </c>
      <c r="R53">
        <f t="shared" si="0"/>
        <v>0</v>
      </c>
      <c r="S53">
        <f t="shared" si="1"/>
        <v>10</v>
      </c>
      <c r="T53">
        <f t="shared" si="2"/>
        <v>2.7777777777777777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10.7</v>
      </c>
      <c r="F54" s="17">
        <f t="shared" si="5"/>
        <v>0.20833333333333331</v>
      </c>
      <c r="G54" s="17">
        <f t="shared" si="6"/>
        <v>0.75</v>
      </c>
      <c r="R54">
        <f t="shared" si="0"/>
        <v>0</v>
      </c>
      <c r="S54">
        <f t="shared" si="1"/>
        <v>10.7</v>
      </c>
      <c r="T54">
        <f t="shared" si="2"/>
        <v>2.9722222222222219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11.5</v>
      </c>
      <c r="F55" s="17">
        <f t="shared" si="5"/>
        <v>0.2222222222222224</v>
      </c>
      <c r="G55" s="17">
        <f t="shared" si="6"/>
        <v>0.80000000000000071</v>
      </c>
      <c r="R55">
        <f t="shared" si="0"/>
        <v>0</v>
      </c>
      <c r="S55">
        <f t="shared" si="1"/>
        <v>11.5</v>
      </c>
      <c r="T55">
        <f t="shared" si="2"/>
        <v>3.1944444444444442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12.3</v>
      </c>
      <c r="F56" s="17">
        <f t="shared" si="5"/>
        <v>0.25000000000000011</v>
      </c>
      <c r="G56" s="17">
        <f t="shared" si="6"/>
        <v>0.90000000000000036</v>
      </c>
      <c r="R56">
        <f t="shared" si="0"/>
        <v>0</v>
      </c>
      <c r="S56">
        <f t="shared" si="1"/>
        <v>12.3</v>
      </c>
      <c r="T56">
        <f t="shared" si="2"/>
        <v>3.416666666666667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13.3</v>
      </c>
      <c r="F57" s="17">
        <f t="shared" si="5"/>
        <v>0.26388888888888867</v>
      </c>
      <c r="G57" s="17">
        <f t="shared" si="6"/>
        <v>0.94999999999999929</v>
      </c>
      <c r="R57">
        <f t="shared" si="0"/>
        <v>0</v>
      </c>
      <c r="S57">
        <f t="shared" si="1"/>
        <v>13.3</v>
      </c>
      <c r="T57">
        <f t="shared" si="2"/>
        <v>3.6944444444444446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14.2</v>
      </c>
      <c r="F58" s="17">
        <f t="shared" si="5"/>
        <v>0.20833333333333331</v>
      </c>
      <c r="G58" s="17">
        <f t="shared" si="6"/>
        <v>0.75</v>
      </c>
      <c r="R58">
        <f t="shared" si="0"/>
        <v>0</v>
      </c>
      <c r="S58">
        <f t="shared" si="1"/>
        <v>14.2</v>
      </c>
      <c r="T58">
        <f t="shared" si="2"/>
        <v>3.9444444444444442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14.8</v>
      </c>
      <c r="F59" s="17">
        <f t="shared" si="5"/>
        <v>6.9444444444444448E-2</v>
      </c>
      <c r="G59" s="17">
        <f t="shared" si="6"/>
        <v>0.25</v>
      </c>
      <c r="R59">
        <f t="shared" si="0"/>
        <v>0</v>
      </c>
      <c r="S59">
        <f t="shared" si="1"/>
        <v>14.8</v>
      </c>
      <c r="T59">
        <f t="shared" si="2"/>
        <v>4.1111111111111116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14.7</v>
      </c>
      <c r="F60" s="17">
        <f t="shared" si="5"/>
        <v>-5.5555555555555601E-2</v>
      </c>
      <c r="G60" s="17">
        <f t="shared" si="6"/>
        <v>-0.20000000000000018</v>
      </c>
      <c r="R60">
        <f t="shared" si="0"/>
        <v>0</v>
      </c>
      <c r="S60">
        <f t="shared" si="1"/>
        <v>14.7</v>
      </c>
      <c r="T60">
        <f t="shared" si="2"/>
        <v>4.083333333333333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14.4</v>
      </c>
      <c r="F61" s="17">
        <f t="shared" si="5"/>
        <v>-8.3333333333333287E-2</v>
      </c>
      <c r="G61" s="17">
        <f t="shared" si="6"/>
        <v>-0.29999999999999982</v>
      </c>
      <c r="R61">
        <f t="shared" si="0"/>
        <v>0</v>
      </c>
      <c r="S61">
        <f t="shared" si="1"/>
        <v>14.4</v>
      </c>
      <c r="T61">
        <f t="shared" si="2"/>
        <v>4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14.1</v>
      </c>
      <c r="F62" s="17">
        <f t="shared" si="5"/>
        <v>-0.1111111111111112</v>
      </c>
      <c r="G62" s="17">
        <f t="shared" si="6"/>
        <v>-0.40000000000000036</v>
      </c>
      <c r="R62">
        <f t="shared" si="0"/>
        <v>0</v>
      </c>
      <c r="S62">
        <f t="shared" si="1"/>
        <v>14.1</v>
      </c>
      <c r="T62">
        <f t="shared" si="2"/>
        <v>3.9166666666666665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13.6</v>
      </c>
      <c r="F63" s="17">
        <f t="shared" si="5"/>
        <v>-0.16666666666666657</v>
      </c>
      <c r="G63" s="17">
        <f t="shared" si="6"/>
        <v>-0.59999999999999964</v>
      </c>
      <c r="R63">
        <f t="shared" si="0"/>
        <v>0</v>
      </c>
      <c r="S63">
        <f t="shared" si="1"/>
        <v>13.6</v>
      </c>
      <c r="T63">
        <f t="shared" si="2"/>
        <v>3.7777777777777777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12.9</v>
      </c>
      <c r="F64" s="17">
        <f t="shared" si="5"/>
        <v>-0.22222222222222215</v>
      </c>
      <c r="G64" s="17">
        <f t="shared" si="6"/>
        <v>-0.79999999999999982</v>
      </c>
      <c r="R64">
        <f t="shared" si="0"/>
        <v>0</v>
      </c>
      <c r="S64">
        <f t="shared" si="1"/>
        <v>12.9</v>
      </c>
      <c r="T64">
        <f t="shared" si="2"/>
        <v>3.5833333333333335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12</v>
      </c>
      <c r="F65" s="17">
        <f t="shared" si="5"/>
        <v>-0.25000000000000011</v>
      </c>
      <c r="G65" s="17">
        <f t="shared" si="6"/>
        <v>-0.90000000000000036</v>
      </c>
      <c r="R65">
        <f t="shared" si="0"/>
        <v>0</v>
      </c>
      <c r="S65">
        <f t="shared" si="1"/>
        <v>12</v>
      </c>
      <c r="T65">
        <f t="shared" si="2"/>
        <v>3.333333333333333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11.1</v>
      </c>
      <c r="F66" s="17">
        <f t="shared" si="5"/>
        <v>-0.20833333333333331</v>
      </c>
      <c r="G66" s="17">
        <f t="shared" si="6"/>
        <v>-0.75</v>
      </c>
      <c r="R66">
        <f t="shared" si="0"/>
        <v>0</v>
      </c>
      <c r="S66">
        <f t="shared" si="1"/>
        <v>11.1</v>
      </c>
      <c r="T66">
        <f t="shared" si="2"/>
        <v>3.083333333333333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10.5</v>
      </c>
      <c r="F67" s="17">
        <f t="shared" si="5"/>
        <v>-0.11111111111111097</v>
      </c>
      <c r="G67" s="17">
        <f t="shared" si="6"/>
        <v>-0.39999999999999947</v>
      </c>
      <c r="R67">
        <f t="shared" si="0"/>
        <v>0</v>
      </c>
      <c r="S67">
        <f t="shared" si="1"/>
        <v>10.5</v>
      </c>
      <c r="T67">
        <f t="shared" si="2"/>
        <v>2.9166666666666665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10.3</v>
      </c>
      <c r="F68" s="17">
        <f t="shared" si="5"/>
        <v>0</v>
      </c>
      <c r="G68" s="17">
        <f t="shared" si="6"/>
        <v>0</v>
      </c>
      <c r="R68">
        <f t="shared" si="0"/>
        <v>0</v>
      </c>
      <c r="S68">
        <f t="shared" si="1"/>
        <v>10.3</v>
      </c>
      <c r="T68">
        <f t="shared" si="2"/>
        <v>2.8611111111111112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10.5</v>
      </c>
      <c r="F69" s="17">
        <f t="shared" si="5"/>
        <v>-1.3888888888889086E-2</v>
      </c>
      <c r="G69" s="17">
        <f t="shared" si="6"/>
        <v>-5.0000000000000711E-2</v>
      </c>
      <c r="R69">
        <f t="shared" si="0"/>
        <v>0</v>
      </c>
      <c r="S69">
        <f t="shared" si="1"/>
        <v>10.5</v>
      </c>
      <c r="T69">
        <f t="shared" si="2"/>
        <v>2.9166666666666665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10.199999999999999</v>
      </c>
      <c r="F70" s="17">
        <f t="shared" si="5"/>
        <v>-0.18055555555555566</v>
      </c>
      <c r="G70" s="17">
        <f t="shared" si="6"/>
        <v>-0.65000000000000036</v>
      </c>
      <c r="R70">
        <f t="shared" si="0"/>
        <v>0</v>
      </c>
      <c r="S70">
        <f t="shared" si="1"/>
        <v>10.199999999999999</v>
      </c>
      <c r="T70">
        <f t="shared" si="2"/>
        <v>2.833333333333333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9.1999999999999993</v>
      </c>
      <c r="F71" s="17">
        <f t="shared" si="5"/>
        <v>-0.44444444444444431</v>
      </c>
      <c r="G71" s="17">
        <f t="shared" si="6"/>
        <v>-1.5999999999999996</v>
      </c>
      <c r="R71">
        <f t="shared" si="0"/>
        <v>0</v>
      </c>
      <c r="S71">
        <f t="shared" si="1"/>
        <v>9.1999999999999993</v>
      </c>
      <c r="T71">
        <f t="shared" si="2"/>
        <v>2.5555555555555554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7</v>
      </c>
      <c r="F72" s="17">
        <f t="shared" si="5"/>
        <v>-0.61111111111111105</v>
      </c>
      <c r="G72" s="17">
        <f t="shared" si="6"/>
        <v>-2.1999999999999997</v>
      </c>
      <c r="R72">
        <f t="shared" ref="R72:R135" si="7">IF(E72&lt;1,1,0)</f>
        <v>0</v>
      </c>
      <c r="S72">
        <f t="shared" ref="S72:S135" si="8">IF(R72=1,"",E72)</f>
        <v>7</v>
      </c>
      <c r="T72">
        <f t="shared" ref="T72:T135" si="9">E72/3.6</f>
        <v>1.9444444444444444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4.8</v>
      </c>
      <c r="F73" s="17">
        <f t="shared" si="5"/>
        <v>-0.65277777777777779</v>
      </c>
      <c r="G73" s="17">
        <f t="shared" si="6"/>
        <v>-2.35</v>
      </c>
      <c r="R73">
        <f t="shared" si="7"/>
        <v>0</v>
      </c>
      <c r="S73">
        <f t="shared" si="8"/>
        <v>4.8</v>
      </c>
      <c r="T73">
        <f t="shared" si="9"/>
        <v>1.3333333333333333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2.2999999999999998</v>
      </c>
      <c r="F74" s="17">
        <f t="shared" si="5"/>
        <v>-0.66666666666666663</v>
      </c>
      <c r="G74" s="17">
        <f t="shared" si="6"/>
        <v>-2.4</v>
      </c>
      <c r="R74">
        <f t="shared" si="7"/>
        <v>0</v>
      </c>
      <c r="S74">
        <f t="shared" si="8"/>
        <v>2.2999999999999998</v>
      </c>
      <c r="T74">
        <f t="shared" si="9"/>
        <v>0.63888888888888884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0</v>
      </c>
      <c r="F75" s="17">
        <f t="shared" si="5"/>
        <v>-0.31944444444444442</v>
      </c>
      <c r="G75" s="17">
        <f t="shared" si="6"/>
        <v>-1.1499999999999999</v>
      </c>
      <c r="R75">
        <f t="shared" si="7"/>
        <v>1</v>
      </c>
      <c r="S75" t="str">
        <f t="shared" si="8"/>
        <v/>
      </c>
      <c r="T75">
        <f t="shared" si="9"/>
        <v>0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5"/>
        <v>0</v>
      </c>
      <c r="G76" s="17">
        <f t="shared" si="6"/>
        <v>0</v>
      </c>
      <c r="R76">
        <f t="shared" si="7"/>
        <v>1</v>
      </c>
      <c r="S76" t="str">
        <f t="shared" si="8"/>
        <v/>
      </c>
      <c r="T76">
        <f t="shared" si="9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5"/>
        <v>0</v>
      </c>
      <c r="G77" s="17">
        <f t="shared" si="6"/>
        <v>0</v>
      </c>
      <c r="R77">
        <f t="shared" si="7"/>
        <v>1</v>
      </c>
      <c r="S77" t="str">
        <f t="shared" si="8"/>
        <v/>
      </c>
      <c r="T77">
        <f t="shared" si="9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si="5"/>
        <v>0</v>
      </c>
      <c r="G78" s="17">
        <f t="shared" si="6"/>
        <v>0</v>
      </c>
      <c r="R78">
        <f t="shared" si="7"/>
        <v>1</v>
      </c>
      <c r="S78" t="str">
        <f t="shared" si="8"/>
        <v/>
      </c>
      <c r="T78">
        <f t="shared" si="9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5"/>
        <v>0</v>
      </c>
      <c r="G79" s="17">
        <f t="shared" si="6"/>
        <v>0</v>
      </c>
      <c r="R79">
        <f t="shared" si="7"/>
        <v>1</v>
      </c>
      <c r="S79" t="str">
        <f t="shared" si="8"/>
        <v/>
      </c>
      <c r="T79">
        <f t="shared" si="9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5"/>
        <v>0</v>
      </c>
      <c r="G80" s="17">
        <f t="shared" si="6"/>
        <v>0</v>
      </c>
      <c r="R80">
        <f t="shared" si="7"/>
        <v>1</v>
      </c>
      <c r="S80" t="str">
        <f t="shared" si="8"/>
        <v/>
      </c>
      <c r="T80">
        <f t="shared" si="9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5"/>
        <v>0</v>
      </c>
      <c r="G81" s="17">
        <f t="shared" si="6"/>
        <v>0</v>
      </c>
      <c r="R81">
        <f t="shared" si="7"/>
        <v>1</v>
      </c>
      <c r="S81" t="str">
        <f t="shared" si="8"/>
        <v/>
      </c>
      <c r="T81">
        <f t="shared" si="9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5"/>
        <v>0</v>
      </c>
      <c r="G82" s="17">
        <f t="shared" si="6"/>
        <v>0</v>
      </c>
      <c r="R82">
        <f t="shared" si="7"/>
        <v>1</v>
      </c>
      <c r="S82" t="str">
        <f t="shared" si="8"/>
        <v/>
      </c>
      <c r="T82">
        <f t="shared" si="9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5"/>
        <v>0</v>
      </c>
      <c r="G83" s="17">
        <f t="shared" si="6"/>
        <v>0</v>
      </c>
      <c r="R83">
        <f t="shared" si="7"/>
        <v>1</v>
      </c>
      <c r="S83" t="str">
        <f t="shared" si="8"/>
        <v/>
      </c>
      <c r="T83">
        <f t="shared" si="9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ref="F84:F147" si="10">($E85-$E83)/2/3.6</f>
        <v>0</v>
      </c>
      <c r="G84" s="17">
        <f t="shared" ref="G84:G147" si="11">($E85-$E83)/2</f>
        <v>0</v>
      </c>
      <c r="R84">
        <f t="shared" si="7"/>
        <v>1</v>
      </c>
      <c r="S84" t="str">
        <f t="shared" si="8"/>
        <v/>
      </c>
      <c r="T84">
        <f t="shared" si="9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10"/>
        <v>0</v>
      </c>
      <c r="G85" s="17">
        <f t="shared" si="11"/>
        <v>0</v>
      </c>
      <c r="R85">
        <f t="shared" si="7"/>
        <v>1</v>
      </c>
      <c r="S85" t="str">
        <f t="shared" si="8"/>
        <v/>
      </c>
      <c r="T85">
        <f t="shared" si="9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10"/>
        <v>0</v>
      </c>
      <c r="G86" s="17">
        <f t="shared" si="11"/>
        <v>0</v>
      </c>
      <c r="R86">
        <f t="shared" si="7"/>
        <v>1</v>
      </c>
      <c r="S86" t="str">
        <f t="shared" si="8"/>
        <v/>
      </c>
      <c r="T86">
        <f t="shared" si="9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10"/>
        <v>0</v>
      </c>
      <c r="G87" s="17">
        <f t="shared" si="11"/>
        <v>0</v>
      </c>
      <c r="R87">
        <f t="shared" si="7"/>
        <v>1</v>
      </c>
      <c r="S87" t="str">
        <f t="shared" si="8"/>
        <v/>
      </c>
      <c r="T87">
        <f t="shared" si="9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10"/>
        <v>0</v>
      </c>
      <c r="G88" s="17">
        <f t="shared" si="11"/>
        <v>0</v>
      </c>
      <c r="R88">
        <f t="shared" si="7"/>
        <v>1</v>
      </c>
      <c r="S88" t="str">
        <f t="shared" si="8"/>
        <v/>
      </c>
      <c r="T88">
        <f t="shared" si="9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10"/>
        <v>0</v>
      </c>
      <c r="G89" s="17">
        <f t="shared" si="11"/>
        <v>0</v>
      </c>
      <c r="R89">
        <f t="shared" si="7"/>
        <v>1</v>
      </c>
      <c r="S89" t="str">
        <f t="shared" si="8"/>
        <v/>
      </c>
      <c r="T89">
        <f t="shared" si="9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10"/>
        <v>0</v>
      </c>
      <c r="G90" s="17">
        <f t="shared" si="11"/>
        <v>0</v>
      </c>
      <c r="R90">
        <f t="shared" si="7"/>
        <v>1</v>
      </c>
      <c r="S90" t="str">
        <f t="shared" si="8"/>
        <v/>
      </c>
      <c r="T90">
        <f t="shared" si="9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10"/>
        <v>0</v>
      </c>
      <c r="G91" s="17">
        <f t="shared" si="11"/>
        <v>0</v>
      </c>
      <c r="R91">
        <f t="shared" si="7"/>
        <v>1</v>
      </c>
      <c r="S91" t="str">
        <f t="shared" si="8"/>
        <v/>
      </c>
      <c r="T91">
        <f t="shared" si="9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10"/>
        <v>0</v>
      </c>
      <c r="G92" s="17">
        <f t="shared" si="11"/>
        <v>0</v>
      </c>
      <c r="R92">
        <f t="shared" si="7"/>
        <v>1</v>
      </c>
      <c r="S92" t="str">
        <f t="shared" si="8"/>
        <v/>
      </c>
      <c r="T92">
        <f t="shared" si="9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10"/>
        <v>0</v>
      </c>
      <c r="G93" s="17">
        <f t="shared" si="11"/>
        <v>0</v>
      </c>
      <c r="R93">
        <f t="shared" si="7"/>
        <v>1</v>
      </c>
      <c r="S93" t="str">
        <f t="shared" si="8"/>
        <v/>
      </c>
      <c r="T93">
        <f t="shared" si="9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10"/>
        <v>0</v>
      </c>
      <c r="G94" s="17">
        <f t="shared" si="11"/>
        <v>0</v>
      </c>
      <c r="R94">
        <f t="shared" si="7"/>
        <v>1</v>
      </c>
      <c r="S94" t="str">
        <f t="shared" si="8"/>
        <v/>
      </c>
      <c r="T94">
        <f t="shared" si="9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10"/>
        <v>0</v>
      </c>
      <c r="G95" s="17">
        <f t="shared" si="11"/>
        <v>0</v>
      </c>
      <c r="R95">
        <f t="shared" si="7"/>
        <v>1</v>
      </c>
      <c r="S95" t="str">
        <f t="shared" si="8"/>
        <v/>
      </c>
      <c r="T95">
        <f t="shared" si="9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10"/>
        <v>0</v>
      </c>
      <c r="G96" s="17">
        <f t="shared" si="11"/>
        <v>0</v>
      </c>
      <c r="R96">
        <f t="shared" si="7"/>
        <v>1</v>
      </c>
      <c r="S96" t="str">
        <f t="shared" si="8"/>
        <v/>
      </c>
      <c r="T96">
        <f t="shared" si="9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10"/>
        <v>0</v>
      </c>
      <c r="G97" s="17">
        <f t="shared" si="11"/>
        <v>0</v>
      </c>
      <c r="R97">
        <f t="shared" si="7"/>
        <v>1</v>
      </c>
      <c r="S97" t="str">
        <f t="shared" si="8"/>
        <v/>
      </c>
      <c r="T97">
        <f t="shared" si="9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10"/>
        <v>0</v>
      </c>
      <c r="G98" s="17">
        <f t="shared" si="11"/>
        <v>0</v>
      </c>
      <c r="R98">
        <f t="shared" si="7"/>
        <v>1</v>
      </c>
      <c r="S98" t="str">
        <f t="shared" si="8"/>
        <v/>
      </c>
      <c r="T98">
        <f t="shared" si="9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10"/>
        <v>0</v>
      </c>
      <c r="G99" s="17">
        <f t="shared" si="11"/>
        <v>0</v>
      </c>
      <c r="R99">
        <f t="shared" si="7"/>
        <v>1</v>
      </c>
      <c r="S99" t="str">
        <f t="shared" si="8"/>
        <v/>
      </c>
      <c r="T99">
        <f t="shared" si="9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10"/>
        <v>0</v>
      </c>
      <c r="G100" s="17">
        <f t="shared" si="11"/>
        <v>0</v>
      </c>
      <c r="R100">
        <f t="shared" si="7"/>
        <v>1</v>
      </c>
      <c r="S100" t="str">
        <f t="shared" si="8"/>
        <v/>
      </c>
      <c r="T100">
        <f t="shared" si="9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10"/>
        <v>0</v>
      </c>
      <c r="G101" s="17">
        <f t="shared" si="11"/>
        <v>0</v>
      </c>
      <c r="R101">
        <f t="shared" si="7"/>
        <v>1</v>
      </c>
      <c r="S101" t="str">
        <f t="shared" si="8"/>
        <v/>
      </c>
      <c r="T101">
        <f t="shared" si="9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10"/>
        <v>0</v>
      </c>
      <c r="G102" s="17">
        <f t="shared" si="11"/>
        <v>0</v>
      </c>
      <c r="R102">
        <f t="shared" si="7"/>
        <v>1</v>
      </c>
      <c r="S102" t="str">
        <f t="shared" si="8"/>
        <v/>
      </c>
      <c r="T102">
        <f t="shared" si="9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10"/>
        <v>0</v>
      </c>
      <c r="G103" s="17">
        <f t="shared" si="11"/>
        <v>0</v>
      </c>
      <c r="R103">
        <f t="shared" si="7"/>
        <v>1</v>
      </c>
      <c r="S103" t="str">
        <f t="shared" si="8"/>
        <v/>
      </c>
      <c r="T103">
        <f t="shared" si="9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10"/>
        <v>0</v>
      </c>
      <c r="G104" s="17">
        <f t="shared" si="11"/>
        <v>0</v>
      </c>
      <c r="R104">
        <f t="shared" si="7"/>
        <v>1</v>
      </c>
      <c r="S104" t="str">
        <f t="shared" si="8"/>
        <v/>
      </c>
      <c r="T104">
        <f t="shared" si="9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10"/>
        <v>0</v>
      </c>
      <c r="G105" s="17">
        <f t="shared" si="11"/>
        <v>0</v>
      </c>
      <c r="R105">
        <f t="shared" si="7"/>
        <v>1</v>
      </c>
      <c r="S105" t="str">
        <f t="shared" si="8"/>
        <v/>
      </c>
      <c r="T105">
        <f t="shared" si="9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10"/>
        <v>0</v>
      </c>
      <c r="G106" s="17">
        <f t="shared" si="11"/>
        <v>0</v>
      </c>
      <c r="R106">
        <f t="shared" si="7"/>
        <v>1</v>
      </c>
      <c r="S106" t="str">
        <f t="shared" si="8"/>
        <v/>
      </c>
      <c r="T106">
        <f t="shared" si="9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10"/>
        <v>0</v>
      </c>
      <c r="G107" s="17">
        <f t="shared" si="11"/>
        <v>0</v>
      </c>
      <c r="R107">
        <f t="shared" si="7"/>
        <v>1</v>
      </c>
      <c r="S107" t="str">
        <f t="shared" si="8"/>
        <v/>
      </c>
      <c r="T107">
        <f t="shared" si="9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10"/>
        <v>0</v>
      </c>
      <c r="G108" s="17">
        <f t="shared" si="11"/>
        <v>0</v>
      </c>
      <c r="R108">
        <f t="shared" si="7"/>
        <v>1</v>
      </c>
      <c r="S108" t="str">
        <f t="shared" si="8"/>
        <v/>
      </c>
      <c r="T108">
        <f t="shared" si="9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10"/>
        <v>0</v>
      </c>
      <c r="G109" s="17">
        <f t="shared" si="11"/>
        <v>0</v>
      </c>
      <c r="R109">
        <f t="shared" si="7"/>
        <v>1</v>
      </c>
      <c r="S109" t="str">
        <f t="shared" si="8"/>
        <v/>
      </c>
      <c r="T109">
        <f t="shared" si="9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10"/>
        <v>0</v>
      </c>
      <c r="G110" s="17">
        <f t="shared" si="11"/>
        <v>0</v>
      </c>
      <c r="R110">
        <f t="shared" si="7"/>
        <v>1</v>
      </c>
      <c r="S110" t="str">
        <f t="shared" si="8"/>
        <v/>
      </c>
      <c r="T110">
        <f t="shared" si="9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10"/>
        <v>0</v>
      </c>
      <c r="G111" s="17">
        <f t="shared" si="11"/>
        <v>0</v>
      </c>
      <c r="R111">
        <f t="shared" si="7"/>
        <v>1</v>
      </c>
      <c r="S111" t="str">
        <f t="shared" si="8"/>
        <v/>
      </c>
      <c r="T111">
        <f t="shared" si="9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10"/>
        <v>0</v>
      </c>
      <c r="G112" s="17">
        <f t="shared" si="11"/>
        <v>0</v>
      </c>
      <c r="R112">
        <f t="shared" si="7"/>
        <v>1</v>
      </c>
      <c r="S112" t="str">
        <f t="shared" si="8"/>
        <v/>
      </c>
      <c r="T112">
        <f t="shared" si="9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10"/>
        <v>0</v>
      </c>
      <c r="G113" s="17">
        <f t="shared" si="11"/>
        <v>0</v>
      </c>
      <c r="R113">
        <f t="shared" si="7"/>
        <v>1</v>
      </c>
      <c r="S113" t="str">
        <f t="shared" si="8"/>
        <v/>
      </c>
      <c r="T113">
        <f t="shared" si="9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10"/>
        <v>0.11111111111111112</v>
      </c>
      <c r="G114" s="17">
        <f t="shared" si="11"/>
        <v>0.4</v>
      </c>
      <c r="R114">
        <f t="shared" si="7"/>
        <v>1</v>
      </c>
      <c r="S114" t="str">
        <f t="shared" si="8"/>
        <v/>
      </c>
      <c r="T114">
        <f t="shared" si="9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0.8</v>
      </c>
      <c r="F115" s="17">
        <f t="shared" si="10"/>
        <v>0.19444444444444442</v>
      </c>
      <c r="G115" s="17">
        <f t="shared" si="11"/>
        <v>0.7</v>
      </c>
      <c r="R115">
        <f t="shared" si="7"/>
        <v>1</v>
      </c>
      <c r="S115" t="str">
        <f t="shared" si="8"/>
        <v/>
      </c>
      <c r="T115">
        <f t="shared" si="9"/>
        <v>0.22222222222222224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1.4</v>
      </c>
      <c r="F116" s="17">
        <f t="shared" si="10"/>
        <v>0.20833333333333329</v>
      </c>
      <c r="G116" s="17">
        <f t="shared" si="11"/>
        <v>0.74999999999999989</v>
      </c>
      <c r="R116">
        <f t="shared" si="7"/>
        <v>0</v>
      </c>
      <c r="S116">
        <f t="shared" si="8"/>
        <v>1.4</v>
      </c>
      <c r="T116">
        <f t="shared" si="9"/>
        <v>0.38888888888888884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2.2999999999999998</v>
      </c>
      <c r="F117" s="17">
        <f t="shared" si="10"/>
        <v>0.29166666666666669</v>
      </c>
      <c r="G117" s="17">
        <f t="shared" si="11"/>
        <v>1.05</v>
      </c>
      <c r="R117">
        <f t="shared" si="7"/>
        <v>0</v>
      </c>
      <c r="S117">
        <f t="shared" si="8"/>
        <v>2.2999999999999998</v>
      </c>
      <c r="T117">
        <f t="shared" si="9"/>
        <v>0.63888888888888884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3.5</v>
      </c>
      <c r="F118" s="17">
        <f t="shared" si="10"/>
        <v>0.33333333333333337</v>
      </c>
      <c r="G118" s="17">
        <f t="shared" si="11"/>
        <v>1.2000000000000002</v>
      </c>
      <c r="R118">
        <f t="shared" si="7"/>
        <v>0</v>
      </c>
      <c r="S118">
        <f t="shared" si="8"/>
        <v>3.5</v>
      </c>
      <c r="T118">
        <f t="shared" si="9"/>
        <v>0.97222222222222221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4.7</v>
      </c>
      <c r="F119" s="17">
        <f t="shared" si="10"/>
        <v>0.33333333333333337</v>
      </c>
      <c r="G119" s="17">
        <f t="shared" si="11"/>
        <v>1.2000000000000002</v>
      </c>
      <c r="R119">
        <f t="shared" si="7"/>
        <v>0</v>
      </c>
      <c r="S119">
        <f t="shared" si="8"/>
        <v>4.7</v>
      </c>
      <c r="T119">
        <f t="shared" si="9"/>
        <v>1.3055555555555556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5.9</v>
      </c>
      <c r="F120" s="17">
        <f t="shared" si="10"/>
        <v>0.375</v>
      </c>
      <c r="G120" s="17">
        <f t="shared" si="11"/>
        <v>1.35</v>
      </c>
      <c r="R120">
        <f t="shared" si="7"/>
        <v>0</v>
      </c>
      <c r="S120">
        <f t="shared" si="8"/>
        <v>5.9</v>
      </c>
      <c r="T120">
        <f t="shared" si="9"/>
        <v>1.6388888888888888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7.4</v>
      </c>
      <c r="F121" s="17">
        <f t="shared" si="10"/>
        <v>0.45833333333333315</v>
      </c>
      <c r="G121" s="17">
        <f t="shared" si="11"/>
        <v>1.6499999999999995</v>
      </c>
      <c r="R121">
        <f t="shared" si="7"/>
        <v>0</v>
      </c>
      <c r="S121">
        <f t="shared" si="8"/>
        <v>7.4</v>
      </c>
      <c r="T121">
        <f t="shared" si="9"/>
        <v>2.0555555555555558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9.1999999999999993</v>
      </c>
      <c r="F122" s="17">
        <f t="shared" si="10"/>
        <v>0.5972222222222221</v>
      </c>
      <c r="G122" s="17">
        <f t="shared" si="11"/>
        <v>2.1499999999999995</v>
      </c>
      <c r="R122">
        <f t="shared" si="7"/>
        <v>0</v>
      </c>
      <c r="S122">
        <f t="shared" si="8"/>
        <v>9.1999999999999993</v>
      </c>
      <c r="T122">
        <f t="shared" si="9"/>
        <v>2.5555555555555554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11.7</v>
      </c>
      <c r="F123" s="17">
        <f t="shared" si="10"/>
        <v>0.59722222222222232</v>
      </c>
      <c r="G123" s="17">
        <f t="shared" si="11"/>
        <v>2.1500000000000004</v>
      </c>
      <c r="R123">
        <f t="shared" si="7"/>
        <v>0</v>
      </c>
      <c r="S123">
        <f t="shared" si="8"/>
        <v>11.7</v>
      </c>
      <c r="T123">
        <f t="shared" si="9"/>
        <v>3.2499999999999996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13.5</v>
      </c>
      <c r="F124" s="17">
        <f t="shared" si="10"/>
        <v>0.45833333333333343</v>
      </c>
      <c r="G124" s="17">
        <f t="shared" si="11"/>
        <v>1.6500000000000004</v>
      </c>
      <c r="R124">
        <f t="shared" si="7"/>
        <v>0</v>
      </c>
      <c r="S124">
        <f t="shared" si="8"/>
        <v>13.5</v>
      </c>
      <c r="T124">
        <f t="shared" si="9"/>
        <v>3.75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15</v>
      </c>
      <c r="F125" s="17">
        <f t="shared" si="10"/>
        <v>0.37499999999999989</v>
      </c>
      <c r="G125" s="17">
        <f t="shared" si="11"/>
        <v>1.3499999999999996</v>
      </c>
      <c r="R125">
        <f t="shared" si="7"/>
        <v>0</v>
      </c>
      <c r="S125">
        <f t="shared" si="8"/>
        <v>15</v>
      </c>
      <c r="T125">
        <f t="shared" si="9"/>
        <v>4.166666666666667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16.2</v>
      </c>
      <c r="F126" s="17">
        <f t="shared" si="10"/>
        <v>0.25000000000000011</v>
      </c>
      <c r="G126" s="17">
        <f t="shared" si="11"/>
        <v>0.90000000000000036</v>
      </c>
      <c r="R126">
        <f t="shared" si="7"/>
        <v>0</v>
      </c>
      <c r="S126">
        <f t="shared" si="8"/>
        <v>16.2</v>
      </c>
      <c r="T126">
        <f t="shared" si="9"/>
        <v>4.5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16.8</v>
      </c>
      <c r="F127" s="17">
        <f t="shared" si="10"/>
        <v>0.18055555555555566</v>
      </c>
      <c r="G127" s="17">
        <f t="shared" si="11"/>
        <v>0.65000000000000036</v>
      </c>
      <c r="R127">
        <f t="shared" si="7"/>
        <v>0</v>
      </c>
      <c r="S127">
        <f t="shared" si="8"/>
        <v>16.8</v>
      </c>
      <c r="T127">
        <f t="shared" si="9"/>
        <v>4.666666666666667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17.5</v>
      </c>
      <c r="F128" s="17">
        <f t="shared" si="10"/>
        <v>0.27777777777777779</v>
      </c>
      <c r="G128" s="17">
        <f t="shared" si="11"/>
        <v>1</v>
      </c>
      <c r="R128">
        <f t="shared" si="7"/>
        <v>0</v>
      </c>
      <c r="S128">
        <f t="shared" si="8"/>
        <v>17.5</v>
      </c>
      <c r="T128">
        <f t="shared" si="9"/>
        <v>4.8611111111111107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18.8</v>
      </c>
      <c r="F129" s="17">
        <f t="shared" si="10"/>
        <v>0.38888888888888895</v>
      </c>
      <c r="G129" s="17">
        <f t="shared" si="11"/>
        <v>1.4000000000000004</v>
      </c>
      <c r="R129">
        <f t="shared" si="7"/>
        <v>0</v>
      </c>
      <c r="S129">
        <f t="shared" si="8"/>
        <v>18.8</v>
      </c>
      <c r="T129">
        <f t="shared" si="9"/>
        <v>5.2222222222222223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20.3</v>
      </c>
      <c r="F130" s="17">
        <f t="shared" si="10"/>
        <v>0.44444444444444431</v>
      </c>
      <c r="G130" s="17">
        <f t="shared" si="11"/>
        <v>1.5999999999999996</v>
      </c>
      <c r="R130">
        <f t="shared" si="7"/>
        <v>0</v>
      </c>
      <c r="S130">
        <f t="shared" si="8"/>
        <v>20.3</v>
      </c>
      <c r="T130">
        <f t="shared" si="9"/>
        <v>5.6388888888888893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22</v>
      </c>
      <c r="F131" s="17">
        <f t="shared" si="10"/>
        <v>0.45833333333333343</v>
      </c>
      <c r="G131" s="17">
        <f t="shared" si="11"/>
        <v>1.6500000000000004</v>
      </c>
      <c r="R131">
        <f t="shared" si="7"/>
        <v>0</v>
      </c>
      <c r="S131">
        <f t="shared" si="8"/>
        <v>22</v>
      </c>
      <c r="T131">
        <f t="shared" si="9"/>
        <v>6.1111111111111107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23.6</v>
      </c>
      <c r="F132" s="17">
        <f t="shared" si="10"/>
        <v>0.38888888888888895</v>
      </c>
      <c r="G132" s="17">
        <f t="shared" si="11"/>
        <v>1.4000000000000004</v>
      </c>
      <c r="R132">
        <f t="shared" si="7"/>
        <v>0</v>
      </c>
      <c r="S132">
        <f t="shared" si="8"/>
        <v>23.6</v>
      </c>
      <c r="T132">
        <f t="shared" si="9"/>
        <v>6.5555555555555554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24.8</v>
      </c>
      <c r="F133" s="17">
        <f t="shared" si="10"/>
        <v>0.27777777777777779</v>
      </c>
      <c r="G133" s="17">
        <f t="shared" si="11"/>
        <v>1</v>
      </c>
      <c r="R133">
        <f t="shared" si="7"/>
        <v>0</v>
      </c>
      <c r="S133">
        <f t="shared" si="8"/>
        <v>24.8</v>
      </c>
      <c r="T133">
        <f t="shared" si="9"/>
        <v>6.8888888888888893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25.6</v>
      </c>
      <c r="F134" s="17">
        <f t="shared" si="10"/>
        <v>0.20833333333333331</v>
      </c>
      <c r="G134" s="17">
        <f t="shared" si="11"/>
        <v>0.75</v>
      </c>
      <c r="R134">
        <f t="shared" si="7"/>
        <v>0</v>
      </c>
      <c r="S134">
        <f t="shared" si="8"/>
        <v>25.6</v>
      </c>
      <c r="T134">
        <f t="shared" si="9"/>
        <v>7.1111111111111116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26.3</v>
      </c>
      <c r="F135" s="17">
        <f t="shared" si="10"/>
        <v>0.22222222222222193</v>
      </c>
      <c r="G135" s="17">
        <f t="shared" si="11"/>
        <v>0.79999999999999893</v>
      </c>
      <c r="R135">
        <f t="shared" si="7"/>
        <v>0</v>
      </c>
      <c r="S135">
        <f t="shared" si="8"/>
        <v>26.3</v>
      </c>
      <c r="T135">
        <f t="shared" si="9"/>
        <v>7.3055555555555554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27.2</v>
      </c>
      <c r="F136" s="17">
        <f t="shared" si="10"/>
        <v>0.27777777777777779</v>
      </c>
      <c r="G136" s="17">
        <f t="shared" si="11"/>
        <v>1</v>
      </c>
      <c r="R136">
        <f t="shared" ref="R136:R199" si="12">IF(E136&lt;1,1,0)</f>
        <v>0</v>
      </c>
      <c r="S136">
        <f t="shared" ref="S136:S199" si="13">IF(R136=1,"",E136)</f>
        <v>27.2</v>
      </c>
      <c r="T136">
        <f t="shared" ref="T136:T199" si="14">E136/3.6</f>
        <v>7.5555555555555554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28.3</v>
      </c>
      <c r="F137" s="17">
        <f t="shared" si="10"/>
        <v>0.33333333333333365</v>
      </c>
      <c r="G137" s="17">
        <f t="shared" si="11"/>
        <v>1.2000000000000011</v>
      </c>
      <c r="R137">
        <f t="shared" si="12"/>
        <v>0</v>
      </c>
      <c r="S137">
        <f t="shared" si="13"/>
        <v>28.3</v>
      </c>
      <c r="T137">
        <f t="shared" si="14"/>
        <v>7.8611111111111107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29.6</v>
      </c>
      <c r="F138" s="17">
        <f t="shared" si="10"/>
        <v>0.36111111111111083</v>
      </c>
      <c r="G138" s="17">
        <f t="shared" si="11"/>
        <v>1.2999999999999989</v>
      </c>
      <c r="R138">
        <f t="shared" si="12"/>
        <v>0</v>
      </c>
      <c r="S138">
        <f t="shared" si="13"/>
        <v>29.6</v>
      </c>
      <c r="T138">
        <f t="shared" si="14"/>
        <v>8.2222222222222232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30.9</v>
      </c>
      <c r="F139" s="17">
        <f t="shared" si="10"/>
        <v>0.36111111111111133</v>
      </c>
      <c r="G139" s="17">
        <f t="shared" si="11"/>
        <v>1.3000000000000007</v>
      </c>
      <c r="R139">
        <f t="shared" si="12"/>
        <v>0</v>
      </c>
      <c r="S139">
        <f t="shared" si="13"/>
        <v>30.9</v>
      </c>
      <c r="T139">
        <f t="shared" si="14"/>
        <v>8.5833333333333321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32.200000000000003</v>
      </c>
      <c r="F140" s="17">
        <f t="shared" si="10"/>
        <v>0.34722222222222221</v>
      </c>
      <c r="G140" s="17">
        <f t="shared" si="11"/>
        <v>1.25</v>
      </c>
      <c r="R140">
        <f t="shared" si="12"/>
        <v>0</v>
      </c>
      <c r="S140">
        <f t="shared" si="13"/>
        <v>32.200000000000003</v>
      </c>
      <c r="T140">
        <f t="shared" si="14"/>
        <v>8.9444444444444446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33.4</v>
      </c>
      <c r="F141" s="17">
        <f t="shared" si="10"/>
        <v>0.40277777777777757</v>
      </c>
      <c r="G141" s="17">
        <f t="shared" si="11"/>
        <v>1.4499999999999993</v>
      </c>
      <c r="R141">
        <f t="shared" si="12"/>
        <v>0</v>
      </c>
      <c r="S141">
        <f t="shared" si="13"/>
        <v>33.4</v>
      </c>
      <c r="T141">
        <f t="shared" si="14"/>
        <v>9.2777777777777768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35.1</v>
      </c>
      <c r="F142" s="17">
        <f t="shared" si="10"/>
        <v>0.52777777777777835</v>
      </c>
      <c r="G142" s="17">
        <f t="shared" si="11"/>
        <v>1.9000000000000021</v>
      </c>
      <c r="R142">
        <f t="shared" si="12"/>
        <v>0</v>
      </c>
      <c r="S142">
        <f t="shared" si="13"/>
        <v>35.1</v>
      </c>
      <c r="T142">
        <f t="shared" si="14"/>
        <v>9.75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37.200000000000003</v>
      </c>
      <c r="F143" s="17">
        <f t="shared" si="10"/>
        <v>0.50000000000000022</v>
      </c>
      <c r="G143" s="17">
        <f t="shared" si="11"/>
        <v>1.8000000000000007</v>
      </c>
      <c r="R143">
        <f t="shared" si="12"/>
        <v>0</v>
      </c>
      <c r="S143">
        <f t="shared" si="13"/>
        <v>37.200000000000003</v>
      </c>
      <c r="T143">
        <f t="shared" si="14"/>
        <v>10.333333333333334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38.700000000000003</v>
      </c>
      <c r="F144" s="17">
        <f t="shared" si="10"/>
        <v>0.24999999999999961</v>
      </c>
      <c r="G144" s="17">
        <f t="shared" si="11"/>
        <v>0.89999999999999858</v>
      </c>
      <c r="R144">
        <f t="shared" si="12"/>
        <v>0</v>
      </c>
      <c r="S144">
        <f t="shared" si="13"/>
        <v>38.700000000000003</v>
      </c>
      <c r="T144">
        <f t="shared" si="14"/>
        <v>10.75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39</v>
      </c>
      <c r="F145" s="17">
        <f t="shared" si="10"/>
        <v>-0.18055555555555614</v>
      </c>
      <c r="G145" s="17">
        <f t="shared" si="11"/>
        <v>-0.65000000000000213</v>
      </c>
      <c r="R145">
        <f t="shared" si="12"/>
        <v>0</v>
      </c>
      <c r="S145">
        <f t="shared" si="13"/>
        <v>39</v>
      </c>
      <c r="T145">
        <f t="shared" si="14"/>
        <v>10.833333333333334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37.4</v>
      </c>
      <c r="F146" s="17">
        <f t="shared" si="10"/>
        <v>-0.70833333333333348</v>
      </c>
      <c r="G146" s="17">
        <f t="shared" si="11"/>
        <v>-2.5500000000000007</v>
      </c>
      <c r="R146">
        <f t="shared" si="12"/>
        <v>0</v>
      </c>
      <c r="S146">
        <f t="shared" si="13"/>
        <v>37.4</v>
      </c>
      <c r="T146">
        <f t="shared" si="14"/>
        <v>10.388888888888888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33.9</v>
      </c>
      <c r="F147" s="17">
        <f t="shared" si="10"/>
        <v>-1.0694444444444444</v>
      </c>
      <c r="G147" s="17">
        <f t="shared" si="11"/>
        <v>-3.8499999999999996</v>
      </c>
      <c r="R147">
        <f t="shared" si="12"/>
        <v>0</v>
      </c>
      <c r="S147">
        <f t="shared" si="13"/>
        <v>33.9</v>
      </c>
      <c r="T147">
        <f t="shared" si="14"/>
        <v>9.4166666666666661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29.7</v>
      </c>
      <c r="F148" s="17">
        <f t="shared" ref="F148:F211" si="15">($E149-$E147)/2/3.6</f>
        <v>-0.98611111111111083</v>
      </c>
      <c r="G148" s="17">
        <f t="shared" ref="G148:G211" si="16">($E149-$E147)/2</f>
        <v>-3.5499999999999989</v>
      </c>
      <c r="R148">
        <f t="shared" si="12"/>
        <v>0</v>
      </c>
      <c r="S148">
        <f t="shared" si="13"/>
        <v>29.7</v>
      </c>
      <c r="T148">
        <f t="shared" si="14"/>
        <v>8.25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26.8</v>
      </c>
      <c r="F149" s="17">
        <f t="shared" si="15"/>
        <v>-0.49999999999999967</v>
      </c>
      <c r="G149" s="17">
        <f t="shared" si="16"/>
        <v>-1.7999999999999989</v>
      </c>
      <c r="R149">
        <f t="shared" si="12"/>
        <v>0</v>
      </c>
      <c r="S149">
        <f t="shared" si="13"/>
        <v>26.8</v>
      </c>
      <c r="T149">
        <f t="shared" si="14"/>
        <v>7.4444444444444446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26.1</v>
      </c>
      <c r="F150" s="17">
        <f t="shared" si="15"/>
        <v>5.5555555555555358E-2</v>
      </c>
      <c r="G150" s="17">
        <f t="shared" si="16"/>
        <v>0.19999999999999929</v>
      </c>
      <c r="R150">
        <f t="shared" si="12"/>
        <v>0</v>
      </c>
      <c r="S150">
        <f t="shared" si="13"/>
        <v>26.1</v>
      </c>
      <c r="T150">
        <f t="shared" si="14"/>
        <v>7.25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27.2</v>
      </c>
      <c r="F151" s="17">
        <f t="shared" si="15"/>
        <v>0.41666666666666663</v>
      </c>
      <c r="G151" s="17">
        <f t="shared" si="16"/>
        <v>1.5</v>
      </c>
      <c r="R151">
        <f t="shared" si="12"/>
        <v>0</v>
      </c>
      <c r="S151">
        <f t="shared" si="13"/>
        <v>27.2</v>
      </c>
      <c r="T151">
        <f t="shared" si="14"/>
        <v>7.5555555555555554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29.1</v>
      </c>
      <c r="F152" s="17">
        <f t="shared" si="15"/>
        <v>0.50000000000000022</v>
      </c>
      <c r="G152" s="17">
        <f t="shared" si="16"/>
        <v>1.8000000000000007</v>
      </c>
      <c r="R152">
        <f t="shared" si="12"/>
        <v>0</v>
      </c>
      <c r="S152">
        <f t="shared" si="13"/>
        <v>29.1</v>
      </c>
      <c r="T152">
        <f t="shared" si="14"/>
        <v>8.0833333333333339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30.8</v>
      </c>
      <c r="F153" s="17">
        <f t="shared" si="15"/>
        <v>0.38888888888888851</v>
      </c>
      <c r="G153" s="17">
        <f t="shared" si="16"/>
        <v>1.3999999999999986</v>
      </c>
      <c r="R153">
        <f t="shared" si="12"/>
        <v>0</v>
      </c>
      <c r="S153">
        <f t="shared" si="13"/>
        <v>30.8</v>
      </c>
      <c r="T153">
        <f t="shared" si="14"/>
        <v>8.5555555555555554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31.9</v>
      </c>
      <c r="F154" s="17">
        <f t="shared" si="15"/>
        <v>0.16666666666666657</v>
      </c>
      <c r="G154" s="17">
        <f t="shared" si="16"/>
        <v>0.59999999999999964</v>
      </c>
      <c r="R154">
        <f t="shared" si="12"/>
        <v>0</v>
      </c>
      <c r="S154">
        <f t="shared" si="13"/>
        <v>31.9</v>
      </c>
      <c r="T154">
        <f t="shared" si="14"/>
        <v>8.8611111111111107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32</v>
      </c>
      <c r="F155" s="17">
        <f t="shared" si="15"/>
        <v>-0.16666666666666657</v>
      </c>
      <c r="G155" s="17">
        <f t="shared" si="16"/>
        <v>-0.59999999999999964</v>
      </c>
      <c r="R155">
        <f t="shared" si="12"/>
        <v>0</v>
      </c>
      <c r="S155">
        <f t="shared" si="13"/>
        <v>32</v>
      </c>
      <c r="T155">
        <f t="shared" si="14"/>
        <v>8.8888888888888893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30.7</v>
      </c>
      <c r="F156" s="17">
        <f t="shared" si="15"/>
        <v>-0.4861111111111111</v>
      </c>
      <c r="G156" s="17">
        <f t="shared" si="16"/>
        <v>-1.75</v>
      </c>
      <c r="R156">
        <f t="shared" si="12"/>
        <v>0</v>
      </c>
      <c r="S156">
        <f t="shared" si="13"/>
        <v>30.7</v>
      </c>
      <c r="T156">
        <f t="shared" si="14"/>
        <v>8.5277777777777768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28.5</v>
      </c>
      <c r="F157" s="17">
        <f t="shared" si="15"/>
        <v>-0.65277777777777768</v>
      </c>
      <c r="G157" s="17">
        <f t="shared" si="16"/>
        <v>-2.3499999999999996</v>
      </c>
      <c r="R157">
        <f t="shared" si="12"/>
        <v>0</v>
      </c>
      <c r="S157">
        <f t="shared" si="13"/>
        <v>28.5</v>
      </c>
      <c r="T157">
        <f t="shared" si="14"/>
        <v>7.9166666666666661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26</v>
      </c>
      <c r="F158" s="17">
        <f t="shared" si="15"/>
        <v>-0.70833333333333348</v>
      </c>
      <c r="G158" s="17">
        <f t="shared" si="16"/>
        <v>-2.5500000000000007</v>
      </c>
      <c r="R158">
        <f t="shared" si="12"/>
        <v>0</v>
      </c>
      <c r="S158">
        <f t="shared" si="13"/>
        <v>26</v>
      </c>
      <c r="T158">
        <f t="shared" si="14"/>
        <v>7.2222222222222223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23.4</v>
      </c>
      <c r="F159" s="17">
        <f t="shared" si="15"/>
        <v>-0.73611111111111116</v>
      </c>
      <c r="G159" s="17">
        <f t="shared" si="16"/>
        <v>-2.6500000000000004</v>
      </c>
      <c r="R159">
        <f t="shared" si="12"/>
        <v>0</v>
      </c>
      <c r="S159">
        <f t="shared" si="13"/>
        <v>23.4</v>
      </c>
      <c r="T159">
        <f t="shared" si="14"/>
        <v>6.4999999999999991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20.7</v>
      </c>
      <c r="F160" s="17">
        <f t="shared" si="15"/>
        <v>-0.83333333333333326</v>
      </c>
      <c r="G160" s="17">
        <f t="shared" si="16"/>
        <v>-3</v>
      </c>
      <c r="R160">
        <f t="shared" si="12"/>
        <v>0</v>
      </c>
      <c r="S160">
        <f t="shared" si="13"/>
        <v>20.7</v>
      </c>
      <c r="T160">
        <f t="shared" si="14"/>
        <v>5.75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17.399999999999999</v>
      </c>
      <c r="F161" s="17">
        <f t="shared" si="15"/>
        <v>-0.76388888888888884</v>
      </c>
      <c r="G161" s="17">
        <f t="shared" si="16"/>
        <v>-2.75</v>
      </c>
      <c r="R161">
        <f t="shared" si="12"/>
        <v>0</v>
      </c>
      <c r="S161">
        <f t="shared" si="13"/>
        <v>17.399999999999999</v>
      </c>
      <c r="T161">
        <f t="shared" si="14"/>
        <v>4.833333333333333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15.2</v>
      </c>
      <c r="F162" s="17">
        <f t="shared" si="15"/>
        <v>-0.54166666666666641</v>
      </c>
      <c r="G162" s="17">
        <f t="shared" si="16"/>
        <v>-1.9499999999999993</v>
      </c>
      <c r="R162">
        <f t="shared" si="12"/>
        <v>0</v>
      </c>
      <c r="S162">
        <f t="shared" si="13"/>
        <v>15.2</v>
      </c>
      <c r="T162">
        <f t="shared" si="14"/>
        <v>4.2222222222222223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13.5</v>
      </c>
      <c r="F163" s="17">
        <f t="shared" si="15"/>
        <v>-0.30555555555555547</v>
      </c>
      <c r="G163" s="17">
        <f t="shared" si="16"/>
        <v>-1.0999999999999996</v>
      </c>
      <c r="R163">
        <f t="shared" si="12"/>
        <v>0</v>
      </c>
      <c r="S163">
        <f t="shared" si="13"/>
        <v>13.5</v>
      </c>
      <c r="T163">
        <f t="shared" si="14"/>
        <v>3.75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13</v>
      </c>
      <c r="F164" s="17">
        <f t="shared" si="15"/>
        <v>-0.15277777777777773</v>
      </c>
      <c r="G164" s="17">
        <f t="shared" si="16"/>
        <v>-0.54999999999999982</v>
      </c>
      <c r="R164">
        <f t="shared" si="12"/>
        <v>0</v>
      </c>
      <c r="S164">
        <f t="shared" si="13"/>
        <v>13</v>
      </c>
      <c r="T164">
        <f t="shared" si="14"/>
        <v>3.6111111111111112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12.4</v>
      </c>
      <c r="F165" s="17">
        <f t="shared" si="15"/>
        <v>-9.7222222222222127E-2</v>
      </c>
      <c r="G165" s="17">
        <f t="shared" si="16"/>
        <v>-0.34999999999999964</v>
      </c>
      <c r="R165">
        <f t="shared" si="12"/>
        <v>0</v>
      </c>
      <c r="S165">
        <f t="shared" si="13"/>
        <v>12.4</v>
      </c>
      <c r="T165">
        <f t="shared" si="14"/>
        <v>3.4444444444444446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12.3</v>
      </c>
      <c r="F166" s="17">
        <f t="shared" si="15"/>
        <v>-2.7777777777777925E-2</v>
      </c>
      <c r="G166" s="17">
        <f t="shared" si="16"/>
        <v>-0.10000000000000053</v>
      </c>
      <c r="R166">
        <f t="shared" si="12"/>
        <v>0</v>
      </c>
      <c r="S166">
        <f t="shared" si="13"/>
        <v>12.3</v>
      </c>
      <c r="T166">
        <f t="shared" si="14"/>
        <v>3.416666666666667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12.2</v>
      </c>
      <c r="F167" s="17">
        <f t="shared" si="15"/>
        <v>0</v>
      </c>
      <c r="G167" s="17">
        <f t="shared" si="16"/>
        <v>0</v>
      </c>
      <c r="R167">
        <f t="shared" si="12"/>
        <v>0</v>
      </c>
      <c r="S167">
        <f t="shared" si="13"/>
        <v>12.2</v>
      </c>
      <c r="T167">
        <f t="shared" si="14"/>
        <v>3.3888888888888884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12.3</v>
      </c>
      <c r="F168" s="17">
        <f t="shared" si="15"/>
        <v>2.7777777777777925E-2</v>
      </c>
      <c r="G168" s="17">
        <f t="shared" si="16"/>
        <v>0.10000000000000053</v>
      </c>
      <c r="R168">
        <f t="shared" si="12"/>
        <v>0</v>
      </c>
      <c r="S168">
        <f t="shared" si="13"/>
        <v>12.3</v>
      </c>
      <c r="T168">
        <f t="shared" si="14"/>
        <v>3.416666666666667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12.4</v>
      </c>
      <c r="F169" s="17">
        <f t="shared" si="15"/>
        <v>2.7777777777777679E-2</v>
      </c>
      <c r="G169" s="17">
        <f t="shared" si="16"/>
        <v>9.9999999999999645E-2</v>
      </c>
      <c r="R169">
        <f t="shared" si="12"/>
        <v>0</v>
      </c>
      <c r="S169">
        <f t="shared" si="13"/>
        <v>12.4</v>
      </c>
      <c r="T169">
        <f t="shared" si="14"/>
        <v>3.4444444444444446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12.5</v>
      </c>
      <c r="F170" s="17">
        <f t="shared" si="15"/>
        <v>2.7777777777777679E-2</v>
      </c>
      <c r="G170" s="17">
        <f t="shared" si="16"/>
        <v>9.9999999999999645E-2</v>
      </c>
      <c r="R170">
        <f t="shared" si="12"/>
        <v>0</v>
      </c>
      <c r="S170">
        <f t="shared" si="13"/>
        <v>12.5</v>
      </c>
      <c r="T170">
        <f t="shared" si="14"/>
        <v>3.4722222222222223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12.6</v>
      </c>
      <c r="F171" s="17">
        <f t="shared" si="15"/>
        <v>2.7777777777777679E-2</v>
      </c>
      <c r="G171" s="17">
        <f t="shared" si="16"/>
        <v>9.9999999999999645E-2</v>
      </c>
      <c r="R171">
        <f t="shared" si="12"/>
        <v>0</v>
      </c>
      <c r="S171">
        <f t="shared" si="13"/>
        <v>12.6</v>
      </c>
      <c r="T171">
        <f t="shared" si="14"/>
        <v>3.5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12.7</v>
      </c>
      <c r="F172" s="17">
        <f t="shared" si="15"/>
        <v>4.1666666666666761E-2</v>
      </c>
      <c r="G172" s="17">
        <f t="shared" si="16"/>
        <v>0.15000000000000036</v>
      </c>
      <c r="R172">
        <f t="shared" si="12"/>
        <v>0</v>
      </c>
      <c r="S172">
        <f t="shared" si="13"/>
        <v>12.7</v>
      </c>
      <c r="T172">
        <f t="shared" si="14"/>
        <v>3.5277777777777777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12.9</v>
      </c>
      <c r="F173" s="17">
        <f t="shared" si="15"/>
        <v>0.16666666666666682</v>
      </c>
      <c r="G173" s="17">
        <f t="shared" si="16"/>
        <v>0.60000000000000053</v>
      </c>
      <c r="R173">
        <f t="shared" si="12"/>
        <v>0</v>
      </c>
      <c r="S173">
        <f t="shared" si="13"/>
        <v>12.9</v>
      </c>
      <c r="T173">
        <f t="shared" si="14"/>
        <v>3.5833333333333335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13.9</v>
      </c>
      <c r="F174" s="17">
        <f t="shared" si="15"/>
        <v>0.45833333333333315</v>
      </c>
      <c r="G174" s="17">
        <f t="shared" si="16"/>
        <v>1.6499999999999995</v>
      </c>
      <c r="R174">
        <f t="shared" si="12"/>
        <v>0</v>
      </c>
      <c r="S174">
        <f t="shared" si="13"/>
        <v>13.9</v>
      </c>
      <c r="T174">
        <f t="shared" si="14"/>
        <v>3.8611111111111112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16.2</v>
      </c>
      <c r="F175" s="17">
        <f t="shared" si="15"/>
        <v>0.75</v>
      </c>
      <c r="G175" s="17">
        <f t="shared" si="16"/>
        <v>2.7</v>
      </c>
      <c r="R175">
        <f t="shared" si="12"/>
        <v>0</v>
      </c>
      <c r="S175">
        <f t="shared" si="13"/>
        <v>16.2</v>
      </c>
      <c r="T175">
        <f t="shared" si="14"/>
        <v>4.5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19.3</v>
      </c>
      <c r="F176" s="17">
        <f t="shared" si="15"/>
        <v>0.91666666666666685</v>
      </c>
      <c r="G176" s="17">
        <f t="shared" si="16"/>
        <v>3.3000000000000007</v>
      </c>
      <c r="R176">
        <f t="shared" si="12"/>
        <v>0</v>
      </c>
      <c r="S176">
        <f t="shared" si="13"/>
        <v>19.3</v>
      </c>
      <c r="T176">
        <f t="shared" si="14"/>
        <v>5.3611111111111116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22.8</v>
      </c>
      <c r="F177" s="17">
        <f t="shared" si="15"/>
        <v>0.9166666666666663</v>
      </c>
      <c r="G177" s="17">
        <f t="shared" si="16"/>
        <v>3.2999999999999989</v>
      </c>
      <c r="R177">
        <f t="shared" si="12"/>
        <v>0</v>
      </c>
      <c r="S177">
        <f t="shared" si="13"/>
        <v>22.8</v>
      </c>
      <c r="T177">
        <f t="shared" si="14"/>
        <v>6.333333333333333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25.9</v>
      </c>
      <c r="F178" s="17">
        <f t="shared" si="15"/>
        <v>0.79166666666666652</v>
      </c>
      <c r="G178" s="17">
        <f t="shared" si="16"/>
        <v>2.8499999999999996</v>
      </c>
      <c r="R178">
        <f t="shared" si="12"/>
        <v>0</v>
      </c>
      <c r="S178">
        <f t="shared" si="13"/>
        <v>25.9</v>
      </c>
      <c r="T178">
        <f t="shared" si="14"/>
        <v>7.1944444444444438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28.5</v>
      </c>
      <c r="F179" s="17">
        <f t="shared" si="15"/>
        <v>0.56944444444444464</v>
      </c>
      <c r="G179" s="17">
        <f t="shared" si="16"/>
        <v>2.0500000000000007</v>
      </c>
      <c r="R179">
        <f t="shared" si="12"/>
        <v>0</v>
      </c>
      <c r="S179">
        <f t="shared" si="13"/>
        <v>28.5</v>
      </c>
      <c r="T179">
        <f t="shared" si="14"/>
        <v>7.9166666666666661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30</v>
      </c>
      <c r="F180" s="17">
        <f t="shared" si="15"/>
        <v>8.3333333333333523E-2</v>
      </c>
      <c r="G180" s="17">
        <f t="shared" si="16"/>
        <v>0.30000000000000071</v>
      </c>
      <c r="R180">
        <f t="shared" si="12"/>
        <v>0</v>
      </c>
      <c r="S180">
        <f t="shared" si="13"/>
        <v>30</v>
      </c>
      <c r="T180">
        <f t="shared" si="14"/>
        <v>8.3333333333333339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29.1</v>
      </c>
      <c r="F181" s="17">
        <f t="shared" si="15"/>
        <v>-0.36111111111111133</v>
      </c>
      <c r="G181" s="17">
        <f t="shared" si="16"/>
        <v>-1.3000000000000007</v>
      </c>
      <c r="R181">
        <f t="shared" si="12"/>
        <v>0</v>
      </c>
      <c r="S181">
        <f t="shared" si="13"/>
        <v>29.1</v>
      </c>
      <c r="T181">
        <f t="shared" si="14"/>
        <v>8.0833333333333339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27.4</v>
      </c>
      <c r="F182" s="17">
        <f t="shared" si="15"/>
        <v>-0.54166666666666696</v>
      </c>
      <c r="G182" s="17">
        <f t="shared" si="16"/>
        <v>-1.9500000000000011</v>
      </c>
      <c r="R182">
        <f t="shared" si="12"/>
        <v>0</v>
      </c>
      <c r="S182">
        <f t="shared" si="13"/>
        <v>27.4</v>
      </c>
      <c r="T182">
        <f t="shared" si="14"/>
        <v>7.6111111111111107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25.2</v>
      </c>
      <c r="F183" s="17">
        <f t="shared" si="15"/>
        <v>-0.49999999999999967</v>
      </c>
      <c r="G183" s="17">
        <f t="shared" si="16"/>
        <v>-1.7999999999999989</v>
      </c>
      <c r="R183">
        <f t="shared" si="12"/>
        <v>0</v>
      </c>
      <c r="S183">
        <f t="shared" si="13"/>
        <v>25.2</v>
      </c>
      <c r="T183">
        <f t="shared" si="14"/>
        <v>7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23.8</v>
      </c>
      <c r="F184" s="17">
        <f t="shared" si="15"/>
        <v>-0.1111111111111112</v>
      </c>
      <c r="G184" s="17">
        <f t="shared" si="16"/>
        <v>-0.40000000000000036</v>
      </c>
      <c r="R184">
        <f t="shared" si="12"/>
        <v>0</v>
      </c>
      <c r="S184">
        <f t="shared" si="13"/>
        <v>23.8</v>
      </c>
      <c r="T184">
        <f t="shared" si="14"/>
        <v>6.6111111111111107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24.4</v>
      </c>
      <c r="F185" s="17">
        <f t="shared" si="15"/>
        <v>0.30555555555555547</v>
      </c>
      <c r="G185" s="17">
        <f t="shared" si="16"/>
        <v>1.0999999999999996</v>
      </c>
      <c r="R185">
        <f t="shared" si="12"/>
        <v>0</v>
      </c>
      <c r="S185">
        <f t="shared" si="13"/>
        <v>24.4</v>
      </c>
      <c r="T185">
        <f t="shared" si="14"/>
        <v>6.7777777777777768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26</v>
      </c>
      <c r="F186" s="17">
        <f t="shared" si="15"/>
        <v>0.72222222222222265</v>
      </c>
      <c r="G186" s="17">
        <f t="shared" si="16"/>
        <v>2.6000000000000014</v>
      </c>
      <c r="R186">
        <f t="shared" si="12"/>
        <v>0</v>
      </c>
      <c r="S186">
        <f t="shared" si="13"/>
        <v>26</v>
      </c>
      <c r="T186">
        <f t="shared" si="14"/>
        <v>7.2222222222222223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29.6</v>
      </c>
      <c r="F187" s="17">
        <f t="shared" si="15"/>
        <v>0.86111111111111149</v>
      </c>
      <c r="G187" s="17">
        <f t="shared" si="16"/>
        <v>3.1000000000000014</v>
      </c>
      <c r="R187">
        <f t="shared" si="12"/>
        <v>0</v>
      </c>
      <c r="S187">
        <f t="shared" si="13"/>
        <v>29.6</v>
      </c>
      <c r="T187">
        <f t="shared" si="14"/>
        <v>8.2222222222222232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32.200000000000003</v>
      </c>
      <c r="F188" s="17">
        <f t="shared" si="15"/>
        <v>0.8194444444444442</v>
      </c>
      <c r="G188" s="17">
        <f t="shared" si="16"/>
        <v>2.9499999999999993</v>
      </c>
      <c r="R188">
        <f t="shared" si="12"/>
        <v>0</v>
      </c>
      <c r="S188">
        <f t="shared" si="13"/>
        <v>32.200000000000003</v>
      </c>
      <c r="T188">
        <f t="shared" si="14"/>
        <v>8.9444444444444446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35.5</v>
      </c>
      <c r="F189" s="17">
        <f t="shared" si="15"/>
        <v>0.74999999999999978</v>
      </c>
      <c r="G189" s="17">
        <f t="shared" si="16"/>
        <v>2.6999999999999993</v>
      </c>
      <c r="R189">
        <f t="shared" si="12"/>
        <v>0</v>
      </c>
      <c r="S189">
        <f t="shared" si="13"/>
        <v>35.5</v>
      </c>
      <c r="T189">
        <f t="shared" si="14"/>
        <v>9.8611111111111107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37.6</v>
      </c>
      <c r="F190" s="17">
        <f t="shared" si="15"/>
        <v>0.55555555555555558</v>
      </c>
      <c r="G190" s="17">
        <f t="shared" si="16"/>
        <v>2</v>
      </c>
      <c r="R190">
        <f t="shared" si="12"/>
        <v>0</v>
      </c>
      <c r="S190">
        <f t="shared" si="13"/>
        <v>37.6</v>
      </c>
      <c r="T190">
        <f t="shared" si="14"/>
        <v>10.444444444444445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39.5</v>
      </c>
      <c r="F191" s="17">
        <f t="shared" si="15"/>
        <v>0.41666666666666663</v>
      </c>
      <c r="G191" s="17">
        <f t="shared" si="16"/>
        <v>1.5</v>
      </c>
      <c r="R191">
        <f t="shared" si="12"/>
        <v>0</v>
      </c>
      <c r="S191">
        <f t="shared" si="13"/>
        <v>39.5</v>
      </c>
      <c r="T191">
        <f t="shared" si="14"/>
        <v>10.972222222222221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40.6</v>
      </c>
      <c r="F192" s="17">
        <f t="shared" si="15"/>
        <v>0.27777777777777779</v>
      </c>
      <c r="G192" s="17">
        <f t="shared" si="16"/>
        <v>1</v>
      </c>
      <c r="R192">
        <f t="shared" si="12"/>
        <v>0</v>
      </c>
      <c r="S192">
        <f t="shared" si="13"/>
        <v>40.6</v>
      </c>
      <c r="T192">
        <f t="shared" si="14"/>
        <v>11.277777777777779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41.5</v>
      </c>
      <c r="F193" s="17">
        <f t="shared" si="15"/>
        <v>0.19444444444444425</v>
      </c>
      <c r="G193" s="17">
        <f t="shared" si="16"/>
        <v>0.69999999999999929</v>
      </c>
      <c r="R193">
        <f t="shared" si="12"/>
        <v>0</v>
      </c>
      <c r="S193">
        <f t="shared" si="13"/>
        <v>41.5</v>
      </c>
      <c r="T193">
        <f t="shared" si="14"/>
        <v>11.527777777777777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</v>
      </c>
      <c r="F194" s="17">
        <f t="shared" si="15"/>
        <v>0.12499999999999981</v>
      </c>
      <c r="G194" s="17">
        <f t="shared" si="16"/>
        <v>0.44999999999999929</v>
      </c>
      <c r="R194">
        <f t="shared" si="12"/>
        <v>0</v>
      </c>
      <c r="S194">
        <f t="shared" si="13"/>
        <v>42</v>
      </c>
      <c r="T194">
        <f t="shared" si="14"/>
        <v>11.666666666666666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42.4</v>
      </c>
      <c r="F195" s="17">
        <f t="shared" si="15"/>
        <v>0.1388888888888889</v>
      </c>
      <c r="G195" s="17">
        <f t="shared" si="16"/>
        <v>0.5</v>
      </c>
      <c r="R195">
        <f t="shared" si="12"/>
        <v>0</v>
      </c>
      <c r="S195">
        <f t="shared" si="13"/>
        <v>42.4</v>
      </c>
      <c r="T195">
        <f t="shared" si="14"/>
        <v>11.777777777777777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43</v>
      </c>
      <c r="F196" s="17">
        <f t="shared" si="15"/>
        <v>0.25000000000000061</v>
      </c>
      <c r="G196" s="17">
        <f t="shared" si="16"/>
        <v>0.90000000000000213</v>
      </c>
      <c r="R196">
        <f t="shared" si="12"/>
        <v>0</v>
      </c>
      <c r="S196">
        <f t="shared" si="13"/>
        <v>43</v>
      </c>
      <c r="T196">
        <f t="shared" si="14"/>
        <v>11.944444444444445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44.2</v>
      </c>
      <c r="F197" s="17">
        <f t="shared" si="15"/>
        <v>0.40277777777777757</v>
      </c>
      <c r="G197" s="17">
        <f t="shared" si="16"/>
        <v>1.4499999999999993</v>
      </c>
      <c r="R197">
        <f t="shared" si="12"/>
        <v>0</v>
      </c>
      <c r="S197">
        <f t="shared" si="13"/>
        <v>44.2</v>
      </c>
      <c r="T197">
        <f t="shared" si="14"/>
        <v>12.277777777777779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45.9</v>
      </c>
      <c r="F198" s="17">
        <f t="shared" si="15"/>
        <v>0.4861111111111111</v>
      </c>
      <c r="G198" s="17">
        <f t="shared" si="16"/>
        <v>1.75</v>
      </c>
      <c r="R198">
        <f t="shared" si="12"/>
        <v>0</v>
      </c>
      <c r="S198">
        <f t="shared" si="13"/>
        <v>45.9</v>
      </c>
      <c r="T198">
        <f t="shared" si="14"/>
        <v>12.75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47.7</v>
      </c>
      <c r="F199" s="17">
        <f t="shared" si="15"/>
        <v>0.45833333333333393</v>
      </c>
      <c r="G199" s="17">
        <f t="shared" si="16"/>
        <v>1.6500000000000021</v>
      </c>
      <c r="R199">
        <f t="shared" si="12"/>
        <v>0</v>
      </c>
      <c r="S199">
        <f t="shared" si="13"/>
        <v>47.7</v>
      </c>
      <c r="T199">
        <f t="shared" si="14"/>
        <v>13.25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49.2</v>
      </c>
      <c r="F200" s="17">
        <f t="shared" si="15"/>
        <v>0.31944444444444403</v>
      </c>
      <c r="G200" s="17">
        <f t="shared" si="16"/>
        <v>1.1499999999999986</v>
      </c>
      <c r="R200">
        <f t="shared" ref="R200:R263" si="17">IF(E200&lt;1,1,0)</f>
        <v>0</v>
      </c>
      <c r="S200">
        <f t="shared" ref="S200:S263" si="18">IF(R200=1,"",E200)</f>
        <v>49.2</v>
      </c>
      <c r="T200">
        <f t="shared" ref="T200:T263" si="19">E200/3.6</f>
        <v>13.666666666666668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50</v>
      </c>
      <c r="F201" s="17">
        <f t="shared" si="15"/>
        <v>0.1388888888888889</v>
      </c>
      <c r="G201" s="17">
        <f t="shared" si="16"/>
        <v>0.5</v>
      </c>
      <c r="R201">
        <f t="shared" si="17"/>
        <v>0</v>
      </c>
      <c r="S201">
        <f t="shared" si="18"/>
        <v>50</v>
      </c>
      <c r="T201">
        <f t="shared" si="19"/>
        <v>13.888888888888889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50.2</v>
      </c>
      <c r="F202" s="17">
        <f t="shared" si="15"/>
        <v>1.3888888888889086E-2</v>
      </c>
      <c r="G202" s="17">
        <f t="shared" si="16"/>
        <v>5.0000000000000711E-2</v>
      </c>
      <c r="R202">
        <f t="shared" si="17"/>
        <v>0</v>
      </c>
      <c r="S202">
        <f t="shared" si="18"/>
        <v>50.2</v>
      </c>
      <c r="T202">
        <f t="shared" si="19"/>
        <v>13.944444444444445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50.1</v>
      </c>
      <c r="F203" s="17">
        <f t="shared" si="15"/>
        <v>-5.5555555555556344E-2</v>
      </c>
      <c r="G203" s="17">
        <f t="shared" si="16"/>
        <v>-0.20000000000000284</v>
      </c>
      <c r="R203">
        <f t="shared" si="17"/>
        <v>0</v>
      </c>
      <c r="S203">
        <f t="shared" si="18"/>
        <v>50.1</v>
      </c>
      <c r="T203">
        <f t="shared" si="19"/>
        <v>13.916666666666666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49.8</v>
      </c>
      <c r="F204" s="17">
        <f t="shared" si="15"/>
        <v>-9.7222222222222612E-2</v>
      </c>
      <c r="G204" s="17">
        <f t="shared" si="16"/>
        <v>-0.35000000000000142</v>
      </c>
      <c r="R204">
        <f t="shared" si="17"/>
        <v>0</v>
      </c>
      <c r="S204">
        <f t="shared" si="18"/>
        <v>49.8</v>
      </c>
      <c r="T204">
        <f t="shared" si="19"/>
        <v>13.833333333333332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49.4</v>
      </c>
      <c r="F205" s="17">
        <f t="shared" si="15"/>
        <v>-0.12499999999999981</v>
      </c>
      <c r="G205" s="17">
        <f t="shared" si="16"/>
        <v>-0.44999999999999929</v>
      </c>
      <c r="R205">
        <f t="shared" si="17"/>
        <v>0</v>
      </c>
      <c r="S205">
        <f t="shared" si="18"/>
        <v>49.4</v>
      </c>
      <c r="T205">
        <f t="shared" si="19"/>
        <v>13.722222222222221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48.9</v>
      </c>
      <c r="F206" s="17">
        <f t="shared" si="15"/>
        <v>-0.12499999999999981</v>
      </c>
      <c r="G206" s="17">
        <f t="shared" si="16"/>
        <v>-0.44999999999999929</v>
      </c>
      <c r="R206">
        <f t="shared" si="17"/>
        <v>0</v>
      </c>
      <c r="S206">
        <f t="shared" si="18"/>
        <v>48.9</v>
      </c>
      <c r="T206">
        <f t="shared" si="19"/>
        <v>13.583333333333332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48.5</v>
      </c>
      <c r="F207" s="17">
        <f t="shared" si="15"/>
        <v>-9.7222222222221627E-2</v>
      </c>
      <c r="G207" s="17">
        <f t="shared" si="16"/>
        <v>-0.34999999999999787</v>
      </c>
      <c r="R207">
        <f t="shared" si="17"/>
        <v>0</v>
      </c>
      <c r="S207">
        <f t="shared" si="18"/>
        <v>48.5</v>
      </c>
      <c r="T207">
        <f t="shared" si="19"/>
        <v>13.472222222222221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48.2</v>
      </c>
      <c r="F208" s="17">
        <f t="shared" si="15"/>
        <v>-4.1666666666666269E-2</v>
      </c>
      <c r="G208" s="17">
        <f t="shared" si="16"/>
        <v>-0.14999999999999858</v>
      </c>
      <c r="R208">
        <f t="shared" si="17"/>
        <v>0</v>
      </c>
      <c r="S208">
        <f t="shared" si="18"/>
        <v>48.2</v>
      </c>
      <c r="T208">
        <f t="shared" si="19"/>
        <v>13.388888888888889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48.2</v>
      </c>
      <c r="F209" s="17">
        <f t="shared" si="15"/>
        <v>-1.3888888888889086E-2</v>
      </c>
      <c r="G209" s="17">
        <f t="shared" si="16"/>
        <v>-5.0000000000000711E-2</v>
      </c>
      <c r="R209">
        <f t="shared" si="17"/>
        <v>0</v>
      </c>
      <c r="S209">
        <f t="shared" si="18"/>
        <v>48.2</v>
      </c>
      <c r="T209">
        <f t="shared" si="19"/>
        <v>13.388888888888889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48.1</v>
      </c>
      <c r="F210" s="17">
        <f t="shared" si="15"/>
        <v>-0.1111111111111117</v>
      </c>
      <c r="G210" s="17">
        <f t="shared" si="16"/>
        <v>-0.40000000000000213</v>
      </c>
      <c r="R210">
        <f t="shared" si="17"/>
        <v>0</v>
      </c>
      <c r="S210">
        <f t="shared" si="18"/>
        <v>48.1</v>
      </c>
      <c r="T210">
        <f t="shared" si="19"/>
        <v>13.361111111111111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47.4</v>
      </c>
      <c r="F211" s="17">
        <f t="shared" si="15"/>
        <v>-0.31944444444444503</v>
      </c>
      <c r="G211" s="17">
        <f t="shared" si="16"/>
        <v>-1.1500000000000021</v>
      </c>
      <c r="R211">
        <f t="shared" si="17"/>
        <v>0</v>
      </c>
      <c r="S211">
        <f t="shared" si="18"/>
        <v>47.4</v>
      </c>
      <c r="T211">
        <f t="shared" si="19"/>
        <v>13.166666666666666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45.8</v>
      </c>
      <c r="F212" s="17">
        <f t="shared" ref="F212:F275" si="20">($E213-$E211)/2/3.6</f>
        <v>-0.5833333333333327</v>
      </c>
      <c r="G212" s="17">
        <f t="shared" ref="G212:G275" si="21">($E213-$E211)/2</f>
        <v>-2.0999999999999979</v>
      </c>
      <c r="R212">
        <f t="shared" si="17"/>
        <v>0</v>
      </c>
      <c r="S212">
        <f t="shared" si="18"/>
        <v>45.8</v>
      </c>
      <c r="T212">
        <f t="shared" si="19"/>
        <v>12.722222222222221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43.2</v>
      </c>
      <c r="F213" s="17">
        <f t="shared" si="20"/>
        <v>-0.73611111111111072</v>
      </c>
      <c r="G213" s="17">
        <f t="shared" si="21"/>
        <v>-2.6499999999999986</v>
      </c>
      <c r="R213">
        <f t="shared" si="17"/>
        <v>0</v>
      </c>
      <c r="S213">
        <f t="shared" si="18"/>
        <v>43.2</v>
      </c>
      <c r="T213">
        <f t="shared" si="19"/>
        <v>12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40.5</v>
      </c>
      <c r="F214" s="17">
        <f t="shared" si="20"/>
        <v>-0.69444444444444442</v>
      </c>
      <c r="G214" s="17">
        <f t="shared" si="21"/>
        <v>-2.5</v>
      </c>
      <c r="R214">
        <f t="shared" si="17"/>
        <v>0</v>
      </c>
      <c r="S214">
        <f t="shared" si="18"/>
        <v>40.5</v>
      </c>
      <c r="T214">
        <f t="shared" si="19"/>
        <v>11.25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38.200000000000003</v>
      </c>
      <c r="F215" s="17">
        <f t="shared" si="20"/>
        <v>-0.52777777777777735</v>
      </c>
      <c r="G215" s="17">
        <f t="shared" si="21"/>
        <v>-1.8999999999999986</v>
      </c>
      <c r="R215">
        <f t="shared" si="17"/>
        <v>0</v>
      </c>
      <c r="S215">
        <f t="shared" si="18"/>
        <v>38.200000000000003</v>
      </c>
      <c r="T215">
        <f t="shared" si="19"/>
        <v>10.611111111111112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36.700000000000003</v>
      </c>
      <c r="F216" s="17">
        <f t="shared" si="20"/>
        <v>-0.33333333333333409</v>
      </c>
      <c r="G216" s="17">
        <f t="shared" si="21"/>
        <v>-1.2000000000000028</v>
      </c>
      <c r="R216">
        <f t="shared" si="17"/>
        <v>0</v>
      </c>
      <c r="S216">
        <f t="shared" si="18"/>
        <v>36.700000000000003</v>
      </c>
      <c r="T216">
        <f t="shared" si="19"/>
        <v>10.194444444444445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35.799999999999997</v>
      </c>
      <c r="F217" s="17">
        <f t="shared" si="20"/>
        <v>-0.19444444444444522</v>
      </c>
      <c r="G217" s="17">
        <f t="shared" si="21"/>
        <v>-0.70000000000000284</v>
      </c>
      <c r="R217">
        <f t="shared" si="17"/>
        <v>0</v>
      </c>
      <c r="S217">
        <f t="shared" si="18"/>
        <v>35.799999999999997</v>
      </c>
      <c r="T217">
        <f t="shared" si="19"/>
        <v>9.9444444444444429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35.299999999999997</v>
      </c>
      <c r="F218" s="17">
        <f t="shared" si="20"/>
        <v>-0.1388888888888889</v>
      </c>
      <c r="G218" s="17">
        <f t="shared" si="21"/>
        <v>-0.5</v>
      </c>
      <c r="R218">
        <f t="shared" si="17"/>
        <v>0</v>
      </c>
      <c r="S218">
        <f t="shared" si="18"/>
        <v>35.299999999999997</v>
      </c>
      <c r="T218">
        <f t="shared" si="19"/>
        <v>9.8055555555555554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34.799999999999997</v>
      </c>
      <c r="F219" s="17">
        <f t="shared" si="20"/>
        <v>-0.12499999999999981</v>
      </c>
      <c r="G219" s="17">
        <f t="shared" si="21"/>
        <v>-0.44999999999999929</v>
      </c>
      <c r="R219">
        <f t="shared" si="17"/>
        <v>0</v>
      </c>
      <c r="S219">
        <f t="shared" si="18"/>
        <v>34.799999999999997</v>
      </c>
      <c r="T219">
        <f t="shared" si="19"/>
        <v>9.6666666666666661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34.4</v>
      </c>
      <c r="F220" s="17">
        <f t="shared" si="20"/>
        <v>-6.9444444444444448E-2</v>
      </c>
      <c r="G220" s="17">
        <f t="shared" si="21"/>
        <v>-0.25</v>
      </c>
      <c r="R220">
        <f t="shared" si="17"/>
        <v>0</v>
      </c>
      <c r="S220">
        <f t="shared" si="18"/>
        <v>34.4</v>
      </c>
      <c r="T220">
        <f t="shared" si="19"/>
        <v>9.5555555555555554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34.299999999999997</v>
      </c>
      <c r="F221" s="17">
        <f t="shared" si="20"/>
        <v>-5.5555555555555358E-2</v>
      </c>
      <c r="G221" s="17">
        <f t="shared" si="21"/>
        <v>-0.19999999999999929</v>
      </c>
      <c r="R221">
        <f t="shared" si="17"/>
        <v>0</v>
      </c>
      <c r="S221">
        <f t="shared" si="18"/>
        <v>34.299999999999997</v>
      </c>
      <c r="T221">
        <f t="shared" si="19"/>
        <v>9.5277777777777768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34</v>
      </c>
      <c r="F222" s="17">
        <f t="shared" si="20"/>
        <v>-6.9444444444444448E-2</v>
      </c>
      <c r="G222" s="17">
        <f t="shared" si="21"/>
        <v>-0.25</v>
      </c>
      <c r="R222">
        <f t="shared" si="17"/>
        <v>0</v>
      </c>
      <c r="S222">
        <f t="shared" si="18"/>
        <v>34</v>
      </c>
      <c r="T222">
        <f t="shared" si="19"/>
        <v>9.4444444444444446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33.799999999999997</v>
      </c>
      <c r="F223" s="17">
        <f t="shared" si="20"/>
        <v>-5.5555555555555358E-2</v>
      </c>
      <c r="G223" s="17">
        <f t="shared" si="21"/>
        <v>-0.19999999999999929</v>
      </c>
      <c r="R223">
        <f t="shared" si="17"/>
        <v>0</v>
      </c>
      <c r="S223">
        <f t="shared" si="18"/>
        <v>33.799999999999997</v>
      </c>
      <c r="T223">
        <f t="shared" si="19"/>
        <v>9.3888888888888875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33.6</v>
      </c>
      <c r="F224" s="17">
        <f t="shared" si="20"/>
        <v>-4.1666666666666269E-2</v>
      </c>
      <c r="G224" s="17">
        <f t="shared" si="21"/>
        <v>-0.14999999999999858</v>
      </c>
      <c r="R224">
        <f t="shared" si="17"/>
        <v>0</v>
      </c>
      <c r="S224">
        <f t="shared" si="18"/>
        <v>33.6</v>
      </c>
      <c r="T224">
        <f t="shared" si="19"/>
        <v>9.3333333333333339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33.5</v>
      </c>
      <c r="F225" s="17">
        <f t="shared" si="20"/>
        <v>-1.3888888888889086E-2</v>
      </c>
      <c r="G225" s="17">
        <f t="shared" si="21"/>
        <v>-5.0000000000000711E-2</v>
      </c>
      <c r="R225">
        <f t="shared" si="17"/>
        <v>0</v>
      </c>
      <c r="S225">
        <f t="shared" si="18"/>
        <v>33.5</v>
      </c>
      <c r="T225">
        <f t="shared" si="19"/>
        <v>9.3055555555555554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33.5</v>
      </c>
      <c r="F226" s="17">
        <f t="shared" si="20"/>
        <v>-1.3888888888889086E-2</v>
      </c>
      <c r="G226" s="17">
        <f t="shared" si="21"/>
        <v>-5.0000000000000711E-2</v>
      </c>
      <c r="R226">
        <f t="shared" si="17"/>
        <v>0</v>
      </c>
      <c r="S226">
        <f t="shared" si="18"/>
        <v>33.5</v>
      </c>
      <c r="T226">
        <f t="shared" si="19"/>
        <v>9.3055555555555554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33.4</v>
      </c>
      <c r="F227" s="17">
        <f t="shared" si="20"/>
        <v>-2.7777777777778172E-2</v>
      </c>
      <c r="G227" s="17">
        <f t="shared" si="21"/>
        <v>-0.10000000000000142</v>
      </c>
      <c r="R227">
        <f t="shared" si="17"/>
        <v>0</v>
      </c>
      <c r="S227">
        <f t="shared" si="18"/>
        <v>33.4</v>
      </c>
      <c r="T227">
        <f t="shared" si="19"/>
        <v>9.2777777777777768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33.299999999999997</v>
      </c>
      <c r="F228" s="17">
        <f t="shared" si="20"/>
        <v>-1.3888888888889086E-2</v>
      </c>
      <c r="G228" s="17">
        <f t="shared" si="21"/>
        <v>-5.0000000000000711E-2</v>
      </c>
      <c r="R228">
        <f t="shared" si="17"/>
        <v>0</v>
      </c>
      <c r="S228">
        <f t="shared" si="18"/>
        <v>33.299999999999997</v>
      </c>
      <c r="T228">
        <f t="shared" si="19"/>
        <v>9.2499999999999982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33.299999999999997</v>
      </c>
      <c r="F229" s="17">
        <f t="shared" si="20"/>
        <v>-1.3888888888888099E-2</v>
      </c>
      <c r="G229" s="17">
        <f t="shared" si="21"/>
        <v>-4.9999999999997158E-2</v>
      </c>
      <c r="R229">
        <f t="shared" si="17"/>
        <v>0</v>
      </c>
      <c r="S229">
        <f t="shared" si="18"/>
        <v>33.299999999999997</v>
      </c>
      <c r="T229">
        <f t="shared" si="19"/>
        <v>9.2499999999999982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33.200000000000003</v>
      </c>
      <c r="F230" s="17">
        <f t="shared" si="20"/>
        <v>-2.7777777777777186E-2</v>
      </c>
      <c r="G230" s="17">
        <f t="shared" si="21"/>
        <v>-9.9999999999997868E-2</v>
      </c>
      <c r="R230">
        <f t="shared" si="17"/>
        <v>0</v>
      </c>
      <c r="S230">
        <f t="shared" si="18"/>
        <v>33.200000000000003</v>
      </c>
      <c r="T230">
        <f t="shared" si="19"/>
        <v>9.2222222222222232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33.1</v>
      </c>
      <c r="F231" s="17">
        <f t="shared" si="20"/>
        <v>-1.3888888888889086E-2</v>
      </c>
      <c r="G231" s="17">
        <f t="shared" si="21"/>
        <v>-5.0000000000000711E-2</v>
      </c>
      <c r="R231">
        <f t="shared" si="17"/>
        <v>0</v>
      </c>
      <c r="S231">
        <f t="shared" si="18"/>
        <v>33.1</v>
      </c>
      <c r="T231">
        <f t="shared" si="19"/>
        <v>9.1944444444444446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33.1</v>
      </c>
      <c r="F232" s="17">
        <f t="shared" si="20"/>
        <v>-2.7777777777778172E-2</v>
      </c>
      <c r="G232" s="17">
        <f t="shared" si="21"/>
        <v>-0.10000000000000142</v>
      </c>
      <c r="R232">
        <f t="shared" si="17"/>
        <v>0</v>
      </c>
      <c r="S232">
        <f t="shared" si="18"/>
        <v>33.1</v>
      </c>
      <c r="T232">
        <f t="shared" si="19"/>
        <v>9.1944444444444446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32.9</v>
      </c>
      <c r="F233" s="17">
        <f t="shared" si="20"/>
        <v>-4.1666666666667261E-2</v>
      </c>
      <c r="G233" s="17">
        <f t="shared" si="21"/>
        <v>-0.15000000000000213</v>
      </c>
      <c r="R233">
        <f t="shared" si="17"/>
        <v>0</v>
      </c>
      <c r="S233">
        <f t="shared" si="18"/>
        <v>32.9</v>
      </c>
      <c r="T233">
        <f t="shared" si="19"/>
        <v>9.1388888888888875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32.799999999999997</v>
      </c>
      <c r="F234" s="17">
        <f t="shared" si="20"/>
        <v>-2.7777777777777186E-2</v>
      </c>
      <c r="G234" s="17">
        <f t="shared" si="21"/>
        <v>-9.9999999999997868E-2</v>
      </c>
      <c r="R234">
        <f t="shared" si="17"/>
        <v>0</v>
      </c>
      <c r="S234">
        <f t="shared" si="18"/>
        <v>32.799999999999997</v>
      </c>
      <c r="T234">
        <f t="shared" si="19"/>
        <v>9.1111111111111107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32.700000000000003</v>
      </c>
      <c r="F235" s="17">
        <f t="shared" si="20"/>
        <v>-2.7777777777777186E-2</v>
      </c>
      <c r="G235" s="17">
        <f t="shared" si="21"/>
        <v>-9.9999999999997868E-2</v>
      </c>
      <c r="R235">
        <f t="shared" si="17"/>
        <v>0</v>
      </c>
      <c r="S235">
        <f t="shared" si="18"/>
        <v>32.700000000000003</v>
      </c>
      <c r="T235">
        <f t="shared" si="19"/>
        <v>9.0833333333333339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32.6</v>
      </c>
      <c r="F236" s="17">
        <f t="shared" si="20"/>
        <v>-5.5555555555556344E-2</v>
      </c>
      <c r="G236" s="17">
        <f t="shared" si="21"/>
        <v>-0.20000000000000284</v>
      </c>
      <c r="R236">
        <f t="shared" si="17"/>
        <v>0</v>
      </c>
      <c r="S236">
        <f t="shared" si="18"/>
        <v>32.6</v>
      </c>
      <c r="T236">
        <f t="shared" si="19"/>
        <v>9.0555555555555554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32.299999999999997</v>
      </c>
      <c r="F237" s="17">
        <f t="shared" si="20"/>
        <v>-9.7222222222222612E-2</v>
      </c>
      <c r="G237" s="17">
        <f t="shared" si="21"/>
        <v>-0.35000000000000142</v>
      </c>
      <c r="R237">
        <f t="shared" si="17"/>
        <v>0</v>
      </c>
      <c r="S237">
        <f t="shared" si="18"/>
        <v>32.299999999999997</v>
      </c>
      <c r="T237">
        <f t="shared" si="19"/>
        <v>8.9722222222222214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31.9</v>
      </c>
      <c r="F238" s="17">
        <f t="shared" si="20"/>
        <v>-0.1388888888888884</v>
      </c>
      <c r="G238" s="17">
        <f t="shared" si="21"/>
        <v>-0.49999999999999822</v>
      </c>
      <c r="R238">
        <f t="shared" si="17"/>
        <v>0</v>
      </c>
      <c r="S238">
        <f t="shared" si="18"/>
        <v>31.9</v>
      </c>
      <c r="T238">
        <f t="shared" si="19"/>
        <v>8.8611111111111107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31.3</v>
      </c>
      <c r="F239" s="17">
        <f t="shared" si="20"/>
        <v>-0.1388888888888889</v>
      </c>
      <c r="G239" s="17">
        <f t="shared" si="21"/>
        <v>-0.5</v>
      </c>
      <c r="R239">
        <f t="shared" si="17"/>
        <v>0</v>
      </c>
      <c r="S239">
        <f t="shared" si="18"/>
        <v>31.3</v>
      </c>
      <c r="T239">
        <f t="shared" si="19"/>
        <v>8.6944444444444446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30.9</v>
      </c>
      <c r="F240" s="17">
        <f t="shared" si="20"/>
        <v>-0.1111111111111112</v>
      </c>
      <c r="G240" s="17">
        <f t="shared" si="21"/>
        <v>-0.40000000000000036</v>
      </c>
      <c r="R240">
        <f t="shared" si="17"/>
        <v>0</v>
      </c>
      <c r="S240">
        <f t="shared" si="18"/>
        <v>30.9</v>
      </c>
      <c r="T240">
        <f t="shared" si="19"/>
        <v>8.5833333333333321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30.5</v>
      </c>
      <c r="F241" s="17">
        <f t="shared" si="20"/>
        <v>-5.5555555555555358E-2</v>
      </c>
      <c r="G241" s="17">
        <f t="shared" si="21"/>
        <v>-0.19999999999999929</v>
      </c>
      <c r="R241">
        <f t="shared" si="17"/>
        <v>0</v>
      </c>
      <c r="S241">
        <f t="shared" si="18"/>
        <v>30.5</v>
      </c>
      <c r="T241">
        <f t="shared" si="19"/>
        <v>8.4722222222222214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30.5</v>
      </c>
      <c r="F242" s="17">
        <f t="shared" si="20"/>
        <v>2.7777777777777679E-2</v>
      </c>
      <c r="G242" s="17">
        <f t="shared" si="21"/>
        <v>9.9999999999999645E-2</v>
      </c>
      <c r="R242">
        <f t="shared" si="17"/>
        <v>0</v>
      </c>
      <c r="S242">
        <f t="shared" si="18"/>
        <v>30.5</v>
      </c>
      <c r="T242">
        <f t="shared" si="19"/>
        <v>8.4722222222222214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30.7</v>
      </c>
      <c r="F243" s="17">
        <f t="shared" si="20"/>
        <v>0.12499999999999981</v>
      </c>
      <c r="G243" s="17">
        <f t="shared" si="21"/>
        <v>0.44999999999999929</v>
      </c>
      <c r="R243">
        <f t="shared" si="17"/>
        <v>0</v>
      </c>
      <c r="S243">
        <f t="shared" si="18"/>
        <v>30.7</v>
      </c>
      <c r="T243">
        <f t="shared" si="19"/>
        <v>8.5277777777777768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31.4</v>
      </c>
      <c r="F244" s="17">
        <f t="shared" si="20"/>
        <v>0.23611111111111099</v>
      </c>
      <c r="G244" s="17">
        <f t="shared" si="21"/>
        <v>0.84999999999999964</v>
      </c>
      <c r="R244">
        <f t="shared" si="17"/>
        <v>0</v>
      </c>
      <c r="S244">
        <f t="shared" si="18"/>
        <v>31.4</v>
      </c>
      <c r="T244">
        <f t="shared" si="19"/>
        <v>8.7222222222222214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32.4</v>
      </c>
      <c r="F245" s="17">
        <f t="shared" si="20"/>
        <v>0.31944444444444503</v>
      </c>
      <c r="G245" s="17">
        <f t="shared" si="21"/>
        <v>1.1500000000000021</v>
      </c>
      <c r="R245">
        <f t="shared" si="17"/>
        <v>0</v>
      </c>
      <c r="S245">
        <f t="shared" si="18"/>
        <v>32.4</v>
      </c>
      <c r="T245">
        <f t="shared" si="19"/>
        <v>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33.700000000000003</v>
      </c>
      <c r="F246" s="17">
        <f t="shared" si="20"/>
        <v>0.37500000000000039</v>
      </c>
      <c r="G246" s="17">
        <f t="shared" si="21"/>
        <v>1.3500000000000014</v>
      </c>
      <c r="R246">
        <f t="shared" si="17"/>
        <v>0</v>
      </c>
      <c r="S246">
        <f t="shared" si="18"/>
        <v>33.700000000000003</v>
      </c>
      <c r="T246">
        <f t="shared" si="19"/>
        <v>9.3611111111111125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35.1</v>
      </c>
      <c r="F247" s="17">
        <f t="shared" si="20"/>
        <v>0.36111111111111033</v>
      </c>
      <c r="G247" s="17">
        <f t="shared" si="21"/>
        <v>1.2999999999999972</v>
      </c>
      <c r="R247">
        <f t="shared" si="17"/>
        <v>0</v>
      </c>
      <c r="S247">
        <f t="shared" si="18"/>
        <v>35.1</v>
      </c>
      <c r="T247">
        <f t="shared" si="19"/>
        <v>9.75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36.299999999999997</v>
      </c>
      <c r="F248" s="17">
        <f t="shared" si="20"/>
        <v>0.30555555555555497</v>
      </c>
      <c r="G248" s="17">
        <f t="shared" si="21"/>
        <v>1.0999999999999979</v>
      </c>
      <c r="R248">
        <f t="shared" si="17"/>
        <v>0</v>
      </c>
      <c r="S248">
        <f t="shared" si="18"/>
        <v>36.299999999999997</v>
      </c>
      <c r="T248">
        <f t="shared" si="19"/>
        <v>10.083333333333332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37.299999999999997</v>
      </c>
      <c r="F249" s="17">
        <f t="shared" si="20"/>
        <v>0.2222222222222224</v>
      </c>
      <c r="G249" s="17">
        <f t="shared" si="21"/>
        <v>0.80000000000000071</v>
      </c>
      <c r="R249">
        <f t="shared" si="17"/>
        <v>0</v>
      </c>
      <c r="S249">
        <f t="shared" si="18"/>
        <v>37.299999999999997</v>
      </c>
      <c r="T249">
        <f t="shared" si="19"/>
        <v>10.361111111111111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37.9</v>
      </c>
      <c r="F250" s="17">
        <f t="shared" si="20"/>
        <v>0.15277777777777798</v>
      </c>
      <c r="G250" s="17">
        <f t="shared" si="21"/>
        <v>0.55000000000000071</v>
      </c>
      <c r="R250">
        <f t="shared" si="17"/>
        <v>0</v>
      </c>
      <c r="S250">
        <f t="shared" si="18"/>
        <v>37.9</v>
      </c>
      <c r="T250">
        <f t="shared" si="19"/>
        <v>10.527777777777777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38.4</v>
      </c>
      <c r="F251" s="17">
        <f t="shared" si="20"/>
        <v>9.7222222222222612E-2</v>
      </c>
      <c r="G251" s="17">
        <f t="shared" si="21"/>
        <v>0.35000000000000142</v>
      </c>
      <c r="R251">
        <f t="shared" si="17"/>
        <v>0</v>
      </c>
      <c r="S251">
        <f t="shared" si="18"/>
        <v>38.4</v>
      </c>
      <c r="T251">
        <f t="shared" si="19"/>
        <v>10.666666666666666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38.6</v>
      </c>
      <c r="F252" s="17">
        <f t="shared" si="20"/>
        <v>5.5555555555555358E-2</v>
      </c>
      <c r="G252" s="17">
        <f t="shared" si="21"/>
        <v>0.19999999999999929</v>
      </c>
      <c r="R252">
        <f t="shared" si="17"/>
        <v>0</v>
      </c>
      <c r="S252">
        <f t="shared" si="18"/>
        <v>38.6</v>
      </c>
      <c r="T252">
        <f t="shared" si="19"/>
        <v>10.722222222222223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38.799999999999997</v>
      </c>
      <c r="F253" s="17">
        <f t="shared" si="20"/>
        <v>5.5555555555555358E-2</v>
      </c>
      <c r="G253" s="17">
        <f t="shared" si="21"/>
        <v>0.19999999999999929</v>
      </c>
      <c r="R253">
        <f t="shared" si="17"/>
        <v>0</v>
      </c>
      <c r="S253">
        <f t="shared" si="18"/>
        <v>38.799999999999997</v>
      </c>
      <c r="T253">
        <f t="shared" si="19"/>
        <v>10.777777777777777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</v>
      </c>
      <c r="F254" s="17">
        <f t="shared" si="20"/>
        <v>5.5555555555556344E-2</v>
      </c>
      <c r="G254" s="17">
        <f t="shared" si="21"/>
        <v>0.20000000000000284</v>
      </c>
      <c r="R254">
        <f t="shared" si="17"/>
        <v>0</v>
      </c>
      <c r="S254">
        <f t="shared" si="18"/>
        <v>39</v>
      </c>
      <c r="T254">
        <f t="shared" si="19"/>
        <v>10.833333333333334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39.200000000000003</v>
      </c>
      <c r="F255" s="17">
        <f t="shared" si="20"/>
        <v>5.5555555555555358E-2</v>
      </c>
      <c r="G255" s="17">
        <f t="shared" si="21"/>
        <v>0.19999999999999929</v>
      </c>
      <c r="R255">
        <f t="shared" si="17"/>
        <v>0</v>
      </c>
      <c r="S255">
        <f t="shared" si="18"/>
        <v>39.200000000000003</v>
      </c>
      <c r="T255">
        <f t="shared" si="19"/>
        <v>10.888888888888889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39.4</v>
      </c>
      <c r="F256" s="17">
        <f t="shared" si="20"/>
        <v>4.1666666666666269E-2</v>
      </c>
      <c r="G256" s="17">
        <f t="shared" si="21"/>
        <v>0.14999999999999858</v>
      </c>
      <c r="R256">
        <f t="shared" si="17"/>
        <v>0</v>
      </c>
      <c r="S256">
        <f t="shared" si="18"/>
        <v>39.4</v>
      </c>
      <c r="T256">
        <f t="shared" si="19"/>
        <v>10.944444444444445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39.5</v>
      </c>
      <c r="F257" s="17">
        <f t="shared" si="20"/>
        <v>2.7777777777778172E-2</v>
      </c>
      <c r="G257" s="17">
        <f t="shared" si="21"/>
        <v>0.10000000000000142</v>
      </c>
      <c r="R257">
        <f t="shared" si="17"/>
        <v>0</v>
      </c>
      <c r="S257">
        <f t="shared" si="18"/>
        <v>39.5</v>
      </c>
      <c r="T257">
        <f t="shared" si="19"/>
        <v>10.972222222222221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39.6</v>
      </c>
      <c r="F258" s="17">
        <f t="shared" si="20"/>
        <v>4.1666666666666269E-2</v>
      </c>
      <c r="G258" s="17">
        <f t="shared" si="21"/>
        <v>0.14999999999999858</v>
      </c>
      <c r="R258">
        <f t="shared" si="17"/>
        <v>0</v>
      </c>
      <c r="S258">
        <f t="shared" si="18"/>
        <v>39.6</v>
      </c>
      <c r="T258">
        <f t="shared" si="19"/>
        <v>11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39.799999999999997</v>
      </c>
      <c r="F259" s="17">
        <f t="shared" si="20"/>
        <v>5.5555555555555358E-2</v>
      </c>
      <c r="G259" s="17">
        <f t="shared" si="21"/>
        <v>0.19999999999999929</v>
      </c>
      <c r="R259">
        <f t="shared" si="17"/>
        <v>0</v>
      </c>
      <c r="S259">
        <f t="shared" si="18"/>
        <v>39.799999999999997</v>
      </c>
      <c r="T259">
        <f t="shared" si="19"/>
        <v>11.055555555555555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40</v>
      </c>
      <c r="F260" s="17">
        <f t="shared" si="20"/>
        <v>9.7222222222222612E-2</v>
      </c>
      <c r="G260" s="17">
        <f t="shared" si="21"/>
        <v>0.35000000000000142</v>
      </c>
      <c r="R260">
        <f t="shared" si="17"/>
        <v>0</v>
      </c>
      <c r="S260">
        <f t="shared" si="18"/>
        <v>40</v>
      </c>
      <c r="T260">
        <f t="shared" si="19"/>
        <v>11.111111111111111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40.5</v>
      </c>
      <c r="F261" s="17">
        <f t="shared" si="20"/>
        <v>0.15277777777777798</v>
      </c>
      <c r="G261" s="17">
        <f t="shared" si="21"/>
        <v>0.55000000000000071</v>
      </c>
      <c r="R261">
        <f t="shared" si="17"/>
        <v>0</v>
      </c>
      <c r="S261">
        <f t="shared" si="18"/>
        <v>40.5</v>
      </c>
      <c r="T261">
        <f t="shared" si="19"/>
        <v>11.25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41.1</v>
      </c>
      <c r="F262" s="17">
        <f t="shared" si="20"/>
        <v>0.19444444444444425</v>
      </c>
      <c r="G262" s="17">
        <f t="shared" si="21"/>
        <v>0.69999999999999929</v>
      </c>
      <c r="R262">
        <f t="shared" si="17"/>
        <v>0</v>
      </c>
      <c r="S262">
        <f t="shared" si="18"/>
        <v>41.1</v>
      </c>
      <c r="T262">
        <f t="shared" si="19"/>
        <v>11.416666666666666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41.9</v>
      </c>
      <c r="F263" s="17">
        <f t="shared" si="20"/>
        <v>0.23611111111111052</v>
      </c>
      <c r="G263" s="17">
        <f t="shared" si="21"/>
        <v>0.84999999999999787</v>
      </c>
      <c r="R263">
        <f t="shared" si="17"/>
        <v>0</v>
      </c>
      <c r="S263">
        <f t="shared" si="18"/>
        <v>41.9</v>
      </c>
      <c r="T263">
        <f t="shared" si="19"/>
        <v>11.638888888888888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42.8</v>
      </c>
      <c r="F264" s="17">
        <f t="shared" si="20"/>
        <v>0.26388888888888867</v>
      </c>
      <c r="G264" s="17">
        <f t="shared" si="21"/>
        <v>0.94999999999999929</v>
      </c>
      <c r="R264">
        <f t="shared" ref="R264:R327" si="22">IF(E264&lt;1,1,0)</f>
        <v>0</v>
      </c>
      <c r="S264">
        <f t="shared" ref="S264:S327" si="23">IF(R264=1,"",E264)</f>
        <v>42.8</v>
      </c>
      <c r="T264">
        <f t="shared" ref="T264:T327" si="24">E264/3.6</f>
        <v>11.888888888888888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43.8</v>
      </c>
      <c r="F265" s="17">
        <f t="shared" si="20"/>
        <v>0.37500000000000039</v>
      </c>
      <c r="G265" s="17">
        <f t="shared" si="21"/>
        <v>1.3500000000000014</v>
      </c>
      <c r="R265">
        <f t="shared" si="22"/>
        <v>0</v>
      </c>
      <c r="S265">
        <f t="shared" si="23"/>
        <v>43.8</v>
      </c>
      <c r="T265">
        <f t="shared" si="24"/>
        <v>12.166666666666666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45.5</v>
      </c>
      <c r="F266" s="17">
        <f t="shared" si="20"/>
        <v>0.29166666666666685</v>
      </c>
      <c r="G266" s="17">
        <f t="shared" si="21"/>
        <v>1.0500000000000007</v>
      </c>
      <c r="R266">
        <f t="shared" si="22"/>
        <v>0</v>
      </c>
      <c r="S266">
        <f t="shared" si="23"/>
        <v>45.5</v>
      </c>
      <c r="T266">
        <f t="shared" si="24"/>
        <v>12.638888888888889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45.9</v>
      </c>
      <c r="F267" s="17">
        <f t="shared" si="20"/>
        <v>4.1666666666666269E-2</v>
      </c>
      <c r="G267" s="17">
        <f t="shared" si="21"/>
        <v>0.14999999999999858</v>
      </c>
      <c r="R267">
        <f t="shared" si="22"/>
        <v>0</v>
      </c>
      <c r="S267">
        <f t="shared" si="23"/>
        <v>45.9</v>
      </c>
      <c r="T267">
        <f t="shared" si="24"/>
        <v>12.75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45.8</v>
      </c>
      <c r="F268" s="17">
        <f t="shared" si="20"/>
        <v>-6.9444444444444448E-2</v>
      </c>
      <c r="G268" s="17">
        <f t="shared" si="21"/>
        <v>-0.25</v>
      </c>
      <c r="R268">
        <f t="shared" si="22"/>
        <v>0</v>
      </c>
      <c r="S268">
        <f t="shared" si="23"/>
        <v>45.8</v>
      </c>
      <c r="T268">
        <f t="shared" si="24"/>
        <v>12.722222222222221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45.4</v>
      </c>
      <c r="F269" s="17">
        <f t="shared" si="20"/>
        <v>-0.1388888888888889</v>
      </c>
      <c r="G269" s="17">
        <f t="shared" si="21"/>
        <v>-0.5</v>
      </c>
      <c r="R269">
        <f t="shared" si="22"/>
        <v>0</v>
      </c>
      <c r="S269">
        <f t="shared" si="23"/>
        <v>45.4</v>
      </c>
      <c r="T269">
        <f t="shared" si="24"/>
        <v>12.611111111111111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44.8</v>
      </c>
      <c r="F270" s="17">
        <f t="shared" si="20"/>
        <v>-0.11111111111111072</v>
      </c>
      <c r="G270" s="17">
        <f t="shared" si="21"/>
        <v>-0.39999999999999858</v>
      </c>
      <c r="R270">
        <f t="shared" si="22"/>
        <v>0</v>
      </c>
      <c r="S270">
        <f t="shared" si="23"/>
        <v>44.8</v>
      </c>
      <c r="T270">
        <f t="shared" si="24"/>
        <v>12.444444444444443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44.6</v>
      </c>
      <c r="F271" s="17">
        <f t="shared" si="20"/>
        <v>2.7777777777778172E-2</v>
      </c>
      <c r="G271" s="17">
        <f t="shared" si="21"/>
        <v>0.10000000000000142</v>
      </c>
      <c r="R271">
        <f t="shared" si="22"/>
        <v>0</v>
      </c>
      <c r="S271">
        <f t="shared" si="23"/>
        <v>44.6</v>
      </c>
      <c r="T271">
        <f t="shared" si="24"/>
        <v>12.388888888888889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45</v>
      </c>
      <c r="F272" s="17">
        <f t="shared" si="20"/>
        <v>0.18055555555555516</v>
      </c>
      <c r="G272" s="17">
        <f t="shared" si="21"/>
        <v>0.64999999999999858</v>
      </c>
      <c r="R272">
        <f t="shared" si="22"/>
        <v>0</v>
      </c>
      <c r="S272">
        <f t="shared" si="23"/>
        <v>45</v>
      </c>
      <c r="T272">
        <f t="shared" si="24"/>
        <v>12.5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45.9</v>
      </c>
      <c r="F273" s="17">
        <f t="shared" si="20"/>
        <v>0.27777777777777779</v>
      </c>
      <c r="G273" s="17">
        <f t="shared" si="21"/>
        <v>1</v>
      </c>
      <c r="R273">
        <f t="shared" si="22"/>
        <v>0</v>
      </c>
      <c r="S273">
        <f t="shared" si="23"/>
        <v>45.9</v>
      </c>
      <c r="T273">
        <f t="shared" si="24"/>
        <v>12.75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47</v>
      </c>
      <c r="F274" s="17">
        <f t="shared" si="20"/>
        <v>0.27777777777777779</v>
      </c>
      <c r="G274" s="17">
        <f t="shared" si="21"/>
        <v>1</v>
      </c>
      <c r="R274">
        <f t="shared" si="22"/>
        <v>0</v>
      </c>
      <c r="S274">
        <f t="shared" si="23"/>
        <v>47</v>
      </c>
      <c r="T274">
        <f t="shared" si="24"/>
        <v>13.055555555555555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47.9</v>
      </c>
      <c r="F275" s="17">
        <f t="shared" si="20"/>
        <v>0.18055555555555516</v>
      </c>
      <c r="G275" s="17">
        <f t="shared" si="21"/>
        <v>0.64999999999999858</v>
      </c>
      <c r="R275">
        <f t="shared" si="22"/>
        <v>0</v>
      </c>
      <c r="S275">
        <f t="shared" si="23"/>
        <v>47.9</v>
      </c>
      <c r="T275">
        <f t="shared" si="24"/>
        <v>13.305555555555555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48.3</v>
      </c>
      <c r="F276" s="17">
        <f t="shared" ref="F276:F339" si="25">($E277-$E275)/2/3.6</f>
        <v>5.5555555555555358E-2</v>
      </c>
      <c r="G276" s="17">
        <f t="shared" ref="G276:G339" si="26">($E277-$E275)/2</f>
        <v>0.19999999999999929</v>
      </c>
      <c r="R276">
        <f t="shared" si="22"/>
        <v>0</v>
      </c>
      <c r="S276">
        <f t="shared" si="23"/>
        <v>48.3</v>
      </c>
      <c r="T276">
        <f t="shared" si="24"/>
        <v>13.416666666666666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48.3</v>
      </c>
      <c r="F277" s="17">
        <f t="shared" si="25"/>
        <v>-1.3888888888888099E-2</v>
      </c>
      <c r="G277" s="17">
        <f t="shared" si="26"/>
        <v>-4.9999999999997158E-2</v>
      </c>
      <c r="R277">
        <f t="shared" si="22"/>
        <v>0</v>
      </c>
      <c r="S277">
        <f t="shared" si="23"/>
        <v>48.3</v>
      </c>
      <c r="T277">
        <f t="shared" si="24"/>
        <v>13.416666666666666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48.2</v>
      </c>
      <c r="F278" s="17">
        <f t="shared" si="25"/>
        <v>-4.1666666666666269E-2</v>
      </c>
      <c r="G278" s="17">
        <f t="shared" si="26"/>
        <v>-0.14999999999999858</v>
      </c>
      <c r="R278">
        <f t="shared" si="22"/>
        <v>0</v>
      </c>
      <c r="S278">
        <f t="shared" si="23"/>
        <v>48.2</v>
      </c>
      <c r="T278">
        <f t="shared" si="24"/>
        <v>13.388888888888889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48</v>
      </c>
      <c r="F279" s="17">
        <f t="shared" si="25"/>
        <v>-6.9444444444444448E-2</v>
      </c>
      <c r="G279" s="17">
        <f t="shared" si="26"/>
        <v>-0.25</v>
      </c>
      <c r="R279">
        <f t="shared" si="22"/>
        <v>0</v>
      </c>
      <c r="S279">
        <f t="shared" si="23"/>
        <v>48</v>
      </c>
      <c r="T279">
        <f t="shared" si="24"/>
        <v>13.333333333333332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47.7</v>
      </c>
      <c r="F280" s="17">
        <f t="shared" si="25"/>
        <v>-0.11111111111111072</v>
      </c>
      <c r="G280" s="17">
        <f t="shared" si="26"/>
        <v>-0.39999999999999858</v>
      </c>
      <c r="R280">
        <f t="shared" si="22"/>
        <v>0</v>
      </c>
      <c r="S280">
        <f t="shared" si="23"/>
        <v>47.7</v>
      </c>
      <c r="T280">
        <f t="shared" si="24"/>
        <v>13.25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47.2</v>
      </c>
      <c r="F281" s="17">
        <f t="shared" si="25"/>
        <v>-0.16666666666666705</v>
      </c>
      <c r="G281" s="17">
        <f t="shared" si="26"/>
        <v>-0.60000000000000142</v>
      </c>
      <c r="R281">
        <f t="shared" si="22"/>
        <v>0</v>
      </c>
      <c r="S281">
        <f t="shared" si="23"/>
        <v>47.2</v>
      </c>
      <c r="T281">
        <f t="shared" si="24"/>
        <v>13.111111111111111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46.5</v>
      </c>
      <c r="F282" s="17">
        <f t="shared" si="25"/>
        <v>-0.27777777777777779</v>
      </c>
      <c r="G282" s="17">
        <f t="shared" si="26"/>
        <v>-1</v>
      </c>
      <c r="R282">
        <f t="shared" si="22"/>
        <v>0</v>
      </c>
      <c r="S282">
        <f t="shared" si="23"/>
        <v>46.5</v>
      </c>
      <c r="T282">
        <f t="shared" si="24"/>
        <v>12.916666666666666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45.2</v>
      </c>
      <c r="F283" s="17">
        <f t="shared" si="25"/>
        <v>-0.38888888888888851</v>
      </c>
      <c r="G283" s="17">
        <f t="shared" si="26"/>
        <v>-1.3999999999999986</v>
      </c>
      <c r="R283">
        <f t="shared" si="22"/>
        <v>0</v>
      </c>
      <c r="S283">
        <f t="shared" si="23"/>
        <v>45.2</v>
      </c>
      <c r="T283">
        <f t="shared" si="24"/>
        <v>12.555555555555555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43.7</v>
      </c>
      <c r="F284" s="17">
        <f t="shared" si="25"/>
        <v>-0.44444444444444481</v>
      </c>
      <c r="G284" s="17">
        <f t="shared" si="26"/>
        <v>-1.6000000000000014</v>
      </c>
      <c r="R284">
        <f t="shared" si="22"/>
        <v>0</v>
      </c>
      <c r="S284">
        <f t="shared" si="23"/>
        <v>43.7</v>
      </c>
      <c r="T284">
        <f t="shared" si="24"/>
        <v>12.138888888888889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42</v>
      </c>
      <c r="F285" s="17">
        <f t="shared" si="25"/>
        <v>-0.45833333333333393</v>
      </c>
      <c r="G285" s="17">
        <f t="shared" si="26"/>
        <v>-1.6500000000000021</v>
      </c>
      <c r="R285">
        <f t="shared" si="22"/>
        <v>0</v>
      </c>
      <c r="S285">
        <f t="shared" si="23"/>
        <v>42</v>
      </c>
      <c r="T285">
        <f t="shared" si="24"/>
        <v>11.666666666666666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40.4</v>
      </c>
      <c r="F286" s="17">
        <f t="shared" si="25"/>
        <v>-0.41666666666666663</v>
      </c>
      <c r="G286" s="17">
        <f t="shared" si="26"/>
        <v>-1.5</v>
      </c>
      <c r="R286">
        <f t="shared" si="22"/>
        <v>0</v>
      </c>
      <c r="S286">
        <f t="shared" si="23"/>
        <v>40.4</v>
      </c>
      <c r="T286">
        <f t="shared" si="24"/>
        <v>11.222222222222221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39</v>
      </c>
      <c r="F287" s="17">
        <f t="shared" si="25"/>
        <v>-0.37499999999999939</v>
      </c>
      <c r="G287" s="17">
        <f t="shared" si="26"/>
        <v>-1.3499999999999979</v>
      </c>
      <c r="R287">
        <f t="shared" si="22"/>
        <v>0</v>
      </c>
      <c r="S287">
        <f t="shared" si="23"/>
        <v>39</v>
      </c>
      <c r="T287">
        <f t="shared" si="24"/>
        <v>10.833333333333334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37.700000000000003</v>
      </c>
      <c r="F288" s="17">
        <f t="shared" si="25"/>
        <v>-0.36111111111111133</v>
      </c>
      <c r="G288" s="17">
        <f t="shared" si="26"/>
        <v>-1.3000000000000007</v>
      </c>
      <c r="R288">
        <f t="shared" si="22"/>
        <v>0</v>
      </c>
      <c r="S288">
        <f t="shared" si="23"/>
        <v>37.700000000000003</v>
      </c>
      <c r="T288">
        <f t="shared" si="24"/>
        <v>10.472222222222223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36.4</v>
      </c>
      <c r="F289" s="17">
        <f t="shared" si="25"/>
        <v>-0.34722222222222221</v>
      </c>
      <c r="G289" s="17">
        <f t="shared" si="26"/>
        <v>-1.25</v>
      </c>
      <c r="R289">
        <f t="shared" si="22"/>
        <v>0</v>
      </c>
      <c r="S289">
        <f t="shared" si="23"/>
        <v>36.4</v>
      </c>
      <c r="T289">
        <f t="shared" si="24"/>
        <v>10.111111111111111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35.200000000000003</v>
      </c>
      <c r="F290" s="17">
        <f t="shared" si="25"/>
        <v>-0.29166666666666685</v>
      </c>
      <c r="G290" s="17">
        <f t="shared" si="26"/>
        <v>-1.0500000000000007</v>
      </c>
      <c r="R290">
        <f t="shared" si="22"/>
        <v>0</v>
      </c>
      <c r="S290">
        <f t="shared" si="23"/>
        <v>35.200000000000003</v>
      </c>
      <c r="T290">
        <f t="shared" si="24"/>
        <v>9.7777777777777786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34.299999999999997</v>
      </c>
      <c r="F291" s="17">
        <f t="shared" si="25"/>
        <v>-0.19444444444444522</v>
      </c>
      <c r="G291" s="17">
        <f t="shared" si="26"/>
        <v>-0.70000000000000284</v>
      </c>
      <c r="R291">
        <f t="shared" si="22"/>
        <v>0</v>
      </c>
      <c r="S291">
        <f t="shared" si="23"/>
        <v>34.299999999999997</v>
      </c>
      <c r="T291">
        <f t="shared" si="24"/>
        <v>9.5277777777777768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33.799999999999997</v>
      </c>
      <c r="F292" s="17">
        <f t="shared" si="25"/>
        <v>-0.1388888888888889</v>
      </c>
      <c r="G292" s="17">
        <f t="shared" si="26"/>
        <v>-0.5</v>
      </c>
      <c r="R292">
        <f t="shared" si="22"/>
        <v>0</v>
      </c>
      <c r="S292">
        <f t="shared" si="23"/>
        <v>33.799999999999997</v>
      </c>
      <c r="T292">
        <f t="shared" si="24"/>
        <v>9.3888888888888875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33.299999999999997</v>
      </c>
      <c r="F293" s="17">
        <f t="shared" si="25"/>
        <v>-0.18055555555555516</v>
      </c>
      <c r="G293" s="17">
        <f t="shared" si="26"/>
        <v>-0.64999999999999858</v>
      </c>
      <c r="R293">
        <f t="shared" si="22"/>
        <v>0</v>
      </c>
      <c r="S293">
        <f t="shared" si="23"/>
        <v>33.299999999999997</v>
      </c>
      <c r="T293">
        <f t="shared" si="24"/>
        <v>9.2499999999999982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32.5</v>
      </c>
      <c r="F294" s="17">
        <f t="shared" si="25"/>
        <v>-0.33333333333333315</v>
      </c>
      <c r="G294" s="17">
        <f t="shared" si="26"/>
        <v>-1.1999999999999993</v>
      </c>
      <c r="R294">
        <f t="shared" si="22"/>
        <v>0</v>
      </c>
      <c r="S294">
        <f t="shared" si="23"/>
        <v>32.5</v>
      </c>
      <c r="T294">
        <f t="shared" si="24"/>
        <v>9.0277777777777768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30.9</v>
      </c>
      <c r="F295" s="17">
        <f t="shared" si="25"/>
        <v>-0.54166666666666641</v>
      </c>
      <c r="G295" s="17">
        <f t="shared" si="26"/>
        <v>-1.9499999999999993</v>
      </c>
      <c r="R295">
        <f t="shared" si="22"/>
        <v>0</v>
      </c>
      <c r="S295">
        <f t="shared" si="23"/>
        <v>30.9</v>
      </c>
      <c r="T295">
        <f t="shared" si="24"/>
        <v>8.5833333333333321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28.6</v>
      </c>
      <c r="F296" s="17">
        <f t="shared" si="25"/>
        <v>-0.69444444444444442</v>
      </c>
      <c r="G296" s="17">
        <f t="shared" si="26"/>
        <v>-2.5</v>
      </c>
      <c r="R296">
        <f t="shared" si="22"/>
        <v>0</v>
      </c>
      <c r="S296">
        <f t="shared" si="23"/>
        <v>28.6</v>
      </c>
      <c r="T296">
        <f t="shared" si="24"/>
        <v>7.9444444444444446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25.9</v>
      </c>
      <c r="F297" s="17">
        <f t="shared" si="25"/>
        <v>-0.76388888888888884</v>
      </c>
      <c r="G297" s="17">
        <f t="shared" si="26"/>
        <v>-2.75</v>
      </c>
      <c r="R297">
        <f t="shared" si="22"/>
        <v>0</v>
      </c>
      <c r="S297">
        <f t="shared" si="23"/>
        <v>25.9</v>
      </c>
      <c r="T297">
        <f t="shared" si="24"/>
        <v>7.1944444444444438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23.1</v>
      </c>
      <c r="F298" s="17">
        <f t="shared" si="25"/>
        <v>-0.80555555555555514</v>
      </c>
      <c r="G298" s="17">
        <f t="shared" si="26"/>
        <v>-2.8999999999999986</v>
      </c>
      <c r="R298">
        <f t="shared" si="22"/>
        <v>0</v>
      </c>
      <c r="S298">
        <f t="shared" si="23"/>
        <v>23.1</v>
      </c>
      <c r="T298">
        <f t="shared" si="24"/>
        <v>6.416666666666667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20.100000000000001</v>
      </c>
      <c r="F299" s="17">
        <f t="shared" si="25"/>
        <v>-0.80555555555555558</v>
      </c>
      <c r="G299" s="17">
        <f t="shared" si="26"/>
        <v>-2.9000000000000004</v>
      </c>
      <c r="R299">
        <f t="shared" si="22"/>
        <v>0</v>
      </c>
      <c r="S299">
        <f t="shared" si="23"/>
        <v>20.100000000000001</v>
      </c>
      <c r="T299">
        <f t="shared" si="24"/>
        <v>5.5833333333333339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17.3</v>
      </c>
      <c r="F300" s="17">
        <f t="shared" si="25"/>
        <v>-0.69444444444444464</v>
      </c>
      <c r="G300" s="17">
        <f t="shared" si="26"/>
        <v>-2.5000000000000009</v>
      </c>
      <c r="R300">
        <f t="shared" si="22"/>
        <v>0</v>
      </c>
      <c r="S300">
        <f t="shared" si="23"/>
        <v>17.3</v>
      </c>
      <c r="T300">
        <f t="shared" si="24"/>
        <v>4.8055555555555554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15.1</v>
      </c>
      <c r="F301" s="17">
        <f t="shared" si="25"/>
        <v>-0.50000000000000022</v>
      </c>
      <c r="G301" s="17">
        <f t="shared" si="26"/>
        <v>-1.8000000000000007</v>
      </c>
      <c r="R301">
        <f t="shared" si="22"/>
        <v>0</v>
      </c>
      <c r="S301">
        <f t="shared" si="23"/>
        <v>15.1</v>
      </c>
      <c r="T301">
        <f t="shared" si="24"/>
        <v>4.1944444444444446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13.7</v>
      </c>
      <c r="F302" s="17">
        <f t="shared" si="25"/>
        <v>-0.23611111111111099</v>
      </c>
      <c r="G302" s="17">
        <f t="shared" si="26"/>
        <v>-0.84999999999999964</v>
      </c>
      <c r="R302">
        <f t="shared" si="22"/>
        <v>0</v>
      </c>
      <c r="S302">
        <f t="shared" si="23"/>
        <v>13.7</v>
      </c>
      <c r="T302">
        <f t="shared" si="24"/>
        <v>3.8055555555555554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13.4</v>
      </c>
      <c r="F303" s="17">
        <f t="shared" si="25"/>
        <v>2.7777777777777925E-2</v>
      </c>
      <c r="G303" s="17">
        <f t="shared" si="26"/>
        <v>0.10000000000000053</v>
      </c>
      <c r="R303">
        <f t="shared" si="22"/>
        <v>0</v>
      </c>
      <c r="S303">
        <f t="shared" si="23"/>
        <v>13.4</v>
      </c>
      <c r="T303">
        <f t="shared" si="24"/>
        <v>3.7222222222222223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13.9</v>
      </c>
      <c r="F304" s="17">
        <f t="shared" si="25"/>
        <v>0.22222222222222215</v>
      </c>
      <c r="G304" s="17">
        <f t="shared" si="26"/>
        <v>0.79999999999999982</v>
      </c>
      <c r="R304">
        <f t="shared" si="22"/>
        <v>0</v>
      </c>
      <c r="S304">
        <f t="shared" si="23"/>
        <v>13.9</v>
      </c>
      <c r="T304">
        <f t="shared" si="24"/>
        <v>3.8611111111111112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15</v>
      </c>
      <c r="F305" s="17">
        <f t="shared" si="25"/>
        <v>0.33333333333333337</v>
      </c>
      <c r="G305" s="17">
        <f t="shared" si="26"/>
        <v>1.2000000000000002</v>
      </c>
      <c r="R305">
        <f t="shared" si="22"/>
        <v>0</v>
      </c>
      <c r="S305">
        <f t="shared" si="23"/>
        <v>15</v>
      </c>
      <c r="T305">
        <f t="shared" si="24"/>
        <v>4.166666666666667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16.3</v>
      </c>
      <c r="F306" s="17">
        <f t="shared" si="25"/>
        <v>0.33333333333333315</v>
      </c>
      <c r="G306" s="17">
        <f t="shared" si="26"/>
        <v>1.1999999999999993</v>
      </c>
      <c r="R306">
        <f t="shared" si="22"/>
        <v>0</v>
      </c>
      <c r="S306">
        <f t="shared" si="23"/>
        <v>16.3</v>
      </c>
      <c r="T306">
        <f t="shared" si="24"/>
        <v>4.5277777777777777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17.399999999999999</v>
      </c>
      <c r="F307" s="17">
        <f t="shared" si="25"/>
        <v>0.26388888888888867</v>
      </c>
      <c r="G307" s="17">
        <f t="shared" si="26"/>
        <v>0.94999999999999929</v>
      </c>
      <c r="R307">
        <f t="shared" si="22"/>
        <v>0</v>
      </c>
      <c r="S307">
        <f t="shared" si="23"/>
        <v>17.399999999999999</v>
      </c>
      <c r="T307">
        <f t="shared" si="24"/>
        <v>4.833333333333333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18.2</v>
      </c>
      <c r="F308" s="17">
        <f t="shared" si="25"/>
        <v>0.16666666666666705</v>
      </c>
      <c r="G308" s="17">
        <f t="shared" si="26"/>
        <v>0.60000000000000142</v>
      </c>
      <c r="R308">
        <f t="shared" si="22"/>
        <v>0</v>
      </c>
      <c r="S308">
        <f t="shared" si="23"/>
        <v>18.2</v>
      </c>
      <c r="T308">
        <f t="shared" si="24"/>
        <v>5.0555555555555554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18.600000000000001</v>
      </c>
      <c r="F309" s="17">
        <f t="shared" si="25"/>
        <v>8.3333333333333523E-2</v>
      </c>
      <c r="G309" s="17">
        <f t="shared" si="26"/>
        <v>0.30000000000000071</v>
      </c>
      <c r="R309">
        <f t="shared" si="22"/>
        <v>0</v>
      </c>
      <c r="S309">
        <f t="shared" si="23"/>
        <v>18.600000000000001</v>
      </c>
      <c r="T309">
        <f t="shared" si="24"/>
        <v>5.166666666666667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18.8</v>
      </c>
      <c r="F310" s="17">
        <f t="shared" si="25"/>
        <v>5.5555555555555358E-2</v>
      </c>
      <c r="G310" s="17">
        <f t="shared" si="26"/>
        <v>0.19999999999999929</v>
      </c>
      <c r="R310">
        <f t="shared" si="22"/>
        <v>0</v>
      </c>
      <c r="S310">
        <f t="shared" si="23"/>
        <v>18.8</v>
      </c>
      <c r="T310">
        <f t="shared" si="24"/>
        <v>5.2222222222222223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19</v>
      </c>
      <c r="F311" s="17">
        <f t="shared" si="25"/>
        <v>9.7222222222222127E-2</v>
      </c>
      <c r="G311" s="17">
        <f t="shared" si="26"/>
        <v>0.34999999999999964</v>
      </c>
      <c r="R311">
        <f t="shared" si="22"/>
        <v>0</v>
      </c>
      <c r="S311">
        <f t="shared" si="23"/>
        <v>19</v>
      </c>
      <c r="T311">
        <f t="shared" si="24"/>
        <v>5.2777777777777777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19.5</v>
      </c>
      <c r="F312" s="17">
        <f t="shared" si="25"/>
        <v>0.15277777777777798</v>
      </c>
      <c r="G312" s="17">
        <f t="shared" si="26"/>
        <v>0.55000000000000071</v>
      </c>
      <c r="R312">
        <f t="shared" si="22"/>
        <v>0</v>
      </c>
      <c r="S312">
        <f t="shared" si="23"/>
        <v>19.5</v>
      </c>
      <c r="T312">
        <f t="shared" si="24"/>
        <v>5.416666666666667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20.100000000000001</v>
      </c>
      <c r="F313" s="17">
        <f t="shared" si="25"/>
        <v>0.1388888888888889</v>
      </c>
      <c r="G313" s="17">
        <f t="shared" si="26"/>
        <v>0.5</v>
      </c>
      <c r="R313">
        <f t="shared" si="22"/>
        <v>0</v>
      </c>
      <c r="S313">
        <f t="shared" si="23"/>
        <v>20.100000000000001</v>
      </c>
      <c r="T313">
        <f t="shared" si="24"/>
        <v>5.5833333333333339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20.5</v>
      </c>
      <c r="F314" s="17">
        <f t="shared" si="25"/>
        <v>1.3888888888888593E-2</v>
      </c>
      <c r="G314" s="17">
        <f t="shared" si="26"/>
        <v>4.9999999999998934E-2</v>
      </c>
      <c r="R314">
        <f t="shared" si="22"/>
        <v>0</v>
      </c>
      <c r="S314">
        <f t="shared" si="23"/>
        <v>20.5</v>
      </c>
      <c r="T314">
        <f t="shared" si="24"/>
        <v>5.6944444444444446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20.2</v>
      </c>
      <c r="F315" s="17">
        <f t="shared" si="25"/>
        <v>-0.26388888888888867</v>
      </c>
      <c r="G315" s="17">
        <f t="shared" si="26"/>
        <v>-0.94999999999999929</v>
      </c>
      <c r="R315">
        <f t="shared" si="22"/>
        <v>0</v>
      </c>
      <c r="S315">
        <f t="shared" si="23"/>
        <v>20.2</v>
      </c>
      <c r="T315">
        <f t="shared" si="24"/>
        <v>5.6111111111111107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18.600000000000001</v>
      </c>
      <c r="F316" s="17">
        <f t="shared" si="25"/>
        <v>-0.51388888888888873</v>
      </c>
      <c r="G316" s="17">
        <f t="shared" si="26"/>
        <v>-1.8499999999999996</v>
      </c>
      <c r="R316">
        <f t="shared" si="22"/>
        <v>0</v>
      </c>
      <c r="S316">
        <f t="shared" si="23"/>
        <v>18.600000000000001</v>
      </c>
      <c r="T316">
        <f t="shared" si="24"/>
        <v>5.166666666666667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16.5</v>
      </c>
      <c r="F317" s="17">
        <f t="shared" si="25"/>
        <v>-0.58333333333333348</v>
      </c>
      <c r="G317" s="17">
        <f t="shared" si="26"/>
        <v>-2.1000000000000005</v>
      </c>
      <c r="R317">
        <f t="shared" si="22"/>
        <v>0</v>
      </c>
      <c r="S317">
        <f t="shared" si="23"/>
        <v>16.5</v>
      </c>
      <c r="T317">
        <f t="shared" si="24"/>
        <v>4.583333333333333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14.4</v>
      </c>
      <c r="F318" s="17">
        <f t="shared" si="25"/>
        <v>-0.43055555555555547</v>
      </c>
      <c r="G318" s="17">
        <f t="shared" si="26"/>
        <v>-1.5499999999999998</v>
      </c>
      <c r="R318">
        <f t="shared" si="22"/>
        <v>0</v>
      </c>
      <c r="S318">
        <f t="shared" si="23"/>
        <v>14.4</v>
      </c>
      <c r="T318">
        <f t="shared" si="24"/>
        <v>4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13.4</v>
      </c>
      <c r="F319" s="17">
        <f t="shared" si="25"/>
        <v>-0.20833333333333331</v>
      </c>
      <c r="G319" s="17">
        <f t="shared" si="26"/>
        <v>-0.75</v>
      </c>
      <c r="R319">
        <f t="shared" si="22"/>
        <v>0</v>
      </c>
      <c r="S319">
        <f t="shared" si="23"/>
        <v>13.4</v>
      </c>
      <c r="T319">
        <f t="shared" si="24"/>
        <v>3.7222222222222223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12.9</v>
      </c>
      <c r="F320" s="17">
        <f t="shared" si="25"/>
        <v>-9.7222222222222363E-2</v>
      </c>
      <c r="G320" s="17">
        <f t="shared" si="26"/>
        <v>-0.35000000000000053</v>
      </c>
      <c r="R320">
        <f t="shared" si="22"/>
        <v>0</v>
      </c>
      <c r="S320">
        <f t="shared" si="23"/>
        <v>12.9</v>
      </c>
      <c r="T320">
        <f t="shared" si="24"/>
        <v>3.5833333333333335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12.7</v>
      </c>
      <c r="F321" s="17">
        <f t="shared" si="25"/>
        <v>-6.9444444444444448E-2</v>
      </c>
      <c r="G321" s="17">
        <f t="shared" si="26"/>
        <v>-0.25</v>
      </c>
      <c r="R321">
        <f t="shared" si="22"/>
        <v>0</v>
      </c>
      <c r="S321">
        <f t="shared" si="23"/>
        <v>12.7</v>
      </c>
      <c r="T321">
        <f t="shared" si="24"/>
        <v>3.5277777777777777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12.4</v>
      </c>
      <c r="F322" s="17">
        <f t="shared" si="25"/>
        <v>-4.1666666666666519E-2</v>
      </c>
      <c r="G322" s="17">
        <f t="shared" si="26"/>
        <v>-0.14999999999999947</v>
      </c>
      <c r="R322">
        <f t="shared" si="22"/>
        <v>0</v>
      </c>
      <c r="S322">
        <f t="shared" si="23"/>
        <v>12.4</v>
      </c>
      <c r="T322">
        <f t="shared" si="24"/>
        <v>3.4444444444444446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12.4</v>
      </c>
      <c r="F323" s="17">
        <f t="shared" si="25"/>
        <v>5.5555555555555601E-2</v>
      </c>
      <c r="G323" s="17">
        <f t="shared" si="26"/>
        <v>0.20000000000000018</v>
      </c>
      <c r="R323">
        <f t="shared" si="22"/>
        <v>0</v>
      </c>
      <c r="S323">
        <f t="shared" si="23"/>
        <v>12.4</v>
      </c>
      <c r="T323">
        <f t="shared" si="24"/>
        <v>3.4444444444444446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12.8</v>
      </c>
      <c r="F324" s="17">
        <f t="shared" si="25"/>
        <v>0.23611111111111099</v>
      </c>
      <c r="G324" s="17">
        <f t="shared" si="26"/>
        <v>0.84999999999999964</v>
      </c>
      <c r="R324">
        <f t="shared" si="22"/>
        <v>0</v>
      </c>
      <c r="S324">
        <f t="shared" si="23"/>
        <v>12.8</v>
      </c>
      <c r="T324">
        <f t="shared" si="24"/>
        <v>3.5555555555555558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14.1</v>
      </c>
      <c r="F325" s="17">
        <f t="shared" si="25"/>
        <v>0.47222222222222199</v>
      </c>
      <c r="G325" s="17">
        <f t="shared" si="26"/>
        <v>1.6999999999999993</v>
      </c>
      <c r="R325">
        <f t="shared" si="22"/>
        <v>0</v>
      </c>
      <c r="S325">
        <f t="shared" si="23"/>
        <v>14.1</v>
      </c>
      <c r="T325">
        <f t="shared" si="24"/>
        <v>3.9166666666666665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16.2</v>
      </c>
      <c r="F326" s="17">
        <f t="shared" si="25"/>
        <v>0.6527777777777779</v>
      </c>
      <c r="G326" s="17">
        <f t="shared" si="26"/>
        <v>2.3500000000000005</v>
      </c>
      <c r="R326">
        <f t="shared" si="22"/>
        <v>0</v>
      </c>
      <c r="S326">
        <f t="shared" si="23"/>
        <v>16.2</v>
      </c>
      <c r="T326">
        <f t="shared" si="24"/>
        <v>4.5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18.8</v>
      </c>
      <c r="F327" s="17">
        <f t="shared" si="25"/>
        <v>0.79166666666666652</v>
      </c>
      <c r="G327" s="17">
        <f t="shared" si="26"/>
        <v>2.8499999999999996</v>
      </c>
      <c r="R327">
        <f t="shared" si="22"/>
        <v>0</v>
      </c>
      <c r="S327">
        <f t="shared" si="23"/>
        <v>18.8</v>
      </c>
      <c r="T327">
        <f t="shared" si="24"/>
        <v>5.2222222222222223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21.9</v>
      </c>
      <c r="F328" s="17">
        <f t="shared" si="25"/>
        <v>0.86111111111111094</v>
      </c>
      <c r="G328" s="17">
        <f t="shared" si="26"/>
        <v>3.0999999999999996</v>
      </c>
      <c r="R328">
        <f t="shared" ref="R328:R391" si="27">IF(E328&lt;1,1,0)</f>
        <v>0</v>
      </c>
      <c r="S328">
        <f t="shared" ref="S328:S391" si="28">IF(R328=1,"",E328)</f>
        <v>21.9</v>
      </c>
      <c r="T328">
        <f t="shared" ref="T328:T391" si="29">E328/3.6</f>
        <v>6.083333333333333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25</v>
      </c>
      <c r="F329" s="17">
        <f t="shared" si="25"/>
        <v>0.90277777777777779</v>
      </c>
      <c r="G329" s="17">
        <f t="shared" si="26"/>
        <v>3.25</v>
      </c>
      <c r="R329">
        <f t="shared" si="27"/>
        <v>0</v>
      </c>
      <c r="S329">
        <f t="shared" si="28"/>
        <v>25</v>
      </c>
      <c r="T329">
        <f t="shared" si="29"/>
        <v>6.9444444444444446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28.4</v>
      </c>
      <c r="F330" s="17">
        <f t="shared" si="25"/>
        <v>0.87500000000000011</v>
      </c>
      <c r="G330" s="17">
        <f t="shared" si="26"/>
        <v>3.1500000000000004</v>
      </c>
      <c r="R330">
        <f t="shared" si="27"/>
        <v>0</v>
      </c>
      <c r="S330">
        <f t="shared" si="28"/>
        <v>28.4</v>
      </c>
      <c r="T330">
        <f t="shared" si="29"/>
        <v>7.8888888888888884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31.3</v>
      </c>
      <c r="F331" s="17">
        <f t="shared" si="25"/>
        <v>0.7777777777777779</v>
      </c>
      <c r="G331" s="17">
        <f t="shared" si="26"/>
        <v>2.8000000000000007</v>
      </c>
      <c r="R331">
        <f t="shared" si="27"/>
        <v>0</v>
      </c>
      <c r="S331">
        <f t="shared" si="28"/>
        <v>31.3</v>
      </c>
      <c r="T331">
        <f t="shared" si="29"/>
        <v>8.6944444444444446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34</v>
      </c>
      <c r="F332" s="17">
        <f t="shared" si="25"/>
        <v>0.45833333333333343</v>
      </c>
      <c r="G332" s="17">
        <f t="shared" si="26"/>
        <v>1.6500000000000004</v>
      </c>
      <c r="R332">
        <f t="shared" si="27"/>
        <v>0</v>
      </c>
      <c r="S332">
        <f t="shared" si="28"/>
        <v>34</v>
      </c>
      <c r="T332">
        <f t="shared" si="29"/>
        <v>9.4444444444444446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34.6</v>
      </c>
      <c r="F333" s="17">
        <f t="shared" si="25"/>
        <v>-1.3888888888889086E-2</v>
      </c>
      <c r="G333" s="17">
        <f t="shared" si="26"/>
        <v>-5.0000000000000711E-2</v>
      </c>
      <c r="R333">
        <f t="shared" si="27"/>
        <v>0</v>
      </c>
      <c r="S333">
        <f t="shared" si="28"/>
        <v>34.6</v>
      </c>
      <c r="T333">
        <f t="shared" si="29"/>
        <v>9.6111111111111107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33.9</v>
      </c>
      <c r="F334" s="17">
        <f t="shared" si="25"/>
        <v>-0.37500000000000039</v>
      </c>
      <c r="G334" s="17">
        <f t="shared" si="26"/>
        <v>-1.3500000000000014</v>
      </c>
      <c r="R334">
        <f t="shared" si="27"/>
        <v>0</v>
      </c>
      <c r="S334">
        <f t="shared" si="28"/>
        <v>33.9</v>
      </c>
      <c r="T334">
        <f t="shared" si="29"/>
        <v>9.4166666666666661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31.9</v>
      </c>
      <c r="F335" s="17">
        <f t="shared" si="25"/>
        <v>-0.54166666666666641</v>
      </c>
      <c r="G335" s="17">
        <f t="shared" si="26"/>
        <v>-1.9499999999999993</v>
      </c>
      <c r="R335">
        <f t="shared" si="27"/>
        <v>0</v>
      </c>
      <c r="S335">
        <f t="shared" si="28"/>
        <v>31.9</v>
      </c>
      <c r="T335">
        <f t="shared" si="29"/>
        <v>8.8611111111111107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30</v>
      </c>
      <c r="F336" s="17">
        <f t="shared" si="25"/>
        <v>-0.45833333333333293</v>
      </c>
      <c r="G336" s="17">
        <f t="shared" si="26"/>
        <v>-1.6499999999999986</v>
      </c>
      <c r="R336">
        <f t="shared" si="27"/>
        <v>0</v>
      </c>
      <c r="S336">
        <f t="shared" si="28"/>
        <v>30</v>
      </c>
      <c r="T336">
        <f t="shared" si="29"/>
        <v>8.3333333333333339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28.6</v>
      </c>
      <c r="F337" s="17">
        <f t="shared" si="25"/>
        <v>-0.33333333333333315</v>
      </c>
      <c r="G337" s="17">
        <f t="shared" si="26"/>
        <v>-1.1999999999999993</v>
      </c>
      <c r="R337">
        <f t="shared" si="27"/>
        <v>0</v>
      </c>
      <c r="S337">
        <f t="shared" si="28"/>
        <v>28.6</v>
      </c>
      <c r="T337">
        <f t="shared" si="29"/>
        <v>7.9444444444444446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27.6</v>
      </c>
      <c r="F338" s="17">
        <f t="shared" si="25"/>
        <v>-0.2222222222222224</v>
      </c>
      <c r="G338" s="17">
        <f t="shared" si="26"/>
        <v>-0.80000000000000071</v>
      </c>
      <c r="R338">
        <f t="shared" si="27"/>
        <v>0</v>
      </c>
      <c r="S338">
        <f t="shared" si="28"/>
        <v>27.6</v>
      </c>
      <c r="T338">
        <f t="shared" si="29"/>
        <v>7.666666666666667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27</v>
      </c>
      <c r="F339" s="17">
        <f t="shared" si="25"/>
        <v>-0.18055555555555566</v>
      </c>
      <c r="G339" s="17">
        <f t="shared" si="26"/>
        <v>-0.65000000000000036</v>
      </c>
      <c r="R339">
        <f t="shared" si="27"/>
        <v>0</v>
      </c>
      <c r="S339">
        <f t="shared" si="28"/>
        <v>27</v>
      </c>
      <c r="T339">
        <f t="shared" si="29"/>
        <v>7.5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26.3</v>
      </c>
      <c r="F340" s="17">
        <f t="shared" ref="F340:F403" si="30">($E341-$E339)/2/3.6</f>
        <v>-0.16666666666666657</v>
      </c>
      <c r="G340" s="17">
        <f t="shared" ref="G340:G403" si="31">($E341-$E339)/2</f>
        <v>-0.59999999999999964</v>
      </c>
      <c r="R340">
        <f t="shared" si="27"/>
        <v>0</v>
      </c>
      <c r="S340">
        <f t="shared" si="28"/>
        <v>26.3</v>
      </c>
      <c r="T340">
        <f t="shared" si="29"/>
        <v>7.3055555555555554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25.8</v>
      </c>
      <c r="F341" s="17">
        <f t="shared" si="30"/>
        <v>-0.12500000000000031</v>
      </c>
      <c r="G341" s="17">
        <f t="shared" si="31"/>
        <v>-0.45000000000000107</v>
      </c>
      <c r="R341">
        <f t="shared" si="27"/>
        <v>0</v>
      </c>
      <c r="S341">
        <f t="shared" si="28"/>
        <v>25.8</v>
      </c>
      <c r="T341">
        <f t="shared" si="29"/>
        <v>7.166666666666667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25.4</v>
      </c>
      <c r="F342" s="17">
        <f t="shared" si="30"/>
        <v>-9.7222222222222127E-2</v>
      </c>
      <c r="G342" s="17">
        <f t="shared" si="31"/>
        <v>-0.34999999999999964</v>
      </c>
      <c r="R342">
        <f t="shared" si="27"/>
        <v>0</v>
      </c>
      <c r="S342">
        <f t="shared" si="28"/>
        <v>25.4</v>
      </c>
      <c r="T342">
        <f t="shared" si="29"/>
        <v>7.0555555555555554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25.1</v>
      </c>
      <c r="F343" s="17">
        <f t="shared" si="30"/>
        <v>-9.7222222222222127E-2</v>
      </c>
      <c r="G343" s="17">
        <f t="shared" si="31"/>
        <v>-0.34999999999999964</v>
      </c>
      <c r="R343">
        <f t="shared" si="27"/>
        <v>0</v>
      </c>
      <c r="S343">
        <f t="shared" si="28"/>
        <v>25.1</v>
      </c>
      <c r="T343">
        <f t="shared" si="29"/>
        <v>6.9722222222222223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24.7</v>
      </c>
      <c r="F344" s="17">
        <f t="shared" si="30"/>
        <v>-0.1388888888888889</v>
      </c>
      <c r="G344" s="17">
        <f t="shared" si="31"/>
        <v>-0.5</v>
      </c>
      <c r="R344">
        <f t="shared" si="27"/>
        <v>0</v>
      </c>
      <c r="S344">
        <f t="shared" si="28"/>
        <v>24.7</v>
      </c>
      <c r="T344">
        <f t="shared" si="29"/>
        <v>6.8611111111111107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24.1</v>
      </c>
      <c r="F345" s="17">
        <f t="shared" si="30"/>
        <v>-0.16666666666666657</v>
      </c>
      <c r="G345" s="17">
        <f t="shared" si="31"/>
        <v>-0.59999999999999964</v>
      </c>
      <c r="R345">
        <f t="shared" si="27"/>
        <v>0</v>
      </c>
      <c r="S345">
        <f t="shared" si="28"/>
        <v>24.1</v>
      </c>
      <c r="T345">
        <f t="shared" si="29"/>
        <v>6.6944444444444446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23.5</v>
      </c>
      <c r="F346" s="17">
        <f t="shared" si="30"/>
        <v>-0.27777777777777779</v>
      </c>
      <c r="G346" s="17">
        <f t="shared" si="31"/>
        <v>-1</v>
      </c>
      <c r="R346">
        <f t="shared" si="27"/>
        <v>0</v>
      </c>
      <c r="S346">
        <f t="shared" si="28"/>
        <v>23.5</v>
      </c>
      <c r="T346">
        <f t="shared" si="29"/>
        <v>6.5277777777777777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22.1</v>
      </c>
      <c r="F347" s="17">
        <f t="shared" si="30"/>
        <v>-0.41666666666666663</v>
      </c>
      <c r="G347" s="17">
        <f t="shared" si="31"/>
        <v>-1.5</v>
      </c>
      <c r="R347">
        <f t="shared" si="27"/>
        <v>0</v>
      </c>
      <c r="S347">
        <f t="shared" si="28"/>
        <v>22.1</v>
      </c>
      <c r="T347">
        <f t="shared" si="29"/>
        <v>6.1388888888888893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20.5</v>
      </c>
      <c r="F348" s="17">
        <f t="shared" si="30"/>
        <v>-0.43055555555555575</v>
      </c>
      <c r="G348" s="17">
        <f t="shared" si="31"/>
        <v>-1.5500000000000007</v>
      </c>
      <c r="R348">
        <f t="shared" si="27"/>
        <v>0</v>
      </c>
      <c r="S348">
        <f t="shared" si="28"/>
        <v>20.5</v>
      </c>
      <c r="T348">
        <f t="shared" si="29"/>
        <v>5.6944444444444446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19</v>
      </c>
      <c r="F349" s="17">
        <f t="shared" si="30"/>
        <v>-0.30555555555555547</v>
      </c>
      <c r="G349" s="17">
        <f t="shared" si="31"/>
        <v>-1.0999999999999996</v>
      </c>
      <c r="R349">
        <f t="shared" si="27"/>
        <v>0</v>
      </c>
      <c r="S349">
        <f t="shared" si="28"/>
        <v>19</v>
      </c>
      <c r="T349">
        <f t="shared" si="29"/>
        <v>5.2777777777777777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18.3</v>
      </c>
      <c r="F350" s="17">
        <f t="shared" si="30"/>
        <v>-0.1388888888888889</v>
      </c>
      <c r="G350" s="17">
        <f t="shared" si="31"/>
        <v>-0.5</v>
      </c>
      <c r="R350">
        <f t="shared" si="27"/>
        <v>0</v>
      </c>
      <c r="S350">
        <f t="shared" si="28"/>
        <v>18.3</v>
      </c>
      <c r="T350">
        <f t="shared" si="29"/>
        <v>5.083333333333333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18</v>
      </c>
      <c r="F351" s="17">
        <f t="shared" si="30"/>
        <v>-8.3333333333333523E-2</v>
      </c>
      <c r="G351" s="17">
        <f t="shared" si="31"/>
        <v>-0.30000000000000071</v>
      </c>
      <c r="R351">
        <f t="shared" si="27"/>
        <v>0</v>
      </c>
      <c r="S351">
        <f t="shared" si="28"/>
        <v>18</v>
      </c>
      <c r="T351">
        <f t="shared" si="29"/>
        <v>5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17.7</v>
      </c>
      <c r="F352" s="17">
        <f t="shared" si="30"/>
        <v>-8.3333333333333523E-2</v>
      </c>
      <c r="G352" s="17">
        <f t="shared" si="31"/>
        <v>-0.30000000000000071</v>
      </c>
      <c r="R352">
        <f t="shared" si="27"/>
        <v>0</v>
      </c>
      <c r="S352">
        <f t="shared" si="28"/>
        <v>17.7</v>
      </c>
      <c r="T352">
        <f t="shared" si="29"/>
        <v>4.9166666666666661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17.399999999999999</v>
      </c>
      <c r="F353" s="17">
        <f t="shared" si="30"/>
        <v>-0.19444444444444425</v>
      </c>
      <c r="G353" s="17">
        <f t="shared" si="31"/>
        <v>-0.69999999999999929</v>
      </c>
      <c r="R353">
        <f t="shared" si="27"/>
        <v>0</v>
      </c>
      <c r="S353">
        <f t="shared" si="28"/>
        <v>17.399999999999999</v>
      </c>
      <c r="T353">
        <f t="shared" si="29"/>
        <v>4.833333333333333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16.3</v>
      </c>
      <c r="F354" s="17">
        <f t="shared" si="30"/>
        <v>-0.43055555555555525</v>
      </c>
      <c r="G354" s="17">
        <f t="shared" si="31"/>
        <v>-1.5499999999999989</v>
      </c>
      <c r="R354">
        <f t="shared" si="27"/>
        <v>0</v>
      </c>
      <c r="S354">
        <f t="shared" si="28"/>
        <v>16.3</v>
      </c>
      <c r="T354">
        <f t="shared" si="29"/>
        <v>4.5277777777777777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14.3</v>
      </c>
      <c r="F355" s="17">
        <f t="shared" si="30"/>
        <v>-0.66666666666666674</v>
      </c>
      <c r="G355" s="17">
        <f t="shared" si="31"/>
        <v>-2.4000000000000004</v>
      </c>
      <c r="R355">
        <f t="shared" si="27"/>
        <v>0</v>
      </c>
      <c r="S355">
        <f t="shared" si="28"/>
        <v>14.3</v>
      </c>
      <c r="T355">
        <f t="shared" si="29"/>
        <v>3.9722222222222223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11.5</v>
      </c>
      <c r="F356" s="17">
        <f t="shared" si="30"/>
        <v>-0.79166666666666674</v>
      </c>
      <c r="G356" s="17">
        <f t="shared" si="31"/>
        <v>-2.8500000000000005</v>
      </c>
      <c r="R356">
        <f t="shared" si="27"/>
        <v>0</v>
      </c>
      <c r="S356">
        <f t="shared" si="28"/>
        <v>11.5</v>
      </c>
      <c r="T356">
        <f t="shared" si="29"/>
        <v>3.1944444444444442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8.6</v>
      </c>
      <c r="F357" s="17">
        <f t="shared" si="30"/>
        <v>-0.83333333333333326</v>
      </c>
      <c r="G357" s="17">
        <f t="shared" si="31"/>
        <v>-3</v>
      </c>
      <c r="R357">
        <f t="shared" si="27"/>
        <v>0</v>
      </c>
      <c r="S357">
        <f t="shared" si="28"/>
        <v>8.6</v>
      </c>
      <c r="T357">
        <f t="shared" si="29"/>
        <v>2.3888888888888888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5.5</v>
      </c>
      <c r="F358" s="17">
        <f t="shared" si="30"/>
        <v>-0.76388888888888884</v>
      </c>
      <c r="G358" s="17">
        <f t="shared" si="31"/>
        <v>-2.75</v>
      </c>
      <c r="R358">
        <f t="shared" si="27"/>
        <v>0</v>
      </c>
      <c r="S358">
        <f t="shared" si="28"/>
        <v>5.5</v>
      </c>
      <c r="T358">
        <f t="shared" si="29"/>
        <v>1.5277777777777777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3.1</v>
      </c>
      <c r="F359" s="17">
        <f t="shared" si="30"/>
        <v>-0.59722222222222221</v>
      </c>
      <c r="G359" s="17">
        <f t="shared" si="31"/>
        <v>-2.15</v>
      </c>
      <c r="R359">
        <f t="shared" si="27"/>
        <v>0</v>
      </c>
      <c r="S359">
        <f t="shared" si="28"/>
        <v>3.1</v>
      </c>
      <c r="T359">
        <f t="shared" si="29"/>
        <v>0.86111111111111116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1.2</v>
      </c>
      <c r="F360" s="17">
        <f t="shared" si="30"/>
        <v>-0.43055555555555558</v>
      </c>
      <c r="G360" s="17">
        <f t="shared" si="31"/>
        <v>-1.55</v>
      </c>
      <c r="R360">
        <f t="shared" si="27"/>
        <v>0</v>
      </c>
      <c r="S360">
        <f t="shared" si="28"/>
        <v>1.2</v>
      </c>
      <c r="T360">
        <f t="shared" si="29"/>
        <v>0.33333333333333331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</v>
      </c>
      <c r="F361" s="17">
        <f t="shared" si="30"/>
        <v>-0.16666666666666666</v>
      </c>
      <c r="G361" s="17">
        <f t="shared" si="31"/>
        <v>-0.6</v>
      </c>
      <c r="R361">
        <f t="shared" si="27"/>
        <v>1</v>
      </c>
      <c r="S361" t="str">
        <f t="shared" si="28"/>
        <v/>
      </c>
      <c r="T361">
        <f t="shared" si="29"/>
        <v>0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</v>
      </c>
      <c r="F362" s="17">
        <f t="shared" si="30"/>
        <v>0</v>
      </c>
      <c r="G362" s="17">
        <f t="shared" si="31"/>
        <v>0</v>
      </c>
      <c r="R362">
        <f t="shared" si="27"/>
        <v>1</v>
      </c>
      <c r="S362" t="str">
        <f t="shared" si="28"/>
        <v/>
      </c>
      <c r="T362">
        <f t="shared" si="29"/>
        <v>0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30"/>
        <v>0</v>
      </c>
      <c r="G363" s="17">
        <f t="shared" si="31"/>
        <v>0</v>
      </c>
      <c r="R363">
        <f t="shared" si="27"/>
        <v>1</v>
      </c>
      <c r="S363" t="str">
        <f t="shared" si="28"/>
        <v/>
      </c>
      <c r="T363">
        <f t="shared" si="29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30"/>
        <v>0</v>
      </c>
      <c r="G364" s="17">
        <f t="shared" si="31"/>
        <v>0</v>
      </c>
      <c r="R364">
        <f t="shared" si="27"/>
        <v>1</v>
      </c>
      <c r="S364" t="str">
        <f t="shared" si="28"/>
        <v/>
      </c>
      <c r="T364">
        <f t="shared" si="29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30"/>
        <v>0</v>
      </c>
      <c r="G365" s="17">
        <f t="shared" si="31"/>
        <v>0</v>
      </c>
      <c r="R365">
        <f t="shared" si="27"/>
        <v>1</v>
      </c>
      <c r="S365" t="str">
        <f t="shared" si="28"/>
        <v/>
      </c>
      <c r="T365">
        <f t="shared" si="29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30"/>
        <v>0</v>
      </c>
      <c r="G366" s="17">
        <f t="shared" si="31"/>
        <v>0</v>
      </c>
      <c r="R366">
        <f t="shared" si="27"/>
        <v>1</v>
      </c>
      <c r="S366" t="str">
        <f t="shared" si="28"/>
        <v/>
      </c>
      <c r="T366">
        <f t="shared" si="29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30"/>
        <v>0.19444444444444442</v>
      </c>
      <c r="G367" s="17">
        <f t="shared" si="31"/>
        <v>0.7</v>
      </c>
      <c r="R367">
        <f t="shared" si="27"/>
        <v>1</v>
      </c>
      <c r="S367" t="str">
        <f t="shared" si="28"/>
        <v/>
      </c>
      <c r="T367">
        <f t="shared" si="29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1.4</v>
      </c>
      <c r="F368" s="17">
        <f t="shared" si="30"/>
        <v>0.44444444444444448</v>
      </c>
      <c r="G368" s="17">
        <f t="shared" si="31"/>
        <v>1.6</v>
      </c>
      <c r="R368">
        <f t="shared" si="27"/>
        <v>0</v>
      </c>
      <c r="S368">
        <f t="shared" si="28"/>
        <v>1.4</v>
      </c>
      <c r="T368">
        <f t="shared" si="29"/>
        <v>0.38888888888888884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3.2</v>
      </c>
      <c r="F369" s="17">
        <f t="shared" si="30"/>
        <v>0.58333333333333326</v>
      </c>
      <c r="G369" s="17">
        <f t="shared" si="31"/>
        <v>2.0999999999999996</v>
      </c>
      <c r="R369">
        <f t="shared" si="27"/>
        <v>0</v>
      </c>
      <c r="S369">
        <f t="shared" si="28"/>
        <v>3.2</v>
      </c>
      <c r="T369">
        <f t="shared" si="29"/>
        <v>0.88888888888888895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5.6</v>
      </c>
      <c r="F370" s="17">
        <f t="shared" si="30"/>
        <v>0.68055555555555547</v>
      </c>
      <c r="G370" s="17">
        <f t="shared" si="31"/>
        <v>2.4499999999999997</v>
      </c>
      <c r="R370">
        <f t="shared" si="27"/>
        <v>0</v>
      </c>
      <c r="S370">
        <f t="shared" si="28"/>
        <v>5.6</v>
      </c>
      <c r="T370">
        <f t="shared" si="29"/>
        <v>1.5555555555555554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8.1</v>
      </c>
      <c r="F371" s="17">
        <f t="shared" si="30"/>
        <v>0.6527777777777779</v>
      </c>
      <c r="G371" s="17">
        <f t="shared" si="31"/>
        <v>2.3500000000000005</v>
      </c>
      <c r="R371">
        <f t="shared" si="27"/>
        <v>0</v>
      </c>
      <c r="S371">
        <f t="shared" si="28"/>
        <v>8.1</v>
      </c>
      <c r="T371">
        <f t="shared" si="29"/>
        <v>2.25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10.3</v>
      </c>
      <c r="F372" s="17">
        <f t="shared" si="30"/>
        <v>0.55555555555555558</v>
      </c>
      <c r="G372" s="17">
        <f t="shared" si="31"/>
        <v>2</v>
      </c>
      <c r="R372">
        <f t="shared" si="27"/>
        <v>0</v>
      </c>
      <c r="S372">
        <f t="shared" si="28"/>
        <v>10.3</v>
      </c>
      <c r="T372">
        <f t="shared" si="29"/>
        <v>2.8611111111111112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12.1</v>
      </c>
      <c r="F373" s="17">
        <f t="shared" si="30"/>
        <v>0.37499999999999989</v>
      </c>
      <c r="G373" s="17">
        <f t="shared" si="31"/>
        <v>1.3499999999999996</v>
      </c>
      <c r="R373">
        <f t="shared" si="27"/>
        <v>0</v>
      </c>
      <c r="S373">
        <f t="shared" si="28"/>
        <v>12.1</v>
      </c>
      <c r="T373">
        <f t="shared" si="29"/>
        <v>3.3611111111111107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13</v>
      </c>
      <c r="F374" s="17">
        <f t="shared" si="30"/>
        <v>0.19444444444444448</v>
      </c>
      <c r="G374" s="17">
        <f t="shared" si="31"/>
        <v>0.70000000000000018</v>
      </c>
      <c r="R374">
        <f t="shared" si="27"/>
        <v>0</v>
      </c>
      <c r="S374">
        <f t="shared" si="28"/>
        <v>13</v>
      </c>
      <c r="T374">
        <f t="shared" si="29"/>
        <v>3.6111111111111112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13.5</v>
      </c>
      <c r="F375" s="17">
        <f t="shared" si="30"/>
        <v>0.16666666666666657</v>
      </c>
      <c r="G375" s="17">
        <f t="shared" si="31"/>
        <v>0.59999999999999964</v>
      </c>
      <c r="R375">
        <f t="shared" si="27"/>
        <v>0</v>
      </c>
      <c r="S375">
        <f t="shared" si="28"/>
        <v>13.5</v>
      </c>
      <c r="T375">
        <f t="shared" si="29"/>
        <v>3.75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14.2</v>
      </c>
      <c r="F376" s="17">
        <f t="shared" si="30"/>
        <v>0.23611111111111099</v>
      </c>
      <c r="G376" s="17">
        <f t="shared" si="31"/>
        <v>0.84999999999999964</v>
      </c>
      <c r="R376">
        <f t="shared" si="27"/>
        <v>0</v>
      </c>
      <c r="S376">
        <f t="shared" si="28"/>
        <v>14.2</v>
      </c>
      <c r="T376">
        <f t="shared" si="29"/>
        <v>3.9444444444444442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15.2</v>
      </c>
      <c r="F377" s="17">
        <f t="shared" si="30"/>
        <v>0.34722222222222221</v>
      </c>
      <c r="G377" s="17">
        <f t="shared" si="31"/>
        <v>1.25</v>
      </c>
      <c r="R377">
        <f t="shared" si="27"/>
        <v>0</v>
      </c>
      <c r="S377">
        <f t="shared" si="28"/>
        <v>15.2</v>
      </c>
      <c r="T377">
        <f t="shared" si="29"/>
        <v>4.2222222222222223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16.7</v>
      </c>
      <c r="F378" s="17">
        <f t="shared" si="30"/>
        <v>0.43055555555555575</v>
      </c>
      <c r="G378" s="17">
        <f t="shared" si="31"/>
        <v>1.5500000000000007</v>
      </c>
      <c r="R378">
        <f t="shared" si="27"/>
        <v>0</v>
      </c>
      <c r="S378">
        <f t="shared" si="28"/>
        <v>16.7</v>
      </c>
      <c r="T378">
        <f t="shared" si="29"/>
        <v>4.6388888888888884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18.3</v>
      </c>
      <c r="F379" s="17">
        <f t="shared" si="30"/>
        <v>0.43055555555555575</v>
      </c>
      <c r="G379" s="17">
        <f t="shared" si="31"/>
        <v>1.5500000000000007</v>
      </c>
      <c r="R379">
        <f t="shared" si="27"/>
        <v>0</v>
      </c>
      <c r="S379">
        <f t="shared" si="28"/>
        <v>18.3</v>
      </c>
      <c r="T379">
        <f t="shared" si="29"/>
        <v>5.083333333333333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19.8</v>
      </c>
      <c r="F380" s="17">
        <f t="shared" si="30"/>
        <v>0.37499999999999989</v>
      </c>
      <c r="G380" s="17">
        <f t="shared" si="31"/>
        <v>1.3499999999999996</v>
      </c>
      <c r="R380">
        <f t="shared" si="27"/>
        <v>0</v>
      </c>
      <c r="S380">
        <f t="shared" si="28"/>
        <v>19.8</v>
      </c>
      <c r="T380">
        <f t="shared" si="29"/>
        <v>5.5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21</v>
      </c>
      <c r="F381" s="17">
        <f t="shared" si="30"/>
        <v>0.31944444444444453</v>
      </c>
      <c r="G381" s="17">
        <f t="shared" si="31"/>
        <v>1.1500000000000004</v>
      </c>
      <c r="R381">
        <f t="shared" si="27"/>
        <v>0</v>
      </c>
      <c r="S381">
        <f t="shared" si="28"/>
        <v>21</v>
      </c>
      <c r="T381">
        <f t="shared" si="29"/>
        <v>5.833333333333333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22.1</v>
      </c>
      <c r="F382" s="17">
        <f t="shared" si="30"/>
        <v>0.34722222222222221</v>
      </c>
      <c r="G382" s="17">
        <f t="shared" si="31"/>
        <v>1.25</v>
      </c>
      <c r="R382">
        <f t="shared" si="27"/>
        <v>0</v>
      </c>
      <c r="S382">
        <f t="shared" si="28"/>
        <v>22.1</v>
      </c>
      <c r="T382">
        <f t="shared" si="29"/>
        <v>6.1388888888888893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23.5</v>
      </c>
      <c r="F383" s="17">
        <f t="shared" si="30"/>
        <v>0.41666666666666663</v>
      </c>
      <c r="G383" s="17">
        <f t="shared" si="31"/>
        <v>1.5</v>
      </c>
      <c r="R383">
        <f t="shared" si="27"/>
        <v>0</v>
      </c>
      <c r="S383">
        <f t="shared" si="28"/>
        <v>23.5</v>
      </c>
      <c r="T383">
        <f t="shared" si="29"/>
        <v>6.5277777777777777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25.1</v>
      </c>
      <c r="F384" s="17">
        <f t="shared" si="30"/>
        <v>0.50000000000000022</v>
      </c>
      <c r="G384" s="17">
        <f t="shared" si="31"/>
        <v>1.8000000000000007</v>
      </c>
      <c r="R384">
        <f t="shared" si="27"/>
        <v>0</v>
      </c>
      <c r="S384">
        <f t="shared" si="28"/>
        <v>25.1</v>
      </c>
      <c r="T384">
        <f t="shared" si="29"/>
        <v>6.9722222222222223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27.1</v>
      </c>
      <c r="F385" s="17">
        <f t="shared" si="30"/>
        <v>0.54166666666666641</v>
      </c>
      <c r="G385" s="17">
        <f t="shared" si="31"/>
        <v>1.9499999999999993</v>
      </c>
      <c r="R385">
        <f t="shared" si="27"/>
        <v>0</v>
      </c>
      <c r="S385">
        <f t="shared" si="28"/>
        <v>27.1</v>
      </c>
      <c r="T385">
        <f t="shared" si="29"/>
        <v>7.5277777777777777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29</v>
      </c>
      <c r="F386" s="17">
        <f t="shared" si="30"/>
        <v>0.47222222222222199</v>
      </c>
      <c r="G386" s="17">
        <f t="shared" si="31"/>
        <v>1.6999999999999993</v>
      </c>
      <c r="R386">
        <f t="shared" si="27"/>
        <v>0</v>
      </c>
      <c r="S386">
        <f t="shared" si="28"/>
        <v>29</v>
      </c>
      <c r="T386">
        <f t="shared" si="29"/>
        <v>8.0555555555555554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30.5</v>
      </c>
      <c r="F387" s="17">
        <f t="shared" si="30"/>
        <v>0.30555555555555547</v>
      </c>
      <c r="G387" s="17">
        <f t="shared" si="31"/>
        <v>1.0999999999999996</v>
      </c>
      <c r="R387">
        <f t="shared" si="27"/>
        <v>0</v>
      </c>
      <c r="S387">
        <f t="shared" si="28"/>
        <v>30.5</v>
      </c>
      <c r="T387">
        <f t="shared" si="29"/>
        <v>8.4722222222222214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31.2</v>
      </c>
      <c r="F388" s="17">
        <f t="shared" si="30"/>
        <v>9.7222222222222127E-2</v>
      </c>
      <c r="G388" s="17">
        <f t="shared" si="31"/>
        <v>0.34999999999999964</v>
      </c>
      <c r="R388">
        <f t="shared" si="27"/>
        <v>0</v>
      </c>
      <c r="S388">
        <f t="shared" si="28"/>
        <v>31.2</v>
      </c>
      <c r="T388">
        <f t="shared" si="29"/>
        <v>8.6666666666666661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31.2</v>
      </c>
      <c r="F389" s="17">
        <f t="shared" si="30"/>
        <v>-6.9444444444444448E-2</v>
      </c>
      <c r="G389" s="17">
        <f t="shared" si="31"/>
        <v>-0.25</v>
      </c>
      <c r="R389">
        <f t="shared" si="27"/>
        <v>0</v>
      </c>
      <c r="S389">
        <f t="shared" si="28"/>
        <v>31.2</v>
      </c>
      <c r="T389">
        <f t="shared" si="29"/>
        <v>8.6666666666666661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30.7</v>
      </c>
      <c r="F390" s="17">
        <f t="shared" si="30"/>
        <v>-0.19444444444444425</v>
      </c>
      <c r="G390" s="17">
        <f t="shared" si="31"/>
        <v>-0.69999999999999929</v>
      </c>
      <c r="R390">
        <f t="shared" si="27"/>
        <v>0</v>
      </c>
      <c r="S390">
        <f t="shared" si="28"/>
        <v>30.7</v>
      </c>
      <c r="T390">
        <f t="shared" si="29"/>
        <v>8.5277777777777768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29.8</v>
      </c>
      <c r="F391" s="17">
        <f t="shared" si="30"/>
        <v>-0.29166666666666635</v>
      </c>
      <c r="G391" s="17">
        <f t="shared" si="31"/>
        <v>-1.0499999999999989</v>
      </c>
      <c r="R391">
        <f t="shared" si="27"/>
        <v>0</v>
      </c>
      <c r="S391">
        <f t="shared" si="28"/>
        <v>29.8</v>
      </c>
      <c r="T391">
        <f t="shared" si="29"/>
        <v>8.2777777777777786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28.6</v>
      </c>
      <c r="F392" s="17">
        <f t="shared" si="30"/>
        <v>-0.33333333333333365</v>
      </c>
      <c r="G392" s="17">
        <f t="shared" si="31"/>
        <v>-1.2000000000000011</v>
      </c>
      <c r="R392">
        <f t="shared" ref="R392:R455" si="32">IF(E392&lt;1,1,0)</f>
        <v>0</v>
      </c>
      <c r="S392">
        <f t="shared" ref="S392:S455" si="33">IF(R392=1,"",E392)</f>
        <v>28.6</v>
      </c>
      <c r="T392">
        <f t="shared" ref="T392:T455" si="34">E392/3.6</f>
        <v>7.9444444444444446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27.4</v>
      </c>
      <c r="F393" s="17">
        <f t="shared" si="30"/>
        <v>-0.27777777777777779</v>
      </c>
      <c r="G393" s="17">
        <f t="shared" si="31"/>
        <v>-1</v>
      </c>
      <c r="R393">
        <f t="shared" si="32"/>
        <v>0</v>
      </c>
      <c r="S393">
        <f t="shared" si="33"/>
        <v>27.4</v>
      </c>
      <c r="T393">
        <f t="shared" si="34"/>
        <v>7.6111111111111107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30"/>
        <v>-0.18055555555555516</v>
      </c>
      <c r="G394" s="17">
        <f t="shared" si="31"/>
        <v>-0.64999999999999858</v>
      </c>
      <c r="R394">
        <f t="shared" si="32"/>
        <v>0</v>
      </c>
      <c r="S394">
        <f t="shared" si="33"/>
        <v>26.6</v>
      </c>
      <c r="T394">
        <f t="shared" si="34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26.1</v>
      </c>
      <c r="F395" s="17">
        <f t="shared" si="30"/>
        <v>-0.12500000000000031</v>
      </c>
      <c r="G395" s="17">
        <f t="shared" si="31"/>
        <v>-0.45000000000000107</v>
      </c>
      <c r="R395">
        <f t="shared" si="32"/>
        <v>0</v>
      </c>
      <c r="S395">
        <f t="shared" si="33"/>
        <v>26.1</v>
      </c>
      <c r="T395">
        <f t="shared" si="34"/>
        <v>7.25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25.7</v>
      </c>
      <c r="F396" s="17">
        <f t="shared" si="30"/>
        <v>-0.16666666666666705</v>
      </c>
      <c r="G396" s="17">
        <f t="shared" si="31"/>
        <v>-0.60000000000000142</v>
      </c>
      <c r="R396">
        <f t="shared" si="32"/>
        <v>0</v>
      </c>
      <c r="S396">
        <f t="shared" si="33"/>
        <v>25.7</v>
      </c>
      <c r="T396">
        <f t="shared" si="34"/>
        <v>7.1388888888888884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24.9</v>
      </c>
      <c r="F397" s="17">
        <f t="shared" si="30"/>
        <v>-0.26388888888888867</v>
      </c>
      <c r="G397" s="17">
        <f t="shared" si="31"/>
        <v>-0.94999999999999929</v>
      </c>
      <c r="R397">
        <f t="shared" si="32"/>
        <v>0</v>
      </c>
      <c r="S397">
        <f t="shared" si="33"/>
        <v>24.9</v>
      </c>
      <c r="T397">
        <f t="shared" si="34"/>
        <v>6.9166666666666661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23.8</v>
      </c>
      <c r="F398" s="17">
        <f t="shared" si="30"/>
        <v>-0.34722222222222221</v>
      </c>
      <c r="G398" s="17">
        <f t="shared" si="31"/>
        <v>-1.25</v>
      </c>
      <c r="R398">
        <f t="shared" si="32"/>
        <v>0</v>
      </c>
      <c r="S398">
        <f t="shared" si="33"/>
        <v>23.8</v>
      </c>
      <c r="T398">
        <f t="shared" si="34"/>
        <v>6.6111111111111107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22.4</v>
      </c>
      <c r="F399" s="17">
        <f t="shared" si="30"/>
        <v>-0.34722222222222221</v>
      </c>
      <c r="G399" s="17">
        <f t="shared" si="31"/>
        <v>-1.25</v>
      </c>
      <c r="R399">
        <f t="shared" si="32"/>
        <v>0</v>
      </c>
      <c r="S399">
        <f t="shared" si="33"/>
        <v>22.4</v>
      </c>
      <c r="T399">
        <f t="shared" si="34"/>
        <v>6.2222222222222214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21.3</v>
      </c>
      <c r="F400" s="17">
        <f t="shared" si="30"/>
        <v>-0.23611111111111099</v>
      </c>
      <c r="G400" s="17">
        <f t="shared" si="31"/>
        <v>-0.84999999999999964</v>
      </c>
      <c r="R400">
        <f t="shared" si="32"/>
        <v>0</v>
      </c>
      <c r="S400">
        <f t="shared" si="33"/>
        <v>21.3</v>
      </c>
      <c r="T400">
        <f t="shared" si="34"/>
        <v>5.916666666666667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20.7</v>
      </c>
      <c r="F401" s="17">
        <f t="shared" si="30"/>
        <v>-0.16666666666666657</v>
      </c>
      <c r="G401" s="17">
        <f t="shared" si="31"/>
        <v>-0.59999999999999964</v>
      </c>
      <c r="R401">
        <f t="shared" si="32"/>
        <v>0</v>
      </c>
      <c r="S401">
        <f t="shared" si="33"/>
        <v>20.7</v>
      </c>
      <c r="T401">
        <f t="shared" si="34"/>
        <v>5.75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20.100000000000001</v>
      </c>
      <c r="F402" s="17">
        <f t="shared" si="30"/>
        <v>-0.20833333333333331</v>
      </c>
      <c r="G402" s="17">
        <f t="shared" si="31"/>
        <v>-0.75</v>
      </c>
      <c r="R402">
        <f t="shared" si="32"/>
        <v>0</v>
      </c>
      <c r="S402">
        <f t="shared" si="33"/>
        <v>20.100000000000001</v>
      </c>
      <c r="T402">
        <f t="shared" si="34"/>
        <v>5.5833333333333339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19.2</v>
      </c>
      <c r="F403" s="17">
        <f t="shared" si="30"/>
        <v>-0.34722222222222221</v>
      </c>
      <c r="G403" s="17">
        <f t="shared" si="31"/>
        <v>-1.25</v>
      </c>
      <c r="R403">
        <f t="shared" si="32"/>
        <v>0</v>
      </c>
      <c r="S403">
        <f t="shared" si="33"/>
        <v>19.2</v>
      </c>
      <c r="T403">
        <f t="shared" si="34"/>
        <v>5.333333333333333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17.600000000000001</v>
      </c>
      <c r="F404" s="17">
        <f t="shared" ref="F404:F467" si="35">($E405-$E403)/2/3.6</f>
        <v>-0.41666666666666663</v>
      </c>
      <c r="G404" s="17">
        <f t="shared" ref="G404:G467" si="36">($E405-$E403)/2</f>
        <v>-1.5</v>
      </c>
      <c r="R404">
        <f t="shared" si="32"/>
        <v>0</v>
      </c>
      <c r="S404">
        <f t="shared" si="33"/>
        <v>17.600000000000001</v>
      </c>
      <c r="T404">
        <f t="shared" si="34"/>
        <v>4.8888888888888893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16.2</v>
      </c>
      <c r="F405" s="17">
        <f t="shared" si="35"/>
        <v>-0.31944444444444453</v>
      </c>
      <c r="G405" s="17">
        <f t="shared" si="36"/>
        <v>-1.1500000000000004</v>
      </c>
      <c r="R405">
        <f t="shared" si="32"/>
        <v>0</v>
      </c>
      <c r="S405">
        <f t="shared" si="33"/>
        <v>16.2</v>
      </c>
      <c r="T405">
        <f t="shared" si="34"/>
        <v>4.5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15.3</v>
      </c>
      <c r="F406" s="17">
        <f t="shared" si="35"/>
        <v>-0.20833333333333331</v>
      </c>
      <c r="G406" s="17">
        <f t="shared" si="36"/>
        <v>-0.75</v>
      </c>
      <c r="R406">
        <f t="shared" si="32"/>
        <v>0</v>
      </c>
      <c r="S406">
        <f t="shared" si="33"/>
        <v>15.3</v>
      </c>
      <c r="T406">
        <f t="shared" si="34"/>
        <v>4.25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14.7</v>
      </c>
      <c r="F407" s="17">
        <f t="shared" si="35"/>
        <v>-0.15277777777777798</v>
      </c>
      <c r="G407" s="17">
        <f t="shared" si="36"/>
        <v>-0.55000000000000071</v>
      </c>
      <c r="R407">
        <f t="shared" si="32"/>
        <v>0</v>
      </c>
      <c r="S407">
        <f t="shared" si="33"/>
        <v>14.7</v>
      </c>
      <c r="T407">
        <f t="shared" si="34"/>
        <v>4.083333333333333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14.2</v>
      </c>
      <c r="F408" s="17">
        <f t="shared" si="35"/>
        <v>-0.1388888888888889</v>
      </c>
      <c r="G408" s="17">
        <f t="shared" si="36"/>
        <v>-0.5</v>
      </c>
      <c r="R408">
        <f t="shared" si="32"/>
        <v>0</v>
      </c>
      <c r="S408">
        <f t="shared" si="33"/>
        <v>14.2</v>
      </c>
      <c r="T408">
        <f t="shared" si="34"/>
        <v>3.9444444444444442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13.7</v>
      </c>
      <c r="F409" s="17">
        <f t="shared" si="35"/>
        <v>-0.11111111111111097</v>
      </c>
      <c r="G409" s="17">
        <f t="shared" si="36"/>
        <v>-0.39999999999999947</v>
      </c>
      <c r="R409">
        <f t="shared" si="32"/>
        <v>0</v>
      </c>
      <c r="S409">
        <f t="shared" si="33"/>
        <v>13.7</v>
      </c>
      <c r="T409">
        <f t="shared" si="34"/>
        <v>3.8055555555555554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13.4</v>
      </c>
      <c r="F410" s="17">
        <f t="shared" si="35"/>
        <v>-9.7222222222222127E-2</v>
      </c>
      <c r="G410" s="17">
        <f t="shared" si="36"/>
        <v>-0.34999999999999964</v>
      </c>
      <c r="R410">
        <f t="shared" si="32"/>
        <v>0</v>
      </c>
      <c r="S410">
        <f t="shared" si="33"/>
        <v>13.4</v>
      </c>
      <c r="T410">
        <f t="shared" si="34"/>
        <v>3.7222222222222223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13</v>
      </c>
      <c r="F411" s="17">
        <f t="shared" si="35"/>
        <v>-8.3333333333333287E-2</v>
      </c>
      <c r="G411" s="17">
        <f t="shared" si="36"/>
        <v>-0.29999999999999982</v>
      </c>
      <c r="R411">
        <f t="shared" si="32"/>
        <v>0</v>
      </c>
      <c r="S411">
        <f t="shared" si="33"/>
        <v>13</v>
      </c>
      <c r="T411">
        <f t="shared" si="34"/>
        <v>3.6111111111111112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12.8</v>
      </c>
      <c r="F412" s="17">
        <f t="shared" si="35"/>
        <v>-6.9444444444444448E-2</v>
      </c>
      <c r="G412" s="17">
        <f t="shared" si="36"/>
        <v>-0.25</v>
      </c>
      <c r="R412">
        <f t="shared" si="32"/>
        <v>0</v>
      </c>
      <c r="S412">
        <f t="shared" si="33"/>
        <v>12.8</v>
      </c>
      <c r="T412">
        <f t="shared" si="34"/>
        <v>3.5555555555555558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12.5</v>
      </c>
      <c r="F413" s="17">
        <f t="shared" si="35"/>
        <v>-9.7222222222222363E-2</v>
      </c>
      <c r="G413" s="17">
        <f t="shared" si="36"/>
        <v>-0.35000000000000053</v>
      </c>
      <c r="R413">
        <f t="shared" si="32"/>
        <v>0</v>
      </c>
      <c r="S413">
        <f t="shared" si="33"/>
        <v>12.5</v>
      </c>
      <c r="T413">
        <f t="shared" si="34"/>
        <v>3.4722222222222223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12.1</v>
      </c>
      <c r="F414" s="17">
        <f t="shared" si="35"/>
        <v>-0.19444444444444448</v>
      </c>
      <c r="G414" s="17">
        <f t="shared" si="36"/>
        <v>-0.70000000000000018</v>
      </c>
      <c r="R414">
        <f t="shared" si="32"/>
        <v>0</v>
      </c>
      <c r="S414">
        <f t="shared" si="33"/>
        <v>12.1</v>
      </c>
      <c r="T414">
        <f t="shared" si="34"/>
        <v>3.3611111111111107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11.1</v>
      </c>
      <c r="F415" s="17">
        <f t="shared" si="35"/>
        <v>-0.34722222222222221</v>
      </c>
      <c r="G415" s="17">
        <f t="shared" si="36"/>
        <v>-1.25</v>
      </c>
      <c r="R415">
        <f t="shared" si="32"/>
        <v>0</v>
      </c>
      <c r="S415">
        <f t="shared" si="33"/>
        <v>11.1</v>
      </c>
      <c r="T415">
        <f t="shared" si="34"/>
        <v>3.083333333333333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9.6</v>
      </c>
      <c r="F416" s="17">
        <f t="shared" si="35"/>
        <v>-0.51388888888888873</v>
      </c>
      <c r="G416" s="17">
        <f t="shared" si="36"/>
        <v>-1.8499999999999996</v>
      </c>
      <c r="R416">
        <f t="shared" si="32"/>
        <v>0</v>
      </c>
      <c r="S416">
        <f t="shared" si="33"/>
        <v>9.6</v>
      </c>
      <c r="T416">
        <f t="shared" si="34"/>
        <v>2.6666666666666665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7.4</v>
      </c>
      <c r="F417" s="17">
        <f t="shared" si="35"/>
        <v>-0.65277777777777768</v>
      </c>
      <c r="G417" s="17">
        <f t="shared" si="36"/>
        <v>-2.3499999999999996</v>
      </c>
      <c r="R417">
        <f t="shared" si="32"/>
        <v>0</v>
      </c>
      <c r="S417">
        <f t="shared" si="33"/>
        <v>7.4</v>
      </c>
      <c r="T417">
        <f t="shared" si="34"/>
        <v>2.0555555555555558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4.9000000000000004</v>
      </c>
      <c r="F418" s="17">
        <f t="shared" si="35"/>
        <v>-0.625</v>
      </c>
      <c r="G418" s="17">
        <f t="shared" si="36"/>
        <v>-2.25</v>
      </c>
      <c r="R418">
        <f t="shared" si="32"/>
        <v>0</v>
      </c>
      <c r="S418">
        <f t="shared" si="33"/>
        <v>4.9000000000000004</v>
      </c>
      <c r="T418">
        <f t="shared" si="34"/>
        <v>1.3611111111111112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2.9</v>
      </c>
      <c r="F419" s="17">
        <f t="shared" si="35"/>
        <v>-0.51388888888888895</v>
      </c>
      <c r="G419" s="17">
        <f t="shared" si="36"/>
        <v>-1.85</v>
      </c>
      <c r="R419">
        <f t="shared" si="32"/>
        <v>0</v>
      </c>
      <c r="S419">
        <f t="shared" si="33"/>
        <v>2.9</v>
      </c>
      <c r="T419">
        <f t="shared" si="34"/>
        <v>0.80555555555555547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1.2</v>
      </c>
      <c r="F420" s="17">
        <f t="shared" si="35"/>
        <v>-0.40277777777777773</v>
      </c>
      <c r="G420" s="17">
        <f t="shared" si="36"/>
        <v>-1.45</v>
      </c>
      <c r="R420">
        <f t="shared" si="32"/>
        <v>0</v>
      </c>
      <c r="S420">
        <f t="shared" si="33"/>
        <v>1.2</v>
      </c>
      <c r="T420">
        <f t="shared" si="34"/>
        <v>0.33333333333333331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0</v>
      </c>
      <c r="F421" s="17">
        <f t="shared" si="35"/>
        <v>-0.16666666666666666</v>
      </c>
      <c r="G421" s="17">
        <f t="shared" si="36"/>
        <v>-0.6</v>
      </c>
      <c r="R421">
        <f t="shared" si="32"/>
        <v>1</v>
      </c>
      <c r="S421" t="str">
        <f t="shared" si="33"/>
        <v/>
      </c>
      <c r="T421">
        <f t="shared" si="34"/>
        <v>0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5"/>
        <v>0</v>
      </c>
      <c r="G422" s="17">
        <f t="shared" si="36"/>
        <v>0</v>
      </c>
      <c r="R422">
        <f t="shared" si="32"/>
        <v>1</v>
      </c>
      <c r="S422" t="str">
        <f t="shared" si="33"/>
        <v/>
      </c>
      <c r="T422">
        <f t="shared" si="34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5"/>
        <v>0</v>
      </c>
      <c r="G423" s="17">
        <f t="shared" si="36"/>
        <v>0</v>
      </c>
      <c r="R423">
        <f t="shared" si="32"/>
        <v>1</v>
      </c>
      <c r="S423" t="str">
        <f t="shared" si="33"/>
        <v/>
      </c>
      <c r="T423">
        <f t="shared" si="34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5"/>
        <v>0</v>
      </c>
      <c r="G424" s="17">
        <f t="shared" si="36"/>
        <v>0</v>
      </c>
      <c r="R424">
        <f t="shared" si="32"/>
        <v>1</v>
      </c>
      <c r="S424" t="str">
        <f t="shared" si="33"/>
        <v/>
      </c>
      <c r="T424">
        <f t="shared" si="34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5"/>
        <v>0</v>
      </c>
      <c r="G425" s="17">
        <f t="shared" si="36"/>
        <v>0</v>
      </c>
      <c r="R425">
        <f t="shared" si="32"/>
        <v>1</v>
      </c>
      <c r="S425" t="str">
        <f t="shared" si="33"/>
        <v/>
      </c>
      <c r="T425">
        <f t="shared" si="34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5"/>
        <v>0</v>
      </c>
      <c r="G426" s="17">
        <f t="shared" si="36"/>
        <v>0</v>
      </c>
      <c r="R426">
        <f t="shared" si="32"/>
        <v>1</v>
      </c>
      <c r="S426" t="str">
        <f t="shared" si="33"/>
        <v/>
      </c>
      <c r="T426">
        <f t="shared" si="34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5"/>
        <v>0</v>
      </c>
      <c r="G427" s="17">
        <f t="shared" si="36"/>
        <v>0</v>
      </c>
      <c r="R427">
        <f t="shared" si="32"/>
        <v>1</v>
      </c>
      <c r="S427" t="str">
        <f t="shared" si="33"/>
        <v/>
      </c>
      <c r="T427">
        <f t="shared" si="34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5"/>
        <v>0</v>
      </c>
      <c r="G428" s="17">
        <f t="shared" si="36"/>
        <v>0</v>
      </c>
      <c r="R428">
        <f t="shared" si="32"/>
        <v>1</v>
      </c>
      <c r="S428" t="str">
        <f t="shared" si="33"/>
        <v/>
      </c>
      <c r="T428">
        <f t="shared" si="34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5"/>
        <v>0</v>
      </c>
      <c r="G429" s="17">
        <f t="shared" si="36"/>
        <v>0</v>
      </c>
      <c r="R429">
        <f t="shared" si="32"/>
        <v>1</v>
      </c>
      <c r="S429" t="str">
        <f t="shared" si="33"/>
        <v/>
      </c>
      <c r="T429">
        <f t="shared" si="34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5"/>
        <v>0</v>
      </c>
      <c r="G430" s="17">
        <f t="shared" si="36"/>
        <v>0</v>
      </c>
      <c r="R430">
        <f t="shared" si="32"/>
        <v>1</v>
      </c>
      <c r="S430" t="str">
        <f t="shared" si="33"/>
        <v/>
      </c>
      <c r="T430">
        <f t="shared" si="34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5"/>
        <v>0</v>
      </c>
      <c r="G431" s="17">
        <f t="shared" si="36"/>
        <v>0</v>
      </c>
      <c r="R431">
        <f t="shared" si="32"/>
        <v>1</v>
      </c>
      <c r="S431" t="str">
        <f t="shared" si="33"/>
        <v/>
      </c>
      <c r="T431">
        <f t="shared" si="34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5"/>
        <v>0</v>
      </c>
      <c r="G432" s="17">
        <f t="shared" si="36"/>
        <v>0</v>
      </c>
      <c r="R432">
        <f t="shared" si="32"/>
        <v>1</v>
      </c>
      <c r="S432" t="str">
        <f t="shared" si="33"/>
        <v/>
      </c>
      <c r="T432">
        <f t="shared" si="34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5"/>
        <v>0</v>
      </c>
      <c r="G433" s="17">
        <f t="shared" si="36"/>
        <v>0</v>
      </c>
      <c r="R433">
        <f t="shared" si="32"/>
        <v>1</v>
      </c>
      <c r="S433" t="str">
        <f t="shared" si="33"/>
        <v/>
      </c>
      <c r="T433">
        <f t="shared" si="34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5"/>
        <v>0</v>
      </c>
      <c r="G434" s="17">
        <f t="shared" si="36"/>
        <v>0</v>
      </c>
      <c r="R434">
        <f t="shared" si="32"/>
        <v>1</v>
      </c>
      <c r="S434" t="str">
        <f t="shared" si="33"/>
        <v/>
      </c>
      <c r="T434">
        <f t="shared" si="34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5"/>
        <v>0</v>
      </c>
      <c r="G435" s="17">
        <f t="shared" si="36"/>
        <v>0</v>
      </c>
      <c r="R435">
        <f t="shared" si="32"/>
        <v>1</v>
      </c>
      <c r="S435" t="str">
        <f t="shared" si="33"/>
        <v/>
      </c>
      <c r="T435">
        <f t="shared" si="34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5"/>
        <v>0</v>
      </c>
      <c r="G436" s="17">
        <f t="shared" si="36"/>
        <v>0</v>
      </c>
      <c r="R436">
        <f t="shared" si="32"/>
        <v>1</v>
      </c>
      <c r="S436" t="str">
        <f t="shared" si="33"/>
        <v/>
      </c>
      <c r="T436">
        <f t="shared" si="34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5"/>
        <v>0</v>
      </c>
      <c r="G437" s="17">
        <f t="shared" si="36"/>
        <v>0</v>
      </c>
      <c r="R437">
        <f t="shared" si="32"/>
        <v>1</v>
      </c>
      <c r="S437" t="str">
        <f t="shared" si="33"/>
        <v/>
      </c>
      <c r="T437">
        <f t="shared" si="34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5"/>
        <v>0</v>
      </c>
      <c r="G438" s="17">
        <f t="shared" si="36"/>
        <v>0</v>
      </c>
      <c r="R438">
        <f t="shared" si="32"/>
        <v>1</v>
      </c>
      <c r="S438" t="str">
        <f t="shared" si="33"/>
        <v/>
      </c>
      <c r="T438">
        <f t="shared" si="34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5"/>
        <v>0</v>
      </c>
      <c r="G439" s="17">
        <f t="shared" si="36"/>
        <v>0</v>
      </c>
      <c r="R439">
        <f t="shared" si="32"/>
        <v>1</v>
      </c>
      <c r="S439" t="str">
        <f t="shared" si="33"/>
        <v/>
      </c>
      <c r="T439">
        <f t="shared" si="34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5"/>
        <v>0</v>
      </c>
      <c r="G440" s="17">
        <f t="shared" si="36"/>
        <v>0</v>
      </c>
      <c r="R440">
        <f t="shared" si="32"/>
        <v>1</v>
      </c>
      <c r="S440" t="str">
        <f t="shared" si="33"/>
        <v/>
      </c>
      <c r="T440">
        <f t="shared" si="34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5"/>
        <v>0</v>
      </c>
      <c r="G441" s="17">
        <f t="shared" si="36"/>
        <v>0</v>
      </c>
      <c r="R441">
        <f t="shared" si="32"/>
        <v>1</v>
      </c>
      <c r="S441" t="str">
        <f t="shared" si="33"/>
        <v/>
      </c>
      <c r="T441">
        <f t="shared" si="34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5"/>
        <v>0</v>
      </c>
      <c r="G442" s="17">
        <f t="shared" si="36"/>
        <v>0</v>
      </c>
      <c r="R442">
        <f t="shared" si="32"/>
        <v>1</v>
      </c>
      <c r="S442" t="str">
        <f t="shared" si="33"/>
        <v/>
      </c>
      <c r="T442">
        <f t="shared" si="34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5"/>
        <v>0</v>
      </c>
      <c r="G443" s="17">
        <f t="shared" si="36"/>
        <v>0</v>
      </c>
      <c r="R443">
        <f t="shared" si="32"/>
        <v>1</v>
      </c>
      <c r="S443" t="str">
        <f t="shared" si="33"/>
        <v/>
      </c>
      <c r="T443">
        <f t="shared" si="34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5"/>
        <v>0</v>
      </c>
      <c r="G444" s="17">
        <f t="shared" si="36"/>
        <v>0</v>
      </c>
      <c r="R444">
        <f t="shared" si="32"/>
        <v>1</v>
      </c>
      <c r="S444" t="str">
        <f t="shared" si="33"/>
        <v/>
      </c>
      <c r="T444">
        <f t="shared" si="34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5"/>
        <v>0</v>
      </c>
      <c r="G445" s="17">
        <f t="shared" si="36"/>
        <v>0</v>
      </c>
      <c r="R445">
        <f t="shared" si="32"/>
        <v>1</v>
      </c>
      <c r="S445" t="str">
        <f t="shared" si="33"/>
        <v/>
      </c>
      <c r="T445">
        <f t="shared" si="34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5"/>
        <v>0</v>
      </c>
      <c r="G446" s="17">
        <f t="shared" si="36"/>
        <v>0</v>
      </c>
      <c r="R446">
        <f t="shared" si="32"/>
        <v>1</v>
      </c>
      <c r="S446" t="str">
        <f t="shared" si="33"/>
        <v/>
      </c>
      <c r="T446">
        <f t="shared" si="34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5"/>
        <v>0</v>
      </c>
      <c r="G447" s="17">
        <f t="shared" si="36"/>
        <v>0</v>
      </c>
      <c r="R447">
        <f t="shared" si="32"/>
        <v>1</v>
      </c>
      <c r="S447" t="str">
        <f t="shared" si="33"/>
        <v/>
      </c>
      <c r="T447">
        <f t="shared" si="34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5"/>
        <v>0</v>
      </c>
      <c r="G448" s="17">
        <f t="shared" si="36"/>
        <v>0</v>
      </c>
      <c r="R448">
        <f t="shared" si="32"/>
        <v>1</v>
      </c>
      <c r="S448" t="str">
        <f t="shared" si="33"/>
        <v/>
      </c>
      <c r="T448">
        <f t="shared" si="34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5"/>
        <v>0</v>
      </c>
      <c r="G449" s="17">
        <f t="shared" si="36"/>
        <v>0</v>
      </c>
      <c r="R449">
        <f t="shared" si="32"/>
        <v>1</v>
      </c>
      <c r="S449" t="str">
        <f t="shared" si="33"/>
        <v/>
      </c>
      <c r="T449">
        <f t="shared" si="34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5"/>
        <v>0</v>
      </c>
      <c r="G450" s="17">
        <f t="shared" si="36"/>
        <v>0</v>
      </c>
      <c r="R450">
        <f t="shared" si="32"/>
        <v>1</v>
      </c>
      <c r="S450" t="str">
        <f t="shared" si="33"/>
        <v/>
      </c>
      <c r="T450">
        <f t="shared" si="34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5"/>
        <v>0</v>
      </c>
      <c r="G451" s="17">
        <f t="shared" si="36"/>
        <v>0</v>
      </c>
      <c r="R451">
        <f t="shared" si="32"/>
        <v>1</v>
      </c>
      <c r="S451" t="str">
        <f t="shared" si="33"/>
        <v/>
      </c>
      <c r="T451">
        <f t="shared" si="34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5"/>
        <v>0</v>
      </c>
      <c r="G452" s="17">
        <f t="shared" si="36"/>
        <v>0</v>
      </c>
      <c r="R452">
        <f t="shared" si="32"/>
        <v>1</v>
      </c>
      <c r="S452" t="str">
        <f t="shared" si="33"/>
        <v/>
      </c>
      <c r="T452">
        <f t="shared" si="34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5"/>
        <v>0</v>
      </c>
      <c r="G453" s="17">
        <f t="shared" si="36"/>
        <v>0</v>
      </c>
      <c r="R453">
        <f t="shared" si="32"/>
        <v>1</v>
      </c>
      <c r="S453" t="str">
        <f t="shared" si="33"/>
        <v/>
      </c>
      <c r="T453">
        <f t="shared" si="34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5"/>
        <v>0</v>
      </c>
      <c r="G454" s="17">
        <f t="shared" si="36"/>
        <v>0</v>
      </c>
      <c r="R454">
        <f t="shared" si="32"/>
        <v>1</v>
      </c>
      <c r="S454" t="str">
        <f t="shared" si="33"/>
        <v/>
      </c>
      <c r="T454">
        <f t="shared" si="34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5"/>
        <v>0</v>
      </c>
      <c r="G455" s="17">
        <f t="shared" si="36"/>
        <v>0</v>
      </c>
      <c r="R455">
        <f t="shared" si="32"/>
        <v>1</v>
      </c>
      <c r="S455" t="str">
        <f t="shared" si="33"/>
        <v/>
      </c>
      <c r="T455">
        <f t="shared" si="34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5"/>
        <v>0</v>
      </c>
      <c r="G456" s="17">
        <f t="shared" si="36"/>
        <v>0</v>
      </c>
      <c r="R456">
        <f t="shared" ref="R456:R519" si="37">IF(E456&lt;1,1,0)</f>
        <v>1</v>
      </c>
      <c r="S456" t="str">
        <f t="shared" ref="S456:S519" si="38">IF(R456=1,"",E456)</f>
        <v/>
      </c>
      <c r="T456">
        <f t="shared" ref="T456:T519" si="39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5"/>
        <v>0</v>
      </c>
      <c r="G457" s="17">
        <f t="shared" si="36"/>
        <v>0</v>
      </c>
      <c r="R457">
        <f t="shared" si="37"/>
        <v>1</v>
      </c>
      <c r="S457" t="str">
        <f t="shared" si="38"/>
        <v/>
      </c>
      <c r="T457">
        <f t="shared" si="39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5"/>
        <v>0</v>
      </c>
      <c r="G458" s="17">
        <f t="shared" si="36"/>
        <v>0</v>
      </c>
      <c r="R458">
        <f t="shared" si="37"/>
        <v>1</v>
      </c>
      <c r="S458" t="str">
        <f t="shared" si="38"/>
        <v/>
      </c>
      <c r="T458">
        <f t="shared" si="39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5"/>
        <v>0</v>
      </c>
      <c r="G459" s="17">
        <f t="shared" si="36"/>
        <v>0</v>
      </c>
      <c r="R459">
        <f t="shared" si="37"/>
        <v>1</v>
      </c>
      <c r="S459" t="str">
        <f t="shared" si="38"/>
        <v/>
      </c>
      <c r="T459">
        <f t="shared" si="39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5"/>
        <v>0</v>
      </c>
      <c r="G460" s="17">
        <f t="shared" si="36"/>
        <v>0</v>
      </c>
      <c r="R460">
        <f t="shared" si="37"/>
        <v>1</v>
      </c>
      <c r="S460" t="str">
        <f t="shared" si="38"/>
        <v/>
      </c>
      <c r="T460">
        <f t="shared" si="39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5"/>
        <v>0</v>
      </c>
      <c r="G461" s="17">
        <f t="shared" si="36"/>
        <v>0</v>
      </c>
      <c r="R461">
        <f t="shared" si="37"/>
        <v>1</v>
      </c>
      <c r="S461" t="str">
        <f t="shared" si="38"/>
        <v/>
      </c>
      <c r="T461">
        <f t="shared" si="39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si="35"/>
        <v>0</v>
      </c>
      <c r="G462" s="17">
        <f t="shared" si="36"/>
        <v>0</v>
      </c>
      <c r="R462">
        <f t="shared" si="37"/>
        <v>1</v>
      </c>
      <c r="S462" t="str">
        <f t="shared" si="38"/>
        <v/>
      </c>
      <c r="T462">
        <f t="shared" si="39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5"/>
        <v>0</v>
      </c>
      <c r="G463" s="17">
        <f t="shared" si="36"/>
        <v>0</v>
      </c>
      <c r="R463">
        <f t="shared" si="37"/>
        <v>1</v>
      </c>
      <c r="S463" t="str">
        <f t="shared" si="38"/>
        <v/>
      </c>
      <c r="T463">
        <f t="shared" si="39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5"/>
        <v>0</v>
      </c>
      <c r="G464" s="17">
        <f t="shared" si="36"/>
        <v>0</v>
      </c>
      <c r="R464">
        <f t="shared" si="37"/>
        <v>1</v>
      </c>
      <c r="S464" t="str">
        <f t="shared" si="38"/>
        <v/>
      </c>
      <c r="T464">
        <f t="shared" si="39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5"/>
        <v>0</v>
      </c>
      <c r="G465" s="17">
        <f t="shared" si="36"/>
        <v>0</v>
      </c>
      <c r="R465">
        <f t="shared" si="37"/>
        <v>1</v>
      </c>
      <c r="S465" t="str">
        <f t="shared" si="38"/>
        <v/>
      </c>
      <c r="T465">
        <f t="shared" si="39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5"/>
        <v>0</v>
      </c>
      <c r="G466" s="17">
        <f t="shared" si="36"/>
        <v>0</v>
      </c>
      <c r="R466">
        <f t="shared" si="37"/>
        <v>1</v>
      </c>
      <c r="S466" t="str">
        <f t="shared" si="38"/>
        <v/>
      </c>
      <c r="T466">
        <f t="shared" si="39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5"/>
        <v>0</v>
      </c>
      <c r="G467" s="17">
        <f t="shared" si="36"/>
        <v>0</v>
      </c>
      <c r="R467">
        <f t="shared" si="37"/>
        <v>1</v>
      </c>
      <c r="S467" t="str">
        <f t="shared" si="38"/>
        <v/>
      </c>
      <c r="T467">
        <f t="shared" si="39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ref="F468:F531" si="40">($E469-$E467)/2/3.6</f>
        <v>0</v>
      </c>
      <c r="G468" s="17">
        <f t="shared" ref="G468:G531" si="41">($E469-$E467)/2</f>
        <v>0</v>
      </c>
      <c r="R468">
        <f t="shared" si="37"/>
        <v>1</v>
      </c>
      <c r="S468" t="str">
        <f t="shared" si="38"/>
        <v/>
      </c>
      <c r="T468">
        <f t="shared" si="39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40"/>
        <v>0</v>
      </c>
      <c r="G469" s="17">
        <f t="shared" si="41"/>
        <v>0</v>
      </c>
      <c r="R469">
        <f t="shared" si="37"/>
        <v>1</v>
      </c>
      <c r="S469" t="str">
        <f t="shared" si="38"/>
        <v/>
      </c>
      <c r="T469">
        <f t="shared" si="39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40"/>
        <v>0</v>
      </c>
      <c r="G470" s="17">
        <f t="shared" si="41"/>
        <v>0</v>
      </c>
      <c r="R470">
        <f t="shared" si="37"/>
        <v>1</v>
      </c>
      <c r="S470" t="str">
        <f t="shared" si="38"/>
        <v/>
      </c>
      <c r="T470">
        <f t="shared" si="39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40"/>
        <v>0</v>
      </c>
      <c r="G471" s="17">
        <f t="shared" si="41"/>
        <v>0</v>
      </c>
      <c r="R471">
        <f t="shared" si="37"/>
        <v>1</v>
      </c>
      <c r="S471" t="str">
        <f t="shared" si="38"/>
        <v/>
      </c>
      <c r="T471">
        <f t="shared" si="39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40"/>
        <v>0</v>
      </c>
      <c r="G472" s="17">
        <f t="shared" si="41"/>
        <v>0</v>
      </c>
      <c r="R472">
        <f t="shared" si="37"/>
        <v>1</v>
      </c>
      <c r="S472" t="str">
        <f t="shared" si="38"/>
        <v/>
      </c>
      <c r="T472">
        <f t="shared" si="39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40"/>
        <v>0</v>
      </c>
      <c r="G473" s="17">
        <f t="shared" si="41"/>
        <v>0</v>
      </c>
      <c r="R473">
        <f t="shared" si="37"/>
        <v>1</v>
      </c>
      <c r="S473" t="str">
        <f t="shared" si="38"/>
        <v/>
      </c>
      <c r="T473">
        <f t="shared" si="39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40"/>
        <v>0</v>
      </c>
      <c r="G474" s="17">
        <f t="shared" si="41"/>
        <v>0</v>
      </c>
      <c r="R474">
        <f t="shared" si="37"/>
        <v>1</v>
      </c>
      <c r="S474" t="str">
        <f t="shared" si="38"/>
        <v/>
      </c>
      <c r="T474">
        <f t="shared" si="39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40"/>
        <v>0</v>
      </c>
      <c r="G475" s="17">
        <f t="shared" si="41"/>
        <v>0</v>
      </c>
      <c r="R475">
        <f t="shared" si="37"/>
        <v>1</v>
      </c>
      <c r="S475" t="str">
        <f t="shared" si="38"/>
        <v/>
      </c>
      <c r="T475">
        <f t="shared" si="39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40"/>
        <v>0</v>
      </c>
      <c r="G476" s="17">
        <f t="shared" si="41"/>
        <v>0</v>
      </c>
      <c r="R476">
        <f t="shared" si="37"/>
        <v>1</v>
      </c>
      <c r="S476" t="str">
        <f t="shared" si="38"/>
        <v/>
      </c>
      <c r="T476">
        <f t="shared" si="39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40"/>
        <v>0</v>
      </c>
      <c r="G477" s="17">
        <f t="shared" si="41"/>
        <v>0</v>
      </c>
      <c r="R477">
        <f t="shared" si="37"/>
        <v>1</v>
      </c>
      <c r="S477" t="str">
        <f t="shared" si="38"/>
        <v/>
      </c>
      <c r="T477">
        <f t="shared" si="39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40"/>
        <v>0</v>
      </c>
      <c r="G478" s="17">
        <f t="shared" si="41"/>
        <v>0</v>
      </c>
      <c r="R478">
        <f t="shared" si="37"/>
        <v>1</v>
      </c>
      <c r="S478" t="str">
        <f t="shared" si="38"/>
        <v/>
      </c>
      <c r="T478">
        <f t="shared" si="39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40"/>
        <v>0</v>
      </c>
      <c r="G479" s="17">
        <f t="shared" si="41"/>
        <v>0</v>
      </c>
      <c r="R479">
        <f t="shared" si="37"/>
        <v>1</v>
      </c>
      <c r="S479" t="str">
        <f t="shared" si="38"/>
        <v/>
      </c>
      <c r="T479">
        <f t="shared" si="39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40"/>
        <v>0</v>
      </c>
      <c r="G480" s="17">
        <f t="shared" si="41"/>
        <v>0</v>
      </c>
      <c r="R480">
        <f t="shared" si="37"/>
        <v>1</v>
      </c>
      <c r="S480" t="str">
        <f t="shared" si="38"/>
        <v/>
      </c>
      <c r="T480">
        <f t="shared" si="39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40"/>
        <v>0</v>
      </c>
      <c r="G481" s="17">
        <f t="shared" si="41"/>
        <v>0</v>
      </c>
      <c r="R481">
        <f t="shared" si="37"/>
        <v>1</v>
      </c>
      <c r="S481" t="str">
        <f t="shared" si="38"/>
        <v/>
      </c>
      <c r="T481">
        <f t="shared" si="39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40"/>
        <v>0</v>
      </c>
      <c r="G482" s="17">
        <f t="shared" si="41"/>
        <v>0</v>
      </c>
      <c r="R482">
        <f t="shared" si="37"/>
        <v>1</v>
      </c>
      <c r="S482" t="str">
        <f t="shared" si="38"/>
        <v/>
      </c>
      <c r="T482">
        <f t="shared" si="39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40"/>
        <v>0</v>
      </c>
      <c r="G483" s="17">
        <f t="shared" si="41"/>
        <v>0</v>
      </c>
      <c r="R483">
        <f t="shared" si="37"/>
        <v>1</v>
      </c>
      <c r="S483" t="str">
        <f t="shared" si="38"/>
        <v/>
      </c>
      <c r="T483">
        <f t="shared" si="39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40"/>
        <v>0</v>
      </c>
      <c r="G484" s="17">
        <f t="shared" si="41"/>
        <v>0</v>
      </c>
      <c r="R484">
        <f t="shared" si="37"/>
        <v>1</v>
      </c>
      <c r="S484" t="str">
        <f t="shared" si="38"/>
        <v/>
      </c>
      <c r="T484">
        <f t="shared" si="39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40"/>
        <v>0</v>
      </c>
      <c r="G485" s="17">
        <f t="shared" si="41"/>
        <v>0</v>
      </c>
      <c r="R485">
        <f t="shared" si="37"/>
        <v>1</v>
      </c>
      <c r="S485" t="str">
        <f t="shared" si="38"/>
        <v/>
      </c>
      <c r="T485">
        <f t="shared" si="39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40"/>
        <v>0</v>
      </c>
      <c r="G486" s="17">
        <f t="shared" si="41"/>
        <v>0</v>
      </c>
      <c r="R486">
        <f t="shared" si="37"/>
        <v>1</v>
      </c>
      <c r="S486" t="str">
        <f t="shared" si="38"/>
        <v/>
      </c>
      <c r="T486">
        <f t="shared" si="39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40"/>
        <v>0</v>
      </c>
      <c r="G487" s="17">
        <f t="shared" si="41"/>
        <v>0</v>
      </c>
      <c r="R487">
        <f t="shared" si="37"/>
        <v>1</v>
      </c>
      <c r="S487" t="str">
        <f t="shared" si="38"/>
        <v/>
      </c>
      <c r="T487">
        <f t="shared" si="39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40"/>
        <v>0.19444444444444442</v>
      </c>
      <c r="G488" s="17">
        <f t="shared" si="41"/>
        <v>0.7</v>
      </c>
      <c r="R488">
        <f t="shared" si="37"/>
        <v>1</v>
      </c>
      <c r="S488" t="str">
        <f t="shared" si="38"/>
        <v/>
      </c>
      <c r="T488">
        <f t="shared" si="39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1.4</v>
      </c>
      <c r="F489" s="17">
        <f t="shared" si="40"/>
        <v>0.34722222222222221</v>
      </c>
      <c r="G489" s="17">
        <f t="shared" si="41"/>
        <v>1.25</v>
      </c>
      <c r="R489">
        <f t="shared" si="37"/>
        <v>0</v>
      </c>
      <c r="S489">
        <f t="shared" si="38"/>
        <v>1.4</v>
      </c>
      <c r="T489">
        <f t="shared" si="39"/>
        <v>0.38888888888888884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2.5</v>
      </c>
      <c r="F490" s="17">
        <f t="shared" si="40"/>
        <v>0.52777777777777779</v>
      </c>
      <c r="G490" s="17">
        <f t="shared" si="41"/>
        <v>1.9000000000000001</v>
      </c>
      <c r="R490">
        <f t="shared" si="37"/>
        <v>0</v>
      </c>
      <c r="S490">
        <f t="shared" si="38"/>
        <v>2.5</v>
      </c>
      <c r="T490">
        <f t="shared" si="39"/>
        <v>0.69444444444444442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5.2</v>
      </c>
      <c r="F491" s="17">
        <f t="shared" si="40"/>
        <v>0.75</v>
      </c>
      <c r="G491" s="17">
        <f t="shared" si="41"/>
        <v>2.7</v>
      </c>
      <c r="R491">
        <f t="shared" si="37"/>
        <v>0</v>
      </c>
      <c r="S491">
        <f t="shared" si="38"/>
        <v>5.2</v>
      </c>
      <c r="T491">
        <f t="shared" si="39"/>
        <v>1.4444444444444444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7.9</v>
      </c>
      <c r="F492" s="17">
        <f t="shared" si="40"/>
        <v>0.70833333333333337</v>
      </c>
      <c r="G492" s="17">
        <f t="shared" si="41"/>
        <v>2.5500000000000003</v>
      </c>
      <c r="R492">
        <f t="shared" si="37"/>
        <v>0</v>
      </c>
      <c r="S492">
        <f t="shared" si="38"/>
        <v>7.9</v>
      </c>
      <c r="T492">
        <f t="shared" si="39"/>
        <v>2.1944444444444446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10.3</v>
      </c>
      <c r="F493" s="17">
        <f t="shared" si="40"/>
        <v>0.68055555555555558</v>
      </c>
      <c r="G493" s="17">
        <f t="shared" si="41"/>
        <v>2.4500000000000002</v>
      </c>
      <c r="R493">
        <f t="shared" si="37"/>
        <v>0</v>
      </c>
      <c r="S493">
        <f t="shared" si="38"/>
        <v>10.3</v>
      </c>
      <c r="T493">
        <f t="shared" si="39"/>
        <v>2.8611111111111112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12.8</v>
      </c>
      <c r="F494" s="17">
        <f t="shared" si="40"/>
        <v>0.66666666666666652</v>
      </c>
      <c r="G494" s="17">
        <f t="shared" si="41"/>
        <v>2.3999999999999995</v>
      </c>
      <c r="R494">
        <f t="shared" si="37"/>
        <v>0</v>
      </c>
      <c r="S494">
        <f t="shared" si="38"/>
        <v>12.8</v>
      </c>
      <c r="T494">
        <f t="shared" si="39"/>
        <v>3.5555555555555558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15.1</v>
      </c>
      <c r="F495" s="17">
        <f t="shared" si="40"/>
        <v>0.63888888888888862</v>
      </c>
      <c r="G495" s="17">
        <f t="shared" si="41"/>
        <v>2.2999999999999989</v>
      </c>
      <c r="R495">
        <f t="shared" si="37"/>
        <v>0</v>
      </c>
      <c r="S495">
        <f t="shared" si="38"/>
        <v>15.1</v>
      </c>
      <c r="T495">
        <f t="shared" si="39"/>
        <v>4.1944444444444446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17.399999999999999</v>
      </c>
      <c r="F496" s="17">
        <f t="shared" si="40"/>
        <v>0.62500000000000022</v>
      </c>
      <c r="G496" s="17">
        <f t="shared" si="41"/>
        <v>2.2500000000000009</v>
      </c>
      <c r="R496">
        <f t="shared" si="37"/>
        <v>0</v>
      </c>
      <c r="S496">
        <f t="shared" si="38"/>
        <v>17.399999999999999</v>
      </c>
      <c r="T496">
        <f t="shared" si="39"/>
        <v>4.833333333333333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19.600000000000001</v>
      </c>
      <c r="F497" s="17">
        <f t="shared" si="40"/>
        <v>0.61111111111111138</v>
      </c>
      <c r="G497" s="17">
        <f t="shared" si="41"/>
        <v>2.2000000000000011</v>
      </c>
      <c r="R497">
        <f t="shared" si="37"/>
        <v>0</v>
      </c>
      <c r="S497">
        <f t="shared" si="38"/>
        <v>19.600000000000001</v>
      </c>
      <c r="T497">
        <f t="shared" si="39"/>
        <v>5.4444444444444446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21.8</v>
      </c>
      <c r="F498" s="17">
        <f t="shared" si="40"/>
        <v>0.6666666666666663</v>
      </c>
      <c r="G498" s="17">
        <f t="shared" si="41"/>
        <v>2.3999999999999986</v>
      </c>
      <c r="R498">
        <f t="shared" si="37"/>
        <v>0</v>
      </c>
      <c r="S498">
        <f t="shared" si="38"/>
        <v>21.8</v>
      </c>
      <c r="T498">
        <f t="shared" si="39"/>
        <v>6.0555555555555554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24.4</v>
      </c>
      <c r="F499" s="17">
        <f t="shared" si="40"/>
        <v>0.65277777777777768</v>
      </c>
      <c r="G499" s="17">
        <f t="shared" si="41"/>
        <v>2.3499999999999996</v>
      </c>
      <c r="R499">
        <f t="shared" si="37"/>
        <v>0</v>
      </c>
      <c r="S499">
        <f t="shared" si="38"/>
        <v>24.4</v>
      </c>
      <c r="T499">
        <f t="shared" si="39"/>
        <v>6.7777777777777768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26.5</v>
      </c>
      <c r="F500" s="17">
        <f t="shared" si="40"/>
        <v>0.61111111111111138</v>
      </c>
      <c r="G500" s="17">
        <f t="shared" si="41"/>
        <v>2.2000000000000011</v>
      </c>
      <c r="R500">
        <f t="shared" si="37"/>
        <v>0</v>
      </c>
      <c r="S500">
        <f t="shared" si="38"/>
        <v>26.5</v>
      </c>
      <c r="T500">
        <f t="shared" si="39"/>
        <v>7.3611111111111107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28.8</v>
      </c>
      <c r="F501" s="17">
        <f t="shared" si="40"/>
        <v>0.56944444444444464</v>
      </c>
      <c r="G501" s="17">
        <f t="shared" si="41"/>
        <v>2.0500000000000007</v>
      </c>
      <c r="R501">
        <f t="shared" si="37"/>
        <v>0</v>
      </c>
      <c r="S501">
        <f t="shared" si="38"/>
        <v>28.8</v>
      </c>
      <c r="T501">
        <f t="shared" si="39"/>
        <v>8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30.6</v>
      </c>
      <c r="F502" s="17">
        <f t="shared" si="40"/>
        <v>0.44444444444444431</v>
      </c>
      <c r="G502" s="17">
        <f t="shared" si="41"/>
        <v>1.5999999999999996</v>
      </c>
      <c r="R502">
        <f t="shared" si="37"/>
        <v>0</v>
      </c>
      <c r="S502">
        <f t="shared" si="38"/>
        <v>30.6</v>
      </c>
      <c r="T502">
        <f t="shared" si="39"/>
        <v>8.5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32</v>
      </c>
      <c r="F503" s="17">
        <f t="shared" si="40"/>
        <v>0.30555555555555497</v>
      </c>
      <c r="G503" s="17">
        <f t="shared" si="41"/>
        <v>1.0999999999999979</v>
      </c>
      <c r="R503">
        <f t="shared" si="37"/>
        <v>0</v>
      </c>
      <c r="S503">
        <f t="shared" si="38"/>
        <v>32</v>
      </c>
      <c r="T503">
        <f t="shared" si="39"/>
        <v>8.8888888888888893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32.799999999999997</v>
      </c>
      <c r="F504" s="17">
        <f t="shared" si="40"/>
        <v>0.18055555555555516</v>
      </c>
      <c r="G504" s="17">
        <f t="shared" si="41"/>
        <v>0.64999999999999858</v>
      </c>
      <c r="R504">
        <f t="shared" si="37"/>
        <v>0</v>
      </c>
      <c r="S504">
        <f t="shared" si="38"/>
        <v>32.799999999999997</v>
      </c>
      <c r="T504">
        <f t="shared" si="39"/>
        <v>9.1111111111111107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33.299999999999997</v>
      </c>
      <c r="F505" s="17">
        <f t="shared" si="40"/>
        <v>0.16666666666666705</v>
      </c>
      <c r="G505" s="17">
        <f t="shared" si="41"/>
        <v>0.60000000000000142</v>
      </c>
      <c r="R505">
        <f t="shared" si="37"/>
        <v>0</v>
      </c>
      <c r="S505">
        <f t="shared" si="38"/>
        <v>33.299999999999997</v>
      </c>
      <c r="T505">
        <f t="shared" si="39"/>
        <v>9.2499999999999982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34</v>
      </c>
      <c r="F506" s="17">
        <f t="shared" si="40"/>
        <v>0.23611111111111149</v>
      </c>
      <c r="G506" s="17">
        <f t="shared" si="41"/>
        <v>0.85000000000000142</v>
      </c>
      <c r="R506">
        <f t="shared" si="37"/>
        <v>0</v>
      </c>
      <c r="S506">
        <f t="shared" si="38"/>
        <v>34</v>
      </c>
      <c r="T506">
        <f t="shared" si="39"/>
        <v>9.4444444444444446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35</v>
      </c>
      <c r="F507" s="17">
        <f t="shared" si="40"/>
        <v>0.29166666666666685</v>
      </c>
      <c r="G507" s="17">
        <f t="shared" si="41"/>
        <v>1.0500000000000007</v>
      </c>
      <c r="R507">
        <f t="shared" si="37"/>
        <v>0</v>
      </c>
      <c r="S507">
        <f t="shared" si="38"/>
        <v>35</v>
      </c>
      <c r="T507">
        <f t="shared" si="39"/>
        <v>9.7222222222222214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36.1</v>
      </c>
      <c r="F508" s="17">
        <f t="shared" si="40"/>
        <v>0.2222222222222224</v>
      </c>
      <c r="G508" s="17">
        <f t="shared" si="41"/>
        <v>0.80000000000000071</v>
      </c>
      <c r="R508">
        <f t="shared" si="37"/>
        <v>0</v>
      </c>
      <c r="S508">
        <f t="shared" si="38"/>
        <v>36.1</v>
      </c>
      <c r="T508">
        <f t="shared" si="39"/>
        <v>10.027777777777779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36.6</v>
      </c>
      <c r="F509" s="17">
        <f t="shared" si="40"/>
        <v>0.11111111111111072</v>
      </c>
      <c r="G509" s="17">
        <f t="shared" si="41"/>
        <v>0.39999999999999858</v>
      </c>
      <c r="R509">
        <f t="shared" si="37"/>
        <v>0</v>
      </c>
      <c r="S509">
        <f t="shared" si="38"/>
        <v>36.6</v>
      </c>
      <c r="T509">
        <f t="shared" si="39"/>
        <v>10.166666666666666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36.9</v>
      </c>
      <c r="F510" s="17">
        <f t="shared" si="40"/>
        <v>6.9444444444444448E-2</v>
      </c>
      <c r="G510" s="17">
        <f t="shared" si="41"/>
        <v>0.25</v>
      </c>
      <c r="R510">
        <f t="shared" si="37"/>
        <v>0</v>
      </c>
      <c r="S510">
        <f t="shared" si="38"/>
        <v>36.9</v>
      </c>
      <c r="T510">
        <f t="shared" si="39"/>
        <v>10.25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37.1</v>
      </c>
      <c r="F511" s="17">
        <f t="shared" si="40"/>
        <v>9.7222222222222612E-2</v>
      </c>
      <c r="G511" s="17">
        <f t="shared" si="41"/>
        <v>0.35000000000000142</v>
      </c>
      <c r="R511">
        <f t="shared" si="37"/>
        <v>0</v>
      </c>
      <c r="S511">
        <f t="shared" si="38"/>
        <v>37.1</v>
      </c>
      <c r="T511">
        <f t="shared" si="39"/>
        <v>10.305555555555555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37.6</v>
      </c>
      <c r="F512" s="17">
        <f t="shared" si="40"/>
        <v>0.12499999999999981</v>
      </c>
      <c r="G512" s="17">
        <f t="shared" si="41"/>
        <v>0.44999999999999929</v>
      </c>
      <c r="R512">
        <f t="shared" si="37"/>
        <v>0</v>
      </c>
      <c r="S512">
        <f t="shared" si="38"/>
        <v>37.6</v>
      </c>
      <c r="T512">
        <f t="shared" si="39"/>
        <v>10.444444444444445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38</v>
      </c>
      <c r="F513" s="17">
        <f t="shared" si="40"/>
        <v>6.9444444444444448E-2</v>
      </c>
      <c r="G513" s="17">
        <f t="shared" si="41"/>
        <v>0.25</v>
      </c>
      <c r="R513">
        <f t="shared" si="37"/>
        <v>0</v>
      </c>
      <c r="S513">
        <f t="shared" si="38"/>
        <v>38</v>
      </c>
      <c r="T513">
        <f t="shared" si="39"/>
        <v>10.555555555555555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38.1</v>
      </c>
      <c r="F514" s="17">
        <f t="shared" si="40"/>
        <v>-4.1666666666666269E-2</v>
      </c>
      <c r="G514" s="17">
        <f t="shared" si="41"/>
        <v>-0.14999999999999858</v>
      </c>
      <c r="R514">
        <f t="shared" si="37"/>
        <v>0</v>
      </c>
      <c r="S514">
        <f t="shared" si="38"/>
        <v>38.1</v>
      </c>
      <c r="T514">
        <f t="shared" si="39"/>
        <v>10.583333333333334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37.700000000000003</v>
      </c>
      <c r="F515" s="17">
        <f t="shared" si="40"/>
        <v>-0.16666666666666705</v>
      </c>
      <c r="G515" s="17">
        <f t="shared" si="41"/>
        <v>-0.60000000000000142</v>
      </c>
      <c r="R515">
        <f t="shared" si="37"/>
        <v>0</v>
      </c>
      <c r="S515">
        <f t="shared" si="38"/>
        <v>37.700000000000003</v>
      </c>
      <c r="T515">
        <f t="shared" si="39"/>
        <v>10.472222222222223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36.9</v>
      </c>
      <c r="F516" s="17">
        <f t="shared" si="40"/>
        <v>-0.2222222222222224</v>
      </c>
      <c r="G516" s="17">
        <f t="shared" si="41"/>
        <v>-0.80000000000000071</v>
      </c>
      <c r="R516">
        <f t="shared" si="37"/>
        <v>0</v>
      </c>
      <c r="S516">
        <f t="shared" si="38"/>
        <v>36.9</v>
      </c>
      <c r="T516">
        <f t="shared" si="39"/>
        <v>10.25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36.1</v>
      </c>
      <c r="F517" s="17">
        <f t="shared" si="40"/>
        <v>-0.16666666666666607</v>
      </c>
      <c r="G517" s="17">
        <f t="shared" si="41"/>
        <v>-0.59999999999999787</v>
      </c>
      <c r="R517">
        <f t="shared" si="37"/>
        <v>0</v>
      </c>
      <c r="S517">
        <f t="shared" si="38"/>
        <v>36.1</v>
      </c>
      <c r="T517">
        <f t="shared" si="39"/>
        <v>10.027777777777779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35.700000000000003</v>
      </c>
      <c r="F518" s="17">
        <f t="shared" si="40"/>
        <v>-2.7777777777778172E-2</v>
      </c>
      <c r="G518" s="17">
        <f t="shared" si="41"/>
        <v>-0.10000000000000142</v>
      </c>
      <c r="R518">
        <f t="shared" si="37"/>
        <v>0</v>
      </c>
      <c r="S518">
        <f t="shared" si="38"/>
        <v>35.700000000000003</v>
      </c>
      <c r="T518">
        <f t="shared" si="39"/>
        <v>9.9166666666666679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35.9</v>
      </c>
      <c r="F519" s="17">
        <f t="shared" si="40"/>
        <v>0.11111111111111072</v>
      </c>
      <c r="G519" s="17">
        <f t="shared" si="41"/>
        <v>0.39999999999999858</v>
      </c>
      <c r="R519">
        <f t="shared" si="37"/>
        <v>0</v>
      </c>
      <c r="S519">
        <f t="shared" si="38"/>
        <v>35.9</v>
      </c>
      <c r="T519">
        <f t="shared" si="39"/>
        <v>9.9722222222222214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36.5</v>
      </c>
      <c r="F520" s="17">
        <f t="shared" si="40"/>
        <v>0.26388888888888867</v>
      </c>
      <c r="G520" s="17">
        <f t="shared" si="41"/>
        <v>0.94999999999999929</v>
      </c>
      <c r="R520">
        <f t="shared" ref="R520:R583" si="42">IF(E520&lt;1,1,0)</f>
        <v>0</v>
      </c>
      <c r="S520">
        <f t="shared" ref="S520:S583" si="43">IF(R520=1,"",E520)</f>
        <v>36.5</v>
      </c>
      <c r="T520">
        <f t="shared" ref="T520:T583" si="44">E520/3.6</f>
        <v>10.138888888888889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37.799999999999997</v>
      </c>
      <c r="F521" s="17">
        <f t="shared" si="40"/>
        <v>0.37500000000000039</v>
      </c>
      <c r="G521" s="17">
        <f t="shared" si="41"/>
        <v>1.3500000000000014</v>
      </c>
      <c r="R521">
        <f t="shared" si="42"/>
        <v>0</v>
      </c>
      <c r="S521">
        <f t="shared" si="43"/>
        <v>37.799999999999997</v>
      </c>
      <c r="T521">
        <f t="shared" si="44"/>
        <v>10.499999999999998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39.200000000000003</v>
      </c>
      <c r="F522" s="17">
        <f t="shared" si="40"/>
        <v>0.38888888888888945</v>
      </c>
      <c r="G522" s="17">
        <f t="shared" si="41"/>
        <v>1.4000000000000021</v>
      </c>
      <c r="R522">
        <f t="shared" si="42"/>
        <v>0</v>
      </c>
      <c r="S522">
        <f t="shared" si="43"/>
        <v>39.200000000000003</v>
      </c>
      <c r="T522">
        <f t="shared" si="44"/>
        <v>10.888888888888889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40.6</v>
      </c>
      <c r="F523" s="17">
        <f t="shared" si="40"/>
        <v>0.37499999999999939</v>
      </c>
      <c r="G523" s="17">
        <f t="shared" si="41"/>
        <v>1.3499999999999979</v>
      </c>
      <c r="R523">
        <f t="shared" si="42"/>
        <v>0</v>
      </c>
      <c r="S523">
        <f t="shared" si="43"/>
        <v>40.6</v>
      </c>
      <c r="T523">
        <f t="shared" si="44"/>
        <v>11.277777777777779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41.9</v>
      </c>
      <c r="F524" s="17">
        <f t="shared" si="40"/>
        <v>0.31944444444444403</v>
      </c>
      <c r="G524" s="17">
        <f t="shared" si="41"/>
        <v>1.1499999999999986</v>
      </c>
      <c r="R524">
        <f t="shared" si="42"/>
        <v>0</v>
      </c>
      <c r="S524">
        <f t="shared" si="43"/>
        <v>41.9</v>
      </c>
      <c r="T524">
        <f t="shared" si="44"/>
        <v>11.638888888888888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42.9</v>
      </c>
      <c r="F525" s="17">
        <f t="shared" si="40"/>
        <v>0.23611111111111149</v>
      </c>
      <c r="G525" s="17">
        <f t="shared" si="41"/>
        <v>0.85000000000000142</v>
      </c>
      <c r="R525">
        <f t="shared" si="42"/>
        <v>0</v>
      </c>
      <c r="S525">
        <f t="shared" si="43"/>
        <v>42.9</v>
      </c>
      <c r="T525">
        <f t="shared" si="44"/>
        <v>11.916666666666666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43.6</v>
      </c>
      <c r="F526" s="17">
        <f t="shared" si="40"/>
        <v>0.16666666666666705</v>
      </c>
      <c r="G526" s="17">
        <f t="shared" si="41"/>
        <v>0.60000000000000142</v>
      </c>
      <c r="R526">
        <f t="shared" si="42"/>
        <v>0</v>
      </c>
      <c r="S526">
        <f t="shared" si="43"/>
        <v>43.6</v>
      </c>
      <c r="T526">
        <f t="shared" si="44"/>
        <v>12.111111111111111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44.1</v>
      </c>
      <c r="F527" s="17">
        <f t="shared" si="40"/>
        <v>0.12499999999999981</v>
      </c>
      <c r="G527" s="17">
        <f t="shared" si="41"/>
        <v>0.44999999999999929</v>
      </c>
      <c r="R527">
        <f t="shared" si="42"/>
        <v>0</v>
      </c>
      <c r="S527">
        <f t="shared" si="43"/>
        <v>44.1</v>
      </c>
      <c r="T527">
        <f t="shared" si="44"/>
        <v>12.25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44.5</v>
      </c>
      <c r="F528" s="17">
        <f t="shared" si="40"/>
        <v>0.11111111111111072</v>
      </c>
      <c r="G528" s="17">
        <f t="shared" si="41"/>
        <v>0.39999999999999858</v>
      </c>
      <c r="R528">
        <f t="shared" si="42"/>
        <v>0</v>
      </c>
      <c r="S528">
        <f t="shared" si="43"/>
        <v>44.5</v>
      </c>
      <c r="T528">
        <f t="shared" si="44"/>
        <v>12.361111111111111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44.9</v>
      </c>
      <c r="F529" s="17">
        <f t="shared" si="40"/>
        <v>0.12499999999999981</v>
      </c>
      <c r="G529" s="17">
        <f t="shared" si="41"/>
        <v>0.44999999999999929</v>
      </c>
      <c r="R529">
        <f t="shared" si="42"/>
        <v>0</v>
      </c>
      <c r="S529">
        <f t="shared" si="43"/>
        <v>44.9</v>
      </c>
      <c r="T529">
        <f t="shared" si="44"/>
        <v>12.472222222222221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45.4</v>
      </c>
      <c r="F530" s="17">
        <f t="shared" si="40"/>
        <v>-5.5555555555555358E-2</v>
      </c>
      <c r="G530" s="17">
        <f t="shared" si="41"/>
        <v>-0.19999999999999929</v>
      </c>
      <c r="R530">
        <f t="shared" si="42"/>
        <v>0</v>
      </c>
      <c r="S530">
        <f t="shared" si="43"/>
        <v>45.4</v>
      </c>
      <c r="T530">
        <f t="shared" si="44"/>
        <v>12.611111111111111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44.5</v>
      </c>
      <c r="F531" s="17">
        <f t="shared" si="40"/>
        <v>-0.40277777777777757</v>
      </c>
      <c r="G531" s="17">
        <f t="shared" si="41"/>
        <v>-1.4499999999999993</v>
      </c>
      <c r="R531">
        <f t="shared" si="42"/>
        <v>0</v>
      </c>
      <c r="S531">
        <f t="shared" si="43"/>
        <v>44.5</v>
      </c>
      <c r="T531">
        <f t="shared" si="44"/>
        <v>12.361111111111111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42.5</v>
      </c>
      <c r="F532" s="17">
        <f t="shared" ref="F532:F595" si="45">($E533-$E531)/2/3.6</f>
        <v>-0.69444444444444442</v>
      </c>
      <c r="G532" s="17">
        <f t="shared" ref="G532:G595" si="46">($E533-$E531)/2</f>
        <v>-2.5</v>
      </c>
      <c r="R532">
        <f t="shared" si="42"/>
        <v>0</v>
      </c>
      <c r="S532">
        <f t="shared" si="43"/>
        <v>42.5</v>
      </c>
      <c r="T532">
        <f t="shared" si="44"/>
        <v>11.805555555555555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39.5</v>
      </c>
      <c r="F533" s="17">
        <f t="shared" si="45"/>
        <v>-0.83333333333333326</v>
      </c>
      <c r="G533" s="17">
        <f t="shared" si="46"/>
        <v>-3</v>
      </c>
      <c r="R533">
        <f t="shared" si="42"/>
        <v>0</v>
      </c>
      <c r="S533">
        <f t="shared" si="43"/>
        <v>39.5</v>
      </c>
      <c r="T533">
        <f t="shared" si="44"/>
        <v>10.972222222222221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36.5</v>
      </c>
      <c r="F534" s="17">
        <f t="shared" si="45"/>
        <v>-0.83333333333333326</v>
      </c>
      <c r="G534" s="17">
        <f t="shared" si="46"/>
        <v>-3</v>
      </c>
      <c r="R534">
        <f t="shared" si="42"/>
        <v>0</v>
      </c>
      <c r="S534">
        <f t="shared" si="43"/>
        <v>36.5</v>
      </c>
      <c r="T534">
        <f t="shared" si="44"/>
        <v>10.138888888888889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33.5</v>
      </c>
      <c r="F535" s="17">
        <f t="shared" si="45"/>
        <v>-0.84722222222222243</v>
      </c>
      <c r="G535" s="17">
        <f t="shared" si="46"/>
        <v>-3.0500000000000007</v>
      </c>
      <c r="R535">
        <f t="shared" si="42"/>
        <v>0</v>
      </c>
      <c r="S535">
        <f t="shared" si="43"/>
        <v>33.5</v>
      </c>
      <c r="T535">
        <f t="shared" si="44"/>
        <v>9.3055555555555554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30.4</v>
      </c>
      <c r="F536" s="17">
        <f t="shared" si="45"/>
        <v>-0.90277777777777779</v>
      </c>
      <c r="G536" s="17">
        <f t="shared" si="46"/>
        <v>-3.25</v>
      </c>
      <c r="R536">
        <f t="shared" si="42"/>
        <v>0</v>
      </c>
      <c r="S536">
        <f t="shared" si="43"/>
        <v>30.4</v>
      </c>
      <c r="T536">
        <f t="shared" si="44"/>
        <v>8.4444444444444446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27</v>
      </c>
      <c r="F537" s="17">
        <f t="shared" si="45"/>
        <v>-0.94444444444444398</v>
      </c>
      <c r="G537" s="17">
        <f t="shared" si="46"/>
        <v>-3.3999999999999986</v>
      </c>
      <c r="R537">
        <f t="shared" si="42"/>
        <v>0</v>
      </c>
      <c r="S537">
        <f t="shared" si="43"/>
        <v>27</v>
      </c>
      <c r="T537">
        <f t="shared" si="44"/>
        <v>7.5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23.6</v>
      </c>
      <c r="F538" s="17">
        <f t="shared" si="45"/>
        <v>-0.83333333333333326</v>
      </c>
      <c r="G538" s="17">
        <f t="shared" si="46"/>
        <v>-3</v>
      </c>
      <c r="R538">
        <f t="shared" si="42"/>
        <v>0</v>
      </c>
      <c r="S538">
        <f t="shared" si="43"/>
        <v>23.6</v>
      </c>
      <c r="T538">
        <f t="shared" si="44"/>
        <v>6.5555555555555554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21</v>
      </c>
      <c r="F539" s="17">
        <f t="shared" si="45"/>
        <v>-0.43055555555555575</v>
      </c>
      <c r="G539" s="17">
        <f t="shared" si="46"/>
        <v>-1.5500000000000007</v>
      </c>
      <c r="R539">
        <f t="shared" si="42"/>
        <v>0</v>
      </c>
      <c r="S539">
        <f t="shared" si="43"/>
        <v>21</v>
      </c>
      <c r="T539">
        <f t="shared" si="44"/>
        <v>5.833333333333333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20.5</v>
      </c>
      <c r="F540" s="17">
        <f t="shared" si="45"/>
        <v>0.18055555555555566</v>
      </c>
      <c r="G540" s="17">
        <f t="shared" si="46"/>
        <v>0.65000000000000036</v>
      </c>
      <c r="R540">
        <f t="shared" si="42"/>
        <v>0</v>
      </c>
      <c r="S540">
        <f t="shared" si="43"/>
        <v>20.5</v>
      </c>
      <c r="T540">
        <f t="shared" si="44"/>
        <v>5.6944444444444446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22.3</v>
      </c>
      <c r="F541" s="17">
        <f t="shared" si="45"/>
        <v>0.59722222222222232</v>
      </c>
      <c r="G541" s="17">
        <f t="shared" si="46"/>
        <v>2.1500000000000004</v>
      </c>
      <c r="R541">
        <f t="shared" si="42"/>
        <v>0</v>
      </c>
      <c r="S541">
        <f t="shared" si="43"/>
        <v>22.3</v>
      </c>
      <c r="T541">
        <f t="shared" si="44"/>
        <v>6.1944444444444446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24.8</v>
      </c>
      <c r="F542" s="17">
        <f t="shared" si="45"/>
        <v>0.77777777777777746</v>
      </c>
      <c r="G542" s="17">
        <f t="shared" si="46"/>
        <v>2.7999999999999989</v>
      </c>
      <c r="R542">
        <f t="shared" si="42"/>
        <v>0</v>
      </c>
      <c r="S542">
        <f t="shared" si="43"/>
        <v>24.8</v>
      </c>
      <c r="T542">
        <f t="shared" si="44"/>
        <v>6.8888888888888893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27.9</v>
      </c>
      <c r="F543" s="17">
        <f t="shared" si="45"/>
        <v>0.76388888888888884</v>
      </c>
      <c r="G543" s="17">
        <f t="shared" si="46"/>
        <v>2.75</v>
      </c>
      <c r="R543">
        <f t="shared" si="42"/>
        <v>0</v>
      </c>
      <c r="S543">
        <f t="shared" si="43"/>
        <v>27.9</v>
      </c>
      <c r="T543">
        <f t="shared" si="44"/>
        <v>7.7499999999999991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30.3</v>
      </c>
      <c r="F544" s="17">
        <f t="shared" si="45"/>
        <v>0.73611111111111172</v>
      </c>
      <c r="G544" s="17">
        <f t="shared" si="46"/>
        <v>2.6500000000000021</v>
      </c>
      <c r="R544">
        <f t="shared" si="42"/>
        <v>0</v>
      </c>
      <c r="S544">
        <f t="shared" si="43"/>
        <v>30.3</v>
      </c>
      <c r="T544">
        <f t="shared" si="44"/>
        <v>8.4166666666666661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33.200000000000003</v>
      </c>
      <c r="F545" s="17">
        <f t="shared" si="45"/>
        <v>0.70833333333333304</v>
      </c>
      <c r="G545" s="17">
        <f t="shared" si="46"/>
        <v>2.5499999999999989</v>
      </c>
      <c r="R545">
        <f t="shared" si="42"/>
        <v>0</v>
      </c>
      <c r="S545">
        <f t="shared" si="43"/>
        <v>33.200000000000003</v>
      </c>
      <c r="T545">
        <f t="shared" si="44"/>
        <v>9.2222222222222232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35.4</v>
      </c>
      <c r="F546" s="17">
        <f t="shared" si="45"/>
        <v>0.6666666666666663</v>
      </c>
      <c r="G546" s="17">
        <f t="shared" si="46"/>
        <v>2.3999999999999986</v>
      </c>
      <c r="R546">
        <f t="shared" si="42"/>
        <v>0</v>
      </c>
      <c r="S546">
        <f t="shared" si="43"/>
        <v>35.4</v>
      </c>
      <c r="T546">
        <f t="shared" si="44"/>
        <v>9.8333333333333321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38</v>
      </c>
      <c r="F547" s="17">
        <f t="shared" si="45"/>
        <v>0.65277777777777812</v>
      </c>
      <c r="G547" s="17">
        <f t="shared" si="46"/>
        <v>2.3500000000000014</v>
      </c>
      <c r="R547">
        <f t="shared" si="42"/>
        <v>0</v>
      </c>
      <c r="S547">
        <f t="shared" si="43"/>
        <v>38</v>
      </c>
      <c r="T547">
        <f t="shared" si="44"/>
        <v>10.555555555555555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40.1</v>
      </c>
      <c r="F548" s="17">
        <f t="shared" si="45"/>
        <v>0.65277777777777812</v>
      </c>
      <c r="G548" s="17">
        <f t="shared" si="46"/>
        <v>2.3500000000000014</v>
      </c>
      <c r="R548">
        <f t="shared" si="42"/>
        <v>0</v>
      </c>
      <c r="S548">
        <f t="shared" si="43"/>
        <v>40.1</v>
      </c>
      <c r="T548">
        <f t="shared" si="44"/>
        <v>11.138888888888889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42.7</v>
      </c>
      <c r="F549" s="17">
        <f t="shared" si="45"/>
        <v>0.61111111111111094</v>
      </c>
      <c r="G549" s="17">
        <f t="shared" si="46"/>
        <v>2.1999999999999993</v>
      </c>
      <c r="R549">
        <f t="shared" si="42"/>
        <v>0</v>
      </c>
      <c r="S549">
        <f t="shared" si="43"/>
        <v>42.7</v>
      </c>
      <c r="T549">
        <f t="shared" si="44"/>
        <v>11.861111111111112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44.5</v>
      </c>
      <c r="F550" s="17">
        <f t="shared" si="45"/>
        <v>0.49999999999999922</v>
      </c>
      <c r="G550" s="17">
        <f t="shared" si="46"/>
        <v>1.7999999999999972</v>
      </c>
      <c r="R550">
        <f t="shared" si="42"/>
        <v>0</v>
      </c>
      <c r="S550">
        <f t="shared" si="43"/>
        <v>44.5</v>
      </c>
      <c r="T550">
        <f t="shared" si="44"/>
        <v>12.361111111111111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46.3</v>
      </c>
      <c r="F551" s="17">
        <f t="shared" si="45"/>
        <v>0.43055555555555575</v>
      </c>
      <c r="G551" s="17">
        <f t="shared" si="46"/>
        <v>1.5500000000000007</v>
      </c>
      <c r="R551">
        <f t="shared" si="42"/>
        <v>0</v>
      </c>
      <c r="S551">
        <f t="shared" si="43"/>
        <v>46.3</v>
      </c>
      <c r="T551">
        <f t="shared" si="44"/>
        <v>12.861111111111111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47.6</v>
      </c>
      <c r="F552" s="17">
        <f t="shared" si="45"/>
        <v>0.34722222222222221</v>
      </c>
      <c r="G552" s="17">
        <f t="shared" si="46"/>
        <v>1.25</v>
      </c>
      <c r="R552">
        <f t="shared" si="42"/>
        <v>0</v>
      </c>
      <c r="S552">
        <f t="shared" si="43"/>
        <v>47.6</v>
      </c>
      <c r="T552">
        <f t="shared" si="44"/>
        <v>13.222222222222221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48.8</v>
      </c>
      <c r="F553" s="17">
        <f t="shared" si="45"/>
        <v>0.29166666666666685</v>
      </c>
      <c r="G553" s="17">
        <f t="shared" si="46"/>
        <v>1.0500000000000007</v>
      </c>
      <c r="R553">
        <f t="shared" si="42"/>
        <v>0</v>
      </c>
      <c r="S553">
        <f t="shared" si="43"/>
        <v>48.8</v>
      </c>
      <c r="T553">
        <f t="shared" si="44"/>
        <v>13.555555555555554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49.7</v>
      </c>
      <c r="F554" s="17">
        <f t="shared" si="45"/>
        <v>0.25000000000000061</v>
      </c>
      <c r="G554" s="17">
        <f t="shared" si="46"/>
        <v>0.90000000000000213</v>
      </c>
      <c r="R554">
        <f t="shared" si="42"/>
        <v>0</v>
      </c>
      <c r="S554">
        <f t="shared" si="43"/>
        <v>49.7</v>
      </c>
      <c r="T554">
        <f t="shared" si="44"/>
        <v>13.805555555555555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50.6</v>
      </c>
      <c r="F555" s="17">
        <f t="shared" si="45"/>
        <v>0.23611111111111052</v>
      </c>
      <c r="G555" s="17">
        <f t="shared" si="46"/>
        <v>0.84999999999999787</v>
      </c>
      <c r="R555">
        <f t="shared" si="42"/>
        <v>0</v>
      </c>
      <c r="S555">
        <f t="shared" si="43"/>
        <v>50.6</v>
      </c>
      <c r="T555">
        <f t="shared" si="44"/>
        <v>14.055555555555555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51.4</v>
      </c>
      <c r="F556" s="17">
        <f t="shared" si="45"/>
        <v>0.11111111111111072</v>
      </c>
      <c r="G556" s="17">
        <f t="shared" si="46"/>
        <v>0.39999999999999858</v>
      </c>
      <c r="R556">
        <f t="shared" si="42"/>
        <v>0</v>
      </c>
      <c r="S556">
        <f t="shared" si="43"/>
        <v>51.4</v>
      </c>
      <c r="T556">
        <f t="shared" si="44"/>
        <v>14.277777777777777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51.4</v>
      </c>
      <c r="F557" s="17">
        <f t="shared" si="45"/>
        <v>-0.16666666666666607</v>
      </c>
      <c r="G557" s="17">
        <f t="shared" si="46"/>
        <v>-0.59999999999999787</v>
      </c>
      <c r="R557">
        <f t="shared" si="42"/>
        <v>0</v>
      </c>
      <c r="S557">
        <f t="shared" si="43"/>
        <v>51.4</v>
      </c>
      <c r="T557">
        <f t="shared" si="44"/>
        <v>14.277777777777777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50.2</v>
      </c>
      <c r="F558" s="17">
        <f t="shared" si="45"/>
        <v>-0.50000000000000022</v>
      </c>
      <c r="G558" s="17">
        <f t="shared" si="46"/>
        <v>-1.8000000000000007</v>
      </c>
      <c r="R558">
        <f t="shared" si="42"/>
        <v>0</v>
      </c>
      <c r="S558">
        <f t="shared" si="43"/>
        <v>50.2</v>
      </c>
      <c r="T558">
        <f t="shared" si="44"/>
        <v>13.944444444444445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47.8</v>
      </c>
      <c r="F559" s="17">
        <f t="shared" si="45"/>
        <v>-0.76388888888888884</v>
      </c>
      <c r="G559" s="17">
        <f t="shared" si="46"/>
        <v>-2.75</v>
      </c>
      <c r="R559">
        <f t="shared" si="42"/>
        <v>0</v>
      </c>
      <c r="S559">
        <f t="shared" si="43"/>
        <v>47.8</v>
      </c>
      <c r="T559">
        <f t="shared" si="44"/>
        <v>13.277777777777777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44.7</v>
      </c>
      <c r="F560" s="17">
        <f t="shared" si="45"/>
        <v>-0.87499999999999956</v>
      </c>
      <c r="G560" s="17">
        <f t="shared" si="46"/>
        <v>-3.1499999999999986</v>
      </c>
      <c r="R560">
        <f t="shared" si="42"/>
        <v>0</v>
      </c>
      <c r="S560">
        <f t="shared" si="43"/>
        <v>44.7</v>
      </c>
      <c r="T560">
        <f t="shared" si="44"/>
        <v>12.416666666666668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41.5</v>
      </c>
      <c r="F561" s="17">
        <f t="shared" si="45"/>
        <v>-0.90277777777777779</v>
      </c>
      <c r="G561" s="17">
        <f t="shared" si="46"/>
        <v>-3.25</v>
      </c>
      <c r="R561">
        <f t="shared" si="42"/>
        <v>0</v>
      </c>
      <c r="S561">
        <f t="shared" si="43"/>
        <v>41.5</v>
      </c>
      <c r="T561">
        <f t="shared" si="44"/>
        <v>11.527777777777777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38.200000000000003</v>
      </c>
      <c r="F562" s="17">
        <f t="shared" si="45"/>
        <v>-0.84722222222222243</v>
      </c>
      <c r="G562" s="17">
        <f t="shared" si="46"/>
        <v>-3.0500000000000007</v>
      </c>
      <c r="R562">
        <f t="shared" si="42"/>
        <v>0</v>
      </c>
      <c r="S562">
        <f t="shared" si="43"/>
        <v>38.200000000000003</v>
      </c>
      <c r="T562">
        <f t="shared" si="44"/>
        <v>10.611111111111112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35.4</v>
      </c>
      <c r="F563" s="17">
        <f t="shared" si="45"/>
        <v>-0.7777777777777779</v>
      </c>
      <c r="G563" s="17">
        <f t="shared" si="46"/>
        <v>-2.8000000000000007</v>
      </c>
      <c r="R563">
        <f t="shared" si="42"/>
        <v>0</v>
      </c>
      <c r="S563">
        <f t="shared" si="43"/>
        <v>35.4</v>
      </c>
      <c r="T563">
        <f t="shared" si="44"/>
        <v>9.8333333333333321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32.6</v>
      </c>
      <c r="F564" s="17">
        <f t="shared" si="45"/>
        <v>-0.79166666666666652</v>
      </c>
      <c r="G564" s="17">
        <f t="shared" si="46"/>
        <v>-2.8499999999999996</v>
      </c>
      <c r="R564">
        <f t="shared" si="42"/>
        <v>0</v>
      </c>
      <c r="S564">
        <f t="shared" si="43"/>
        <v>32.6</v>
      </c>
      <c r="T564">
        <f t="shared" si="44"/>
        <v>9.0555555555555554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29.7</v>
      </c>
      <c r="F565" s="17">
        <f t="shared" si="45"/>
        <v>-0.84722222222222243</v>
      </c>
      <c r="G565" s="17">
        <f t="shared" si="46"/>
        <v>-3.0500000000000007</v>
      </c>
      <c r="R565">
        <f t="shared" si="42"/>
        <v>0</v>
      </c>
      <c r="S565">
        <f t="shared" si="43"/>
        <v>29.7</v>
      </c>
      <c r="T565">
        <f t="shared" si="44"/>
        <v>8.25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26.5</v>
      </c>
      <c r="F566" s="17">
        <f t="shared" si="45"/>
        <v>-0.87500000000000011</v>
      </c>
      <c r="G566" s="17">
        <f t="shared" si="46"/>
        <v>-3.1500000000000004</v>
      </c>
      <c r="R566">
        <f t="shared" si="42"/>
        <v>0</v>
      </c>
      <c r="S566">
        <f t="shared" si="43"/>
        <v>26.5</v>
      </c>
      <c r="T566">
        <f t="shared" si="44"/>
        <v>7.3611111111111107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23.4</v>
      </c>
      <c r="F567" s="17">
        <f t="shared" si="45"/>
        <v>-0.84722222222222243</v>
      </c>
      <c r="G567" s="17">
        <f t="shared" si="46"/>
        <v>-3.0500000000000007</v>
      </c>
      <c r="R567">
        <f t="shared" si="42"/>
        <v>0</v>
      </c>
      <c r="S567">
        <f t="shared" si="43"/>
        <v>23.4</v>
      </c>
      <c r="T567">
        <f t="shared" si="44"/>
        <v>6.4999999999999991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20.399999999999999</v>
      </c>
      <c r="F568" s="17">
        <f t="shared" si="45"/>
        <v>-0.8194444444444442</v>
      </c>
      <c r="G568" s="17">
        <f t="shared" si="46"/>
        <v>-2.9499999999999993</v>
      </c>
      <c r="R568">
        <f t="shared" si="42"/>
        <v>0</v>
      </c>
      <c r="S568">
        <f t="shared" si="43"/>
        <v>20.399999999999999</v>
      </c>
      <c r="T568">
        <f t="shared" si="44"/>
        <v>5.6666666666666661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17.5</v>
      </c>
      <c r="F569" s="17">
        <f t="shared" si="45"/>
        <v>-0.83333333333333304</v>
      </c>
      <c r="G569" s="17">
        <f t="shared" si="46"/>
        <v>-2.9999999999999991</v>
      </c>
      <c r="R569">
        <f t="shared" si="42"/>
        <v>0</v>
      </c>
      <c r="S569">
        <f t="shared" si="43"/>
        <v>17.5</v>
      </c>
      <c r="T569">
        <f t="shared" si="44"/>
        <v>4.8611111111111107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14.4</v>
      </c>
      <c r="F570" s="17">
        <f t="shared" si="45"/>
        <v>-0.81944444444444442</v>
      </c>
      <c r="G570" s="17">
        <f t="shared" si="46"/>
        <v>-2.95</v>
      </c>
      <c r="R570">
        <f t="shared" si="42"/>
        <v>0</v>
      </c>
      <c r="S570">
        <f t="shared" si="43"/>
        <v>14.4</v>
      </c>
      <c r="T570">
        <f t="shared" si="44"/>
        <v>4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11.6</v>
      </c>
      <c r="F571" s="17">
        <f t="shared" si="45"/>
        <v>-0.83333333333333326</v>
      </c>
      <c r="G571" s="17">
        <f t="shared" si="46"/>
        <v>-3</v>
      </c>
      <c r="R571">
        <f t="shared" si="42"/>
        <v>0</v>
      </c>
      <c r="S571">
        <f t="shared" si="43"/>
        <v>11.6</v>
      </c>
      <c r="T571">
        <f t="shared" si="44"/>
        <v>3.2222222222222219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8.4</v>
      </c>
      <c r="F572" s="17">
        <f t="shared" si="45"/>
        <v>-0.83333333333333326</v>
      </c>
      <c r="G572" s="17">
        <f t="shared" si="46"/>
        <v>-3</v>
      </c>
      <c r="R572">
        <f t="shared" si="42"/>
        <v>0</v>
      </c>
      <c r="S572">
        <f t="shared" si="43"/>
        <v>8.4</v>
      </c>
      <c r="T572">
        <f t="shared" si="44"/>
        <v>2.3333333333333335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5.6</v>
      </c>
      <c r="F573" s="17">
        <f t="shared" si="45"/>
        <v>-0.80555555555555558</v>
      </c>
      <c r="G573" s="17">
        <f t="shared" si="46"/>
        <v>-2.9000000000000004</v>
      </c>
      <c r="R573">
        <f t="shared" si="42"/>
        <v>0</v>
      </c>
      <c r="S573">
        <f t="shared" si="43"/>
        <v>5.6</v>
      </c>
      <c r="T573">
        <f t="shared" si="44"/>
        <v>1.5555555555555554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2.6</v>
      </c>
      <c r="F574" s="17">
        <f t="shared" si="45"/>
        <v>-0.77777777777777768</v>
      </c>
      <c r="G574" s="17">
        <f t="shared" si="46"/>
        <v>-2.8</v>
      </c>
      <c r="R574">
        <f t="shared" si="42"/>
        <v>0</v>
      </c>
      <c r="S574">
        <f t="shared" si="43"/>
        <v>2.6</v>
      </c>
      <c r="T574">
        <f t="shared" si="44"/>
        <v>0.72222222222222221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5"/>
        <v>-0.3611111111111111</v>
      </c>
      <c r="G575" s="17">
        <f t="shared" si="46"/>
        <v>-1.3</v>
      </c>
      <c r="R575">
        <f t="shared" si="42"/>
        <v>1</v>
      </c>
      <c r="S575" t="str">
        <f t="shared" si="43"/>
        <v/>
      </c>
      <c r="T575">
        <f t="shared" si="44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5"/>
        <v>0</v>
      </c>
      <c r="G576" s="17">
        <f t="shared" si="46"/>
        <v>0</v>
      </c>
      <c r="R576">
        <f t="shared" si="42"/>
        <v>1</v>
      </c>
      <c r="S576" t="str">
        <f t="shared" si="43"/>
        <v/>
      </c>
      <c r="T576">
        <f t="shared" si="44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5"/>
        <v>0</v>
      </c>
      <c r="G577" s="17">
        <f t="shared" si="46"/>
        <v>0</v>
      </c>
      <c r="R577">
        <f t="shared" si="42"/>
        <v>1</v>
      </c>
      <c r="S577" t="str">
        <f t="shared" si="43"/>
        <v/>
      </c>
      <c r="T577">
        <f t="shared" si="44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5"/>
        <v>0</v>
      </c>
      <c r="G578" s="17">
        <f t="shared" si="46"/>
        <v>0</v>
      </c>
      <c r="R578">
        <f t="shared" si="42"/>
        <v>1</v>
      </c>
      <c r="S578" t="str">
        <f t="shared" si="43"/>
        <v/>
      </c>
      <c r="T578">
        <f t="shared" si="44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5"/>
        <v>0</v>
      </c>
      <c r="G579" s="17">
        <f t="shared" si="46"/>
        <v>0</v>
      </c>
      <c r="R579">
        <f t="shared" si="42"/>
        <v>1</v>
      </c>
      <c r="S579" t="str">
        <f t="shared" si="43"/>
        <v/>
      </c>
      <c r="T579">
        <f t="shared" si="44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5"/>
        <v>0</v>
      </c>
      <c r="G580" s="17">
        <f t="shared" si="46"/>
        <v>0</v>
      </c>
      <c r="R580">
        <f t="shared" si="42"/>
        <v>1</v>
      </c>
      <c r="S580" t="str">
        <f t="shared" si="43"/>
        <v/>
      </c>
      <c r="T580">
        <f t="shared" si="44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5"/>
        <v>0</v>
      </c>
      <c r="G581" s="17">
        <f t="shared" si="46"/>
        <v>0</v>
      </c>
      <c r="R581">
        <f t="shared" si="42"/>
        <v>1</v>
      </c>
      <c r="S581" t="str">
        <f t="shared" si="43"/>
        <v/>
      </c>
      <c r="T581">
        <f t="shared" si="44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5"/>
        <v>0</v>
      </c>
      <c r="G582" s="17">
        <f t="shared" si="46"/>
        <v>0</v>
      </c>
      <c r="R582">
        <f t="shared" si="42"/>
        <v>1</v>
      </c>
      <c r="S582" t="str">
        <f t="shared" si="43"/>
        <v/>
      </c>
      <c r="T582">
        <f t="shared" si="44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5"/>
        <v>0</v>
      </c>
      <c r="G583" s="17">
        <f t="shared" si="46"/>
        <v>0</v>
      </c>
      <c r="R583">
        <f t="shared" si="42"/>
        <v>1</v>
      </c>
      <c r="S583" t="str">
        <f t="shared" si="43"/>
        <v/>
      </c>
      <c r="T583">
        <f t="shared" si="44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5"/>
        <v>0</v>
      </c>
      <c r="G584" s="17">
        <f t="shared" si="46"/>
        <v>0</v>
      </c>
      <c r="R584">
        <f t="shared" ref="R584:R647" si="47">IF(E584&lt;1,1,0)</f>
        <v>1</v>
      </c>
      <c r="S584" t="str">
        <f t="shared" ref="S584:S647" si="48">IF(R584=1,"",E584)</f>
        <v/>
      </c>
      <c r="T584">
        <f t="shared" ref="T584:T647" si="49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5"/>
        <v>0</v>
      </c>
      <c r="G585" s="17">
        <f t="shared" si="46"/>
        <v>0</v>
      </c>
      <c r="R585">
        <f t="shared" si="47"/>
        <v>1</v>
      </c>
      <c r="S585" t="str">
        <f t="shared" si="48"/>
        <v/>
      </c>
      <c r="T585">
        <f t="shared" si="49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5"/>
        <v>0</v>
      </c>
      <c r="G586" s="17">
        <f t="shared" si="46"/>
        <v>0</v>
      </c>
      <c r="R586">
        <f t="shared" si="47"/>
        <v>1</v>
      </c>
      <c r="S586" t="str">
        <f t="shared" si="48"/>
        <v/>
      </c>
      <c r="T586">
        <f t="shared" si="49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5"/>
        <v>0</v>
      </c>
      <c r="G587" s="17">
        <f t="shared" si="46"/>
        <v>0</v>
      </c>
      <c r="R587">
        <f t="shared" si="47"/>
        <v>1</v>
      </c>
      <c r="S587" t="str">
        <f t="shared" si="48"/>
        <v/>
      </c>
      <c r="T587">
        <f t="shared" si="49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5"/>
        <v>0</v>
      </c>
      <c r="G588" s="17">
        <f t="shared" si="46"/>
        <v>0</v>
      </c>
      <c r="R588">
        <f t="shared" si="47"/>
        <v>1</v>
      </c>
      <c r="S588" t="str">
        <f t="shared" si="48"/>
        <v/>
      </c>
      <c r="T588">
        <f t="shared" si="49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5"/>
        <v>0</v>
      </c>
      <c r="G589" s="17">
        <f t="shared" si="46"/>
        <v>0</v>
      </c>
      <c r="R589">
        <f t="shared" si="47"/>
        <v>1</v>
      </c>
      <c r="S589" t="str">
        <f t="shared" si="48"/>
        <v/>
      </c>
      <c r="T589">
        <f t="shared" si="49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si="45"/>
        <v>0</v>
      </c>
      <c r="G590" s="17">
        <f t="shared" si="46"/>
        <v>0</v>
      </c>
      <c r="R590">
        <f t="shared" si="47"/>
        <v>1</v>
      </c>
      <c r="S590" t="str">
        <f t="shared" si="48"/>
        <v/>
      </c>
      <c r="T590">
        <f t="shared" si="49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5"/>
        <v>0</v>
      </c>
      <c r="G591" s="17">
        <f t="shared" si="46"/>
        <v>0</v>
      </c>
      <c r="R591">
        <f t="shared" si="47"/>
        <v>1</v>
      </c>
      <c r="S591" t="str">
        <f t="shared" si="48"/>
        <v/>
      </c>
      <c r="T591">
        <f t="shared" si="49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5"/>
        <v>0</v>
      </c>
      <c r="G592" s="17">
        <f t="shared" si="46"/>
        <v>0</v>
      </c>
      <c r="R592">
        <f t="shared" si="47"/>
        <v>1</v>
      </c>
      <c r="S592" t="str">
        <f t="shared" si="48"/>
        <v/>
      </c>
      <c r="T592">
        <f t="shared" si="49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5"/>
        <v>0</v>
      </c>
      <c r="G593" s="17">
        <f t="shared" si="46"/>
        <v>0</v>
      </c>
      <c r="R593">
        <f t="shared" si="47"/>
        <v>1</v>
      </c>
      <c r="S593" t="str">
        <f t="shared" si="48"/>
        <v/>
      </c>
      <c r="T593">
        <f t="shared" si="49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5"/>
        <v>0</v>
      </c>
      <c r="G594" s="17">
        <f t="shared" si="46"/>
        <v>0</v>
      </c>
      <c r="R594">
        <f t="shared" si="47"/>
        <v>1</v>
      </c>
      <c r="S594" t="str">
        <f t="shared" si="48"/>
        <v/>
      </c>
      <c r="T594">
        <f t="shared" si="49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5"/>
        <v>0</v>
      </c>
      <c r="G595" s="17">
        <f t="shared" si="46"/>
        <v>0</v>
      </c>
      <c r="R595">
        <f t="shared" si="47"/>
        <v>1</v>
      </c>
      <c r="S595" t="str">
        <f t="shared" si="48"/>
        <v/>
      </c>
      <c r="T595">
        <f t="shared" si="49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ref="F596:F659" si="50">($E597-$E595)/2/3.6</f>
        <v>0</v>
      </c>
      <c r="G596" s="17">
        <f t="shared" ref="G596:G659" si="51">($E597-$E595)/2</f>
        <v>0</v>
      </c>
      <c r="R596">
        <f t="shared" si="47"/>
        <v>1</v>
      </c>
      <c r="S596" t="str">
        <f t="shared" si="48"/>
        <v/>
      </c>
      <c r="T596">
        <f t="shared" si="49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50"/>
        <v>0</v>
      </c>
      <c r="G597" s="17">
        <f t="shared" si="51"/>
        <v>0</v>
      </c>
      <c r="R597">
        <f t="shared" si="47"/>
        <v>1</v>
      </c>
      <c r="S597" t="str">
        <f t="shared" si="48"/>
        <v/>
      </c>
      <c r="T597">
        <f t="shared" si="49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50"/>
        <v>0</v>
      </c>
      <c r="G598" s="17">
        <f t="shared" si="51"/>
        <v>0</v>
      </c>
      <c r="R598">
        <f t="shared" si="47"/>
        <v>1</v>
      </c>
      <c r="S598" t="str">
        <f t="shared" si="48"/>
        <v/>
      </c>
      <c r="T598">
        <f t="shared" si="49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50"/>
        <v>0</v>
      </c>
      <c r="G599" s="17">
        <f t="shared" si="51"/>
        <v>0</v>
      </c>
      <c r="R599">
        <f t="shared" si="47"/>
        <v>1</v>
      </c>
      <c r="S599" t="str">
        <f t="shared" si="48"/>
        <v/>
      </c>
      <c r="T599">
        <f t="shared" si="49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50"/>
        <v>0</v>
      </c>
      <c r="G600" s="17">
        <f t="shared" si="51"/>
        <v>0</v>
      </c>
      <c r="R600">
        <f t="shared" si="47"/>
        <v>1</v>
      </c>
      <c r="S600" t="str">
        <f t="shared" si="48"/>
        <v/>
      </c>
      <c r="T600">
        <f t="shared" si="49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50"/>
        <v>0</v>
      </c>
      <c r="G601" s="17">
        <f t="shared" si="51"/>
        <v>0</v>
      </c>
      <c r="R601">
        <f t="shared" si="47"/>
        <v>1</v>
      </c>
      <c r="S601" t="str">
        <f t="shared" si="48"/>
        <v/>
      </c>
      <c r="T601">
        <f t="shared" si="49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50"/>
        <v>0</v>
      </c>
      <c r="G602" s="17">
        <f t="shared" si="51"/>
        <v>0</v>
      </c>
      <c r="R602">
        <f t="shared" si="47"/>
        <v>1</v>
      </c>
      <c r="S602" t="str">
        <f t="shared" si="48"/>
        <v/>
      </c>
      <c r="T602">
        <f t="shared" si="49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50"/>
        <v>0</v>
      </c>
      <c r="G603" s="17">
        <f t="shared" si="51"/>
        <v>0</v>
      </c>
      <c r="R603">
        <f t="shared" si="47"/>
        <v>1</v>
      </c>
      <c r="S603" t="str">
        <f t="shared" si="48"/>
        <v/>
      </c>
      <c r="T603">
        <f t="shared" si="49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50"/>
        <v>0</v>
      </c>
      <c r="G604" s="17">
        <f t="shared" si="51"/>
        <v>0</v>
      </c>
      <c r="R604">
        <f t="shared" si="47"/>
        <v>1</v>
      </c>
      <c r="S604" t="str">
        <f t="shared" si="48"/>
        <v/>
      </c>
      <c r="T604">
        <f t="shared" si="49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50"/>
        <v>0</v>
      </c>
      <c r="G605" s="17">
        <f t="shared" si="51"/>
        <v>0</v>
      </c>
      <c r="R605">
        <f t="shared" si="47"/>
        <v>1</v>
      </c>
      <c r="S605" t="str">
        <f t="shared" si="48"/>
        <v/>
      </c>
      <c r="T605">
        <f t="shared" si="49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50"/>
        <v>0</v>
      </c>
      <c r="G606" s="17">
        <f t="shared" si="51"/>
        <v>0</v>
      </c>
      <c r="R606">
        <f t="shared" si="47"/>
        <v>1</v>
      </c>
      <c r="S606" t="str">
        <f t="shared" si="48"/>
        <v/>
      </c>
      <c r="T606">
        <f t="shared" si="49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50"/>
        <v>0</v>
      </c>
      <c r="G607" s="17">
        <f t="shared" si="51"/>
        <v>0</v>
      </c>
      <c r="R607">
        <f t="shared" si="47"/>
        <v>1</v>
      </c>
      <c r="S607" t="str">
        <f t="shared" si="48"/>
        <v/>
      </c>
      <c r="T607">
        <f t="shared" si="49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</v>
      </c>
      <c r="F608" s="17">
        <f t="shared" si="50"/>
        <v>0.22222222222222224</v>
      </c>
      <c r="G608" s="17">
        <f t="shared" si="51"/>
        <v>0.8</v>
      </c>
      <c r="R608">
        <f t="shared" si="47"/>
        <v>1</v>
      </c>
      <c r="S608" t="str">
        <f t="shared" si="48"/>
        <v/>
      </c>
      <c r="T608">
        <f t="shared" si="49"/>
        <v>0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1.6</v>
      </c>
      <c r="F609" s="17">
        <f t="shared" si="50"/>
        <v>0.5</v>
      </c>
      <c r="G609" s="17">
        <f t="shared" si="51"/>
        <v>1.8</v>
      </c>
      <c r="R609">
        <f t="shared" si="47"/>
        <v>0</v>
      </c>
      <c r="S609">
        <f t="shared" si="48"/>
        <v>1.6</v>
      </c>
      <c r="T609">
        <f t="shared" si="49"/>
        <v>0.44444444444444448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3.6</v>
      </c>
      <c r="F610" s="17">
        <f t="shared" si="50"/>
        <v>0.65277777777777768</v>
      </c>
      <c r="G610" s="17">
        <f t="shared" si="51"/>
        <v>2.3499999999999996</v>
      </c>
      <c r="R610">
        <f t="shared" si="47"/>
        <v>0</v>
      </c>
      <c r="S610">
        <f t="shared" si="48"/>
        <v>3.6</v>
      </c>
      <c r="T610">
        <f t="shared" si="49"/>
        <v>1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6.3</v>
      </c>
      <c r="F611" s="17">
        <f t="shared" si="50"/>
        <v>0.75</v>
      </c>
      <c r="G611" s="17">
        <f t="shared" si="51"/>
        <v>2.7</v>
      </c>
      <c r="R611">
        <f t="shared" si="47"/>
        <v>0</v>
      </c>
      <c r="S611">
        <f t="shared" si="48"/>
        <v>6.3</v>
      </c>
      <c r="T611">
        <f t="shared" si="49"/>
        <v>1.75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9</v>
      </c>
      <c r="F612" s="17">
        <f t="shared" si="50"/>
        <v>0.76388888888888895</v>
      </c>
      <c r="G612" s="17">
        <f t="shared" si="51"/>
        <v>2.7500000000000004</v>
      </c>
      <c r="R612">
        <f t="shared" si="47"/>
        <v>0</v>
      </c>
      <c r="S612">
        <f t="shared" si="48"/>
        <v>9</v>
      </c>
      <c r="T612">
        <f t="shared" si="49"/>
        <v>2.5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11.8</v>
      </c>
      <c r="F613" s="17">
        <f t="shared" si="50"/>
        <v>0.7222222222222221</v>
      </c>
      <c r="G613" s="17">
        <f t="shared" si="51"/>
        <v>2.5999999999999996</v>
      </c>
      <c r="R613">
        <f t="shared" si="47"/>
        <v>0</v>
      </c>
      <c r="S613">
        <f t="shared" si="48"/>
        <v>11.8</v>
      </c>
      <c r="T613">
        <f t="shared" si="49"/>
        <v>3.2777777777777777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14.2</v>
      </c>
      <c r="F614" s="17">
        <f t="shared" si="50"/>
        <v>0.66666666666666674</v>
      </c>
      <c r="G614" s="17">
        <f t="shared" si="51"/>
        <v>2.4000000000000004</v>
      </c>
      <c r="R614">
        <f t="shared" si="47"/>
        <v>0</v>
      </c>
      <c r="S614">
        <f t="shared" si="48"/>
        <v>14.2</v>
      </c>
      <c r="T614">
        <f t="shared" si="49"/>
        <v>3.9444444444444442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16.600000000000001</v>
      </c>
      <c r="F615" s="17">
        <f t="shared" si="50"/>
        <v>0.59722222222222232</v>
      </c>
      <c r="G615" s="17">
        <f t="shared" si="51"/>
        <v>2.1500000000000004</v>
      </c>
      <c r="R615">
        <f t="shared" si="47"/>
        <v>0</v>
      </c>
      <c r="S615">
        <f t="shared" si="48"/>
        <v>16.600000000000001</v>
      </c>
      <c r="T615">
        <f t="shared" si="49"/>
        <v>4.6111111111111116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18.5</v>
      </c>
      <c r="F616" s="17">
        <f t="shared" si="50"/>
        <v>0.58333333333333326</v>
      </c>
      <c r="G616" s="17">
        <f t="shared" si="51"/>
        <v>2.0999999999999996</v>
      </c>
      <c r="R616">
        <f t="shared" si="47"/>
        <v>0</v>
      </c>
      <c r="S616">
        <f t="shared" si="48"/>
        <v>18.5</v>
      </c>
      <c r="T616">
        <f t="shared" si="49"/>
        <v>5.1388888888888884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20.8</v>
      </c>
      <c r="F617" s="17">
        <f t="shared" si="50"/>
        <v>0.68055555555555536</v>
      </c>
      <c r="G617" s="17">
        <f t="shared" si="51"/>
        <v>2.4499999999999993</v>
      </c>
      <c r="R617">
        <f t="shared" si="47"/>
        <v>0</v>
      </c>
      <c r="S617">
        <f t="shared" si="48"/>
        <v>20.8</v>
      </c>
      <c r="T617">
        <f t="shared" si="49"/>
        <v>5.7777777777777777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23.4</v>
      </c>
      <c r="F618" s="17">
        <f t="shared" si="50"/>
        <v>0.84722222222222188</v>
      </c>
      <c r="G618" s="17">
        <f t="shared" si="51"/>
        <v>3.0499999999999989</v>
      </c>
      <c r="R618">
        <f t="shared" si="47"/>
        <v>0</v>
      </c>
      <c r="S618">
        <f t="shared" si="48"/>
        <v>23.4</v>
      </c>
      <c r="T618">
        <f t="shared" si="49"/>
        <v>6.4999999999999991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26.9</v>
      </c>
      <c r="F619" s="17">
        <f t="shared" si="50"/>
        <v>0.95833333333333359</v>
      </c>
      <c r="G619" s="17">
        <f t="shared" si="51"/>
        <v>3.4500000000000011</v>
      </c>
      <c r="R619">
        <f t="shared" si="47"/>
        <v>0</v>
      </c>
      <c r="S619">
        <f t="shared" si="48"/>
        <v>26.9</v>
      </c>
      <c r="T619">
        <f t="shared" si="49"/>
        <v>7.4722222222222214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30.3</v>
      </c>
      <c r="F620" s="17">
        <f t="shared" si="50"/>
        <v>0.8194444444444442</v>
      </c>
      <c r="G620" s="17">
        <f t="shared" si="51"/>
        <v>2.9499999999999993</v>
      </c>
      <c r="R620">
        <f t="shared" si="47"/>
        <v>0</v>
      </c>
      <c r="S620">
        <f t="shared" si="48"/>
        <v>30.3</v>
      </c>
      <c r="T620">
        <f t="shared" si="49"/>
        <v>8.4166666666666661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32.799999999999997</v>
      </c>
      <c r="F621" s="17">
        <f t="shared" si="50"/>
        <v>0.5277777777777779</v>
      </c>
      <c r="G621" s="17">
        <f t="shared" si="51"/>
        <v>1.9000000000000004</v>
      </c>
      <c r="R621">
        <f t="shared" si="47"/>
        <v>0</v>
      </c>
      <c r="S621">
        <f t="shared" si="48"/>
        <v>32.799999999999997</v>
      </c>
      <c r="T621">
        <f t="shared" si="49"/>
        <v>9.1111111111111107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34.1</v>
      </c>
      <c r="F622" s="17">
        <f t="shared" si="50"/>
        <v>0.19444444444444522</v>
      </c>
      <c r="G622" s="17">
        <f t="shared" si="51"/>
        <v>0.70000000000000284</v>
      </c>
      <c r="R622">
        <f t="shared" si="47"/>
        <v>0</v>
      </c>
      <c r="S622">
        <f t="shared" si="48"/>
        <v>34.1</v>
      </c>
      <c r="T622">
        <f t="shared" si="49"/>
        <v>9.4722222222222232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34.200000000000003</v>
      </c>
      <c r="F623" s="17">
        <f t="shared" si="50"/>
        <v>-6.9444444444444448E-2</v>
      </c>
      <c r="G623" s="17">
        <f t="shared" si="51"/>
        <v>-0.25</v>
      </c>
      <c r="R623">
        <f t="shared" si="47"/>
        <v>0</v>
      </c>
      <c r="S623">
        <f t="shared" si="48"/>
        <v>34.200000000000003</v>
      </c>
      <c r="T623">
        <f t="shared" si="49"/>
        <v>9.5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33.6</v>
      </c>
      <c r="F624" s="17">
        <f t="shared" si="50"/>
        <v>-0.29166666666666685</v>
      </c>
      <c r="G624" s="17">
        <f t="shared" si="51"/>
        <v>-1.0500000000000007</v>
      </c>
      <c r="R624">
        <f t="shared" si="47"/>
        <v>0</v>
      </c>
      <c r="S624">
        <f t="shared" si="48"/>
        <v>33.6</v>
      </c>
      <c r="T624">
        <f t="shared" si="49"/>
        <v>9.3333333333333339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32.1</v>
      </c>
      <c r="F625" s="17">
        <f t="shared" si="50"/>
        <v>-0.50000000000000022</v>
      </c>
      <c r="G625" s="17">
        <f t="shared" si="51"/>
        <v>-1.8000000000000007</v>
      </c>
      <c r="R625">
        <f t="shared" si="47"/>
        <v>0</v>
      </c>
      <c r="S625">
        <f t="shared" si="48"/>
        <v>32.1</v>
      </c>
      <c r="T625">
        <f t="shared" si="49"/>
        <v>8.9166666666666661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30</v>
      </c>
      <c r="F626" s="17">
        <f t="shared" si="50"/>
        <v>-0.63888888888888906</v>
      </c>
      <c r="G626" s="17">
        <f t="shared" si="51"/>
        <v>-2.3000000000000007</v>
      </c>
      <c r="R626">
        <f t="shared" si="47"/>
        <v>0</v>
      </c>
      <c r="S626">
        <f t="shared" si="48"/>
        <v>30</v>
      </c>
      <c r="T626">
        <f t="shared" si="49"/>
        <v>8.3333333333333339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27.5</v>
      </c>
      <c r="F627" s="17">
        <f t="shared" si="50"/>
        <v>-0.68055555555555536</v>
      </c>
      <c r="G627" s="17">
        <f t="shared" si="51"/>
        <v>-2.4499999999999993</v>
      </c>
      <c r="R627">
        <f t="shared" si="47"/>
        <v>0</v>
      </c>
      <c r="S627">
        <f t="shared" si="48"/>
        <v>27.5</v>
      </c>
      <c r="T627">
        <f t="shared" si="49"/>
        <v>7.6388888888888884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25.1</v>
      </c>
      <c r="F628" s="17">
        <f t="shared" si="50"/>
        <v>-0.65277777777777768</v>
      </c>
      <c r="G628" s="17">
        <f t="shared" si="51"/>
        <v>-2.3499999999999996</v>
      </c>
      <c r="R628">
        <f t="shared" si="47"/>
        <v>0</v>
      </c>
      <c r="S628">
        <f t="shared" si="48"/>
        <v>25.1</v>
      </c>
      <c r="T628">
        <f t="shared" si="49"/>
        <v>6.9722222222222223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22.8</v>
      </c>
      <c r="F629" s="17">
        <f t="shared" si="50"/>
        <v>-0.63888888888888906</v>
      </c>
      <c r="G629" s="17">
        <f t="shared" si="51"/>
        <v>-2.3000000000000007</v>
      </c>
      <c r="R629">
        <f t="shared" si="47"/>
        <v>0</v>
      </c>
      <c r="S629">
        <f t="shared" si="48"/>
        <v>22.8</v>
      </c>
      <c r="T629">
        <f t="shared" si="49"/>
        <v>6.333333333333333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20.5</v>
      </c>
      <c r="F630" s="17">
        <f t="shared" si="50"/>
        <v>-0.6805555555555558</v>
      </c>
      <c r="G630" s="17">
        <f t="shared" si="51"/>
        <v>-2.4500000000000011</v>
      </c>
      <c r="R630">
        <f t="shared" si="47"/>
        <v>0</v>
      </c>
      <c r="S630">
        <f t="shared" si="48"/>
        <v>20.5</v>
      </c>
      <c r="T630">
        <f t="shared" si="49"/>
        <v>5.6944444444444446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17.899999999999999</v>
      </c>
      <c r="F631" s="17">
        <f t="shared" si="50"/>
        <v>-0.75</v>
      </c>
      <c r="G631" s="17">
        <f t="shared" si="51"/>
        <v>-2.7</v>
      </c>
      <c r="R631">
        <f t="shared" si="47"/>
        <v>0</v>
      </c>
      <c r="S631">
        <f t="shared" si="48"/>
        <v>17.899999999999999</v>
      </c>
      <c r="T631">
        <f t="shared" si="49"/>
        <v>4.9722222222222214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15.1</v>
      </c>
      <c r="F632" s="17">
        <f t="shared" si="50"/>
        <v>-0.62499999999999978</v>
      </c>
      <c r="G632" s="17">
        <f t="shared" si="51"/>
        <v>-2.2499999999999991</v>
      </c>
      <c r="R632">
        <f t="shared" si="47"/>
        <v>0</v>
      </c>
      <c r="S632">
        <f t="shared" si="48"/>
        <v>15.1</v>
      </c>
      <c r="T632">
        <f t="shared" si="49"/>
        <v>4.1944444444444446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13.4</v>
      </c>
      <c r="F633" s="17">
        <f t="shared" si="50"/>
        <v>-0.31944444444444431</v>
      </c>
      <c r="G633" s="17">
        <f t="shared" si="51"/>
        <v>-1.1499999999999995</v>
      </c>
      <c r="R633">
        <f t="shared" si="47"/>
        <v>0</v>
      </c>
      <c r="S633">
        <f t="shared" si="48"/>
        <v>13.4</v>
      </c>
      <c r="T633">
        <f t="shared" si="49"/>
        <v>3.7222222222222223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12.8</v>
      </c>
      <c r="F634" s="17">
        <f t="shared" si="50"/>
        <v>4.1666666666666519E-2</v>
      </c>
      <c r="G634" s="17">
        <f t="shared" si="51"/>
        <v>0.14999999999999947</v>
      </c>
      <c r="R634">
        <f t="shared" si="47"/>
        <v>0</v>
      </c>
      <c r="S634">
        <f t="shared" si="48"/>
        <v>12.8</v>
      </c>
      <c r="T634">
        <f t="shared" si="49"/>
        <v>3.5555555555555558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13.7</v>
      </c>
      <c r="F635" s="17">
        <f t="shared" si="50"/>
        <v>0.44444444444444431</v>
      </c>
      <c r="G635" s="17">
        <f t="shared" si="51"/>
        <v>1.5999999999999996</v>
      </c>
      <c r="R635">
        <f t="shared" si="47"/>
        <v>0</v>
      </c>
      <c r="S635">
        <f t="shared" si="48"/>
        <v>13.7</v>
      </c>
      <c r="T635">
        <f t="shared" si="49"/>
        <v>3.8055555555555554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16</v>
      </c>
      <c r="F636" s="17">
        <f t="shared" si="50"/>
        <v>0.61111111111111138</v>
      </c>
      <c r="G636" s="17">
        <f t="shared" si="51"/>
        <v>2.2000000000000011</v>
      </c>
      <c r="R636">
        <f t="shared" si="47"/>
        <v>0</v>
      </c>
      <c r="S636">
        <f t="shared" si="48"/>
        <v>16</v>
      </c>
      <c r="T636">
        <f t="shared" si="49"/>
        <v>4.4444444444444446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18.100000000000001</v>
      </c>
      <c r="F637" s="17">
        <f t="shared" si="50"/>
        <v>0.66666666666666674</v>
      </c>
      <c r="G637" s="17">
        <f t="shared" si="51"/>
        <v>2.4000000000000004</v>
      </c>
      <c r="R637">
        <f t="shared" si="47"/>
        <v>0</v>
      </c>
      <c r="S637">
        <f t="shared" si="48"/>
        <v>18.100000000000001</v>
      </c>
      <c r="T637">
        <f t="shared" si="49"/>
        <v>5.0277777777777777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20.8</v>
      </c>
      <c r="F638" s="17">
        <f t="shared" si="50"/>
        <v>0.77777777777777746</v>
      </c>
      <c r="G638" s="17">
        <f t="shared" si="51"/>
        <v>2.7999999999999989</v>
      </c>
      <c r="R638">
        <f t="shared" si="47"/>
        <v>0</v>
      </c>
      <c r="S638">
        <f t="shared" si="48"/>
        <v>20.8</v>
      </c>
      <c r="T638">
        <f t="shared" si="49"/>
        <v>5.7777777777777777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23.7</v>
      </c>
      <c r="F639" s="17">
        <f t="shared" si="50"/>
        <v>0.79166666666666652</v>
      </c>
      <c r="G639" s="17">
        <f t="shared" si="51"/>
        <v>2.8499999999999996</v>
      </c>
      <c r="R639">
        <f t="shared" si="47"/>
        <v>0</v>
      </c>
      <c r="S639">
        <f t="shared" si="48"/>
        <v>23.7</v>
      </c>
      <c r="T639">
        <f t="shared" si="49"/>
        <v>6.583333333333333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26.5</v>
      </c>
      <c r="F640" s="17">
        <f t="shared" si="50"/>
        <v>0.7777777777777779</v>
      </c>
      <c r="G640" s="17">
        <f t="shared" si="51"/>
        <v>2.8000000000000007</v>
      </c>
      <c r="R640">
        <f t="shared" si="47"/>
        <v>0</v>
      </c>
      <c r="S640">
        <f t="shared" si="48"/>
        <v>26.5</v>
      </c>
      <c r="T640">
        <f t="shared" si="49"/>
        <v>7.3611111111111107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29.3</v>
      </c>
      <c r="F641" s="17">
        <f t="shared" si="50"/>
        <v>0.76388888888888884</v>
      </c>
      <c r="G641" s="17">
        <f t="shared" si="51"/>
        <v>2.75</v>
      </c>
      <c r="R641">
        <f t="shared" si="47"/>
        <v>0</v>
      </c>
      <c r="S641">
        <f t="shared" si="48"/>
        <v>29.3</v>
      </c>
      <c r="T641">
        <f t="shared" si="49"/>
        <v>8.1388888888888893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32</v>
      </c>
      <c r="F642" s="17">
        <f t="shared" si="50"/>
        <v>0.7222222222222221</v>
      </c>
      <c r="G642" s="17">
        <f t="shared" si="51"/>
        <v>2.5999999999999996</v>
      </c>
      <c r="R642">
        <f t="shared" si="47"/>
        <v>0</v>
      </c>
      <c r="S642">
        <f t="shared" si="48"/>
        <v>32</v>
      </c>
      <c r="T642">
        <f t="shared" si="49"/>
        <v>8.8888888888888893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34.5</v>
      </c>
      <c r="F643" s="17">
        <f t="shared" si="50"/>
        <v>0.6666666666666663</v>
      </c>
      <c r="G643" s="17">
        <f t="shared" si="51"/>
        <v>2.3999999999999986</v>
      </c>
      <c r="R643">
        <f t="shared" si="47"/>
        <v>0</v>
      </c>
      <c r="S643">
        <f t="shared" si="48"/>
        <v>34.5</v>
      </c>
      <c r="T643">
        <f t="shared" si="49"/>
        <v>9.5833333333333339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36.799999999999997</v>
      </c>
      <c r="F644" s="17">
        <f t="shared" si="50"/>
        <v>0.56944444444444464</v>
      </c>
      <c r="G644" s="17">
        <f t="shared" si="51"/>
        <v>2.0500000000000007</v>
      </c>
      <c r="R644">
        <f t="shared" si="47"/>
        <v>0</v>
      </c>
      <c r="S644">
        <f t="shared" si="48"/>
        <v>36.799999999999997</v>
      </c>
      <c r="T644">
        <f t="shared" si="49"/>
        <v>10.222222222222221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38.6</v>
      </c>
      <c r="F645" s="17">
        <f t="shared" si="50"/>
        <v>0.41666666666666663</v>
      </c>
      <c r="G645" s="17">
        <f t="shared" si="51"/>
        <v>1.5</v>
      </c>
      <c r="R645">
        <f t="shared" si="47"/>
        <v>0</v>
      </c>
      <c r="S645">
        <f t="shared" si="48"/>
        <v>38.6</v>
      </c>
      <c r="T645">
        <f t="shared" si="49"/>
        <v>10.722222222222223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39.799999999999997</v>
      </c>
      <c r="F646" s="17">
        <f t="shared" si="50"/>
        <v>0.27777777777777779</v>
      </c>
      <c r="G646" s="17">
        <f t="shared" si="51"/>
        <v>1</v>
      </c>
      <c r="R646">
        <f t="shared" si="47"/>
        <v>0</v>
      </c>
      <c r="S646">
        <f t="shared" si="48"/>
        <v>39.799999999999997</v>
      </c>
      <c r="T646">
        <f t="shared" si="49"/>
        <v>11.055555555555555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40.6</v>
      </c>
      <c r="F647" s="17">
        <f t="shared" si="50"/>
        <v>0.18055555555555614</v>
      </c>
      <c r="G647" s="17">
        <f t="shared" si="51"/>
        <v>0.65000000000000213</v>
      </c>
      <c r="R647">
        <f t="shared" si="47"/>
        <v>0</v>
      </c>
      <c r="S647">
        <f t="shared" si="48"/>
        <v>40.6</v>
      </c>
      <c r="T647">
        <f t="shared" si="49"/>
        <v>11.277777777777779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41.1</v>
      </c>
      <c r="F648" s="17">
        <f t="shared" si="50"/>
        <v>0.18055555555555516</v>
      </c>
      <c r="G648" s="17">
        <f t="shared" si="51"/>
        <v>0.64999999999999858</v>
      </c>
      <c r="R648">
        <f t="shared" ref="R648:R711" si="52">IF(E648&lt;1,1,0)</f>
        <v>0</v>
      </c>
      <c r="S648">
        <f t="shared" ref="S648:S711" si="53">IF(R648=1,"",E648)</f>
        <v>41.1</v>
      </c>
      <c r="T648">
        <f t="shared" ref="T648:T711" si="54">E648/3.6</f>
        <v>11.416666666666666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41.9</v>
      </c>
      <c r="F649" s="17">
        <f t="shared" si="50"/>
        <v>0.23611111111111052</v>
      </c>
      <c r="G649" s="17">
        <f t="shared" si="51"/>
        <v>0.84999999999999787</v>
      </c>
      <c r="R649">
        <f t="shared" si="52"/>
        <v>0</v>
      </c>
      <c r="S649">
        <f t="shared" si="53"/>
        <v>41.9</v>
      </c>
      <c r="T649">
        <f t="shared" si="54"/>
        <v>11.638888888888888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42.8</v>
      </c>
      <c r="F650" s="17">
        <f t="shared" si="50"/>
        <v>0.33333333333333315</v>
      </c>
      <c r="G650" s="17">
        <f t="shared" si="51"/>
        <v>1.1999999999999993</v>
      </c>
      <c r="R650">
        <f t="shared" si="52"/>
        <v>0</v>
      </c>
      <c r="S650">
        <f t="shared" si="53"/>
        <v>42.8</v>
      </c>
      <c r="T650">
        <f t="shared" si="54"/>
        <v>11.888888888888888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44.3</v>
      </c>
      <c r="F651" s="17">
        <f t="shared" si="50"/>
        <v>0.40277777777777857</v>
      </c>
      <c r="G651" s="17">
        <f t="shared" si="51"/>
        <v>1.4500000000000028</v>
      </c>
      <c r="R651">
        <f t="shared" si="52"/>
        <v>0</v>
      </c>
      <c r="S651">
        <f t="shared" si="53"/>
        <v>44.3</v>
      </c>
      <c r="T651">
        <f t="shared" si="54"/>
        <v>12.305555555555554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45.7</v>
      </c>
      <c r="F652" s="17">
        <f t="shared" si="50"/>
        <v>0.43055555555555575</v>
      </c>
      <c r="G652" s="17">
        <f t="shared" si="51"/>
        <v>1.5500000000000007</v>
      </c>
      <c r="R652">
        <f t="shared" si="52"/>
        <v>0</v>
      </c>
      <c r="S652">
        <f t="shared" si="53"/>
        <v>45.7</v>
      </c>
      <c r="T652">
        <f t="shared" si="54"/>
        <v>12.694444444444445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47.4</v>
      </c>
      <c r="F653" s="17">
        <f t="shared" si="50"/>
        <v>0.44444444444444386</v>
      </c>
      <c r="G653" s="17">
        <f t="shared" si="51"/>
        <v>1.5999999999999979</v>
      </c>
      <c r="R653">
        <f t="shared" si="52"/>
        <v>0</v>
      </c>
      <c r="S653">
        <f t="shared" si="53"/>
        <v>47.4</v>
      </c>
      <c r="T653">
        <f t="shared" si="54"/>
        <v>13.166666666666666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48.9</v>
      </c>
      <c r="F654" s="17">
        <f t="shared" si="50"/>
        <v>0.44444444444444481</v>
      </c>
      <c r="G654" s="17">
        <f t="shared" si="51"/>
        <v>1.6000000000000014</v>
      </c>
      <c r="R654">
        <f t="shared" si="52"/>
        <v>0</v>
      </c>
      <c r="S654">
        <f t="shared" si="53"/>
        <v>48.9</v>
      </c>
      <c r="T654">
        <f t="shared" si="54"/>
        <v>13.583333333333332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50.6</v>
      </c>
      <c r="F655" s="17">
        <f t="shared" si="50"/>
        <v>0.43055555555555575</v>
      </c>
      <c r="G655" s="17">
        <f t="shared" si="51"/>
        <v>1.5500000000000007</v>
      </c>
      <c r="R655">
        <f t="shared" si="52"/>
        <v>0</v>
      </c>
      <c r="S655">
        <f t="shared" si="53"/>
        <v>50.6</v>
      </c>
      <c r="T655">
        <f t="shared" si="54"/>
        <v>14.055555555555555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52</v>
      </c>
      <c r="F656" s="17">
        <f t="shared" si="50"/>
        <v>0.43055555555555575</v>
      </c>
      <c r="G656" s="17">
        <f t="shared" si="51"/>
        <v>1.5500000000000007</v>
      </c>
      <c r="R656">
        <f t="shared" si="52"/>
        <v>0</v>
      </c>
      <c r="S656">
        <f t="shared" si="53"/>
        <v>52</v>
      </c>
      <c r="T656">
        <f t="shared" si="54"/>
        <v>14.444444444444445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53.7</v>
      </c>
      <c r="F657" s="17">
        <f t="shared" si="50"/>
        <v>0.41666666666666663</v>
      </c>
      <c r="G657" s="17">
        <f t="shared" si="51"/>
        <v>1.5</v>
      </c>
      <c r="R657">
        <f t="shared" si="52"/>
        <v>0</v>
      </c>
      <c r="S657">
        <f t="shared" si="53"/>
        <v>53.7</v>
      </c>
      <c r="T657">
        <f t="shared" si="54"/>
        <v>14.916666666666668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55</v>
      </c>
      <c r="F658" s="17">
        <f t="shared" si="50"/>
        <v>0.43055555555555475</v>
      </c>
      <c r="G658" s="17">
        <f t="shared" si="51"/>
        <v>1.5499999999999972</v>
      </c>
      <c r="R658">
        <f t="shared" si="52"/>
        <v>0</v>
      </c>
      <c r="S658">
        <f t="shared" si="53"/>
        <v>55</v>
      </c>
      <c r="T658">
        <f t="shared" si="54"/>
        <v>15.277777777777777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56.8</v>
      </c>
      <c r="F659" s="17">
        <f t="shared" si="50"/>
        <v>0.41666666666666663</v>
      </c>
      <c r="G659" s="17">
        <f t="shared" si="51"/>
        <v>1.5</v>
      </c>
      <c r="R659">
        <f t="shared" si="52"/>
        <v>0</v>
      </c>
      <c r="S659">
        <f t="shared" si="53"/>
        <v>56.8</v>
      </c>
      <c r="T659">
        <f t="shared" si="54"/>
        <v>15.777777777777777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58</v>
      </c>
      <c r="F660" s="17">
        <f t="shared" ref="F660:F723" si="55">($E661-$E659)/2/3.6</f>
        <v>0.41666666666666663</v>
      </c>
      <c r="G660" s="17">
        <f t="shared" ref="G660:G723" si="56">($E661-$E659)/2</f>
        <v>1.5</v>
      </c>
      <c r="R660">
        <f t="shared" si="52"/>
        <v>0</v>
      </c>
      <c r="S660">
        <f t="shared" si="53"/>
        <v>58</v>
      </c>
      <c r="T660">
        <f t="shared" si="54"/>
        <v>16.111111111111111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59.8</v>
      </c>
      <c r="F661" s="17">
        <f t="shared" si="55"/>
        <v>0.43055555555555575</v>
      </c>
      <c r="G661" s="17">
        <f t="shared" si="56"/>
        <v>1.5500000000000007</v>
      </c>
      <c r="R661">
        <f t="shared" si="52"/>
        <v>0</v>
      </c>
      <c r="S661">
        <f t="shared" si="53"/>
        <v>59.8</v>
      </c>
      <c r="T661">
        <f t="shared" si="54"/>
        <v>16.611111111111111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61.1</v>
      </c>
      <c r="F662" s="17">
        <f t="shared" si="55"/>
        <v>0.36111111111111133</v>
      </c>
      <c r="G662" s="17">
        <f t="shared" si="56"/>
        <v>1.3000000000000007</v>
      </c>
      <c r="R662">
        <f t="shared" si="52"/>
        <v>0</v>
      </c>
      <c r="S662">
        <f t="shared" si="53"/>
        <v>61.1</v>
      </c>
      <c r="T662">
        <f t="shared" si="54"/>
        <v>16.972222222222221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62.4</v>
      </c>
      <c r="F663" s="17">
        <f t="shared" si="55"/>
        <v>0.26388888888888867</v>
      </c>
      <c r="G663" s="17">
        <f t="shared" si="56"/>
        <v>0.94999999999999929</v>
      </c>
      <c r="R663">
        <f t="shared" si="52"/>
        <v>0</v>
      </c>
      <c r="S663">
        <f t="shared" si="53"/>
        <v>62.4</v>
      </c>
      <c r="T663">
        <f t="shared" si="54"/>
        <v>17.333333333333332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63</v>
      </c>
      <c r="F664" s="17">
        <f t="shared" si="55"/>
        <v>0.15277777777777798</v>
      </c>
      <c r="G664" s="17">
        <f t="shared" si="56"/>
        <v>0.55000000000000071</v>
      </c>
      <c r="R664">
        <f t="shared" si="52"/>
        <v>0</v>
      </c>
      <c r="S664">
        <f t="shared" si="53"/>
        <v>63</v>
      </c>
      <c r="T664">
        <f t="shared" si="54"/>
        <v>17.5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63.5</v>
      </c>
      <c r="F665" s="17">
        <f t="shared" si="55"/>
        <v>0</v>
      </c>
      <c r="G665" s="17">
        <f t="shared" si="56"/>
        <v>0</v>
      </c>
      <c r="R665">
        <f t="shared" si="52"/>
        <v>0</v>
      </c>
      <c r="S665">
        <f t="shared" si="53"/>
        <v>63.5</v>
      </c>
      <c r="T665">
        <f t="shared" si="54"/>
        <v>17.638888888888889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63</v>
      </c>
      <c r="F666" s="17">
        <f t="shared" si="55"/>
        <v>-0.20833333333333331</v>
      </c>
      <c r="G666" s="17">
        <f t="shared" si="56"/>
        <v>-0.75</v>
      </c>
      <c r="R666">
        <f t="shared" si="52"/>
        <v>0</v>
      </c>
      <c r="S666">
        <f t="shared" si="53"/>
        <v>63</v>
      </c>
      <c r="T666">
        <f t="shared" si="54"/>
        <v>17.5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62</v>
      </c>
      <c r="F667" s="17">
        <f t="shared" si="55"/>
        <v>-0.36111111111111133</v>
      </c>
      <c r="G667" s="17">
        <f t="shared" si="56"/>
        <v>-1.3000000000000007</v>
      </c>
      <c r="R667">
        <f t="shared" si="52"/>
        <v>0</v>
      </c>
      <c r="S667">
        <f t="shared" si="53"/>
        <v>62</v>
      </c>
      <c r="T667">
        <f t="shared" si="54"/>
        <v>17.222222222222221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60.4</v>
      </c>
      <c r="F668" s="17">
        <f t="shared" si="55"/>
        <v>-0.47222222222222199</v>
      </c>
      <c r="G668" s="17">
        <f t="shared" si="56"/>
        <v>-1.6999999999999993</v>
      </c>
      <c r="R668">
        <f t="shared" si="52"/>
        <v>0</v>
      </c>
      <c r="S668">
        <f t="shared" si="53"/>
        <v>60.4</v>
      </c>
      <c r="T668">
        <f t="shared" si="54"/>
        <v>16.777777777777779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58.6</v>
      </c>
      <c r="F669" s="17">
        <f t="shared" si="55"/>
        <v>-0.51388888888888828</v>
      </c>
      <c r="G669" s="17">
        <f t="shared" si="56"/>
        <v>-1.8499999999999979</v>
      </c>
      <c r="R669">
        <f t="shared" si="52"/>
        <v>0</v>
      </c>
      <c r="S669">
        <f t="shared" si="53"/>
        <v>58.6</v>
      </c>
      <c r="T669">
        <f t="shared" si="54"/>
        <v>16.277777777777779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56.7</v>
      </c>
      <c r="F670" s="17">
        <f t="shared" si="55"/>
        <v>-0.50000000000000022</v>
      </c>
      <c r="G670" s="17">
        <f t="shared" si="56"/>
        <v>-1.8000000000000007</v>
      </c>
      <c r="R670">
        <f t="shared" si="52"/>
        <v>0</v>
      </c>
      <c r="S670">
        <f t="shared" si="53"/>
        <v>56.7</v>
      </c>
      <c r="T670">
        <f t="shared" si="54"/>
        <v>15.75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55</v>
      </c>
      <c r="F671" s="17">
        <f t="shared" si="55"/>
        <v>-0.41666666666666663</v>
      </c>
      <c r="G671" s="17">
        <f t="shared" si="56"/>
        <v>-1.5</v>
      </c>
      <c r="R671">
        <f t="shared" si="52"/>
        <v>0</v>
      </c>
      <c r="S671">
        <f t="shared" si="53"/>
        <v>55</v>
      </c>
      <c r="T671">
        <f t="shared" si="54"/>
        <v>15.277777777777777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53.7</v>
      </c>
      <c r="F672" s="17">
        <f t="shared" si="55"/>
        <v>-0.31944444444444403</v>
      </c>
      <c r="G672" s="17">
        <f t="shared" si="56"/>
        <v>-1.1499999999999986</v>
      </c>
      <c r="R672">
        <f t="shared" si="52"/>
        <v>0</v>
      </c>
      <c r="S672">
        <f t="shared" si="53"/>
        <v>53.7</v>
      </c>
      <c r="T672">
        <f t="shared" si="54"/>
        <v>14.916666666666668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52.7</v>
      </c>
      <c r="F673" s="17">
        <f t="shared" si="55"/>
        <v>-0.25000000000000061</v>
      </c>
      <c r="G673" s="17">
        <f t="shared" si="56"/>
        <v>-0.90000000000000213</v>
      </c>
      <c r="R673">
        <f t="shared" si="52"/>
        <v>0</v>
      </c>
      <c r="S673">
        <f t="shared" si="53"/>
        <v>52.7</v>
      </c>
      <c r="T673">
        <f t="shared" si="54"/>
        <v>14.638888888888889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51.9</v>
      </c>
      <c r="F674" s="17">
        <f t="shared" si="55"/>
        <v>-0.18055555555555614</v>
      </c>
      <c r="G674" s="17">
        <f t="shared" si="56"/>
        <v>-0.65000000000000213</v>
      </c>
      <c r="R674">
        <f t="shared" si="52"/>
        <v>0</v>
      </c>
      <c r="S674">
        <f t="shared" si="53"/>
        <v>51.9</v>
      </c>
      <c r="T674">
        <f t="shared" si="54"/>
        <v>14.416666666666666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51.4</v>
      </c>
      <c r="F675" s="17">
        <f t="shared" si="55"/>
        <v>-0.12499999999999981</v>
      </c>
      <c r="G675" s="17">
        <f t="shared" si="56"/>
        <v>-0.44999999999999929</v>
      </c>
      <c r="R675">
        <f t="shared" si="52"/>
        <v>0</v>
      </c>
      <c r="S675">
        <f t="shared" si="53"/>
        <v>51.4</v>
      </c>
      <c r="T675">
        <f t="shared" si="54"/>
        <v>14.277777777777777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51</v>
      </c>
      <c r="F676" s="17">
        <f t="shared" si="55"/>
        <v>-9.7222222222221627E-2</v>
      </c>
      <c r="G676" s="17">
        <f t="shared" si="56"/>
        <v>-0.34999999999999787</v>
      </c>
      <c r="R676">
        <f t="shared" si="52"/>
        <v>0</v>
      </c>
      <c r="S676">
        <f t="shared" si="53"/>
        <v>51</v>
      </c>
      <c r="T676">
        <f t="shared" si="54"/>
        <v>14.166666666666666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50.7</v>
      </c>
      <c r="F677" s="17">
        <f t="shared" si="55"/>
        <v>-5.5555555555555358E-2</v>
      </c>
      <c r="G677" s="17">
        <f t="shared" si="56"/>
        <v>-0.19999999999999929</v>
      </c>
      <c r="R677">
        <f t="shared" si="52"/>
        <v>0</v>
      </c>
      <c r="S677">
        <f t="shared" si="53"/>
        <v>50.7</v>
      </c>
      <c r="T677">
        <f t="shared" si="54"/>
        <v>14.083333333333334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50.6</v>
      </c>
      <c r="F678" s="17">
        <f t="shared" si="55"/>
        <v>1.3888888888888099E-2</v>
      </c>
      <c r="G678" s="17">
        <f t="shared" si="56"/>
        <v>4.9999999999997158E-2</v>
      </c>
      <c r="R678">
        <f t="shared" si="52"/>
        <v>0</v>
      </c>
      <c r="S678">
        <f t="shared" si="53"/>
        <v>50.6</v>
      </c>
      <c r="T678">
        <f t="shared" si="54"/>
        <v>14.055555555555555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50.8</v>
      </c>
      <c r="F679" s="17">
        <f t="shared" si="55"/>
        <v>8.3333333333333523E-2</v>
      </c>
      <c r="G679" s="17">
        <f t="shared" si="56"/>
        <v>0.30000000000000071</v>
      </c>
      <c r="R679">
        <f t="shared" si="52"/>
        <v>0</v>
      </c>
      <c r="S679">
        <f t="shared" si="53"/>
        <v>50.8</v>
      </c>
      <c r="T679">
        <f t="shared" si="54"/>
        <v>14.111111111111111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51.2</v>
      </c>
      <c r="F680" s="17">
        <f t="shared" si="55"/>
        <v>0.12500000000000078</v>
      </c>
      <c r="G680" s="17">
        <f t="shared" si="56"/>
        <v>0.45000000000000284</v>
      </c>
      <c r="R680">
        <f t="shared" si="52"/>
        <v>0</v>
      </c>
      <c r="S680">
        <f t="shared" si="53"/>
        <v>51.2</v>
      </c>
      <c r="T680">
        <f t="shared" si="54"/>
        <v>14.222222222222223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51.7</v>
      </c>
      <c r="F681" s="17">
        <f t="shared" si="55"/>
        <v>0.15277777777777699</v>
      </c>
      <c r="G681" s="17">
        <f t="shared" si="56"/>
        <v>0.54999999999999716</v>
      </c>
      <c r="R681">
        <f t="shared" si="52"/>
        <v>0</v>
      </c>
      <c r="S681">
        <f t="shared" si="53"/>
        <v>51.7</v>
      </c>
      <c r="T681">
        <f t="shared" si="54"/>
        <v>14.361111111111111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52.3</v>
      </c>
      <c r="F682" s="17">
        <f t="shared" si="55"/>
        <v>0.19444444444444425</v>
      </c>
      <c r="G682" s="17">
        <f t="shared" si="56"/>
        <v>0.69999999999999929</v>
      </c>
      <c r="R682">
        <f t="shared" si="52"/>
        <v>0</v>
      </c>
      <c r="S682">
        <f t="shared" si="53"/>
        <v>52.3</v>
      </c>
      <c r="T682">
        <f t="shared" si="54"/>
        <v>14.527777777777777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53.1</v>
      </c>
      <c r="F683" s="17">
        <f t="shared" si="55"/>
        <v>0.20833333333333331</v>
      </c>
      <c r="G683" s="17">
        <f t="shared" si="56"/>
        <v>0.75</v>
      </c>
      <c r="R683">
        <f t="shared" si="52"/>
        <v>0</v>
      </c>
      <c r="S683">
        <f t="shared" si="53"/>
        <v>53.1</v>
      </c>
      <c r="T683">
        <f t="shared" si="54"/>
        <v>14.75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53.8</v>
      </c>
      <c r="F684" s="17">
        <f t="shared" si="55"/>
        <v>0.19444444444444425</v>
      </c>
      <c r="G684" s="17">
        <f t="shared" si="56"/>
        <v>0.69999999999999929</v>
      </c>
      <c r="R684">
        <f t="shared" si="52"/>
        <v>0</v>
      </c>
      <c r="S684">
        <f t="shared" si="53"/>
        <v>53.8</v>
      </c>
      <c r="T684">
        <f t="shared" si="54"/>
        <v>14.944444444444443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54.5</v>
      </c>
      <c r="F685" s="17">
        <f t="shared" si="55"/>
        <v>0.18055555555555614</v>
      </c>
      <c r="G685" s="17">
        <f t="shared" si="56"/>
        <v>0.65000000000000213</v>
      </c>
      <c r="R685">
        <f t="shared" si="52"/>
        <v>0</v>
      </c>
      <c r="S685">
        <f t="shared" si="53"/>
        <v>54.5</v>
      </c>
      <c r="T685">
        <f t="shared" si="54"/>
        <v>15.138888888888889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55.1</v>
      </c>
      <c r="F686" s="17">
        <f t="shared" si="55"/>
        <v>0.19444444444444425</v>
      </c>
      <c r="G686" s="17">
        <f t="shared" si="56"/>
        <v>0.69999999999999929</v>
      </c>
      <c r="R686">
        <f t="shared" si="52"/>
        <v>0</v>
      </c>
      <c r="S686">
        <f t="shared" si="53"/>
        <v>55.1</v>
      </c>
      <c r="T686">
        <f t="shared" si="54"/>
        <v>15.305555555555555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55.9</v>
      </c>
      <c r="F687" s="17">
        <f t="shared" si="55"/>
        <v>0.19444444444444425</v>
      </c>
      <c r="G687" s="17">
        <f t="shared" si="56"/>
        <v>0.69999999999999929</v>
      </c>
      <c r="R687">
        <f t="shared" si="52"/>
        <v>0</v>
      </c>
      <c r="S687">
        <f t="shared" si="53"/>
        <v>55.9</v>
      </c>
      <c r="T687">
        <f t="shared" si="54"/>
        <v>15.527777777777777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56.5</v>
      </c>
      <c r="F688" s="17">
        <f t="shared" si="55"/>
        <v>0.16666666666666705</v>
      </c>
      <c r="G688" s="17">
        <f t="shared" si="56"/>
        <v>0.60000000000000142</v>
      </c>
      <c r="R688">
        <f t="shared" si="52"/>
        <v>0</v>
      </c>
      <c r="S688">
        <f t="shared" si="53"/>
        <v>56.5</v>
      </c>
      <c r="T688">
        <f t="shared" si="54"/>
        <v>15.694444444444445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57.1</v>
      </c>
      <c r="F689" s="17">
        <f t="shared" si="55"/>
        <v>0.18055555555555516</v>
      </c>
      <c r="G689" s="17">
        <f t="shared" si="56"/>
        <v>0.64999999999999858</v>
      </c>
      <c r="R689">
        <f t="shared" si="52"/>
        <v>0</v>
      </c>
      <c r="S689">
        <f t="shared" si="53"/>
        <v>57.1</v>
      </c>
      <c r="T689">
        <f t="shared" si="54"/>
        <v>15.861111111111111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57.8</v>
      </c>
      <c r="F690" s="17">
        <f t="shared" si="55"/>
        <v>0.19444444444444425</v>
      </c>
      <c r="G690" s="17">
        <f t="shared" si="56"/>
        <v>0.69999999999999929</v>
      </c>
      <c r="R690">
        <f t="shared" si="52"/>
        <v>0</v>
      </c>
      <c r="S690">
        <f t="shared" si="53"/>
        <v>57.8</v>
      </c>
      <c r="T690">
        <f t="shared" si="54"/>
        <v>16.055555555555554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58.5</v>
      </c>
      <c r="F691" s="17">
        <f t="shared" si="55"/>
        <v>0.20833333333333331</v>
      </c>
      <c r="G691" s="17">
        <f t="shared" si="56"/>
        <v>0.75</v>
      </c>
      <c r="R691">
        <f t="shared" si="52"/>
        <v>0</v>
      </c>
      <c r="S691">
        <f t="shared" si="53"/>
        <v>58.5</v>
      </c>
      <c r="T691">
        <f t="shared" si="54"/>
        <v>16.25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59.3</v>
      </c>
      <c r="F692" s="17">
        <f t="shared" si="55"/>
        <v>0.23611111111111149</v>
      </c>
      <c r="G692" s="17">
        <f t="shared" si="56"/>
        <v>0.85000000000000142</v>
      </c>
      <c r="R692">
        <f t="shared" si="52"/>
        <v>0</v>
      </c>
      <c r="S692">
        <f t="shared" si="53"/>
        <v>59.3</v>
      </c>
      <c r="T692">
        <f t="shared" si="54"/>
        <v>16.472222222222221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60.2</v>
      </c>
      <c r="F693" s="17">
        <f t="shared" si="55"/>
        <v>0.27777777777777779</v>
      </c>
      <c r="G693" s="17">
        <f t="shared" si="56"/>
        <v>1</v>
      </c>
      <c r="R693">
        <f t="shared" si="52"/>
        <v>0</v>
      </c>
      <c r="S693">
        <f t="shared" si="53"/>
        <v>60.2</v>
      </c>
      <c r="T693">
        <f t="shared" si="54"/>
        <v>16.722222222222221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61.3</v>
      </c>
      <c r="F694" s="17">
        <f t="shared" si="55"/>
        <v>0.30555555555555497</v>
      </c>
      <c r="G694" s="17">
        <f t="shared" si="56"/>
        <v>1.0999999999999979</v>
      </c>
      <c r="R694">
        <f t="shared" si="52"/>
        <v>0</v>
      </c>
      <c r="S694">
        <f t="shared" si="53"/>
        <v>61.3</v>
      </c>
      <c r="T694">
        <f t="shared" si="54"/>
        <v>17.027777777777775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62.4</v>
      </c>
      <c r="F695" s="17">
        <f t="shared" si="55"/>
        <v>0.29166666666666685</v>
      </c>
      <c r="G695" s="17">
        <f t="shared" si="56"/>
        <v>1.0500000000000007</v>
      </c>
      <c r="R695">
        <f t="shared" si="52"/>
        <v>0</v>
      </c>
      <c r="S695">
        <f t="shared" si="53"/>
        <v>62.4</v>
      </c>
      <c r="T695">
        <f t="shared" si="54"/>
        <v>17.333333333333332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63.4</v>
      </c>
      <c r="F696" s="17">
        <f t="shared" si="55"/>
        <v>0.27777777777777873</v>
      </c>
      <c r="G696" s="17">
        <f t="shared" si="56"/>
        <v>1.0000000000000036</v>
      </c>
      <c r="R696">
        <f t="shared" si="52"/>
        <v>0</v>
      </c>
      <c r="S696">
        <f t="shared" si="53"/>
        <v>63.4</v>
      </c>
      <c r="T696">
        <f t="shared" si="54"/>
        <v>17.611111111111111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64.400000000000006</v>
      </c>
      <c r="F697" s="17">
        <f t="shared" si="55"/>
        <v>0.27777777777777873</v>
      </c>
      <c r="G697" s="17">
        <f t="shared" si="56"/>
        <v>1.0000000000000036</v>
      </c>
      <c r="R697">
        <f t="shared" si="52"/>
        <v>0</v>
      </c>
      <c r="S697">
        <f t="shared" si="53"/>
        <v>64.400000000000006</v>
      </c>
      <c r="T697">
        <f t="shared" si="54"/>
        <v>17.888888888888889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65.400000000000006</v>
      </c>
      <c r="F698" s="17">
        <f t="shared" si="55"/>
        <v>0.26388888888888767</v>
      </c>
      <c r="G698" s="17">
        <f t="shared" si="56"/>
        <v>0.94999999999999574</v>
      </c>
      <c r="R698">
        <f t="shared" si="52"/>
        <v>0</v>
      </c>
      <c r="S698">
        <f t="shared" si="53"/>
        <v>65.400000000000006</v>
      </c>
      <c r="T698">
        <f t="shared" si="54"/>
        <v>18.166666666666668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66.3</v>
      </c>
      <c r="F699" s="17">
        <f t="shared" si="55"/>
        <v>0.24999999999999961</v>
      </c>
      <c r="G699" s="17">
        <f t="shared" si="56"/>
        <v>0.89999999999999858</v>
      </c>
      <c r="R699">
        <f t="shared" si="52"/>
        <v>0</v>
      </c>
      <c r="S699">
        <f t="shared" si="53"/>
        <v>66.3</v>
      </c>
      <c r="T699">
        <f t="shared" si="54"/>
        <v>18.416666666666664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67.2</v>
      </c>
      <c r="F700" s="17">
        <f t="shared" si="55"/>
        <v>0.23611111111111149</v>
      </c>
      <c r="G700" s="17">
        <f t="shared" si="56"/>
        <v>0.85000000000000142</v>
      </c>
      <c r="R700">
        <f t="shared" si="52"/>
        <v>0</v>
      </c>
      <c r="S700">
        <f t="shared" si="53"/>
        <v>67.2</v>
      </c>
      <c r="T700">
        <f t="shared" si="54"/>
        <v>18.666666666666668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68</v>
      </c>
      <c r="F701" s="17">
        <f t="shared" si="55"/>
        <v>0.22222222222222143</v>
      </c>
      <c r="G701" s="17">
        <f t="shared" si="56"/>
        <v>0.79999999999999716</v>
      </c>
      <c r="R701">
        <f t="shared" si="52"/>
        <v>0</v>
      </c>
      <c r="S701">
        <f t="shared" si="53"/>
        <v>68</v>
      </c>
      <c r="T701">
        <f t="shared" si="54"/>
        <v>18.888888888888889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68.8</v>
      </c>
      <c r="F702" s="17">
        <f t="shared" si="55"/>
        <v>0.20833333333333331</v>
      </c>
      <c r="G702" s="17">
        <f t="shared" si="56"/>
        <v>0.75</v>
      </c>
      <c r="R702">
        <f t="shared" si="52"/>
        <v>0</v>
      </c>
      <c r="S702">
        <f t="shared" si="53"/>
        <v>68.8</v>
      </c>
      <c r="T702">
        <f t="shared" si="54"/>
        <v>19.111111111111111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69.5</v>
      </c>
      <c r="F703" s="17">
        <f t="shared" si="55"/>
        <v>0.18055555555555516</v>
      </c>
      <c r="G703" s="17">
        <f t="shared" si="56"/>
        <v>0.64999999999999858</v>
      </c>
      <c r="R703">
        <f t="shared" si="52"/>
        <v>0</v>
      </c>
      <c r="S703">
        <f t="shared" si="53"/>
        <v>69.5</v>
      </c>
      <c r="T703">
        <f t="shared" si="54"/>
        <v>19.305555555555554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70.099999999999994</v>
      </c>
      <c r="F704" s="17">
        <f t="shared" si="55"/>
        <v>0.15277777777777699</v>
      </c>
      <c r="G704" s="17">
        <f t="shared" si="56"/>
        <v>0.54999999999999716</v>
      </c>
      <c r="R704">
        <f t="shared" si="52"/>
        <v>0</v>
      </c>
      <c r="S704">
        <f t="shared" si="53"/>
        <v>70.099999999999994</v>
      </c>
      <c r="T704">
        <f t="shared" si="54"/>
        <v>19.472222222222221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70.599999999999994</v>
      </c>
      <c r="F705" s="17">
        <f t="shared" si="55"/>
        <v>0.12500000000000078</v>
      </c>
      <c r="G705" s="17">
        <f t="shared" si="56"/>
        <v>0.45000000000000284</v>
      </c>
      <c r="R705">
        <f t="shared" si="52"/>
        <v>0</v>
      </c>
      <c r="S705">
        <f t="shared" si="53"/>
        <v>70.599999999999994</v>
      </c>
      <c r="T705">
        <f t="shared" si="54"/>
        <v>19.611111111111111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71</v>
      </c>
      <c r="F706" s="17">
        <f t="shared" si="55"/>
        <v>0.1388888888888889</v>
      </c>
      <c r="G706" s="17">
        <f t="shared" si="56"/>
        <v>0.5</v>
      </c>
      <c r="R706">
        <f t="shared" si="52"/>
        <v>0</v>
      </c>
      <c r="S706">
        <f t="shared" si="53"/>
        <v>71</v>
      </c>
      <c r="T706">
        <f t="shared" si="54"/>
        <v>19.722222222222221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71.599999999999994</v>
      </c>
      <c r="F707" s="17">
        <f t="shared" si="55"/>
        <v>0.16666666666666705</v>
      </c>
      <c r="G707" s="17">
        <f t="shared" si="56"/>
        <v>0.60000000000000142</v>
      </c>
      <c r="R707">
        <f t="shared" si="52"/>
        <v>0</v>
      </c>
      <c r="S707">
        <f t="shared" si="53"/>
        <v>71.599999999999994</v>
      </c>
      <c r="T707">
        <f t="shared" si="54"/>
        <v>19.888888888888886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72.2</v>
      </c>
      <c r="F708" s="17">
        <f t="shared" si="55"/>
        <v>0.16666666666666705</v>
      </c>
      <c r="G708" s="17">
        <f t="shared" si="56"/>
        <v>0.60000000000000142</v>
      </c>
      <c r="R708">
        <f t="shared" si="52"/>
        <v>0</v>
      </c>
      <c r="S708">
        <f t="shared" si="53"/>
        <v>72.2</v>
      </c>
      <c r="T708">
        <f t="shared" si="54"/>
        <v>20.055555555555557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72.8</v>
      </c>
      <c r="F709" s="17">
        <f t="shared" si="55"/>
        <v>0.18055555555555516</v>
      </c>
      <c r="G709" s="17">
        <f t="shared" si="56"/>
        <v>0.64999999999999858</v>
      </c>
      <c r="R709">
        <f t="shared" si="52"/>
        <v>0</v>
      </c>
      <c r="S709">
        <f t="shared" si="53"/>
        <v>72.8</v>
      </c>
      <c r="T709">
        <f t="shared" si="54"/>
        <v>20.222222222222221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73.5</v>
      </c>
      <c r="F710" s="17">
        <f t="shared" si="55"/>
        <v>0.18055555555555516</v>
      </c>
      <c r="G710" s="17">
        <f t="shared" si="56"/>
        <v>0.64999999999999858</v>
      </c>
      <c r="R710">
        <f t="shared" si="52"/>
        <v>0</v>
      </c>
      <c r="S710">
        <f t="shared" si="53"/>
        <v>73.5</v>
      </c>
      <c r="T710">
        <f t="shared" si="54"/>
        <v>20.416666666666668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74.099999999999994</v>
      </c>
      <c r="F711" s="17">
        <f t="shared" si="55"/>
        <v>0.11111111111111072</v>
      </c>
      <c r="G711" s="17">
        <f t="shared" si="56"/>
        <v>0.39999999999999858</v>
      </c>
      <c r="R711">
        <f t="shared" si="52"/>
        <v>0</v>
      </c>
      <c r="S711">
        <f t="shared" si="53"/>
        <v>74.099999999999994</v>
      </c>
      <c r="T711">
        <f t="shared" si="54"/>
        <v>20.583333333333332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74.3</v>
      </c>
      <c r="F712" s="17">
        <f t="shared" si="55"/>
        <v>2.7777777777778172E-2</v>
      </c>
      <c r="G712" s="17">
        <f t="shared" si="56"/>
        <v>0.10000000000000142</v>
      </c>
      <c r="R712">
        <f t="shared" ref="R712:R775" si="57">IF(E712&lt;1,1,0)</f>
        <v>0</v>
      </c>
      <c r="S712">
        <f t="shared" ref="S712:S775" si="58">IF(R712=1,"",E712)</f>
        <v>74.3</v>
      </c>
      <c r="T712">
        <f t="shared" ref="T712:T775" si="59">E712/3.6</f>
        <v>20.638888888888889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74.3</v>
      </c>
      <c r="F713" s="17">
        <f t="shared" si="55"/>
        <v>-8.3333333333332538E-2</v>
      </c>
      <c r="G713" s="17">
        <f t="shared" si="56"/>
        <v>-0.29999999999999716</v>
      </c>
      <c r="R713">
        <f t="shared" si="57"/>
        <v>0</v>
      </c>
      <c r="S713">
        <f t="shared" si="58"/>
        <v>74.3</v>
      </c>
      <c r="T713">
        <f t="shared" si="59"/>
        <v>20.638888888888889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73.7</v>
      </c>
      <c r="F714" s="17">
        <f t="shared" si="55"/>
        <v>-0.23611111111111149</v>
      </c>
      <c r="G714" s="17">
        <f t="shared" si="56"/>
        <v>-0.85000000000000142</v>
      </c>
      <c r="R714">
        <f t="shared" si="57"/>
        <v>0</v>
      </c>
      <c r="S714">
        <f t="shared" si="58"/>
        <v>73.7</v>
      </c>
      <c r="T714">
        <f t="shared" si="59"/>
        <v>20.472222222222221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72.599999999999994</v>
      </c>
      <c r="F715" s="17">
        <f t="shared" si="55"/>
        <v>-0.37500000000000039</v>
      </c>
      <c r="G715" s="17">
        <f t="shared" si="56"/>
        <v>-1.3500000000000014</v>
      </c>
      <c r="R715">
        <f t="shared" si="57"/>
        <v>0</v>
      </c>
      <c r="S715">
        <f t="shared" si="58"/>
        <v>72.599999999999994</v>
      </c>
      <c r="T715">
        <f t="shared" si="59"/>
        <v>20.166666666666664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71</v>
      </c>
      <c r="F716" s="17">
        <f t="shared" si="55"/>
        <v>-0.47222222222222104</v>
      </c>
      <c r="G716" s="17">
        <f t="shared" si="56"/>
        <v>-1.6999999999999957</v>
      </c>
      <c r="R716">
        <f t="shared" si="57"/>
        <v>0</v>
      </c>
      <c r="S716">
        <f t="shared" si="58"/>
        <v>71</v>
      </c>
      <c r="T716">
        <f t="shared" si="59"/>
        <v>19.722222222222221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69.2</v>
      </c>
      <c r="F717" s="17">
        <f t="shared" si="55"/>
        <v>-0.54166666666666741</v>
      </c>
      <c r="G717" s="17">
        <f t="shared" si="56"/>
        <v>-1.9500000000000028</v>
      </c>
      <c r="R717">
        <f t="shared" si="57"/>
        <v>0</v>
      </c>
      <c r="S717">
        <f t="shared" si="58"/>
        <v>69.2</v>
      </c>
      <c r="T717">
        <f t="shared" si="59"/>
        <v>19.222222222222221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67.099999999999994</v>
      </c>
      <c r="F718" s="17">
        <f t="shared" si="55"/>
        <v>-0.54166666666666741</v>
      </c>
      <c r="G718" s="17">
        <f t="shared" si="56"/>
        <v>-1.9500000000000028</v>
      </c>
      <c r="R718">
        <f t="shared" si="57"/>
        <v>0</v>
      </c>
      <c r="S718">
        <f t="shared" si="58"/>
        <v>67.099999999999994</v>
      </c>
      <c r="T718">
        <f t="shared" si="59"/>
        <v>18.638888888888886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65.3</v>
      </c>
      <c r="F719" s="17">
        <f t="shared" si="55"/>
        <v>-0.45833333333333293</v>
      </c>
      <c r="G719" s="17">
        <f t="shared" si="56"/>
        <v>-1.6499999999999986</v>
      </c>
      <c r="R719">
        <f t="shared" si="57"/>
        <v>0</v>
      </c>
      <c r="S719">
        <f t="shared" si="58"/>
        <v>65.3</v>
      </c>
      <c r="T719">
        <f t="shared" si="59"/>
        <v>18.138888888888889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63.8</v>
      </c>
      <c r="F720" s="17">
        <f t="shared" si="55"/>
        <v>-0.37499999999999939</v>
      </c>
      <c r="G720" s="17">
        <f t="shared" si="56"/>
        <v>-1.3499999999999979</v>
      </c>
      <c r="R720">
        <f t="shared" si="57"/>
        <v>0</v>
      </c>
      <c r="S720">
        <f t="shared" si="58"/>
        <v>63.8</v>
      </c>
      <c r="T720">
        <f t="shared" si="59"/>
        <v>17.722222222222221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62.6</v>
      </c>
      <c r="F721" s="17">
        <f t="shared" si="55"/>
        <v>-0.29166666666666585</v>
      </c>
      <c r="G721" s="17">
        <f t="shared" si="56"/>
        <v>-1.0499999999999972</v>
      </c>
      <c r="R721">
        <f t="shared" si="57"/>
        <v>0</v>
      </c>
      <c r="S721">
        <f t="shared" si="58"/>
        <v>62.6</v>
      </c>
      <c r="T721">
        <f t="shared" si="59"/>
        <v>17.388888888888889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61.7</v>
      </c>
      <c r="F722" s="17">
        <f t="shared" si="55"/>
        <v>-0.19444444444444425</v>
      </c>
      <c r="G722" s="17">
        <f t="shared" si="56"/>
        <v>-0.69999999999999929</v>
      </c>
      <c r="R722">
        <f t="shared" si="57"/>
        <v>0</v>
      </c>
      <c r="S722">
        <f t="shared" si="58"/>
        <v>61.7</v>
      </c>
      <c r="T722">
        <f t="shared" si="59"/>
        <v>17.138888888888889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61.2</v>
      </c>
      <c r="F723" s="17">
        <f t="shared" si="55"/>
        <v>-0.12500000000000078</v>
      </c>
      <c r="G723" s="17">
        <f t="shared" si="56"/>
        <v>-0.45000000000000284</v>
      </c>
      <c r="R723">
        <f t="shared" si="57"/>
        <v>0</v>
      </c>
      <c r="S723">
        <f t="shared" si="58"/>
        <v>61.2</v>
      </c>
      <c r="T723">
        <f t="shared" si="59"/>
        <v>17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60.8</v>
      </c>
      <c r="F724" s="17">
        <f t="shared" ref="F724:F787" si="60">($E725-$E723)/2/3.6</f>
        <v>-6.9444444444444448E-2</v>
      </c>
      <c r="G724" s="17">
        <f t="shared" ref="G724:G787" si="61">($E725-$E723)/2</f>
        <v>-0.25</v>
      </c>
      <c r="R724">
        <f t="shared" si="57"/>
        <v>0</v>
      </c>
      <c r="S724">
        <f t="shared" si="58"/>
        <v>60.8</v>
      </c>
      <c r="T724">
        <f t="shared" si="59"/>
        <v>16.888888888888889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60.7</v>
      </c>
      <c r="F725" s="17">
        <f t="shared" si="60"/>
        <v>1.3888888888889086E-2</v>
      </c>
      <c r="G725" s="17">
        <f t="shared" si="61"/>
        <v>5.0000000000000711E-2</v>
      </c>
      <c r="R725">
        <f t="shared" si="57"/>
        <v>0</v>
      </c>
      <c r="S725">
        <f t="shared" si="58"/>
        <v>60.7</v>
      </c>
      <c r="T725">
        <f t="shared" si="59"/>
        <v>16.861111111111111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60.9</v>
      </c>
      <c r="F726" s="17">
        <f t="shared" si="60"/>
        <v>6.9444444444444448E-2</v>
      </c>
      <c r="G726" s="17">
        <f t="shared" si="61"/>
        <v>0.25</v>
      </c>
      <c r="R726">
        <f t="shared" si="57"/>
        <v>0</v>
      </c>
      <c r="S726">
        <f t="shared" si="58"/>
        <v>60.9</v>
      </c>
      <c r="T726">
        <f t="shared" si="59"/>
        <v>16.916666666666664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61.2</v>
      </c>
      <c r="F727" s="17">
        <f t="shared" si="60"/>
        <v>0.1111111111111117</v>
      </c>
      <c r="G727" s="17">
        <f t="shared" si="61"/>
        <v>0.40000000000000213</v>
      </c>
      <c r="R727">
        <f t="shared" si="57"/>
        <v>0</v>
      </c>
      <c r="S727">
        <f t="shared" si="58"/>
        <v>61.2</v>
      </c>
      <c r="T727">
        <f t="shared" si="59"/>
        <v>17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61.7</v>
      </c>
      <c r="F728" s="17">
        <f t="shared" si="60"/>
        <v>0.12499999999999981</v>
      </c>
      <c r="G728" s="17">
        <f t="shared" si="61"/>
        <v>0.44999999999999929</v>
      </c>
      <c r="R728">
        <f t="shared" si="57"/>
        <v>0</v>
      </c>
      <c r="S728">
        <f t="shared" si="58"/>
        <v>61.7</v>
      </c>
      <c r="T728">
        <f t="shared" si="59"/>
        <v>17.138888888888889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62.1</v>
      </c>
      <c r="F729" s="17">
        <f t="shared" si="60"/>
        <v>6.9444444444444448E-2</v>
      </c>
      <c r="G729" s="17">
        <f t="shared" si="61"/>
        <v>0.25</v>
      </c>
      <c r="R729">
        <f t="shared" si="57"/>
        <v>0</v>
      </c>
      <c r="S729">
        <f t="shared" si="58"/>
        <v>62.1</v>
      </c>
      <c r="T729">
        <f t="shared" si="59"/>
        <v>17.25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62.2</v>
      </c>
      <c r="F730" s="17">
        <f t="shared" si="60"/>
        <v>1.3888888888889086E-2</v>
      </c>
      <c r="G730" s="17">
        <f t="shared" si="61"/>
        <v>5.0000000000000711E-2</v>
      </c>
      <c r="R730">
        <f t="shared" si="57"/>
        <v>0</v>
      </c>
      <c r="S730">
        <f t="shared" si="58"/>
        <v>62.2</v>
      </c>
      <c r="T730">
        <f t="shared" si="59"/>
        <v>17.277777777777779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62.2</v>
      </c>
      <c r="F731" s="17">
        <f t="shared" si="60"/>
        <v>-8.3333333333333523E-2</v>
      </c>
      <c r="G731" s="17">
        <f t="shared" si="61"/>
        <v>-0.30000000000000071</v>
      </c>
      <c r="R731">
        <f t="shared" si="57"/>
        <v>0</v>
      </c>
      <c r="S731">
        <f t="shared" si="58"/>
        <v>62.2</v>
      </c>
      <c r="T731">
        <f t="shared" si="59"/>
        <v>17.277777777777779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61.6</v>
      </c>
      <c r="F732" s="17">
        <f t="shared" si="60"/>
        <v>-0.27777777777777779</v>
      </c>
      <c r="G732" s="17">
        <f t="shared" si="61"/>
        <v>-1</v>
      </c>
      <c r="R732">
        <f t="shared" si="57"/>
        <v>0</v>
      </c>
      <c r="S732">
        <f t="shared" si="58"/>
        <v>61.6</v>
      </c>
      <c r="T732">
        <f t="shared" si="59"/>
        <v>17.111111111111111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60.2</v>
      </c>
      <c r="F733" s="17">
        <f t="shared" si="60"/>
        <v>-0.43055555555555575</v>
      </c>
      <c r="G733" s="17">
        <f t="shared" si="61"/>
        <v>-1.5500000000000007</v>
      </c>
      <c r="R733">
        <f t="shared" si="57"/>
        <v>0</v>
      </c>
      <c r="S733">
        <f t="shared" si="58"/>
        <v>60.2</v>
      </c>
      <c r="T733">
        <f t="shared" si="59"/>
        <v>16.722222222222221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58.5</v>
      </c>
      <c r="F734" s="17">
        <f t="shared" si="60"/>
        <v>-0.51388888888888928</v>
      </c>
      <c r="G734" s="17">
        <f t="shared" si="61"/>
        <v>-1.8500000000000014</v>
      </c>
      <c r="R734">
        <f t="shared" si="57"/>
        <v>0</v>
      </c>
      <c r="S734">
        <f t="shared" si="58"/>
        <v>58.5</v>
      </c>
      <c r="T734">
        <f t="shared" si="59"/>
        <v>16.25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56.5</v>
      </c>
      <c r="F735" s="17">
        <f t="shared" si="60"/>
        <v>-0.54166666666666641</v>
      </c>
      <c r="G735" s="17">
        <f t="shared" si="61"/>
        <v>-1.9499999999999993</v>
      </c>
      <c r="R735">
        <f t="shared" si="57"/>
        <v>0</v>
      </c>
      <c r="S735">
        <f t="shared" si="58"/>
        <v>56.5</v>
      </c>
      <c r="T735">
        <f t="shared" si="59"/>
        <v>15.694444444444445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54.6</v>
      </c>
      <c r="F736" s="17">
        <f t="shared" si="60"/>
        <v>-0.45833333333333293</v>
      </c>
      <c r="G736" s="17">
        <f t="shared" si="61"/>
        <v>-1.6499999999999986</v>
      </c>
      <c r="R736">
        <f t="shared" si="57"/>
        <v>0</v>
      </c>
      <c r="S736">
        <f t="shared" si="58"/>
        <v>54.6</v>
      </c>
      <c r="T736">
        <f t="shared" si="59"/>
        <v>15.166666666666666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53.2</v>
      </c>
      <c r="F737" s="17">
        <f t="shared" si="60"/>
        <v>-0.27777777777777779</v>
      </c>
      <c r="G737" s="17">
        <f t="shared" si="61"/>
        <v>-1</v>
      </c>
      <c r="R737">
        <f t="shared" si="57"/>
        <v>0</v>
      </c>
      <c r="S737">
        <f t="shared" si="58"/>
        <v>53.2</v>
      </c>
      <c r="T737">
        <f t="shared" si="59"/>
        <v>14.777777777777779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52.6</v>
      </c>
      <c r="F738" s="17">
        <f t="shared" si="60"/>
        <v>-5.5555555555556344E-2</v>
      </c>
      <c r="G738" s="17">
        <f t="shared" si="61"/>
        <v>-0.20000000000000284</v>
      </c>
      <c r="R738">
        <f t="shared" si="57"/>
        <v>0</v>
      </c>
      <c r="S738">
        <f t="shared" si="58"/>
        <v>52.6</v>
      </c>
      <c r="T738">
        <f t="shared" si="59"/>
        <v>14.611111111111111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52.8</v>
      </c>
      <c r="F739" s="17">
        <f t="shared" si="60"/>
        <v>0.12499999999999981</v>
      </c>
      <c r="G739" s="17">
        <f t="shared" si="61"/>
        <v>0.44999999999999929</v>
      </c>
      <c r="R739">
        <f t="shared" si="57"/>
        <v>0</v>
      </c>
      <c r="S739">
        <f t="shared" si="58"/>
        <v>52.8</v>
      </c>
      <c r="T739">
        <f t="shared" si="59"/>
        <v>14.666666666666666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53.5</v>
      </c>
      <c r="F740" s="17">
        <f t="shared" si="60"/>
        <v>0.2222222222222224</v>
      </c>
      <c r="G740" s="17">
        <f t="shared" si="61"/>
        <v>0.80000000000000071</v>
      </c>
      <c r="R740">
        <f t="shared" si="57"/>
        <v>0</v>
      </c>
      <c r="S740">
        <f t="shared" si="58"/>
        <v>53.5</v>
      </c>
      <c r="T740">
        <f t="shared" si="59"/>
        <v>14.861111111111111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54.4</v>
      </c>
      <c r="F741" s="17">
        <f t="shared" si="60"/>
        <v>0.2222222222222224</v>
      </c>
      <c r="G741" s="17">
        <f t="shared" si="61"/>
        <v>0.80000000000000071</v>
      </c>
      <c r="R741">
        <f t="shared" si="57"/>
        <v>0</v>
      </c>
      <c r="S741">
        <f t="shared" si="58"/>
        <v>54.4</v>
      </c>
      <c r="T741">
        <f t="shared" si="59"/>
        <v>15.111111111111111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55.1</v>
      </c>
      <c r="F742" s="17">
        <f t="shared" si="60"/>
        <v>0.16666666666666705</v>
      </c>
      <c r="G742" s="17">
        <f t="shared" si="61"/>
        <v>0.60000000000000142</v>
      </c>
      <c r="R742">
        <f t="shared" si="57"/>
        <v>0</v>
      </c>
      <c r="S742">
        <f t="shared" si="58"/>
        <v>55.1</v>
      </c>
      <c r="T742">
        <f t="shared" si="59"/>
        <v>15.305555555555555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55.6</v>
      </c>
      <c r="F743" s="17">
        <f t="shared" si="60"/>
        <v>5.5555555555555358E-2</v>
      </c>
      <c r="G743" s="17">
        <f t="shared" si="61"/>
        <v>0.19999999999999929</v>
      </c>
      <c r="R743">
        <f t="shared" si="57"/>
        <v>0</v>
      </c>
      <c r="S743">
        <f t="shared" si="58"/>
        <v>55.6</v>
      </c>
      <c r="T743">
        <f t="shared" si="59"/>
        <v>15.444444444444445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55.5</v>
      </c>
      <c r="F744" s="17">
        <f t="shared" si="60"/>
        <v>-9.7222222222222612E-2</v>
      </c>
      <c r="G744" s="17">
        <f t="shared" si="61"/>
        <v>-0.35000000000000142</v>
      </c>
      <c r="R744">
        <f t="shared" si="57"/>
        <v>0</v>
      </c>
      <c r="S744">
        <f t="shared" si="58"/>
        <v>55.5</v>
      </c>
      <c r="T744">
        <f t="shared" si="59"/>
        <v>15.416666666666666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54.9</v>
      </c>
      <c r="F745" s="17">
        <f t="shared" si="60"/>
        <v>-0.19444444444444425</v>
      </c>
      <c r="G745" s="17">
        <f t="shared" si="61"/>
        <v>-0.69999999999999929</v>
      </c>
      <c r="R745">
        <f t="shared" si="57"/>
        <v>0</v>
      </c>
      <c r="S745">
        <f t="shared" si="58"/>
        <v>54.9</v>
      </c>
      <c r="T745">
        <f t="shared" si="59"/>
        <v>15.25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54.1</v>
      </c>
      <c r="F746" s="17">
        <f t="shared" si="60"/>
        <v>-0.23611111111111052</v>
      </c>
      <c r="G746" s="17">
        <f t="shared" si="61"/>
        <v>-0.84999999999999787</v>
      </c>
      <c r="R746">
        <f t="shared" si="57"/>
        <v>0</v>
      </c>
      <c r="S746">
        <f t="shared" si="58"/>
        <v>54.1</v>
      </c>
      <c r="T746">
        <f t="shared" si="59"/>
        <v>15.027777777777779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53.2</v>
      </c>
      <c r="F747" s="17">
        <f t="shared" si="60"/>
        <v>-0.27777777777777779</v>
      </c>
      <c r="G747" s="17">
        <f t="shared" si="61"/>
        <v>-1</v>
      </c>
      <c r="R747">
        <f t="shared" si="57"/>
        <v>0</v>
      </c>
      <c r="S747">
        <f t="shared" si="58"/>
        <v>53.2</v>
      </c>
      <c r="T747">
        <f t="shared" si="59"/>
        <v>14.777777777777779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52.1</v>
      </c>
      <c r="F748" s="17">
        <f t="shared" si="60"/>
        <v>-0.33333333333333409</v>
      </c>
      <c r="G748" s="17">
        <f t="shared" si="61"/>
        <v>-1.2000000000000028</v>
      </c>
      <c r="R748">
        <f t="shared" si="57"/>
        <v>0</v>
      </c>
      <c r="S748">
        <f t="shared" si="58"/>
        <v>52.1</v>
      </c>
      <c r="T748">
        <f t="shared" si="59"/>
        <v>14.472222222222221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50.8</v>
      </c>
      <c r="F749" s="17">
        <f t="shared" si="60"/>
        <v>-0.37500000000000039</v>
      </c>
      <c r="G749" s="17">
        <f t="shared" si="61"/>
        <v>-1.3500000000000014</v>
      </c>
      <c r="R749">
        <f t="shared" si="57"/>
        <v>0</v>
      </c>
      <c r="S749">
        <f t="shared" si="58"/>
        <v>50.8</v>
      </c>
      <c r="T749">
        <f t="shared" si="59"/>
        <v>14.111111111111111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49.4</v>
      </c>
      <c r="F750" s="17">
        <f t="shared" si="60"/>
        <v>-0.43055555555555475</v>
      </c>
      <c r="G750" s="17">
        <f t="shared" si="61"/>
        <v>-1.5499999999999972</v>
      </c>
      <c r="R750">
        <f t="shared" si="57"/>
        <v>0</v>
      </c>
      <c r="S750">
        <f t="shared" si="58"/>
        <v>49.4</v>
      </c>
      <c r="T750">
        <f t="shared" si="59"/>
        <v>13.722222222222221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47.7</v>
      </c>
      <c r="F751" s="17">
        <f t="shared" si="60"/>
        <v>-0.52777777777777735</v>
      </c>
      <c r="G751" s="17">
        <f t="shared" si="61"/>
        <v>-1.8999999999999986</v>
      </c>
      <c r="R751">
        <f t="shared" si="57"/>
        <v>0</v>
      </c>
      <c r="S751">
        <f t="shared" si="58"/>
        <v>47.7</v>
      </c>
      <c r="T751">
        <f t="shared" si="59"/>
        <v>13.25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45.6</v>
      </c>
      <c r="F752" s="17">
        <f t="shared" si="60"/>
        <v>-0.5833333333333337</v>
      </c>
      <c r="G752" s="17">
        <f t="shared" si="61"/>
        <v>-2.1000000000000014</v>
      </c>
      <c r="R752">
        <f t="shared" si="57"/>
        <v>0</v>
      </c>
      <c r="S752">
        <f t="shared" si="58"/>
        <v>45.6</v>
      </c>
      <c r="T752">
        <f t="shared" si="59"/>
        <v>12.666666666666666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43.5</v>
      </c>
      <c r="F753" s="17">
        <f t="shared" si="60"/>
        <v>-0.5833333333333337</v>
      </c>
      <c r="G753" s="17">
        <f t="shared" si="61"/>
        <v>-2.1000000000000014</v>
      </c>
      <c r="R753">
        <f t="shared" si="57"/>
        <v>0</v>
      </c>
      <c r="S753">
        <f t="shared" si="58"/>
        <v>43.5</v>
      </c>
      <c r="T753">
        <f t="shared" si="59"/>
        <v>12.083333333333332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41.4</v>
      </c>
      <c r="F754" s="17">
        <f t="shared" si="60"/>
        <v>-0.63888888888888906</v>
      </c>
      <c r="G754" s="17">
        <f t="shared" si="61"/>
        <v>-2.3000000000000007</v>
      </c>
      <c r="R754">
        <f t="shared" si="57"/>
        <v>0</v>
      </c>
      <c r="S754">
        <f t="shared" si="58"/>
        <v>41.4</v>
      </c>
      <c r="T754">
        <f t="shared" si="59"/>
        <v>11.5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38.9</v>
      </c>
      <c r="F755" s="17">
        <f t="shared" si="60"/>
        <v>-0.74999999999999978</v>
      </c>
      <c r="G755" s="17">
        <f t="shared" si="61"/>
        <v>-2.6999999999999993</v>
      </c>
      <c r="R755">
        <f t="shared" si="57"/>
        <v>0</v>
      </c>
      <c r="S755">
        <f t="shared" si="58"/>
        <v>38.9</v>
      </c>
      <c r="T755">
        <f t="shared" si="59"/>
        <v>10.805555555555555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36</v>
      </c>
      <c r="F756" s="17">
        <f t="shared" si="60"/>
        <v>-0.86111111111111049</v>
      </c>
      <c r="G756" s="17">
        <f t="shared" si="61"/>
        <v>-3.0999999999999979</v>
      </c>
      <c r="R756">
        <f t="shared" si="57"/>
        <v>0</v>
      </c>
      <c r="S756">
        <f t="shared" si="58"/>
        <v>36</v>
      </c>
      <c r="T756">
        <f t="shared" si="59"/>
        <v>10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32.700000000000003</v>
      </c>
      <c r="F757" s="17">
        <f t="shared" si="60"/>
        <v>-0.91666666666666685</v>
      </c>
      <c r="G757" s="17">
        <f t="shared" si="61"/>
        <v>-3.3000000000000007</v>
      </c>
      <c r="R757">
        <f t="shared" si="57"/>
        <v>0</v>
      </c>
      <c r="S757">
        <f t="shared" si="58"/>
        <v>32.700000000000003</v>
      </c>
      <c r="T757">
        <f t="shared" si="59"/>
        <v>9.0833333333333339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29.4</v>
      </c>
      <c r="F758" s="17">
        <f t="shared" si="60"/>
        <v>-0.90277777777777823</v>
      </c>
      <c r="G758" s="17">
        <f t="shared" si="61"/>
        <v>-3.2500000000000018</v>
      </c>
      <c r="R758">
        <f t="shared" si="57"/>
        <v>0</v>
      </c>
      <c r="S758">
        <f t="shared" si="58"/>
        <v>29.4</v>
      </c>
      <c r="T758">
        <f t="shared" si="59"/>
        <v>8.1666666666666661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26.2</v>
      </c>
      <c r="F759" s="17">
        <f t="shared" si="60"/>
        <v>-0.8194444444444442</v>
      </c>
      <c r="G759" s="17">
        <f t="shared" si="61"/>
        <v>-2.9499999999999993</v>
      </c>
      <c r="R759">
        <f t="shared" si="57"/>
        <v>0</v>
      </c>
      <c r="S759">
        <f t="shared" si="58"/>
        <v>26.2</v>
      </c>
      <c r="T759">
        <f t="shared" si="59"/>
        <v>7.2777777777777777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23.5</v>
      </c>
      <c r="F760" s="17">
        <f t="shared" si="60"/>
        <v>-0.625</v>
      </c>
      <c r="G760" s="17">
        <f t="shared" si="61"/>
        <v>-2.25</v>
      </c>
      <c r="R760">
        <f t="shared" si="57"/>
        <v>0</v>
      </c>
      <c r="S760">
        <f t="shared" si="58"/>
        <v>23.5</v>
      </c>
      <c r="T760">
        <f t="shared" si="59"/>
        <v>6.5277777777777777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21.7</v>
      </c>
      <c r="F761" s="17">
        <f t="shared" si="60"/>
        <v>-0.38888888888888895</v>
      </c>
      <c r="G761" s="17">
        <f t="shared" si="61"/>
        <v>-1.4000000000000004</v>
      </c>
      <c r="R761">
        <f t="shared" si="57"/>
        <v>0</v>
      </c>
      <c r="S761">
        <f t="shared" si="58"/>
        <v>21.7</v>
      </c>
      <c r="T761">
        <f t="shared" si="59"/>
        <v>6.0277777777777777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20.7</v>
      </c>
      <c r="F762" s="17">
        <f t="shared" si="60"/>
        <v>-0.20833333333333331</v>
      </c>
      <c r="G762" s="17">
        <f t="shared" si="61"/>
        <v>-0.75</v>
      </c>
      <c r="R762">
        <f t="shared" si="57"/>
        <v>0</v>
      </c>
      <c r="S762">
        <f t="shared" si="58"/>
        <v>20.7</v>
      </c>
      <c r="T762">
        <f t="shared" si="59"/>
        <v>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20.2</v>
      </c>
      <c r="F763" s="17">
        <f t="shared" si="60"/>
        <v>-0.1111111111111112</v>
      </c>
      <c r="G763" s="17">
        <f t="shared" si="61"/>
        <v>-0.40000000000000036</v>
      </c>
      <c r="R763">
        <f t="shared" si="57"/>
        <v>0</v>
      </c>
      <c r="S763">
        <f t="shared" si="58"/>
        <v>20.2</v>
      </c>
      <c r="T763">
        <f t="shared" si="59"/>
        <v>5.6111111111111107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19.899999999999999</v>
      </c>
      <c r="F764" s="17">
        <f t="shared" si="60"/>
        <v>-9.7222222222222127E-2</v>
      </c>
      <c r="G764" s="17">
        <f t="shared" si="61"/>
        <v>-0.34999999999999964</v>
      </c>
      <c r="R764">
        <f t="shared" si="57"/>
        <v>0</v>
      </c>
      <c r="S764">
        <f t="shared" si="58"/>
        <v>19.899999999999999</v>
      </c>
      <c r="T764">
        <f t="shared" si="59"/>
        <v>5.5277777777777777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19.5</v>
      </c>
      <c r="F765" s="17">
        <f t="shared" si="60"/>
        <v>-0.19444444444444425</v>
      </c>
      <c r="G765" s="17">
        <f t="shared" si="61"/>
        <v>-0.69999999999999929</v>
      </c>
      <c r="R765">
        <f t="shared" si="57"/>
        <v>0</v>
      </c>
      <c r="S765">
        <f t="shared" si="58"/>
        <v>19.5</v>
      </c>
      <c r="T765">
        <f t="shared" si="59"/>
        <v>5.416666666666667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18.5</v>
      </c>
      <c r="F766" s="17">
        <f t="shared" si="60"/>
        <v>-0.31944444444444453</v>
      </c>
      <c r="G766" s="17">
        <f t="shared" si="61"/>
        <v>-1.1500000000000004</v>
      </c>
      <c r="R766">
        <f t="shared" si="57"/>
        <v>0</v>
      </c>
      <c r="S766">
        <f t="shared" si="58"/>
        <v>18.5</v>
      </c>
      <c r="T766">
        <f t="shared" si="59"/>
        <v>5.1388888888888884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17.2</v>
      </c>
      <c r="F767" s="17">
        <f t="shared" si="60"/>
        <v>-0.37499999999999989</v>
      </c>
      <c r="G767" s="17">
        <f t="shared" si="61"/>
        <v>-1.3499999999999996</v>
      </c>
      <c r="R767">
        <f t="shared" si="57"/>
        <v>0</v>
      </c>
      <c r="S767">
        <f t="shared" si="58"/>
        <v>17.2</v>
      </c>
      <c r="T767">
        <f t="shared" si="59"/>
        <v>4.7777777777777777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15.8</v>
      </c>
      <c r="F768" s="17">
        <f t="shared" si="60"/>
        <v>-0.33333333333333315</v>
      </c>
      <c r="G768" s="17">
        <f t="shared" si="61"/>
        <v>-1.1999999999999993</v>
      </c>
      <c r="R768">
        <f t="shared" si="57"/>
        <v>0</v>
      </c>
      <c r="S768">
        <f t="shared" si="58"/>
        <v>15.8</v>
      </c>
      <c r="T768">
        <f t="shared" si="59"/>
        <v>4.3888888888888893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14.8</v>
      </c>
      <c r="F769" s="17">
        <f t="shared" si="60"/>
        <v>-0.19444444444444448</v>
      </c>
      <c r="G769" s="17">
        <f t="shared" si="61"/>
        <v>-0.70000000000000018</v>
      </c>
      <c r="R769">
        <f t="shared" si="57"/>
        <v>0</v>
      </c>
      <c r="S769">
        <f t="shared" si="58"/>
        <v>14.8</v>
      </c>
      <c r="T769">
        <f t="shared" si="59"/>
        <v>4.1111111111111116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14.4</v>
      </c>
      <c r="F770" s="17">
        <f t="shared" si="60"/>
        <v>1.388888888888884E-2</v>
      </c>
      <c r="G770" s="17">
        <f t="shared" si="61"/>
        <v>4.9999999999999822E-2</v>
      </c>
      <c r="R770">
        <f t="shared" si="57"/>
        <v>0</v>
      </c>
      <c r="S770">
        <f t="shared" si="58"/>
        <v>14.4</v>
      </c>
      <c r="T770">
        <f t="shared" si="59"/>
        <v>4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14.9</v>
      </c>
      <c r="F771" s="17">
        <f t="shared" si="60"/>
        <v>0.20833333333333331</v>
      </c>
      <c r="G771" s="17">
        <f t="shared" si="61"/>
        <v>0.75</v>
      </c>
      <c r="R771">
        <f t="shared" si="57"/>
        <v>0</v>
      </c>
      <c r="S771">
        <f t="shared" si="58"/>
        <v>14.9</v>
      </c>
      <c r="T771">
        <f t="shared" si="59"/>
        <v>4.1388888888888893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15.9</v>
      </c>
      <c r="F772" s="17">
        <f t="shared" si="60"/>
        <v>0.30555555555555569</v>
      </c>
      <c r="G772" s="17">
        <f t="shared" si="61"/>
        <v>1.1000000000000005</v>
      </c>
      <c r="R772">
        <f t="shared" si="57"/>
        <v>0</v>
      </c>
      <c r="S772">
        <f t="shared" si="58"/>
        <v>15.9</v>
      </c>
      <c r="T772">
        <f t="shared" si="59"/>
        <v>4.416666666666667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17.100000000000001</v>
      </c>
      <c r="F773" s="17">
        <f t="shared" si="60"/>
        <v>0.33333333333333337</v>
      </c>
      <c r="G773" s="17">
        <f t="shared" si="61"/>
        <v>1.2000000000000002</v>
      </c>
      <c r="R773">
        <f t="shared" si="57"/>
        <v>0</v>
      </c>
      <c r="S773">
        <f t="shared" si="58"/>
        <v>17.100000000000001</v>
      </c>
      <c r="T773">
        <f t="shared" si="59"/>
        <v>4.75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18.3</v>
      </c>
      <c r="F774" s="17">
        <f t="shared" si="60"/>
        <v>0.31944444444444403</v>
      </c>
      <c r="G774" s="17">
        <f t="shared" si="61"/>
        <v>1.1499999999999986</v>
      </c>
      <c r="R774">
        <f t="shared" si="57"/>
        <v>0</v>
      </c>
      <c r="S774">
        <f t="shared" si="58"/>
        <v>18.3</v>
      </c>
      <c r="T774">
        <f t="shared" si="59"/>
        <v>5.083333333333333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19.399999999999999</v>
      </c>
      <c r="F775" s="17">
        <f t="shared" si="60"/>
        <v>0.29166666666666635</v>
      </c>
      <c r="G775" s="17">
        <f t="shared" si="61"/>
        <v>1.0499999999999989</v>
      </c>
      <c r="R775">
        <f t="shared" si="57"/>
        <v>0</v>
      </c>
      <c r="S775">
        <f t="shared" si="58"/>
        <v>19.399999999999999</v>
      </c>
      <c r="T775">
        <f t="shared" si="59"/>
        <v>5.3888888888888884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20.399999999999999</v>
      </c>
      <c r="F776" s="17">
        <f t="shared" si="60"/>
        <v>0.25000000000000011</v>
      </c>
      <c r="G776" s="17">
        <f t="shared" si="61"/>
        <v>0.90000000000000036</v>
      </c>
      <c r="R776">
        <f t="shared" ref="R776:R839" si="62">IF(E776&lt;1,1,0)</f>
        <v>0</v>
      </c>
      <c r="S776">
        <f t="shared" ref="S776:S839" si="63">IF(R776=1,"",E776)</f>
        <v>20.399999999999999</v>
      </c>
      <c r="T776">
        <f t="shared" ref="T776:T839" si="64">E776/3.6</f>
        <v>5.6666666666666661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21.2</v>
      </c>
      <c r="F777" s="17">
        <f t="shared" si="60"/>
        <v>0.18055555555555566</v>
      </c>
      <c r="G777" s="17">
        <f t="shared" si="61"/>
        <v>0.65000000000000036</v>
      </c>
      <c r="R777">
        <f t="shared" si="62"/>
        <v>0</v>
      </c>
      <c r="S777">
        <f t="shared" si="63"/>
        <v>21.2</v>
      </c>
      <c r="T777">
        <f t="shared" si="64"/>
        <v>5.8888888888888884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21.7</v>
      </c>
      <c r="F778" s="17">
        <f t="shared" si="60"/>
        <v>6.9444444444444448E-2</v>
      </c>
      <c r="G778" s="17">
        <f t="shared" si="61"/>
        <v>0.25</v>
      </c>
      <c r="R778">
        <f t="shared" si="62"/>
        <v>0</v>
      </c>
      <c r="S778">
        <f t="shared" si="63"/>
        <v>21.7</v>
      </c>
      <c r="T778">
        <f t="shared" si="64"/>
        <v>6.0277777777777777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21.7</v>
      </c>
      <c r="F779" s="17">
        <f t="shared" si="60"/>
        <v>-5.5555555555555358E-2</v>
      </c>
      <c r="G779" s="17">
        <f t="shared" si="61"/>
        <v>-0.19999999999999929</v>
      </c>
      <c r="R779">
        <f t="shared" si="62"/>
        <v>0</v>
      </c>
      <c r="S779">
        <f t="shared" si="63"/>
        <v>21.7</v>
      </c>
      <c r="T779">
        <f t="shared" si="64"/>
        <v>6.0277777777777777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21.3</v>
      </c>
      <c r="F780" s="17">
        <f t="shared" si="60"/>
        <v>-0.19444444444444425</v>
      </c>
      <c r="G780" s="17">
        <f t="shared" si="61"/>
        <v>-0.69999999999999929</v>
      </c>
      <c r="R780">
        <f t="shared" si="62"/>
        <v>0</v>
      </c>
      <c r="S780">
        <f t="shared" si="63"/>
        <v>21.3</v>
      </c>
      <c r="T780">
        <f t="shared" si="64"/>
        <v>5.916666666666667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20.3</v>
      </c>
      <c r="F781" s="17">
        <f t="shared" si="60"/>
        <v>-0.30555555555555547</v>
      </c>
      <c r="G781" s="17">
        <f t="shared" si="61"/>
        <v>-1.0999999999999996</v>
      </c>
      <c r="R781">
        <f t="shared" si="62"/>
        <v>0</v>
      </c>
      <c r="S781">
        <f t="shared" si="63"/>
        <v>20.3</v>
      </c>
      <c r="T781">
        <f t="shared" si="64"/>
        <v>5.6388888888888893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19.100000000000001</v>
      </c>
      <c r="F782" s="17">
        <f t="shared" si="60"/>
        <v>-0.33333333333333365</v>
      </c>
      <c r="G782" s="17">
        <f t="shared" si="61"/>
        <v>-1.2000000000000011</v>
      </c>
      <c r="R782">
        <f t="shared" si="62"/>
        <v>0</v>
      </c>
      <c r="S782">
        <f t="shared" si="63"/>
        <v>19.100000000000001</v>
      </c>
      <c r="T782">
        <f t="shared" si="64"/>
        <v>5.3055555555555562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17.899999999999999</v>
      </c>
      <c r="F783" s="17">
        <f t="shared" si="60"/>
        <v>-0.30555555555555597</v>
      </c>
      <c r="G783" s="17">
        <f t="shared" si="61"/>
        <v>-1.1000000000000014</v>
      </c>
      <c r="R783">
        <f t="shared" si="62"/>
        <v>0</v>
      </c>
      <c r="S783">
        <f t="shared" si="63"/>
        <v>17.899999999999999</v>
      </c>
      <c r="T783">
        <f t="shared" si="64"/>
        <v>4.9722222222222214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16.899999999999999</v>
      </c>
      <c r="F784" s="17">
        <f t="shared" si="60"/>
        <v>-0.24999999999999961</v>
      </c>
      <c r="G784" s="17">
        <f t="shared" si="61"/>
        <v>-0.89999999999999858</v>
      </c>
      <c r="R784">
        <f t="shared" si="62"/>
        <v>0</v>
      </c>
      <c r="S784">
        <f t="shared" si="63"/>
        <v>16.899999999999999</v>
      </c>
      <c r="T784">
        <f t="shared" si="64"/>
        <v>4.6944444444444438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16.100000000000001</v>
      </c>
      <c r="F785" s="17">
        <f t="shared" si="60"/>
        <v>-0.18055555555555541</v>
      </c>
      <c r="G785" s="17">
        <f t="shared" si="61"/>
        <v>-0.64999999999999947</v>
      </c>
      <c r="R785">
        <f t="shared" si="62"/>
        <v>0</v>
      </c>
      <c r="S785">
        <f t="shared" si="63"/>
        <v>16.100000000000001</v>
      </c>
      <c r="T785">
        <f t="shared" si="64"/>
        <v>4.4722222222222223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15.6</v>
      </c>
      <c r="F786" s="17">
        <f t="shared" si="60"/>
        <v>-0.1111111111111112</v>
      </c>
      <c r="G786" s="17">
        <f t="shared" si="61"/>
        <v>-0.40000000000000036</v>
      </c>
      <c r="R786">
        <f t="shared" si="62"/>
        <v>0</v>
      </c>
      <c r="S786">
        <f t="shared" si="63"/>
        <v>15.6</v>
      </c>
      <c r="T786">
        <f t="shared" si="64"/>
        <v>4.333333333333333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15.3</v>
      </c>
      <c r="F787" s="17">
        <f t="shared" si="60"/>
        <v>-5.5555555555555601E-2</v>
      </c>
      <c r="G787" s="17">
        <f t="shared" si="61"/>
        <v>-0.20000000000000018</v>
      </c>
      <c r="R787">
        <f t="shared" si="62"/>
        <v>0</v>
      </c>
      <c r="S787">
        <f t="shared" si="63"/>
        <v>15.3</v>
      </c>
      <c r="T787">
        <f t="shared" si="64"/>
        <v>4.25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15.2</v>
      </c>
      <c r="F788" s="17">
        <f t="shared" ref="F788:F851" si="65">($E789-$E787)/2/3.6</f>
        <v>-2.7777777777777925E-2</v>
      </c>
      <c r="G788" s="17">
        <f t="shared" ref="G788:G851" si="66">($E789-$E787)/2</f>
        <v>-0.10000000000000053</v>
      </c>
      <c r="R788">
        <f t="shared" si="62"/>
        <v>0</v>
      </c>
      <c r="S788">
        <f t="shared" si="63"/>
        <v>15.2</v>
      </c>
      <c r="T788">
        <f t="shared" si="64"/>
        <v>4.2222222222222223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15.1</v>
      </c>
      <c r="F789" s="17">
        <f t="shared" si="65"/>
        <v>-2.7777777777777679E-2</v>
      </c>
      <c r="G789" s="17">
        <f t="shared" si="66"/>
        <v>-9.9999999999999645E-2</v>
      </c>
      <c r="R789">
        <f t="shared" si="62"/>
        <v>0</v>
      </c>
      <c r="S789">
        <f t="shared" si="63"/>
        <v>15.1</v>
      </c>
      <c r="T789">
        <f t="shared" si="64"/>
        <v>4.1944444444444446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15</v>
      </c>
      <c r="F790" s="17">
        <f t="shared" si="65"/>
        <v>-1.388888888888884E-2</v>
      </c>
      <c r="G790" s="17">
        <f t="shared" si="66"/>
        <v>-4.9999999999999822E-2</v>
      </c>
      <c r="R790">
        <f t="shared" si="62"/>
        <v>0</v>
      </c>
      <c r="S790">
        <f t="shared" si="63"/>
        <v>15</v>
      </c>
      <c r="T790">
        <f t="shared" si="64"/>
        <v>4.166666666666667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15</v>
      </c>
      <c r="F791" s="17">
        <f t="shared" si="65"/>
        <v>0</v>
      </c>
      <c r="G791" s="17">
        <f t="shared" si="66"/>
        <v>0</v>
      </c>
      <c r="R791">
        <f t="shared" si="62"/>
        <v>0</v>
      </c>
      <c r="S791">
        <f t="shared" si="63"/>
        <v>15</v>
      </c>
      <c r="T791">
        <f t="shared" si="64"/>
        <v>4.166666666666667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15</v>
      </c>
      <c r="F792" s="17">
        <f t="shared" si="65"/>
        <v>0</v>
      </c>
      <c r="G792" s="17">
        <f t="shared" si="66"/>
        <v>0</v>
      </c>
      <c r="R792">
        <f t="shared" si="62"/>
        <v>0</v>
      </c>
      <c r="S792">
        <f t="shared" si="63"/>
        <v>15</v>
      </c>
      <c r="T792">
        <f t="shared" si="64"/>
        <v>4.166666666666667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15</v>
      </c>
      <c r="F793" s="17">
        <f t="shared" si="65"/>
        <v>0</v>
      </c>
      <c r="G793" s="17">
        <f t="shared" si="66"/>
        <v>0</v>
      </c>
      <c r="R793">
        <f t="shared" si="62"/>
        <v>0</v>
      </c>
      <c r="S793">
        <f t="shared" si="63"/>
        <v>15</v>
      </c>
      <c r="T793">
        <f t="shared" si="64"/>
        <v>4.166666666666667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15</v>
      </c>
      <c r="F794" s="17">
        <f t="shared" si="65"/>
        <v>-2.7777777777777679E-2</v>
      </c>
      <c r="G794" s="17">
        <f t="shared" si="66"/>
        <v>-9.9999999999999645E-2</v>
      </c>
      <c r="R794">
        <f t="shared" si="62"/>
        <v>0</v>
      </c>
      <c r="S794">
        <f t="shared" si="63"/>
        <v>15</v>
      </c>
      <c r="T794">
        <f t="shared" si="64"/>
        <v>4.166666666666667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14.8</v>
      </c>
      <c r="F795" s="17">
        <f t="shared" si="65"/>
        <v>-6.9444444444444448E-2</v>
      </c>
      <c r="G795" s="17">
        <f t="shared" si="66"/>
        <v>-0.25</v>
      </c>
      <c r="R795">
        <f t="shared" si="62"/>
        <v>0</v>
      </c>
      <c r="S795">
        <f t="shared" si="63"/>
        <v>14.8</v>
      </c>
      <c r="T795">
        <f t="shared" si="64"/>
        <v>4.1111111111111116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14.5</v>
      </c>
      <c r="F796" s="17">
        <f t="shared" si="65"/>
        <v>-9.7222222222222363E-2</v>
      </c>
      <c r="G796" s="17">
        <f t="shared" si="66"/>
        <v>-0.35000000000000053</v>
      </c>
      <c r="R796">
        <f t="shared" si="62"/>
        <v>0</v>
      </c>
      <c r="S796">
        <f t="shared" si="63"/>
        <v>14.5</v>
      </c>
      <c r="T796">
        <f t="shared" si="64"/>
        <v>4.0277777777777777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14.1</v>
      </c>
      <c r="F797" s="17">
        <f t="shared" si="65"/>
        <v>-0.1388888888888889</v>
      </c>
      <c r="G797" s="17">
        <f t="shared" si="66"/>
        <v>-0.5</v>
      </c>
      <c r="R797">
        <f t="shared" si="62"/>
        <v>0</v>
      </c>
      <c r="S797">
        <f t="shared" si="63"/>
        <v>14.1</v>
      </c>
      <c r="T797">
        <f t="shared" si="64"/>
        <v>3.9166666666666665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13.5</v>
      </c>
      <c r="F798" s="17">
        <f t="shared" si="65"/>
        <v>-0.15277777777777773</v>
      </c>
      <c r="G798" s="17">
        <f t="shared" si="66"/>
        <v>-0.54999999999999982</v>
      </c>
      <c r="R798">
        <f t="shared" si="62"/>
        <v>0</v>
      </c>
      <c r="S798">
        <f t="shared" si="63"/>
        <v>13.5</v>
      </c>
      <c r="T798">
        <f t="shared" si="64"/>
        <v>3.75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13</v>
      </c>
      <c r="F799" s="17">
        <f t="shared" si="65"/>
        <v>-0.1111111111111112</v>
      </c>
      <c r="G799" s="17">
        <f t="shared" si="66"/>
        <v>-0.40000000000000036</v>
      </c>
      <c r="R799">
        <f t="shared" si="62"/>
        <v>0</v>
      </c>
      <c r="S799">
        <f t="shared" si="63"/>
        <v>13</v>
      </c>
      <c r="T799">
        <f t="shared" si="64"/>
        <v>3.6111111111111112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12.7</v>
      </c>
      <c r="F800" s="17">
        <f t="shared" si="65"/>
        <v>-6.9444444444444448E-2</v>
      </c>
      <c r="G800" s="17">
        <f t="shared" si="66"/>
        <v>-0.25</v>
      </c>
      <c r="R800">
        <f t="shared" si="62"/>
        <v>0</v>
      </c>
      <c r="S800">
        <f t="shared" si="63"/>
        <v>12.7</v>
      </c>
      <c r="T800">
        <f t="shared" si="64"/>
        <v>3.5277777777777777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12.5</v>
      </c>
      <c r="F801" s="17">
        <f t="shared" si="65"/>
        <v>-2.7777777777777679E-2</v>
      </c>
      <c r="G801" s="17">
        <f t="shared" si="66"/>
        <v>-9.9999999999999645E-2</v>
      </c>
      <c r="R801">
        <f t="shared" si="62"/>
        <v>0</v>
      </c>
      <c r="S801">
        <f t="shared" si="63"/>
        <v>12.5</v>
      </c>
      <c r="T801">
        <f t="shared" si="64"/>
        <v>3.4722222222222223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12.5</v>
      </c>
      <c r="F802" s="17">
        <f t="shared" si="65"/>
        <v>1.388888888888884E-2</v>
      </c>
      <c r="G802" s="17">
        <f t="shared" si="66"/>
        <v>4.9999999999999822E-2</v>
      </c>
      <c r="R802">
        <f t="shared" si="62"/>
        <v>0</v>
      </c>
      <c r="S802">
        <f t="shared" si="63"/>
        <v>12.5</v>
      </c>
      <c r="T802">
        <f t="shared" si="64"/>
        <v>3.4722222222222223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12.6</v>
      </c>
      <c r="F803" s="17">
        <f t="shared" si="65"/>
        <v>6.9444444444444448E-2</v>
      </c>
      <c r="G803" s="17">
        <f t="shared" si="66"/>
        <v>0.25</v>
      </c>
      <c r="R803">
        <f t="shared" si="62"/>
        <v>0</v>
      </c>
      <c r="S803">
        <f t="shared" si="63"/>
        <v>12.6</v>
      </c>
      <c r="T803">
        <f t="shared" si="64"/>
        <v>3.5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13</v>
      </c>
      <c r="F804" s="17">
        <f t="shared" si="65"/>
        <v>0.1388888888888889</v>
      </c>
      <c r="G804" s="17">
        <f t="shared" si="66"/>
        <v>0.5</v>
      </c>
      <c r="R804">
        <f t="shared" si="62"/>
        <v>0</v>
      </c>
      <c r="S804">
        <f t="shared" si="63"/>
        <v>13</v>
      </c>
      <c r="T804">
        <f t="shared" si="64"/>
        <v>3.6111111111111112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13.6</v>
      </c>
      <c r="F805" s="17">
        <f t="shared" si="65"/>
        <v>0.22222222222222215</v>
      </c>
      <c r="G805" s="17">
        <f t="shared" si="66"/>
        <v>0.79999999999999982</v>
      </c>
      <c r="R805">
        <f t="shared" si="62"/>
        <v>0</v>
      </c>
      <c r="S805">
        <f t="shared" si="63"/>
        <v>13.6</v>
      </c>
      <c r="T805">
        <f t="shared" si="64"/>
        <v>3.7777777777777777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14.6</v>
      </c>
      <c r="F806" s="17">
        <f t="shared" si="65"/>
        <v>0.29166666666666663</v>
      </c>
      <c r="G806" s="17">
        <f t="shared" si="66"/>
        <v>1.0499999999999998</v>
      </c>
      <c r="R806">
        <f t="shared" si="62"/>
        <v>0</v>
      </c>
      <c r="S806">
        <f t="shared" si="63"/>
        <v>14.6</v>
      </c>
      <c r="T806">
        <f t="shared" si="64"/>
        <v>4.0555555555555554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15.7</v>
      </c>
      <c r="F807" s="17">
        <f t="shared" si="65"/>
        <v>0.34722222222222249</v>
      </c>
      <c r="G807" s="17">
        <f t="shared" si="66"/>
        <v>1.2500000000000009</v>
      </c>
      <c r="R807">
        <f t="shared" si="62"/>
        <v>0</v>
      </c>
      <c r="S807">
        <f t="shared" si="63"/>
        <v>15.7</v>
      </c>
      <c r="T807">
        <f t="shared" si="64"/>
        <v>4.3611111111111107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17.100000000000001</v>
      </c>
      <c r="F808" s="17">
        <f t="shared" si="65"/>
        <v>0.41666666666666663</v>
      </c>
      <c r="G808" s="17">
        <f t="shared" si="66"/>
        <v>1.5</v>
      </c>
      <c r="R808">
        <f t="shared" si="62"/>
        <v>0</v>
      </c>
      <c r="S808">
        <f t="shared" si="63"/>
        <v>17.100000000000001</v>
      </c>
      <c r="T808">
        <f t="shared" si="64"/>
        <v>4.75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18.7</v>
      </c>
      <c r="F809" s="17">
        <f t="shared" si="65"/>
        <v>0.43055555555555525</v>
      </c>
      <c r="G809" s="17">
        <f t="shared" si="66"/>
        <v>1.5499999999999989</v>
      </c>
      <c r="R809">
        <f t="shared" si="62"/>
        <v>0</v>
      </c>
      <c r="S809">
        <f t="shared" si="63"/>
        <v>18.7</v>
      </c>
      <c r="T809">
        <f t="shared" si="64"/>
        <v>5.1944444444444438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20.2</v>
      </c>
      <c r="F810" s="17">
        <f t="shared" si="65"/>
        <v>0.44444444444444431</v>
      </c>
      <c r="G810" s="17">
        <f t="shared" si="66"/>
        <v>1.5999999999999996</v>
      </c>
      <c r="R810">
        <f t="shared" si="62"/>
        <v>0</v>
      </c>
      <c r="S810">
        <f t="shared" si="63"/>
        <v>20.2</v>
      </c>
      <c r="T810">
        <f t="shared" si="64"/>
        <v>5.6111111111111107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21.9</v>
      </c>
      <c r="F811" s="17">
        <f t="shared" si="65"/>
        <v>0.47222222222222249</v>
      </c>
      <c r="G811" s="17">
        <f t="shared" si="66"/>
        <v>1.7000000000000011</v>
      </c>
      <c r="R811">
        <f t="shared" si="62"/>
        <v>0</v>
      </c>
      <c r="S811">
        <f t="shared" si="63"/>
        <v>21.9</v>
      </c>
      <c r="T811">
        <f t="shared" si="64"/>
        <v>6.083333333333333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23.6</v>
      </c>
      <c r="F812" s="17">
        <f t="shared" si="65"/>
        <v>0.4861111111111111</v>
      </c>
      <c r="G812" s="17">
        <f t="shared" si="66"/>
        <v>1.75</v>
      </c>
      <c r="R812">
        <f t="shared" si="62"/>
        <v>0</v>
      </c>
      <c r="S812">
        <f t="shared" si="63"/>
        <v>23.6</v>
      </c>
      <c r="T812">
        <f t="shared" si="64"/>
        <v>6.5555555555555554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25.4</v>
      </c>
      <c r="F813" s="17">
        <f t="shared" si="65"/>
        <v>0.4861111111111111</v>
      </c>
      <c r="G813" s="17">
        <f t="shared" si="66"/>
        <v>1.75</v>
      </c>
      <c r="R813">
        <f t="shared" si="62"/>
        <v>0</v>
      </c>
      <c r="S813">
        <f t="shared" si="63"/>
        <v>25.4</v>
      </c>
      <c r="T813">
        <f t="shared" si="64"/>
        <v>7.0555555555555554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27.1</v>
      </c>
      <c r="F814" s="17">
        <f t="shared" si="65"/>
        <v>0.4861111111111111</v>
      </c>
      <c r="G814" s="17">
        <f t="shared" si="66"/>
        <v>1.75</v>
      </c>
      <c r="R814">
        <f t="shared" si="62"/>
        <v>0</v>
      </c>
      <c r="S814">
        <f t="shared" si="63"/>
        <v>27.1</v>
      </c>
      <c r="T814">
        <f t="shared" si="64"/>
        <v>7.5277777777777777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28.9</v>
      </c>
      <c r="F815" s="17">
        <f t="shared" si="65"/>
        <v>0.45833333333333293</v>
      </c>
      <c r="G815" s="17">
        <f t="shared" si="66"/>
        <v>1.6499999999999986</v>
      </c>
      <c r="R815">
        <f t="shared" si="62"/>
        <v>0</v>
      </c>
      <c r="S815">
        <f t="shared" si="63"/>
        <v>28.9</v>
      </c>
      <c r="T815">
        <f t="shared" si="64"/>
        <v>8.0277777777777768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30.4</v>
      </c>
      <c r="F816" s="17">
        <f t="shared" si="65"/>
        <v>0.43055555555555575</v>
      </c>
      <c r="G816" s="17">
        <f t="shared" si="66"/>
        <v>1.5500000000000007</v>
      </c>
      <c r="R816">
        <f t="shared" si="62"/>
        <v>0</v>
      </c>
      <c r="S816">
        <f t="shared" si="63"/>
        <v>30.4</v>
      </c>
      <c r="T816">
        <f t="shared" si="64"/>
        <v>8.4444444444444446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32</v>
      </c>
      <c r="F817" s="17">
        <f t="shared" si="65"/>
        <v>0.41666666666666663</v>
      </c>
      <c r="G817" s="17">
        <f t="shared" si="66"/>
        <v>1.5</v>
      </c>
      <c r="R817">
        <f t="shared" si="62"/>
        <v>0</v>
      </c>
      <c r="S817">
        <f t="shared" si="63"/>
        <v>32</v>
      </c>
      <c r="T817">
        <f t="shared" si="64"/>
        <v>8.8888888888888893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33.4</v>
      </c>
      <c r="F818" s="17">
        <f t="shared" si="65"/>
        <v>0.41666666666666663</v>
      </c>
      <c r="G818" s="17">
        <f t="shared" si="66"/>
        <v>1.5</v>
      </c>
      <c r="R818">
        <f t="shared" si="62"/>
        <v>0</v>
      </c>
      <c r="S818">
        <f t="shared" si="63"/>
        <v>33.4</v>
      </c>
      <c r="T818">
        <f t="shared" si="64"/>
        <v>9.2777777777777768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35</v>
      </c>
      <c r="F819" s="17">
        <f t="shared" si="65"/>
        <v>0.41666666666666663</v>
      </c>
      <c r="G819" s="17">
        <f t="shared" si="66"/>
        <v>1.5</v>
      </c>
      <c r="R819">
        <f t="shared" si="62"/>
        <v>0</v>
      </c>
      <c r="S819">
        <f t="shared" si="63"/>
        <v>35</v>
      </c>
      <c r="T819">
        <f t="shared" si="64"/>
        <v>9.7222222222222214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36.4</v>
      </c>
      <c r="F820" s="17">
        <f t="shared" si="65"/>
        <v>0.43055555555555575</v>
      </c>
      <c r="G820" s="17">
        <f t="shared" si="66"/>
        <v>1.5500000000000007</v>
      </c>
      <c r="R820">
        <f t="shared" si="62"/>
        <v>0</v>
      </c>
      <c r="S820">
        <f t="shared" si="63"/>
        <v>36.4</v>
      </c>
      <c r="T820">
        <f t="shared" si="64"/>
        <v>10.111111111111111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38.1</v>
      </c>
      <c r="F821" s="17">
        <f t="shared" si="65"/>
        <v>0.45833333333333393</v>
      </c>
      <c r="G821" s="17">
        <f t="shared" si="66"/>
        <v>1.6500000000000021</v>
      </c>
      <c r="R821">
        <f t="shared" si="62"/>
        <v>0</v>
      </c>
      <c r="S821">
        <f t="shared" si="63"/>
        <v>38.1</v>
      </c>
      <c r="T821">
        <f t="shared" si="64"/>
        <v>10.583333333333334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39.700000000000003</v>
      </c>
      <c r="F822" s="17">
        <f t="shared" si="65"/>
        <v>0.4861111111111111</v>
      </c>
      <c r="G822" s="17">
        <f t="shared" si="66"/>
        <v>1.75</v>
      </c>
      <c r="R822">
        <f t="shared" si="62"/>
        <v>0</v>
      </c>
      <c r="S822">
        <f t="shared" si="63"/>
        <v>39.700000000000003</v>
      </c>
      <c r="T822">
        <f t="shared" si="64"/>
        <v>11.027777777777779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41.6</v>
      </c>
      <c r="F823" s="17">
        <f t="shared" si="65"/>
        <v>0.49999999999999922</v>
      </c>
      <c r="G823" s="17">
        <f t="shared" si="66"/>
        <v>1.7999999999999972</v>
      </c>
      <c r="R823">
        <f t="shared" si="62"/>
        <v>0</v>
      </c>
      <c r="S823">
        <f t="shared" si="63"/>
        <v>41.6</v>
      </c>
      <c r="T823">
        <f t="shared" si="64"/>
        <v>11.555555555555555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43.3</v>
      </c>
      <c r="F824" s="17">
        <f t="shared" si="65"/>
        <v>0.4861111111111111</v>
      </c>
      <c r="G824" s="17">
        <f t="shared" si="66"/>
        <v>1.75</v>
      </c>
      <c r="R824">
        <f t="shared" si="62"/>
        <v>0</v>
      </c>
      <c r="S824">
        <f t="shared" si="63"/>
        <v>43.3</v>
      </c>
      <c r="T824">
        <f t="shared" si="64"/>
        <v>12.027777777777777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45.1</v>
      </c>
      <c r="F825" s="17">
        <f t="shared" si="65"/>
        <v>0.50000000000000022</v>
      </c>
      <c r="G825" s="17">
        <f t="shared" si="66"/>
        <v>1.8000000000000007</v>
      </c>
      <c r="R825">
        <f t="shared" si="62"/>
        <v>0</v>
      </c>
      <c r="S825">
        <f t="shared" si="63"/>
        <v>45.1</v>
      </c>
      <c r="T825">
        <f t="shared" si="64"/>
        <v>12.527777777777779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46.9</v>
      </c>
      <c r="F826" s="17">
        <f t="shared" si="65"/>
        <v>0.50000000000000022</v>
      </c>
      <c r="G826" s="17">
        <f t="shared" si="66"/>
        <v>1.8000000000000007</v>
      </c>
      <c r="R826">
        <f t="shared" si="62"/>
        <v>0</v>
      </c>
      <c r="S826">
        <f t="shared" si="63"/>
        <v>46.9</v>
      </c>
      <c r="T826">
        <f t="shared" si="64"/>
        <v>13.027777777777777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48.7</v>
      </c>
      <c r="F827" s="17">
        <f t="shared" si="65"/>
        <v>0.50000000000000022</v>
      </c>
      <c r="G827" s="17">
        <f t="shared" si="66"/>
        <v>1.8000000000000007</v>
      </c>
      <c r="R827">
        <f t="shared" si="62"/>
        <v>0</v>
      </c>
      <c r="S827">
        <f t="shared" si="63"/>
        <v>48.7</v>
      </c>
      <c r="T827">
        <f t="shared" si="64"/>
        <v>13.527777777777779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50.5</v>
      </c>
      <c r="F828" s="17">
        <f t="shared" si="65"/>
        <v>0.51388888888888828</v>
      </c>
      <c r="G828" s="17">
        <f t="shared" si="66"/>
        <v>1.8499999999999979</v>
      </c>
      <c r="R828">
        <f t="shared" si="62"/>
        <v>0</v>
      </c>
      <c r="S828">
        <f t="shared" si="63"/>
        <v>50.5</v>
      </c>
      <c r="T828">
        <f t="shared" si="64"/>
        <v>14.027777777777777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52.4</v>
      </c>
      <c r="F829" s="17">
        <f t="shared" si="65"/>
        <v>0.50000000000000022</v>
      </c>
      <c r="G829" s="17">
        <f t="shared" si="66"/>
        <v>1.8000000000000007</v>
      </c>
      <c r="R829">
        <f t="shared" si="62"/>
        <v>0</v>
      </c>
      <c r="S829">
        <f t="shared" si="63"/>
        <v>52.4</v>
      </c>
      <c r="T829">
        <f t="shared" si="64"/>
        <v>14.555555555555555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54.1</v>
      </c>
      <c r="F830" s="17">
        <f t="shared" si="65"/>
        <v>0.45833333333333393</v>
      </c>
      <c r="G830" s="17">
        <f t="shared" si="66"/>
        <v>1.6500000000000021</v>
      </c>
      <c r="R830">
        <f t="shared" si="62"/>
        <v>0</v>
      </c>
      <c r="S830">
        <f t="shared" si="63"/>
        <v>54.1</v>
      </c>
      <c r="T830">
        <f t="shared" si="64"/>
        <v>15.027777777777779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55.7</v>
      </c>
      <c r="F831" s="17">
        <f t="shared" si="65"/>
        <v>0.40277777777777757</v>
      </c>
      <c r="G831" s="17">
        <f t="shared" si="66"/>
        <v>1.4499999999999993</v>
      </c>
      <c r="R831">
        <f t="shared" si="62"/>
        <v>0</v>
      </c>
      <c r="S831">
        <f t="shared" si="63"/>
        <v>55.7</v>
      </c>
      <c r="T831">
        <f t="shared" si="64"/>
        <v>15.472222222222223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57</v>
      </c>
      <c r="F832" s="17">
        <f t="shared" si="65"/>
        <v>0.34722222222222221</v>
      </c>
      <c r="G832" s="17">
        <f t="shared" si="66"/>
        <v>1.25</v>
      </c>
      <c r="R832">
        <f t="shared" si="62"/>
        <v>0</v>
      </c>
      <c r="S832">
        <f t="shared" si="63"/>
        <v>57</v>
      </c>
      <c r="T832">
        <f t="shared" si="64"/>
        <v>15.833333333333332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58.2</v>
      </c>
      <c r="F833" s="17">
        <f t="shared" si="65"/>
        <v>0.31944444444444403</v>
      </c>
      <c r="G833" s="17">
        <f t="shared" si="66"/>
        <v>1.1499999999999986</v>
      </c>
      <c r="R833">
        <f t="shared" si="62"/>
        <v>0</v>
      </c>
      <c r="S833">
        <f t="shared" si="63"/>
        <v>58.2</v>
      </c>
      <c r="T833">
        <f t="shared" si="64"/>
        <v>16.166666666666668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59.3</v>
      </c>
      <c r="F834" s="17">
        <f t="shared" si="65"/>
        <v>0.26388888888888867</v>
      </c>
      <c r="G834" s="17">
        <f t="shared" si="66"/>
        <v>0.94999999999999929</v>
      </c>
      <c r="R834">
        <f t="shared" si="62"/>
        <v>0</v>
      </c>
      <c r="S834">
        <f t="shared" si="63"/>
        <v>59.3</v>
      </c>
      <c r="T834">
        <f t="shared" si="64"/>
        <v>16.472222222222221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60.1</v>
      </c>
      <c r="F835" s="17">
        <f t="shared" si="65"/>
        <v>0.2222222222222224</v>
      </c>
      <c r="G835" s="17">
        <f t="shared" si="66"/>
        <v>0.80000000000000071</v>
      </c>
      <c r="R835">
        <f t="shared" si="62"/>
        <v>0</v>
      </c>
      <c r="S835">
        <f t="shared" si="63"/>
        <v>60.1</v>
      </c>
      <c r="T835">
        <f t="shared" si="64"/>
        <v>16.694444444444443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60.9</v>
      </c>
      <c r="F836" s="17">
        <f t="shared" si="65"/>
        <v>0.20833333333333331</v>
      </c>
      <c r="G836" s="17">
        <f t="shared" si="66"/>
        <v>0.75</v>
      </c>
      <c r="R836">
        <f t="shared" si="62"/>
        <v>0</v>
      </c>
      <c r="S836">
        <f t="shared" si="63"/>
        <v>60.9</v>
      </c>
      <c r="T836">
        <f t="shared" si="64"/>
        <v>16.916666666666664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61.6</v>
      </c>
      <c r="F837" s="17">
        <f t="shared" si="65"/>
        <v>0.18055555555555614</v>
      </c>
      <c r="G837" s="17">
        <f t="shared" si="66"/>
        <v>0.65000000000000213</v>
      </c>
      <c r="R837">
        <f t="shared" si="62"/>
        <v>0</v>
      </c>
      <c r="S837">
        <f t="shared" si="63"/>
        <v>61.6</v>
      </c>
      <c r="T837">
        <f t="shared" si="64"/>
        <v>17.111111111111111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62.2</v>
      </c>
      <c r="F838" s="17">
        <f t="shared" si="65"/>
        <v>0.15277777777777798</v>
      </c>
      <c r="G838" s="17">
        <f t="shared" si="66"/>
        <v>0.55000000000000071</v>
      </c>
      <c r="R838">
        <f t="shared" si="62"/>
        <v>0</v>
      </c>
      <c r="S838">
        <f t="shared" si="63"/>
        <v>62.2</v>
      </c>
      <c r="T838">
        <f t="shared" si="64"/>
        <v>17.277777777777779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62.7</v>
      </c>
      <c r="F839" s="17">
        <f t="shared" si="65"/>
        <v>0.1388888888888889</v>
      </c>
      <c r="G839" s="17">
        <f t="shared" si="66"/>
        <v>0.5</v>
      </c>
      <c r="R839">
        <f t="shared" si="62"/>
        <v>0</v>
      </c>
      <c r="S839">
        <f t="shared" si="63"/>
        <v>62.7</v>
      </c>
      <c r="T839">
        <f t="shared" si="64"/>
        <v>17.416666666666668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63.2</v>
      </c>
      <c r="F840" s="17">
        <f t="shared" si="65"/>
        <v>9.7222222222221627E-2</v>
      </c>
      <c r="G840" s="17">
        <f t="shared" si="66"/>
        <v>0.34999999999999787</v>
      </c>
      <c r="R840">
        <f t="shared" ref="R840:R903" si="67">IF(E840&lt;1,1,0)</f>
        <v>0</v>
      </c>
      <c r="S840">
        <f t="shared" ref="S840:S903" si="68">IF(R840=1,"",E840)</f>
        <v>63.2</v>
      </c>
      <c r="T840">
        <f t="shared" ref="T840:T903" si="69">E840/3.6</f>
        <v>17.555555555555557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63.4</v>
      </c>
      <c r="F841" s="17">
        <f t="shared" si="65"/>
        <v>4.1666666666666269E-2</v>
      </c>
      <c r="G841" s="17">
        <f t="shared" si="66"/>
        <v>0.14999999999999858</v>
      </c>
      <c r="R841">
        <f t="shared" si="67"/>
        <v>0</v>
      </c>
      <c r="S841">
        <f t="shared" si="68"/>
        <v>63.4</v>
      </c>
      <c r="T841">
        <f t="shared" si="69"/>
        <v>17.611111111111111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63.5</v>
      </c>
      <c r="F842" s="17">
        <f t="shared" si="65"/>
        <v>1.3888888888889086E-2</v>
      </c>
      <c r="G842" s="17">
        <f t="shared" si="66"/>
        <v>5.0000000000000711E-2</v>
      </c>
      <c r="R842">
        <f t="shared" si="67"/>
        <v>0</v>
      </c>
      <c r="S842">
        <f t="shared" si="68"/>
        <v>63.5</v>
      </c>
      <c r="T842">
        <f t="shared" si="69"/>
        <v>17.638888888888889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63.5</v>
      </c>
      <c r="F843" s="17">
        <f t="shared" si="65"/>
        <v>2.7777777777778172E-2</v>
      </c>
      <c r="G843" s="17">
        <f t="shared" si="66"/>
        <v>0.10000000000000142</v>
      </c>
      <c r="R843">
        <f t="shared" si="67"/>
        <v>0</v>
      </c>
      <c r="S843">
        <f t="shared" si="68"/>
        <v>63.5</v>
      </c>
      <c r="T843">
        <f t="shared" si="69"/>
        <v>17.638888888888889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63.7</v>
      </c>
      <c r="F844" s="17">
        <f t="shared" si="65"/>
        <v>6.9444444444444448E-2</v>
      </c>
      <c r="G844" s="17">
        <f t="shared" si="66"/>
        <v>0.25</v>
      </c>
      <c r="R844">
        <f t="shared" si="67"/>
        <v>0</v>
      </c>
      <c r="S844">
        <f t="shared" si="68"/>
        <v>63.7</v>
      </c>
      <c r="T844">
        <f t="shared" si="69"/>
        <v>17.694444444444446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64</v>
      </c>
      <c r="F845" s="17">
        <f t="shared" si="65"/>
        <v>0.12499999999999881</v>
      </c>
      <c r="G845" s="17">
        <f t="shared" si="66"/>
        <v>0.44999999999999574</v>
      </c>
      <c r="R845">
        <f t="shared" si="67"/>
        <v>0</v>
      </c>
      <c r="S845">
        <f t="shared" si="68"/>
        <v>64</v>
      </c>
      <c r="T845">
        <f t="shared" si="69"/>
        <v>17.777777777777779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64.599999999999994</v>
      </c>
      <c r="F846" s="17">
        <f t="shared" si="65"/>
        <v>0.18055555555555516</v>
      </c>
      <c r="G846" s="17">
        <f t="shared" si="66"/>
        <v>0.64999999999999858</v>
      </c>
      <c r="R846">
        <f t="shared" si="67"/>
        <v>0</v>
      </c>
      <c r="S846">
        <f t="shared" si="68"/>
        <v>64.599999999999994</v>
      </c>
      <c r="T846">
        <f t="shared" si="69"/>
        <v>17.944444444444443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65.3</v>
      </c>
      <c r="F847" s="17">
        <f t="shared" si="65"/>
        <v>0.2222222222222234</v>
      </c>
      <c r="G847" s="17">
        <f t="shared" si="66"/>
        <v>0.80000000000000426</v>
      </c>
      <c r="R847">
        <f t="shared" si="67"/>
        <v>0</v>
      </c>
      <c r="S847">
        <f t="shared" si="68"/>
        <v>65.3</v>
      </c>
      <c r="T847">
        <f t="shared" si="69"/>
        <v>18.138888888888889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66.2</v>
      </c>
      <c r="F848" s="17">
        <f t="shared" si="65"/>
        <v>0.2222222222222234</v>
      </c>
      <c r="G848" s="17">
        <f t="shared" si="66"/>
        <v>0.80000000000000426</v>
      </c>
      <c r="R848">
        <f t="shared" si="67"/>
        <v>0</v>
      </c>
      <c r="S848">
        <f t="shared" si="68"/>
        <v>66.2</v>
      </c>
      <c r="T848">
        <f t="shared" si="69"/>
        <v>18.388888888888889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66.900000000000006</v>
      </c>
      <c r="F849" s="17">
        <f t="shared" si="65"/>
        <v>0.22222222222222143</v>
      </c>
      <c r="G849" s="17">
        <f t="shared" si="66"/>
        <v>0.79999999999999716</v>
      </c>
      <c r="R849">
        <f t="shared" si="67"/>
        <v>0</v>
      </c>
      <c r="S849">
        <f t="shared" si="68"/>
        <v>66.900000000000006</v>
      </c>
      <c r="T849">
        <f t="shared" si="69"/>
        <v>18.583333333333336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67.8</v>
      </c>
      <c r="F850" s="17">
        <f t="shared" si="65"/>
        <v>0.23611111111110952</v>
      </c>
      <c r="G850" s="17">
        <f t="shared" si="66"/>
        <v>0.84999999999999432</v>
      </c>
      <c r="R850">
        <f t="shared" si="67"/>
        <v>0</v>
      </c>
      <c r="S850">
        <f t="shared" si="68"/>
        <v>67.8</v>
      </c>
      <c r="T850">
        <f t="shared" si="69"/>
        <v>18.833333333333332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68.599999999999994</v>
      </c>
      <c r="F851" s="17">
        <f t="shared" si="65"/>
        <v>0.2222222222222234</v>
      </c>
      <c r="G851" s="17">
        <f t="shared" si="66"/>
        <v>0.80000000000000426</v>
      </c>
      <c r="R851">
        <f t="shared" si="67"/>
        <v>0</v>
      </c>
      <c r="S851">
        <f t="shared" si="68"/>
        <v>68.599999999999994</v>
      </c>
      <c r="T851">
        <f t="shared" si="69"/>
        <v>19.055555555555554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69.400000000000006</v>
      </c>
      <c r="F852" s="17">
        <f t="shared" ref="F852:F915" si="70">($E853-$E851)/2/3.6</f>
        <v>0.20833333333333331</v>
      </c>
      <c r="G852" s="17">
        <f t="shared" ref="G852:G915" si="71">($E853-$E851)/2</f>
        <v>0.75</v>
      </c>
      <c r="R852">
        <f t="shared" si="67"/>
        <v>0</v>
      </c>
      <c r="S852">
        <f t="shared" si="68"/>
        <v>69.400000000000006</v>
      </c>
      <c r="T852">
        <f t="shared" si="69"/>
        <v>19.277777777777779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70.099999999999994</v>
      </c>
      <c r="F853" s="17">
        <f t="shared" si="70"/>
        <v>0.20833333333333331</v>
      </c>
      <c r="G853" s="17">
        <f t="shared" si="71"/>
        <v>0.75</v>
      </c>
      <c r="R853">
        <f t="shared" si="67"/>
        <v>0</v>
      </c>
      <c r="S853">
        <f t="shared" si="68"/>
        <v>70.099999999999994</v>
      </c>
      <c r="T853">
        <f t="shared" si="69"/>
        <v>19.472222222222221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70.900000000000006</v>
      </c>
      <c r="F854" s="17">
        <f t="shared" si="70"/>
        <v>0.2222222222222234</v>
      </c>
      <c r="G854" s="17">
        <f t="shared" si="71"/>
        <v>0.80000000000000426</v>
      </c>
      <c r="R854">
        <f t="shared" si="67"/>
        <v>0</v>
      </c>
      <c r="S854">
        <f t="shared" si="68"/>
        <v>70.900000000000006</v>
      </c>
      <c r="T854">
        <f t="shared" si="69"/>
        <v>19.694444444444446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71.7</v>
      </c>
      <c r="F855" s="17">
        <f t="shared" si="70"/>
        <v>0.22222222222222143</v>
      </c>
      <c r="G855" s="17">
        <f t="shared" si="71"/>
        <v>0.79999999999999716</v>
      </c>
      <c r="R855">
        <f t="shared" si="67"/>
        <v>0</v>
      </c>
      <c r="S855">
        <f t="shared" si="68"/>
        <v>71.7</v>
      </c>
      <c r="T855">
        <f t="shared" si="69"/>
        <v>19.916666666666668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72.5</v>
      </c>
      <c r="F856" s="17">
        <f t="shared" si="70"/>
        <v>0.20833333333333331</v>
      </c>
      <c r="G856" s="17">
        <f t="shared" si="71"/>
        <v>0.75</v>
      </c>
      <c r="R856">
        <f t="shared" si="67"/>
        <v>0</v>
      </c>
      <c r="S856">
        <f t="shared" si="68"/>
        <v>72.5</v>
      </c>
      <c r="T856">
        <f t="shared" si="69"/>
        <v>20.138888888888889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73.2</v>
      </c>
      <c r="F857" s="17">
        <f t="shared" si="70"/>
        <v>0.18055555555555516</v>
      </c>
      <c r="G857" s="17">
        <f t="shared" si="71"/>
        <v>0.64999999999999858</v>
      </c>
      <c r="R857">
        <f t="shared" si="67"/>
        <v>0</v>
      </c>
      <c r="S857">
        <f t="shared" si="68"/>
        <v>73.2</v>
      </c>
      <c r="T857">
        <f t="shared" si="69"/>
        <v>20.333333333333332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73.8</v>
      </c>
      <c r="F858" s="17">
        <f t="shared" si="70"/>
        <v>0.16666666666666705</v>
      </c>
      <c r="G858" s="17">
        <f t="shared" si="71"/>
        <v>0.60000000000000142</v>
      </c>
      <c r="R858">
        <f t="shared" si="67"/>
        <v>0</v>
      </c>
      <c r="S858">
        <f t="shared" si="68"/>
        <v>73.8</v>
      </c>
      <c r="T858">
        <f t="shared" si="69"/>
        <v>20.5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74.400000000000006</v>
      </c>
      <c r="F859" s="17">
        <f t="shared" si="70"/>
        <v>0.12500000000000078</v>
      </c>
      <c r="G859" s="17">
        <f t="shared" si="71"/>
        <v>0.45000000000000284</v>
      </c>
      <c r="R859">
        <f t="shared" si="67"/>
        <v>0</v>
      </c>
      <c r="S859">
        <f t="shared" si="68"/>
        <v>74.400000000000006</v>
      </c>
      <c r="T859">
        <f t="shared" si="69"/>
        <v>20.666666666666668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74.7</v>
      </c>
      <c r="F860" s="17">
        <f t="shared" si="70"/>
        <v>4.1666666666666269E-2</v>
      </c>
      <c r="G860" s="17">
        <f t="shared" si="71"/>
        <v>0.14999999999999858</v>
      </c>
      <c r="R860">
        <f t="shared" si="67"/>
        <v>0</v>
      </c>
      <c r="S860">
        <f t="shared" si="68"/>
        <v>74.7</v>
      </c>
      <c r="T860">
        <f t="shared" si="69"/>
        <v>20.75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74.7</v>
      </c>
      <c r="F861" s="17">
        <f t="shared" si="70"/>
        <v>-1.3888888888890073E-2</v>
      </c>
      <c r="G861" s="17">
        <f t="shared" si="71"/>
        <v>-5.0000000000004263E-2</v>
      </c>
      <c r="R861">
        <f t="shared" si="67"/>
        <v>0</v>
      </c>
      <c r="S861">
        <f t="shared" si="68"/>
        <v>74.7</v>
      </c>
      <c r="T861">
        <f t="shared" si="69"/>
        <v>20.75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74.599999999999994</v>
      </c>
      <c r="F862" s="17">
        <f t="shared" si="70"/>
        <v>-6.9444444444444448E-2</v>
      </c>
      <c r="G862" s="17">
        <f t="shared" si="71"/>
        <v>-0.25</v>
      </c>
      <c r="R862">
        <f t="shared" si="67"/>
        <v>0</v>
      </c>
      <c r="S862">
        <f t="shared" si="68"/>
        <v>74.599999999999994</v>
      </c>
      <c r="T862">
        <f t="shared" si="69"/>
        <v>20.722222222222221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74.2</v>
      </c>
      <c r="F863" s="17">
        <f t="shared" si="70"/>
        <v>-0.15277777777777699</v>
      </c>
      <c r="G863" s="17">
        <f t="shared" si="71"/>
        <v>-0.54999999999999716</v>
      </c>
      <c r="R863">
        <f t="shared" si="67"/>
        <v>0</v>
      </c>
      <c r="S863">
        <f t="shared" si="68"/>
        <v>74.2</v>
      </c>
      <c r="T863">
        <f t="shared" si="69"/>
        <v>20.611111111111111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73.5</v>
      </c>
      <c r="F864" s="17">
        <f t="shared" si="70"/>
        <v>-0.2222222222222234</v>
      </c>
      <c r="G864" s="17">
        <f t="shared" si="71"/>
        <v>-0.80000000000000426</v>
      </c>
      <c r="R864">
        <f t="shared" si="67"/>
        <v>0</v>
      </c>
      <c r="S864">
        <f t="shared" si="68"/>
        <v>73.5</v>
      </c>
      <c r="T864">
        <f t="shared" si="69"/>
        <v>20.416666666666668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72.599999999999994</v>
      </c>
      <c r="F865" s="17">
        <f t="shared" si="70"/>
        <v>-0.23611111111111149</v>
      </c>
      <c r="G865" s="17">
        <f t="shared" si="71"/>
        <v>-0.85000000000000142</v>
      </c>
      <c r="R865">
        <f t="shared" si="67"/>
        <v>0</v>
      </c>
      <c r="S865">
        <f t="shared" si="68"/>
        <v>72.599999999999994</v>
      </c>
      <c r="T865">
        <f t="shared" si="69"/>
        <v>20.166666666666664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71.8</v>
      </c>
      <c r="F866" s="17">
        <f t="shared" si="70"/>
        <v>-0.22222222222222143</v>
      </c>
      <c r="G866" s="17">
        <f t="shared" si="71"/>
        <v>-0.79999999999999716</v>
      </c>
      <c r="R866">
        <f t="shared" si="67"/>
        <v>0</v>
      </c>
      <c r="S866">
        <f t="shared" si="68"/>
        <v>71.8</v>
      </c>
      <c r="T866">
        <f t="shared" si="69"/>
        <v>19.944444444444443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71</v>
      </c>
      <c r="F867" s="17">
        <f t="shared" si="70"/>
        <v>-0.23611111111111149</v>
      </c>
      <c r="G867" s="17">
        <f t="shared" si="71"/>
        <v>-0.85000000000000142</v>
      </c>
      <c r="R867">
        <f t="shared" si="67"/>
        <v>0</v>
      </c>
      <c r="S867">
        <f t="shared" si="68"/>
        <v>71</v>
      </c>
      <c r="T867">
        <f t="shared" si="69"/>
        <v>19.722222222222221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70.099999999999994</v>
      </c>
      <c r="F868" s="17">
        <f t="shared" si="70"/>
        <v>-0.22222222222222143</v>
      </c>
      <c r="G868" s="17">
        <f t="shared" si="71"/>
        <v>-0.79999999999999716</v>
      </c>
      <c r="R868">
        <f t="shared" si="67"/>
        <v>0</v>
      </c>
      <c r="S868">
        <f t="shared" si="68"/>
        <v>70.099999999999994</v>
      </c>
      <c r="T868">
        <f t="shared" si="69"/>
        <v>19.472222222222221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69.400000000000006</v>
      </c>
      <c r="F869" s="17">
        <f t="shared" si="70"/>
        <v>-0.16666666666666508</v>
      </c>
      <c r="G869" s="17">
        <f t="shared" si="71"/>
        <v>-0.59999999999999432</v>
      </c>
      <c r="R869">
        <f t="shared" si="67"/>
        <v>0</v>
      </c>
      <c r="S869">
        <f t="shared" si="68"/>
        <v>69.400000000000006</v>
      </c>
      <c r="T869">
        <f t="shared" si="69"/>
        <v>19.277777777777779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68.900000000000006</v>
      </c>
      <c r="F870" s="17">
        <f t="shared" si="70"/>
        <v>-0.1388888888888889</v>
      </c>
      <c r="G870" s="17">
        <f t="shared" si="71"/>
        <v>-0.5</v>
      </c>
      <c r="R870">
        <f t="shared" si="67"/>
        <v>0</v>
      </c>
      <c r="S870">
        <f t="shared" si="68"/>
        <v>68.900000000000006</v>
      </c>
      <c r="T870">
        <f t="shared" si="69"/>
        <v>19.138888888888889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68.400000000000006</v>
      </c>
      <c r="F871" s="17">
        <f t="shared" si="70"/>
        <v>-0.1388888888888889</v>
      </c>
      <c r="G871" s="17">
        <f t="shared" si="71"/>
        <v>-0.5</v>
      </c>
      <c r="R871">
        <f t="shared" si="67"/>
        <v>0</v>
      </c>
      <c r="S871">
        <f t="shared" si="68"/>
        <v>68.400000000000006</v>
      </c>
      <c r="T871">
        <f t="shared" si="69"/>
        <v>19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67.900000000000006</v>
      </c>
      <c r="F872" s="17">
        <f t="shared" si="70"/>
        <v>-0.18055555555555713</v>
      </c>
      <c r="G872" s="17">
        <f t="shared" si="71"/>
        <v>-0.65000000000000568</v>
      </c>
      <c r="R872">
        <f t="shared" si="67"/>
        <v>0</v>
      </c>
      <c r="S872">
        <f t="shared" si="68"/>
        <v>67.900000000000006</v>
      </c>
      <c r="T872">
        <f t="shared" si="69"/>
        <v>18.861111111111111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67.099999999999994</v>
      </c>
      <c r="F873" s="17">
        <f t="shared" si="70"/>
        <v>-0.29166666666666785</v>
      </c>
      <c r="G873" s="17">
        <f t="shared" si="71"/>
        <v>-1.0500000000000043</v>
      </c>
      <c r="R873">
        <f t="shared" si="67"/>
        <v>0</v>
      </c>
      <c r="S873">
        <f t="shared" si="68"/>
        <v>67.099999999999994</v>
      </c>
      <c r="T873">
        <f t="shared" si="69"/>
        <v>18.638888888888886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65.8</v>
      </c>
      <c r="F874" s="17">
        <f t="shared" si="70"/>
        <v>-0.44444444444444386</v>
      </c>
      <c r="G874" s="17">
        <f t="shared" si="71"/>
        <v>-1.5999999999999979</v>
      </c>
      <c r="R874">
        <f t="shared" si="67"/>
        <v>0</v>
      </c>
      <c r="S874">
        <f t="shared" si="68"/>
        <v>65.8</v>
      </c>
      <c r="T874">
        <f t="shared" si="69"/>
        <v>18.277777777777775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63.9</v>
      </c>
      <c r="F875" s="17">
        <f t="shared" si="70"/>
        <v>-0.61111111111111094</v>
      </c>
      <c r="G875" s="17">
        <f t="shared" si="71"/>
        <v>-2.1999999999999993</v>
      </c>
      <c r="R875">
        <f t="shared" si="67"/>
        <v>0</v>
      </c>
      <c r="S875">
        <f t="shared" si="68"/>
        <v>63.9</v>
      </c>
      <c r="T875">
        <f t="shared" si="69"/>
        <v>17.75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61.4</v>
      </c>
      <c r="F876" s="17">
        <f t="shared" si="70"/>
        <v>-0.76388888888888884</v>
      </c>
      <c r="G876" s="17">
        <f t="shared" si="71"/>
        <v>-2.75</v>
      </c>
      <c r="R876">
        <f t="shared" si="67"/>
        <v>0</v>
      </c>
      <c r="S876">
        <f t="shared" si="68"/>
        <v>61.4</v>
      </c>
      <c r="T876">
        <f t="shared" si="69"/>
        <v>17.055555555555554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58.4</v>
      </c>
      <c r="F877" s="17">
        <f t="shared" si="70"/>
        <v>-0.83333333333333326</v>
      </c>
      <c r="G877" s="17">
        <f t="shared" si="71"/>
        <v>-3</v>
      </c>
      <c r="R877">
        <f t="shared" si="67"/>
        <v>0</v>
      </c>
      <c r="S877">
        <f t="shared" si="68"/>
        <v>58.4</v>
      </c>
      <c r="T877">
        <f t="shared" si="69"/>
        <v>16.222222222222221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55.4</v>
      </c>
      <c r="F878" s="17">
        <f t="shared" si="70"/>
        <v>-0.83333333333333326</v>
      </c>
      <c r="G878" s="17">
        <f t="shared" si="71"/>
        <v>-3</v>
      </c>
      <c r="R878">
        <f t="shared" si="67"/>
        <v>0</v>
      </c>
      <c r="S878">
        <f t="shared" si="68"/>
        <v>55.4</v>
      </c>
      <c r="T878">
        <f t="shared" si="69"/>
        <v>15.388888888888888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52.4</v>
      </c>
      <c r="F879" s="17">
        <f t="shared" si="70"/>
        <v>-0.74999999999999978</v>
      </c>
      <c r="G879" s="17">
        <f t="shared" si="71"/>
        <v>-2.6999999999999993</v>
      </c>
      <c r="R879">
        <f t="shared" si="67"/>
        <v>0</v>
      </c>
      <c r="S879">
        <f t="shared" si="68"/>
        <v>52.4</v>
      </c>
      <c r="T879">
        <f t="shared" si="69"/>
        <v>14.555555555555555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50</v>
      </c>
      <c r="F880" s="17">
        <f t="shared" si="70"/>
        <v>-0.56944444444444464</v>
      </c>
      <c r="G880" s="17">
        <f t="shared" si="71"/>
        <v>-2.0500000000000007</v>
      </c>
      <c r="R880">
        <f t="shared" si="67"/>
        <v>0</v>
      </c>
      <c r="S880">
        <f t="shared" si="68"/>
        <v>50</v>
      </c>
      <c r="T880">
        <f t="shared" si="69"/>
        <v>13.888888888888889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48.3</v>
      </c>
      <c r="F881" s="17">
        <f t="shared" si="70"/>
        <v>-0.37500000000000039</v>
      </c>
      <c r="G881" s="17">
        <f t="shared" si="71"/>
        <v>-1.3500000000000014</v>
      </c>
      <c r="R881">
        <f t="shared" si="67"/>
        <v>0</v>
      </c>
      <c r="S881">
        <f t="shared" si="68"/>
        <v>48.3</v>
      </c>
      <c r="T881">
        <f t="shared" si="69"/>
        <v>13.416666666666666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47.3</v>
      </c>
      <c r="F882" s="17">
        <f t="shared" si="70"/>
        <v>-0.20833333333333331</v>
      </c>
      <c r="G882" s="17">
        <f t="shared" si="71"/>
        <v>-0.75</v>
      </c>
      <c r="R882">
        <f t="shared" si="67"/>
        <v>0</v>
      </c>
      <c r="S882">
        <f t="shared" si="68"/>
        <v>47.3</v>
      </c>
      <c r="T882">
        <f t="shared" si="69"/>
        <v>13.138888888888888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46.8</v>
      </c>
      <c r="F883" s="17">
        <f t="shared" si="70"/>
        <v>-5.5555555555555358E-2</v>
      </c>
      <c r="G883" s="17">
        <f t="shared" si="71"/>
        <v>-0.19999999999999929</v>
      </c>
      <c r="R883">
        <f t="shared" si="67"/>
        <v>0</v>
      </c>
      <c r="S883">
        <f t="shared" si="68"/>
        <v>46.8</v>
      </c>
      <c r="T883">
        <f t="shared" si="69"/>
        <v>12.999999999999998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46.9</v>
      </c>
      <c r="F884" s="17">
        <f t="shared" si="70"/>
        <v>4.1666666666667261E-2</v>
      </c>
      <c r="G884" s="17">
        <f t="shared" si="71"/>
        <v>0.15000000000000213</v>
      </c>
      <c r="R884">
        <f t="shared" si="67"/>
        <v>0</v>
      </c>
      <c r="S884">
        <f t="shared" si="68"/>
        <v>46.9</v>
      </c>
      <c r="T884">
        <f t="shared" si="69"/>
        <v>13.027777777777777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47.1</v>
      </c>
      <c r="F885" s="17">
        <f t="shared" si="70"/>
        <v>8.3333333333333523E-2</v>
      </c>
      <c r="G885" s="17">
        <f t="shared" si="71"/>
        <v>0.30000000000000071</v>
      </c>
      <c r="R885">
        <f t="shared" si="67"/>
        <v>0</v>
      </c>
      <c r="S885">
        <f t="shared" si="68"/>
        <v>47.1</v>
      </c>
      <c r="T885">
        <f t="shared" si="69"/>
        <v>13.083333333333334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47.5</v>
      </c>
      <c r="F886" s="17">
        <f t="shared" si="70"/>
        <v>9.7222222222221627E-2</v>
      </c>
      <c r="G886" s="17">
        <f t="shared" si="71"/>
        <v>0.34999999999999787</v>
      </c>
      <c r="R886">
        <f t="shared" si="67"/>
        <v>0</v>
      </c>
      <c r="S886">
        <f t="shared" si="68"/>
        <v>47.5</v>
      </c>
      <c r="T886">
        <f t="shared" si="69"/>
        <v>13.194444444444445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47.8</v>
      </c>
      <c r="F887" s="17">
        <f t="shared" si="70"/>
        <v>0.11111111111111072</v>
      </c>
      <c r="G887" s="17">
        <f t="shared" si="71"/>
        <v>0.39999999999999858</v>
      </c>
      <c r="R887">
        <f t="shared" si="67"/>
        <v>0</v>
      </c>
      <c r="S887">
        <f t="shared" si="68"/>
        <v>47.8</v>
      </c>
      <c r="T887">
        <f t="shared" si="69"/>
        <v>13.277777777777777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48.3</v>
      </c>
      <c r="F888" s="17">
        <f t="shared" si="70"/>
        <v>0.1388888888888889</v>
      </c>
      <c r="G888" s="17">
        <f t="shared" si="71"/>
        <v>0.5</v>
      </c>
      <c r="R888">
        <f t="shared" si="67"/>
        <v>0</v>
      </c>
      <c r="S888">
        <f t="shared" si="68"/>
        <v>48.3</v>
      </c>
      <c r="T888">
        <f t="shared" si="69"/>
        <v>13.416666666666666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48.8</v>
      </c>
      <c r="F889" s="17">
        <f t="shared" si="70"/>
        <v>0.16666666666666705</v>
      </c>
      <c r="G889" s="17">
        <f t="shared" si="71"/>
        <v>0.60000000000000142</v>
      </c>
      <c r="R889">
        <f t="shared" si="67"/>
        <v>0</v>
      </c>
      <c r="S889">
        <f t="shared" si="68"/>
        <v>48.8</v>
      </c>
      <c r="T889">
        <f t="shared" si="69"/>
        <v>13.555555555555554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49.5</v>
      </c>
      <c r="F890" s="17">
        <f t="shared" si="70"/>
        <v>0.19444444444444522</v>
      </c>
      <c r="G890" s="17">
        <f t="shared" si="71"/>
        <v>0.70000000000000284</v>
      </c>
      <c r="R890">
        <f t="shared" si="67"/>
        <v>0</v>
      </c>
      <c r="S890">
        <f t="shared" si="68"/>
        <v>49.5</v>
      </c>
      <c r="T890">
        <f t="shared" si="69"/>
        <v>13.75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50.2</v>
      </c>
      <c r="F891" s="17">
        <f t="shared" si="70"/>
        <v>0.18055555555555516</v>
      </c>
      <c r="G891" s="17">
        <f t="shared" si="71"/>
        <v>0.64999999999999858</v>
      </c>
      <c r="R891">
        <f t="shared" si="67"/>
        <v>0</v>
      </c>
      <c r="S891">
        <f t="shared" si="68"/>
        <v>50.2</v>
      </c>
      <c r="T891">
        <f t="shared" si="69"/>
        <v>13.944444444444445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50.8</v>
      </c>
      <c r="F892" s="17">
        <f t="shared" si="70"/>
        <v>0.16666666666666607</v>
      </c>
      <c r="G892" s="17">
        <f t="shared" si="71"/>
        <v>0.59999999999999787</v>
      </c>
      <c r="R892">
        <f t="shared" si="67"/>
        <v>0</v>
      </c>
      <c r="S892">
        <f t="shared" si="68"/>
        <v>50.8</v>
      </c>
      <c r="T892">
        <f t="shared" si="69"/>
        <v>14.111111111111111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51.4</v>
      </c>
      <c r="F893" s="17">
        <f t="shared" si="70"/>
        <v>0.1388888888888889</v>
      </c>
      <c r="G893" s="17">
        <f t="shared" si="71"/>
        <v>0.5</v>
      </c>
      <c r="R893">
        <f t="shared" si="67"/>
        <v>0</v>
      </c>
      <c r="S893">
        <f t="shared" si="68"/>
        <v>51.4</v>
      </c>
      <c r="T893">
        <f t="shared" si="69"/>
        <v>14.277777777777777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51.8</v>
      </c>
      <c r="F894" s="17">
        <f t="shared" si="70"/>
        <v>6.9444444444444448E-2</v>
      </c>
      <c r="G894" s="17">
        <f t="shared" si="71"/>
        <v>0.25</v>
      </c>
      <c r="R894">
        <f t="shared" si="67"/>
        <v>0</v>
      </c>
      <c r="S894">
        <f t="shared" si="68"/>
        <v>51.8</v>
      </c>
      <c r="T894">
        <f t="shared" si="69"/>
        <v>14.388888888888888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51.9</v>
      </c>
      <c r="F895" s="17">
        <f t="shared" si="70"/>
        <v>-1.3888888888888099E-2</v>
      </c>
      <c r="G895" s="17">
        <f t="shared" si="71"/>
        <v>-4.9999999999997158E-2</v>
      </c>
      <c r="R895">
        <f t="shared" si="67"/>
        <v>0</v>
      </c>
      <c r="S895">
        <f t="shared" si="68"/>
        <v>51.9</v>
      </c>
      <c r="T895">
        <f t="shared" si="69"/>
        <v>14.416666666666666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51.7</v>
      </c>
      <c r="F896" s="17">
        <f t="shared" si="70"/>
        <v>-9.7222222222221627E-2</v>
      </c>
      <c r="G896" s="17">
        <f t="shared" si="71"/>
        <v>-0.34999999999999787</v>
      </c>
      <c r="R896">
        <f t="shared" si="67"/>
        <v>0</v>
      </c>
      <c r="S896">
        <f t="shared" si="68"/>
        <v>51.7</v>
      </c>
      <c r="T896">
        <f t="shared" si="69"/>
        <v>14.361111111111111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51.2</v>
      </c>
      <c r="F897" s="17">
        <f t="shared" si="70"/>
        <v>-0.18055555555555614</v>
      </c>
      <c r="G897" s="17">
        <f t="shared" si="71"/>
        <v>-0.65000000000000213</v>
      </c>
      <c r="R897">
        <f t="shared" si="67"/>
        <v>0</v>
      </c>
      <c r="S897">
        <f t="shared" si="68"/>
        <v>51.2</v>
      </c>
      <c r="T897">
        <f t="shared" si="69"/>
        <v>14.222222222222223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50.4</v>
      </c>
      <c r="F898" s="17">
        <f t="shared" si="70"/>
        <v>-0.27777777777777779</v>
      </c>
      <c r="G898" s="17">
        <f t="shared" si="71"/>
        <v>-1</v>
      </c>
      <c r="R898">
        <f t="shared" si="67"/>
        <v>0</v>
      </c>
      <c r="S898">
        <f t="shared" si="68"/>
        <v>50.4</v>
      </c>
      <c r="T898">
        <f t="shared" si="69"/>
        <v>14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49.2</v>
      </c>
      <c r="F899" s="17">
        <f t="shared" si="70"/>
        <v>-0.37499999999999939</v>
      </c>
      <c r="G899" s="17">
        <f t="shared" si="71"/>
        <v>-1.3499999999999979</v>
      </c>
      <c r="R899">
        <f t="shared" si="67"/>
        <v>0</v>
      </c>
      <c r="S899">
        <f t="shared" si="68"/>
        <v>49.2</v>
      </c>
      <c r="T899">
        <f t="shared" si="69"/>
        <v>13.666666666666668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47.7</v>
      </c>
      <c r="F900" s="17">
        <f t="shared" si="70"/>
        <v>-0.40277777777777857</v>
      </c>
      <c r="G900" s="17">
        <f t="shared" si="71"/>
        <v>-1.4500000000000028</v>
      </c>
      <c r="R900">
        <f t="shared" si="67"/>
        <v>0</v>
      </c>
      <c r="S900">
        <f t="shared" si="68"/>
        <v>47.7</v>
      </c>
      <c r="T900">
        <f t="shared" si="69"/>
        <v>13.25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46.3</v>
      </c>
      <c r="F901" s="17">
        <f t="shared" si="70"/>
        <v>-0.36111111111111133</v>
      </c>
      <c r="G901" s="17">
        <f t="shared" si="71"/>
        <v>-1.3000000000000007</v>
      </c>
      <c r="R901">
        <f t="shared" si="67"/>
        <v>0</v>
      </c>
      <c r="S901">
        <f t="shared" si="68"/>
        <v>46.3</v>
      </c>
      <c r="T901">
        <f t="shared" si="69"/>
        <v>12.861111111111111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45.1</v>
      </c>
      <c r="F902" s="17">
        <f t="shared" si="70"/>
        <v>-0.29166666666666585</v>
      </c>
      <c r="G902" s="17">
        <f t="shared" si="71"/>
        <v>-1.0499999999999972</v>
      </c>
      <c r="R902">
        <f t="shared" si="67"/>
        <v>0</v>
      </c>
      <c r="S902">
        <f t="shared" si="68"/>
        <v>45.1</v>
      </c>
      <c r="T902">
        <f t="shared" si="69"/>
        <v>12.527777777777779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44.2</v>
      </c>
      <c r="F903" s="17">
        <f t="shared" si="70"/>
        <v>-0.19444444444444425</v>
      </c>
      <c r="G903" s="17">
        <f t="shared" si="71"/>
        <v>-0.69999999999999929</v>
      </c>
      <c r="R903">
        <f t="shared" si="67"/>
        <v>0</v>
      </c>
      <c r="S903">
        <f t="shared" si="68"/>
        <v>44.2</v>
      </c>
      <c r="T903">
        <f t="shared" si="69"/>
        <v>12.277777777777779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43.7</v>
      </c>
      <c r="F904" s="17">
        <f t="shared" si="70"/>
        <v>-0.1111111111111117</v>
      </c>
      <c r="G904" s="17">
        <f t="shared" si="71"/>
        <v>-0.40000000000000213</v>
      </c>
      <c r="R904">
        <f t="shared" ref="R904:R967" si="72">IF(E904&lt;1,1,0)</f>
        <v>0</v>
      </c>
      <c r="S904">
        <f t="shared" ref="S904:S967" si="73">IF(R904=1,"",E904)</f>
        <v>43.7</v>
      </c>
      <c r="T904">
        <f t="shared" ref="T904:T967" si="74">E904/3.6</f>
        <v>12.138888888888889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43.4</v>
      </c>
      <c r="F905" s="17">
        <f t="shared" si="70"/>
        <v>-8.3333333333333523E-2</v>
      </c>
      <c r="G905" s="17">
        <f t="shared" si="71"/>
        <v>-0.30000000000000071</v>
      </c>
      <c r="R905">
        <f t="shared" si="72"/>
        <v>0</v>
      </c>
      <c r="S905">
        <f t="shared" si="73"/>
        <v>43.4</v>
      </c>
      <c r="T905">
        <f t="shared" si="74"/>
        <v>12.055555555555555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43.1</v>
      </c>
      <c r="F906" s="17">
        <f t="shared" si="70"/>
        <v>-0.12499999999999981</v>
      </c>
      <c r="G906" s="17">
        <f t="shared" si="71"/>
        <v>-0.44999999999999929</v>
      </c>
      <c r="R906">
        <f t="shared" si="72"/>
        <v>0</v>
      </c>
      <c r="S906">
        <f t="shared" si="73"/>
        <v>43.1</v>
      </c>
      <c r="T906">
        <f t="shared" si="74"/>
        <v>11.972222222222223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42.5</v>
      </c>
      <c r="F907" s="17">
        <f t="shared" si="70"/>
        <v>-0.18055555555555614</v>
      </c>
      <c r="G907" s="17">
        <f t="shared" si="71"/>
        <v>-0.65000000000000213</v>
      </c>
      <c r="R907">
        <f t="shared" si="72"/>
        <v>0</v>
      </c>
      <c r="S907">
        <f t="shared" si="73"/>
        <v>42.5</v>
      </c>
      <c r="T907">
        <f t="shared" si="74"/>
        <v>11.805555555555555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41.8</v>
      </c>
      <c r="F908" s="17">
        <f t="shared" si="70"/>
        <v>-0.19444444444444425</v>
      </c>
      <c r="G908" s="17">
        <f t="shared" si="71"/>
        <v>-0.69999999999999929</v>
      </c>
      <c r="R908">
        <f t="shared" si="72"/>
        <v>0</v>
      </c>
      <c r="S908">
        <f t="shared" si="73"/>
        <v>41.8</v>
      </c>
      <c r="T908">
        <f t="shared" si="74"/>
        <v>11.611111111111111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41.1</v>
      </c>
      <c r="F909" s="17">
        <f t="shared" si="70"/>
        <v>-0.20833333333333331</v>
      </c>
      <c r="G909" s="17">
        <f t="shared" si="71"/>
        <v>-0.75</v>
      </c>
      <c r="R909">
        <f t="shared" si="72"/>
        <v>0</v>
      </c>
      <c r="S909">
        <f t="shared" si="73"/>
        <v>41.1</v>
      </c>
      <c r="T909">
        <f t="shared" si="74"/>
        <v>11.416666666666666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40.299999999999997</v>
      </c>
      <c r="F910" s="17">
        <f t="shared" si="70"/>
        <v>-0.19444444444444425</v>
      </c>
      <c r="G910" s="17">
        <f t="shared" si="71"/>
        <v>-0.69999999999999929</v>
      </c>
      <c r="R910">
        <f t="shared" si="72"/>
        <v>0</v>
      </c>
      <c r="S910">
        <f t="shared" si="73"/>
        <v>40.299999999999997</v>
      </c>
      <c r="T910">
        <f t="shared" si="74"/>
        <v>11.194444444444443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39.700000000000003</v>
      </c>
      <c r="F911" s="17">
        <f t="shared" si="70"/>
        <v>-0.1388888888888889</v>
      </c>
      <c r="G911" s="17">
        <f t="shared" si="71"/>
        <v>-0.5</v>
      </c>
      <c r="R911">
        <f t="shared" si="72"/>
        <v>0</v>
      </c>
      <c r="S911">
        <f t="shared" si="73"/>
        <v>39.700000000000003</v>
      </c>
      <c r="T911">
        <f t="shared" si="74"/>
        <v>11.027777777777779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39.299999999999997</v>
      </c>
      <c r="F912" s="17">
        <f t="shared" si="70"/>
        <v>-6.9444444444444448E-2</v>
      </c>
      <c r="G912" s="17">
        <f t="shared" si="71"/>
        <v>-0.25</v>
      </c>
      <c r="R912">
        <f t="shared" si="72"/>
        <v>0</v>
      </c>
      <c r="S912">
        <f t="shared" si="73"/>
        <v>39.299999999999997</v>
      </c>
      <c r="T912">
        <f t="shared" si="74"/>
        <v>10.916666666666666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39.200000000000003</v>
      </c>
      <c r="F913" s="17">
        <f t="shared" si="70"/>
        <v>0</v>
      </c>
      <c r="G913" s="17">
        <f t="shared" si="71"/>
        <v>0</v>
      </c>
      <c r="R913">
        <f t="shared" si="72"/>
        <v>0</v>
      </c>
      <c r="S913">
        <f t="shared" si="73"/>
        <v>39.200000000000003</v>
      </c>
      <c r="T913">
        <f t="shared" si="74"/>
        <v>10.888888888888889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39.299999999999997</v>
      </c>
      <c r="F914" s="17">
        <f t="shared" si="70"/>
        <v>5.5555555555555358E-2</v>
      </c>
      <c r="G914" s="17">
        <f t="shared" si="71"/>
        <v>0.19999999999999929</v>
      </c>
      <c r="R914">
        <f t="shared" si="72"/>
        <v>0</v>
      </c>
      <c r="S914">
        <f t="shared" si="73"/>
        <v>39.299999999999997</v>
      </c>
      <c r="T914">
        <f t="shared" si="74"/>
        <v>10.916666666666666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39.6</v>
      </c>
      <c r="F915" s="17">
        <f t="shared" si="70"/>
        <v>9.7222222222222612E-2</v>
      </c>
      <c r="G915" s="17">
        <f t="shared" si="71"/>
        <v>0.35000000000000142</v>
      </c>
      <c r="R915">
        <f t="shared" si="72"/>
        <v>0</v>
      </c>
      <c r="S915">
        <f t="shared" si="73"/>
        <v>39.6</v>
      </c>
      <c r="T915">
        <f t="shared" si="74"/>
        <v>11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40</v>
      </c>
      <c r="F916" s="17">
        <f t="shared" ref="F916:F979" si="75">($E917-$E915)/2/3.6</f>
        <v>0.15277777777777798</v>
      </c>
      <c r="G916" s="17">
        <f t="shared" ref="G916:G979" si="76">($E917-$E915)/2</f>
        <v>0.55000000000000071</v>
      </c>
      <c r="R916">
        <f t="shared" si="72"/>
        <v>0</v>
      </c>
      <c r="S916">
        <f t="shared" si="73"/>
        <v>40</v>
      </c>
      <c r="T916">
        <f t="shared" si="74"/>
        <v>11.111111111111111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40.700000000000003</v>
      </c>
      <c r="F917" s="17">
        <f t="shared" si="75"/>
        <v>0.19444444444444425</v>
      </c>
      <c r="G917" s="17">
        <f t="shared" si="76"/>
        <v>0.69999999999999929</v>
      </c>
      <c r="R917">
        <f t="shared" si="72"/>
        <v>0</v>
      </c>
      <c r="S917">
        <f t="shared" si="73"/>
        <v>40.700000000000003</v>
      </c>
      <c r="T917">
        <f t="shared" si="74"/>
        <v>11.305555555555555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41.4</v>
      </c>
      <c r="F918" s="17">
        <f t="shared" si="75"/>
        <v>0.20833333333333331</v>
      </c>
      <c r="G918" s="17">
        <f t="shared" si="76"/>
        <v>0.75</v>
      </c>
      <c r="R918">
        <f t="shared" si="72"/>
        <v>0</v>
      </c>
      <c r="S918">
        <f t="shared" si="73"/>
        <v>41.4</v>
      </c>
      <c r="T918">
        <f t="shared" si="74"/>
        <v>11.5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42.2</v>
      </c>
      <c r="F919" s="17">
        <f t="shared" si="75"/>
        <v>0.23611111111111149</v>
      </c>
      <c r="G919" s="17">
        <f t="shared" si="76"/>
        <v>0.85000000000000142</v>
      </c>
      <c r="R919">
        <f t="shared" si="72"/>
        <v>0</v>
      </c>
      <c r="S919">
        <f t="shared" si="73"/>
        <v>42.2</v>
      </c>
      <c r="T919">
        <f t="shared" si="74"/>
        <v>11.722222222222223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43.1</v>
      </c>
      <c r="F920" s="17">
        <f t="shared" si="75"/>
        <v>0.26388888888888867</v>
      </c>
      <c r="G920" s="17">
        <f t="shared" si="76"/>
        <v>0.94999999999999929</v>
      </c>
      <c r="R920">
        <f t="shared" si="72"/>
        <v>0</v>
      </c>
      <c r="S920">
        <f t="shared" si="73"/>
        <v>43.1</v>
      </c>
      <c r="T920">
        <f t="shared" si="74"/>
        <v>11.972222222222223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44.1</v>
      </c>
      <c r="F921" s="17">
        <f t="shared" si="75"/>
        <v>0.23611111111111052</v>
      </c>
      <c r="G921" s="17">
        <f t="shared" si="76"/>
        <v>0.84999999999999787</v>
      </c>
      <c r="R921">
        <f t="shared" si="72"/>
        <v>0</v>
      </c>
      <c r="S921">
        <f t="shared" si="73"/>
        <v>44.1</v>
      </c>
      <c r="T921">
        <f t="shared" si="74"/>
        <v>12.25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44.8</v>
      </c>
      <c r="F922" s="17">
        <f t="shared" si="75"/>
        <v>0.19444444444444425</v>
      </c>
      <c r="G922" s="17">
        <f t="shared" si="76"/>
        <v>0.69999999999999929</v>
      </c>
      <c r="R922">
        <f t="shared" si="72"/>
        <v>0</v>
      </c>
      <c r="S922">
        <f t="shared" si="73"/>
        <v>44.8</v>
      </c>
      <c r="T922">
        <f t="shared" si="74"/>
        <v>12.444444444444443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45.5</v>
      </c>
      <c r="F923" s="17">
        <f t="shared" si="75"/>
        <v>0.1388888888888889</v>
      </c>
      <c r="G923" s="17">
        <f t="shared" si="76"/>
        <v>0.5</v>
      </c>
      <c r="R923">
        <f t="shared" si="72"/>
        <v>0</v>
      </c>
      <c r="S923">
        <f t="shared" si="73"/>
        <v>45.5</v>
      </c>
      <c r="T923">
        <f t="shared" si="74"/>
        <v>12.638888888888889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45.8</v>
      </c>
      <c r="F924" s="17">
        <f t="shared" si="75"/>
        <v>9.7222222222222612E-2</v>
      </c>
      <c r="G924" s="17">
        <f t="shared" si="76"/>
        <v>0.35000000000000142</v>
      </c>
      <c r="R924">
        <f t="shared" si="72"/>
        <v>0</v>
      </c>
      <c r="S924">
        <f t="shared" si="73"/>
        <v>45.8</v>
      </c>
      <c r="T924">
        <f t="shared" si="74"/>
        <v>12.722222222222221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46.2</v>
      </c>
      <c r="F925" s="17">
        <f t="shared" si="75"/>
        <v>8.3333333333333523E-2</v>
      </c>
      <c r="G925" s="17">
        <f t="shared" si="76"/>
        <v>0.30000000000000071</v>
      </c>
      <c r="R925">
        <f t="shared" si="72"/>
        <v>0</v>
      </c>
      <c r="S925">
        <f t="shared" si="73"/>
        <v>46.2</v>
      </c>
      <c r="T925">
        <f t="shared" si="74"/>
        <v>12.833333333333334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46.4</v>
      </c>
      <c r="F926" s="17">
        <f t="shared" si="75"/>
        <v>4.1666666666666269E-2</v>
      </c>
      <c r="G926" s="17">
        <f t="shared" si="76"/>
        <v>0.14999999999999858</v>
      </c>
      <c r="R926">
        <f t="shared" si="72"/>
        <v>0</v>
      </c>
      <c r="S926">
        <f t="shared" si="73"/>
        <v>46.4</v>
      </c>
      <c r="T926">
        <f t="shared" si="74"/>
        <v>12.888888888888888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46.5</v>
      </c>
      <c r="F927" s="17">
        <f t="shared" si="75"/>
        <v>1.3888888888889086E-2</v>
      </c>
      <c r="G927" s="17">
        <f t="shared" si="76"/>
        <v>5.0000000000000711E-2</v>
      </c>
      <c r="R927">
        <f t="shared" si="72"/>
        <v>0</v>
      </c>
      <c r="S927">
        <f t="shared" si="73"/>
        <v>46.5</v>
      </c>
      <c r="T927">
        <f t="shared" si="74"/>
        <v>12.916666666666666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46.5</v>
      </c>
      <c r="F928" s="17">
        <f t="shared" si="75"/>
        <v>1.3888888888889086E-2</v>
      </c>
      <c r="G928" s="17">
        <f t="shared" si="76"/>
        <v>5.0000000000000711E-2</v>
      </c>
      <c r="R928">
        <f t="shared" si="72"/>
        <v>0</v>
      </c>
      <c r="S928">
        <f t="shared" si="73"/>
        <v>46.5</v>
      </c>
      <c r="T928">
        <f t="shared" si="74"/>
        <v>12.916666666666666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46.6</v>
      </c>
      <c r="F929" s="17">
        <f t="shared" si="75"/>
        <v>0</v>
      </c>
      <c r="G929" s="17">
        <f t="shared" si="76"/>
        <v>0</v>
      </c>
      <c r="R929">
        <f t="shared" si="72"/>
        <v>0</v>
      </c>
      <c r="S929">
        <f t="shared" si="73"/>
        <v>46.6</v>
      </c>
      <c r="T929">
        <f t="shared" si="74"/>
        <v>12.944444444444445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46.5</v>
      </c>
      <c r="F930" s="17">
        <f t="shared" si="75"/>
        <v>-1.3888888888889086E-2</v>
      </c>
      <c r="G930" s="17">
        <f t="shared" si="76"/>
        <v>-5.0000000000000711E-2</v>
      </c>
      <c r="R930">
        <f t="shared" si="72"/>
        <v>0</v>
      </c>
      <c r="S930">
        <f t="shared" si="73"/>
        <v>46.5</v>
      </c>
      <c r="T930">
        <f t="shared" si="74"/>
        <v>12.916666666666666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46.5</v>
      </c>
      <c r="F931" s="17">
        <f t="shared" si="75"/>
        <v>-1.3888888888889086E-2</v>
      </c>
      <c r="G931" s="17">
        <f t="shared" si="76"/>
        <v>-5.0000000000000711E-2</v>
      </c>
      <c r="R931">
        <f t="shared" si="72"/>
        <v>0</v>
      </c>
      <c r="S931">
        <f t="shared" si="73"/>
        <v>46.5</v>
      </c>
      <c r="T931">
        <f t="shared" si="74"/>
        <v>12.916666666666666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46.4</v>
      </c>
      <c r="F932" s="17">
        <f t="shared" si="75"/>
        <v>-1.3888888888889086E-2</v>
      </c>
      <c r="G932" s="17">
        <f t="shared" si="76"/>
        <v>-5.0000000000000711E-2</v>
      </c>
      <c r="R932">
        <f t="shared" si="72"/>
        <v>0</v>
      </c>
      <c r="S932">
        <f t="shared" si="73"/>
        <v>46.4</v>
      </c>
      <c r="T932">
        <f t="shared" si="74"/>
        <v>12.888888888888888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46.4</v>
      </c>
      <c r="F933" s="17">
        <f t="shared" si="75"/>
        <v>0</v>
      </c>
      <c r="G933" s="17">
        <f t="shared" si="76"/>
        <v>0</v>
      </c>
      <c r="R933">
        <f t="shared" si="72"/>
        <v>0</v>
      </c>
      <c r="S933">
        <f t="shared" si="73"/>
        <v>46.4</v>
      </c>
      <c r="T933">
        <f t="shared" si="74"/>
        <v>12.888888888888888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46.4</v>
      </c>
      <c r="F934" s="17">
        <f t="shared" si="75"/>
        <v>1.3888888888889086E-2</v>
      </c>
      <c r="G934" s="17">
        <f t="shared" si="76"/>
        <v>5.0000000000000711E-2</v>
      </c>
      <c r="R934">
        <f t="shared" si="72"/>
        <v>0</v>
      </c>
      <c r="S934">
        <f t="shared" si="73"/>
        <v>46.4</v>
      </c>
      <c r="T934">
        <f t="shared" si="74"/>
        <v>12.888888888888888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46.5</v>
      </c>
      <c r="F935" s="17">
        <f t="shared" si="75"/>
        <v>0</v>
      </c>
      <c r="G935" s="17">
        <f t="shared" si="76"/>
        <v>0</v>
      </c>
      <c r="R935">
        <f t="shared" si="72"/>
        <v>0</v>
      </c>
      <c r="S935">
        <f t="shared" si="73"/>
        <v>46.5</v>
      </c>
      <c r="T935">
        <f t="shared" si="74"/>
        <v>12.916666666666666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46.4</v>
      </c>
      <c r="F936" s="17">
        <f t="shared" si="75"/>
        <v>1.3888888888889086E-2</v>
      </c>
      <c r="G936" s="17">
        <f t="shared" si="76"/>
        <v>5.0000000000000711E-2</v>
      </c>
      <c r="R936">
        <f t="shared" si="72"/>
        <v>0</v>
      </c>
      <c r="S936">
        <f t="shared" si="73"/>
        <v>46.4</v>
      </c>
      <c r="T936">
        <f t="shared" si="74"/>
        <v>12.888888888888888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46.6</v>
      </c>
      <c r="F937" s="17">
        <f t="shared" si="75"/>
        <v>2.7777777777778172E-2</v>
      </c>
      <c r="G937" s="17">
        <f t="shared" si="76"/>
        <v>0.10000000000000142</v>
      </c>
      <c r="R937">
        <f t="shared" si="72"/>
        <v>0</v>
      </c>
      <c r="S937">
        <f t="shared" si="73"/>
        <v>46.6</v>
      </c>
      <c r="T937">
        <f t="shared" si="74"/>
        <v>12.944444444444445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46.6</v>
      </c>
      <c r="F938" s="17">
        <f t="shared" si="75"/>
        <v>2.7777777777777186E-2</v>
      </c>
      <c r="G938" s="17">
        <f t="shared" si="76"/>
        <v>9.9999999999997868E-2</v>
      </c>
      <c r="R938">
        <f t="shared" si="72"/>
        <v>0</v>
      </c>
      <c r="S938">
        <f t="shared" si="73"/>
        <v>46.6</v>
      </c>
      <c r="T938">
        <f t="shared" si="74"/>
        <v>12.944444444444445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46.8</v>
      </c>
      <c r="F939" s="17">
        <f t="shared" si="75"/>
        <v>1.3888888888889086E-2</v>
      </c>
      <c r="G939" s="17">
        <f t="shared" si="76"/>
        <v>5.0000000000000711E-2</v>
      </c>
      <c r="R939">
        <f t="shared" si="72"/>
        <v>0</v>
      </c>
      <c r="S939">
        <f t="shared" si="73"/>
        <v>46.8</v>
      </c>
      <c r="T939">
        <f t="shared" si="74"/>
        <v>12.999999999999998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46.7</v>
      </c>
      <c r="F940" s="17">
        <f t="shared" si="75"/>
        <v>1.3888888888889086E-2</v>
      </c>
      <c r="G940" s="17">
        <f t="shared" si="76"/>
        <v>5.0000000000000711E-2</v>
      </c>
      <c r="R940">
        <f t="shared" si="72"/>
        <v>0</v>
      </c>
      <c r="S940">
        <f t="shared" si="73"/>
        <v>46.7</v>
      </c>
      <c r="T940">
        <f t="shared" si="74"/>
        <v>12.972222222222223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46.9</v>
      </c>
      <c r="F941" s="17">
        <f t="shared" si="75"/>
        <v>2.7777777777777186E-2</v>
      </c>
      <c r="G941" s="17">
        <f t="shared" si="76"/>
        <v>9.9999999999997868E-2</v>
      </c>
      <c r="R941">
        <f t="shared" si="72"/>
        <v>0</v>
      </c>
      <c r="S941">
        <f t="shared" si="73"/>
        <v>46.9</v>
      </c>
      <c r="T941">
        <f t="shared" si="74"/>
        <v>13.027777777777777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46.9</v>
      </c>
      <c r="F942" s="17">
        <f t="shared" si="75"/>
        <v>0</v>
      </c>
      <c r="G942" s="17">
        <f t="shared" si="76"/>
        <v>0</v>
      </c>
      <c r="R942">
        <f t="shared" si="72"/>
        <v>0</v>
      </c>
      <c r="S942">
        <f t="shared" si="73"/>
        <v>46.9</v>
      </c>
      <c r="T942">
        <f t="shared" si="74"/>
        <v>13.027777777777777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46.9</v>
      </c>
      <c r="F943" s="17">
        <f t="shared" si="75"/>
        <v>-1.3888888888889086E-2</v>
      </c>
      <c r="G943" s="17">
        <f t="shared" si="76"/>
        <v>-5.0000000000000711E-2</v>
      </c>
      <c r="R943">
        <f t="shared" si="72"/>
        <v>0</v>
      </c>
      <c r="S943">
        <f t="shared" si="73"/>
        <v>46.9</v>
      </c>
      <c r="T943">
        <f t="shared" si="74"/>
        <v>13.027777777777777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46.8</v>
      </c>
      <c r="F944" s="17">
        <f t="shared" si="75"/>
        <v>1.3888888888889086E-2</v>
      </c>
      <c r="G944" s="17">
        <f t="shared" si="76"/>
        <v>5.0000000000000711E-2</v>
      </c>
      <c r="R944">
        <f t="shared" si="72"/>
        <v>0</v>
      </c>
      <c r="S944">
        <f t="shared" si="73"/>
        <v>46.8</v>
      </c>
      <c r="T944">
        <f t="shared" si="74"/>
        <v>12.999999999999998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47</v>
      </c>
      <c r="F945" s="17">
        <f t="shared" si="75"/>
        <v>1.3888888888889086E-2</v>
      </c>
      <c r="G945" s="17">
        <f t="shared" si="76"/>
        <v>5.0000000000000711E-2</v>
      </c>
      <c r="R945">
        <f t="shared" si="72"/>
        <v>0</v>
      </c>
      <c r="S945">
        <f t="shared" si="73"/>
        <v>47</v>
      </c>
      <c r="T945">
        <f t="shared" si="74"/>
        <v>13.055555555555555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46.9</v>
      </c>
      <c r="F946" s="17">
        <f t="shared" si="75"/>
        <v>-1.3888888888889086E-2</v>
      </c>
      <c r="G946" s="17">
        <f t="shared" si="76"/>
        <v>-5.0000000000000711E-2</v>
      </c>
      <c r="R946">
        <f t="shared" si="72"/>
        <v>0</v>
      </c>
      <c r="S946">
        <f t="shared" si="73"/>
        <v>46.9</v>
      </c>
      <c r="T946">
        <f t="shared" si="74"/>
        <v>13.027777777777777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46.9</v>
      </c>
      <c r="F947" s="17">
        <f t="shared" si="75"/>
        <v>0</v>
      </c>
      <c r="G947" s="17">
        <f t="shared" si="76"/>
        <v>0</v>
      </c>
      <c r="R947">
        <f t="shared" si="72"/>
        <v>0</v>
      </c>
      <c r="S947">
        <f t="shared" si="73"/>
        <v>46.9</v>
      </c>
      <c r="T947">
        <f t="shared" si="74"/>
        <v>13.027777777777777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46.9</v>
      </c>
      <c r="F948" s="17">
        <f t="shared" si="75"/>
        <v>-1.3888888888889086E-2</v>
      </c>
      <c r="G948" s="17">
        <f t="shared" si="76"/>
        <v>-5.0000000000000711E-2</v>
      </c>
      <c r="R948">
        <f t="shared" si="72"/>
        <v>0</v>
      </c>
      <c r="S948">
        <f t="shared" si="73"/>
        <v>46.9</v>
      </c>
      <c r="T948">
        <f t="shared" si="74"/>
        <v>13.027777777777777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46.8</v>
      </c>
      <c r="F949" s="17">
        <f t="shared" si="75"/>
        <v>-9.7222222222221627E-2</v>
      </c>
      <c r="G949" s="17">
        <f t="shared" si="76"/>
        <v>-0.34999999999999787</v>
      </c>
      <c r="R949">
        <f t="shared" si="72"/>
        <v>0</v>
      </c>
      <c r="S949">
        <f t="shared" si="73"/>
        <v>46.8</v>
      </c>
      <c r="T949">
        <f t="shared" si="74"/>
        <v>12.999999999999998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46.2</v>
      </c>
      <c r="F950" s="17">
        <f t="shared" si="75"/>
        <v>-0.16666666666666607</v>
      </c>
      <c r="G950" s="17">
        <f t="shared" si="76"/>
        <v>-0.59999999999999787</v>
      </c>
      <c r="R950">
        <f t="shared" si="72"/>
        <v>0</v>
      </c>
      <c r="S950">
        <f t="shared" si="73"/>
        <v>46.2</v>
      </c>
      <c r="T950">
        <f t="shared" si="74"/>
        <v>12.833333333333334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45.6</v>
      </c>
      <c r="F951" s="17">
        <f t="shared" si="75"/>
        <v>-0.18055555555555614</v>
      </c>
      <c r="G951" s="17">
        <f t="shared" si="76"/>
        <v>-0.65000000000000213</v>
      </c>
      <c r="R951">
        <f t="shared" si="72"/>
        <v>0</v>
      </c>
      <c r="S951">
        <f t="shared" si="73"/>
        <v>45.6</v>
      </c>
      <c r="T951">
        <f t="shared" si="74"/>
        <v>12.666666666666666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44.9</v>
      </c>
      <c r="F952" s="17">
        <f t="shared" si="75"/>
        <v>-0.18055555555555614</v>
      </c>
      <c r="G952" s="17">
        <f t="shared" si="76"/>
        <v>-0.65000000000000213</v>
      </c>
      <c r="R952">
        <f t="shared" si="72"/>
        <v>0</v>
      </c>
      <c r="S952">
        <f t="shared" si="73"/>
        <v>44.9</v>
      </c>
      <c r="T952">
        <f t="shared" si="74"/>
        <v>12.472222222222221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44.3</v>
      </c>
      <c r="F953" s="17">
        <f t="shared" si="75"/>
        <v>-0.15277777777777798</v>
      </c>
      <c r="G953" s="17">
        <f t="shared" si="76"/>
        <v>-0.55000000000000071</v>
      </c>
      <c r="R953">
        <f t="shared" si="72"/>
        <v>0</v>
      </c>
      <c r="S953">
        <f t="shared" si="73"/>
        <v>44.3</v>
      </c>
      <c r="T953">
        <f t="shared" si="74"/>
        <v>12.305555555555554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43.8</v>
      </c>
      <c r="F954" s="17">
        <f t="shared" si="75"/>
        <v>-9.7222222222221627E-2</v>
      </c>
      <c r="G954" s="17">
        <f t="shared" si="76"/>
        <v>-0.34999999999999787</v>
      </c>
      <c r="R954">
        <f t="shared" si="72"/>
        <v>0</v>
      </c>
      <c r="S954">
        <f t="shared" si="73"/>
        <v>43.8</v>
      </c>
      <c r="T954">
        <f t="shared" si="74"/>
        <v>12.166666666666666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43.6</v>
      </c>
      <c r="F955" s="17">
        <f t="shared" si="75"/>
        <v>-4.1666666666666269E-2</v>
      </c>
      <c r="G955" s="17">
        <f t="shared" si="76"/>
        <v>-0.14999999999999858</v>
      </c>
      <c r="R955">
        <f t="shared" si="72"/>
        <v>0</v>
      </c>
      <c r="S955">
        <f t="shared" si="73"/>
        <v>43.6</v>
      </c>
      <c r="T955">
        <f t="shared" si="74"/>
        <v>12.111111111111111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43.5</v>
      </c>
      <c r="F956" s="17">
        <f t="shared" si="75"/>
        <v>0</v>
      </c>
      <c r="G956" s="17">
        <f t="shared" si="76"/>
        <v>0</v>
      </c>
      <c r="R956">
        <f t="shared" si="72"/>
        <v>0</v>
      </c>
      <c r="S956">
        <f t="shared" si="73"/>
        <v>43.5</v>
      </c>
      <c r="T956">
        <f t="shared" si="74"/>
        <v>12.083333333333332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43.6</v>
      </c>
      <c r="F957" s="17">
        <f t="shared" si="75"/>
        <v>1.3888888888889086E-2</v>
      </c>
      <c r="G957" s="17">
        <f t="shared" si="76"/>
        <v>5.0000000000000711E-2</v>
      </c>
      <c r="R957">
        <f t="shared" si="72"/>
        <v>0</v>
      </c>
      <c r="S957">
        <f t="shared" si="73"/>
        <v>43.6</v>
      </c>
      <c r="T957">
        <f t="shared" si="74"/>
        <v>12.111111111111111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43.6</v>
      </c>
      <c r="F958" s="17">
        <f t="shared" si="75"/>
        <v>-1.3888888888889086E-2</v>
      </c>
      <c r="G958" s="17">
        <f t="shared" si="76"/>
        <v>-5.0000000000000711E-2</v>
      </c>
      <c r="R958">
        <f t="shared" si="72"/>
        <v>0</v>
      </c>
      <c r="S958">
        <f t="shared" si="73"/>
        <v>43.6</v>
      </c>
      <c r="T958">
        <f t="shared" si="74"/>
        <v>12.111111111111111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43.5</v>
      </c>
      <c r="F959" s="17">
        <f t="shared" si="75"/>
        <v>-1.3888888888889086E-2</v>
      </c>
      <c r="G959" s="17">
        <f t="shared" si="76"/>
        <v>-5.0000000000000711E-2</v>
      </c>
      <c r="R959">
        <f t="shared" si="72"/>
        <v>0</v>
      </c>
      <c r="S959">
        <f t="shared" si="73"/>
        <v>43.5</v>
      </c>
      <c r="T959">
        <f t="shared" si="74"/>
        <v>12.083333333333332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43.5</v>
      </c>
      <c r="F960" s="17">
        <f t="shared" si="75"/>
        <v>0</v>
      </c>
      <c r="G960" s="17">
        <f t="shared" si="76"/>
        <v>0</v>
      </c>
      <c r="R960">
        <f t="shared" si="72"/>
        <v>0</v>
      </c>
      <c r="S960">
        <f t="shared" si="73"/>
        <v>43.5</v>
      </c>
      <c r="T960">
        <f t="shared" si="74"/>
        <v>12.083333333333332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43.5</v>
      </c>
      <c r="F961" s="17">
        <f t="shared" si="75"/>
        <v>-1.3888888888889086E-2</v>
      </c>
      <c r="G961" s="17">
        <f t="shared" si="76"/>
        <v>-5.0000000000000711E-2</v>
      </c>
      <c r="R961">
        <f t="shared" si="72"/>
        <v>0</v>
      </c>
      <c r="S961">
        <f t="shared" si="73"/>
        <v>43.5</v>
      </c>
      <c r="T961">
        <f t="shared" si="74"/>
        <v>12.083333333333332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43.4</v>
      </c>
      <c r="F962" s="17">
        <f t="shared" si="75"/>
        <v>-4.1666666666666269E-2</v>
      </c>
      <c r="G962" s="17">
        <f t="shared" si="76"/>
        <v>-0.14999999999999858</v>
      </c>
      <c r="R962">
        <f t="shared" si="72"/>
        <v>0</v>
      </c>
      <c r="S962">
        <f t="shared" si="73"/>
        <v>43.4</v>
      </c>
      <c r="T962">
        <f t="shared" si="74"/>
        <v>12.055555555555555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43.2</v>
      </c>
      <c r="F963" s="17">
        <f t="shared" si="75"/>
        <v>-5.5555555555555358E-2</v>
      </c>
      <c r="G963" s="17">
        <f t="shared" si="76"/>
        <v>-0.19999999999999929</v>
      </c>
      <c r="R963">
        <f t="shared" si="72"/>
        <v>0</v>
      </c>
      <c r="S963">
        <f t="shared" si="73"/>
        <v>43.2</v>
      </c>
      <c r="T963">
        <f t="shared" si="74"/>
        <v>12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43</v>
      </c>
      <c r="F964" s="17">
        <f t="shared" si="75"/>
        <v>-6.9444444444444448E-2</v>
      </c>
      <c r="G964" s="17">
        <f t="shared" si="76"/>
        <v>-0.25</v>
      </c>
      <c r="R964">
        <f t="shared" si="72"/>
        <v>0</v>
      </c>
      <c r="S964">
        <f t="shared" si="73"/>
        <v>43</v>
      </c>
      <c r="T964">
        <f t="shared" si="74"/>
        <v>11.944444444444445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42.7</v>
      </c>
      <c r="F965" s="17">
        <f t="shared" si="75"/>
        <v>-8.3333333333333523E-2</v>
      </c>
      <c r="G965" s="17">
        <f t="shared" si="76"/>
        <v>-0.30000000000000071</v>
      </c>
      <c r="R965">
        <f t="shared" si="72"/>
        <v>0</v>
      </c>
      <c r="S965">
        <f t="shared" si="73"/>
        <v>42.7</v>
      </c>
      <c r="T965">
        <f t="shared" si="74"/>
        <v>11.861111111111112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42.4</v>
      </c>
      <c r="F966" s="17">
        <f t="shared" si="75"/>
        <v>-5.5555555555556344E-2</v>
      </c>
      <c r="G966" s="17">
        <f t="shared" si="76"/>
        <v>-0.20000000000000284</v>
      </c>
      <c r="R966">
        <f t="shared" si="72"/>
        <v>0</v>
      </c>
      <c r="S966">
        <f t="shared" si="73"/>
        <v>42.4</v>
      </c>
      <c r="T966">
        <f t="shared" si="74"/>
        <v>11.777777777777777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42.3</v>
      </c>
      <c r="F967" s="17">
        <f t="shared" si="75"/>
        <v>-2.7777777777777186E-2</v>
      </c>
      <c r="G967" s="17">
        <f t="shared" si="76"/>
        <v>-9.9999999999997868E-2</v>
      </c>
      <c r="R967">
        <f t="shared" si="72"/>
        <v>0</v>
      </c>
      <c r="S967">
        <f t="shared" si="73"/>
        <v>42.3</v>
      </c>
      <c r="T967">
        <f t="shared" si="74"/>
        <v>11.749999999999998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42.2</v>
      </c>
      <c r="F968" s="17">
        <f t="shared" si="75"/>
        <v>-2.7777777777777186E-2</v>
      </c>
      <c r="G968" s="17">
        <f t="shared" si="76"/>
        <v>-9.9999999999997868E-2</v>
      </c>
      <c r="R968">
        <f t="shared" ref="R968:R1031" si="77">IF(E968&lt;1,1,0)</f>
        <v>0</v>
      </c>
      <c r="S968">
        <f t="shared" ref="S968:S1031" si="78">IF(R968=1,"",E968)</f>
        <v>42.2</v>
      </c>
      <c r="T968">
        <f t="shared" ref="T968:T1031" si="79">E968/3.6</f>
        <v>11.722222222222223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42.1</v>
      </c>
      <c r="F969" s="17">
        <f t="shared" si="75"/>
        <v>-1.3888888888889086E-2</v>
      </c>
      <c r="G969" s="17">
        <f t="shared" si="76"/>
        <v>-5.0000000000000711E-2</v>
      </c>
      <c r="R969">
        <f t="shared" si="77"/>
        <v>0</v>
      </c>
      <c r="S969">
        <f t="shared" si="78"/>
        <v>42.1</v>
      </c>
      <c r="T969">
        <f t="shared" si="79"/>
        <v>11.694444444444445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42.1</v>
      </c>
      <c r="F970" s="17">
        <f t="shared" si="75"/>
        <v>-2.7777777777778172E-2</v>
      </c>
      <c r="G970" s="17">
        <f t="shared" si="76"/>
        <v>-0.10000000000000142</v>
      </c>
      <c r="R970">
        <f t="shared" si="77"/>
        <v>0</v>
      </c>
      <c r="S970">
        <f t="shared" si="78"/>
        <v>42.1</v>
      </c>
      <c r="T970">
        <f t="shared" si="79"/>
        <v>11.694444444444445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41.9</v>
      </c>
      <c r="F971" s="17">
        <f t="shared" si="75"/>
        <v>-5.5555555555555358E-2</v>
      </c>
      <c r="G971" s="17">
        <f t="shared" si="76"/>
        <v>-0.19999999999999929</v>
      </c>
      <c r="R971">
        <f t="shared" si="77"/>
        <v>0</v>
      </c>
      <c r="S971">
        <f t="shared" si="78"/>
        <v>41.9</v>
      </c>
      <c r="T971">
        <f t="shared" si="79"/>
        <v>11.638888888888888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41.7</v>
      </c>
      <c r="F972" s="17">
        <f t="shared" si="75"/>
        <v>-5.5555555555555358E-2</v>
      </c>
      <c r="G972" s="17">
        <f t="shared" si="76"/>
        <v>-0.19999999999999929</v>
      </c>
      <c r="R972">
        <f t="shared" si="77"/>
        <v>0</v>
      </c>
      <c r="S972">
        <f t="shared" si="78"/>
        <v>41.7</v>
      </c>
      <c r="T972">
        <f t="shared" si="79"/>
        <v>11.583333333333334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41.5</v>
      </c>
      <c r="F973" s="17">
        <f t="shared" si="75"/>
        <v>-5.5555555555556344E-2</v>
      </c>
      <c r="G973" s="17">
        <f t="shared" si="76"/>
        <v>-0.20000000000000284</v>
      </c>
      <c r="R973">
        <f t="shared" si="77"/>
        <v>0</v>
      </c>
      <c r="S973">
        <f t="shared" si="78"/>
        <v>41.5</v>
      </c>
      <c r="T973">
        <f t="shared" si="79"/>
        <v>11.527777777777777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41.3</v>
      </c>
      <c r="F974" s="17">
        <f t="shared" si="75"/>
        <v>-4.1666666666666269E-2</v>
      </c>
      <c r="G974" s="17">
        <f t="shared" si="76"/>
        <v>-0.14999999999999858</v>
      </c>
      <c r="R974">
        <f t="shared" si="77"/>
        <v>0</v>
      </c>
      <c r="S974">
        <f t="shared" si="78"/>
        <v>41.3</v>
      </c>
      <c r="T974">
        <f t="shared" si="79"/>
        <v>11.472222222222221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41.2</v>
      </c>
      <c r="F975" s="17">
        <f t="shared" si="75"/>
        <v>-4.1666666666666269E-2</v>
      </c>
      <c r="G975" s="17">
        <f t="shared" si="76"/>
        <v>-0.14999999999999858</v>
      </c>
      <c r="R975">
        <f t="shared" si="77"/>
        <v>0</v>
      </c>
      <c r="S975">
        <f t="shared" si="78"/>
        <v>41.2</v>
      </c>
      <c r="T975">
        <f t="shared" si="79"/>
        <v>11.444444444444445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41</v>
      </c>
      <c r="F976" s="17">
        <f t="shared" si="75"/>
        <v>-4.1666666666667261E-2</v>
      </c>
      <c r="G976" s="17">
        <f t="shared" si="76"/>
        <v>-0.15000000000000213</v>
      </c>
      <c r="R976">
        <f t="shared" si="77"/>
        <v>0</v>
      </c>
      <c r="S976">
        <f t="shared" si="78"/>
        <v>41</v>
      </c>
      <c r="T976">
        <f t="shared" si="79"/>
        <v>11.388888888888889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40.9</v>
      </c>
      <c r="F977" s="17">
        <f t="shared" si="75"/>
        <v>-5.5555555555555358E-2</v>
      </c>
      <c r="G977" s="17">
        <f t="shared" si="76"/>
        <v>-0.19999999999999929</v>
      </c>
      <c r="R977">
        <f t="shared" si="77"/>
        <v>0</v>
      </c>
      <c r="S977">
        <f t="shared" si="78"/>
        <v>40.9</v>
      </c>
      <c r="T977">
        <f t="shared" si="79"/>
        <v>11.361111111111111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40.6</v>
      </c>
      <c r="F978" s="17">
        <f t="shared" si="75"/>
        <v>-0.16666666666666607</v>
      </c>
      <c r="G978" s="17">
        <f t="shared" si="76"/>
        <v>-0.59999999999999787</v>
      </c>
      <c r="R978">
        <f t="shared" si="77"/>
        <v>0</v>
      </c>
      <c r="S978">
        <f t="shared" si="78"/>
        <v>40.6</v>
      </c>
      <c r="T978">
        <f t="shared" si="79"/>
        <v>11.277777777777779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39.700000000000003</v>
      </c>
      <c r="F979" s="17">
        <f t="shared" si="75"/>
        <v>-0.43055555555555575</v>
      </c>
      <c r="G979" s="17">
        <f t="shared" si="76"/>
        <v>-1.5500000000000007</v>
      </c>
      <c r="R979">
        <f t="shared" si="77"/>
        <v>0</v>
      </c>
      <c r="S979">
        <f t="shared" si="78"/>
        <v>39.700000000000003</v>
      </c>
      <c r="T979">
        <f t="shared" si="79"/>
        <v>11.027777777777779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37.5</v>
      </c>
      <c r="F980" s="17">
        <f t="shared" ref="F980:F1043" si="80">($E981-$E979)/2/3.6</f>
        <v>-0.5833333333333337</v>
      </c>
      <c r="G980" s="17">
        <f t="shared" ref="G980:G1043" si="81">($E981-$E979)/2</f>
        <v>-2.1000000000000014</v>
      </c>
      <c r="R980">
        <f t="shared" si="77"/>
        <v>0</v>
      </c>
      <c r="S980">
        <f t="shared" si="78"/>
        <v>37.5</v>
      </c>
      <c r="T980">
        <f t="shared" si="79"/>
        <v>10.416666666666666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35.5</v>
      </c>
      <c r="F981" s="17">
        <f t="shared" si="80"/>
        <v>-0.5833333333333337</v>
      </c>
      <c r="G981" s="17">
        <f t="shared" si="81"/>
        <v>-2.1000000000000014</v>
      </c>
      <c r="R981">
        <f t="shared" si="77"/>
        <v>0</v>
      </c>
      <c r="S981">
        <f t="shared" si="78"/>
        <v>35.5</v>
      </c>
      <c r="T981">
        <f t="shared" si="79"/>
        <v>9.8611111111111107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33.299999999999997</v>
      </c>
      <c r="F982" s="17">
        <f t="shared" si="80"/>
        <v>-0.56944444444444464</v>
      </c>
      <c r="G982" s="17">
        <f t="shared" si="81"/>
        <v>-2.0500000000000007</v>
      </c>
      <c r="R982">
        <f t="shared" si="77"/>
        <v>0</v>
      </c>
      <c r="S982">
        <f t="shared" si="78"/>
        <v>33.299999999999997</v>
      </c>
      <c r="T982">
        <f t="shared" si="79"/>
        <v>9.2499999999999982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31.4</v>
      </c>
      <c r="F983" s="17">
        <f t="shared" si="80"/>
        <v>-0.68055555555555536</v>
      </c>
      <c r="G983" s="17">
        <f t="shared" si="81"/>
        <v>-2.4499999999999993</v>
      </c>
      <c r="R983">
        <f t="shared" si="77"/>
        <v>0</v>
      </c>
      <c r="S983">
        <f t="shared" si="78"/>
        <v>31.4</v>
      </c>
      <c r="T983">
        <f t="shared" si="79"/>
        <v>8.7222222222222214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28.4</v>
      </c>
      <c r="F984" s="17">
        <f t="shared" si="80"/>
        <v>-0.84722222222222188</v>
      </c>
      <c r="G984" s="17">
        <f t="shared" si="81"/>
        <v>-3.0499999999999989</v>
      </c>
      <c r="R984">
        <f t="shared" si="77"/>
        <v>0</v>
      </c>
      <c r="S984">
        <f t="shared" si="78"/>
        <v>28.4</v>
      </c>
      <c r="T984">
        <f t="shared" si="79"/>
        <v>7.8888888888888884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25.3</v>
      </c>
      <c r="F985" s="17">
        <f t="shared" si="80"/>
        <v>-0.83333333333333326</v>
      </c>
      <c r="G985" s="17">
        <f t="shared" si="81"/>
        <v>-3</v>
      </c>
      <c r="R985">
        <f t="shared" si="77"/>
        <v>0</v>
      </c>
      <c r="S985">
        <f t="shared" si="78"/>
        <v>25.3</v>
      </c>
      <c r="T985">
        <f t="shared" si="79"/>
        <v>7.0277777777777777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22.4</v>
      </c>
      <c r="F986" s="17">
        <f t="shared" si="80"/>
        <v>-0.86111111111111094</v>
      </c>
      <c r="G986" s="17">
        <f t="shared" si="81"/>
        <v>-3.0999999999999996</v>
      </c>
      <c r="R986">
        <f t="shared" si="77"/>
        <v>0</v>
      </c>
      <c r="S986">
        <f t="shared" si="78"/>
        <v>22.4</v>
      </c>
      <c r="T986">
        <f t="shared" si="79"/>
        <v>6.2222222222222214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19.100000000000001</v>
      </c>
      <c r="F987" s="17">
        <f t="shared" si="80"/>
        <v>-0.95833333333333315</v>
      </c>
      <c r="G987" s="17">
        <f t="shared" si="81"/>
        <v>-3.4499999999999993</v>
      </c>
      <c r="R987">
        <f t="shared" si="77"/>
        <v>0</v>
      </c>
      <c r="S987">
        <f t="shared" si="78"/>
        <v>19.100000000000001</v>
      </c>
      <c r="T987">
        <f t="shared" si="79"/>
        <v>5.3055555555555562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15.5</v>
      </c>
      <c r="F988" s="17">
        <f t="shared" si="80"/>
        <v>-0.98611111111111127</v>
      </c>
      <c r="G988" s="17">
        <f t="shared" si="81"/>
        <v>-3.5500000000000007</v>
      </c>
      <c r="R988">
        <f t="shared" si="77"/>
        <v>0</v>
      </c>
      <c r="S988">
        <f t="shared" si="78"/>
        <v>15.5</v>
      </c>
      <c r="T988">
        <f t="shared" si="79"/>
        <v>4.3055555555555554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12</v>
      </c>
      <c r="F989" s="17">
        <f t="shared" si="80"/>
        <v>-0.93055555555555547</v>
      </c>
      <c r="G989" s="17">
        <f t="shared" si="81"/>
        <v>-3.3499999999999996</v>
      </c>
      <c r="R989">
        <f t="shared" si="77"/>
        <v>0</v>
      </c>
      <c r="S989">
        <f t="shared" si="78"/>
        <v>12</v>
      </c>
      <c r="T989">
        <f t="shared" si="79"/>
        <v>3.333333333333333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8.8000000000000007</v>
      </c>
      <c r="F990" s="17">
        <f t="shared" si="80"/>
        <v>-0.83333333333333326</v>
      </c>
      <c r="G990" s="17">
        <f t="shared" si="81"/>
        <v>-3</v>
      </c>
      <c r="R990">
        <f t="shared" si="77"/>
        <v>0</v>
      </c>
      <c r="S990">
        <f t="shared" si="78"/>
        <v>8.8000000000000007</v>
      </c>
      <c r="T990">
        <f t="shared" si="79"/>
        <v>2.4444444444444446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6</v>
      </c>
      <c r="F991" s="17">
        <f t="shared" si="80"/>
        <v>-0.72222222222222232</v>
      </c>
      <c r="G991" s="17">
        <f t="shared" si="81"/>
        <v>-2.6000000000000005</v>
      </c>
      <c r="R991">
        <f t="shared" si="77"/>
        <v>0</v>
      </c>
      <c r="S991">
        <f t="shared" si="78"/>
        <v>6</v>
      </c>
      <c r="T991">
        <f t="shared" si="79"/>
        <v>1.6666666666666665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3.6</v>
      </c>
      <c r="F992" s="17">
        <f t="shared" si="80"/>
        <v>-0.61111111111111116</v>
      </c>
      <c r="G992" s="17">
        <f t="shared" si="81"/>
        <v>-2.2000000000000002</v>
      </c>
      <c r="R992">
        <f t="shared" si="77"/>
        <v>0</v>
      </c>
      <c r="S992">
        <f t="shared" si="78"/>
        <v>3.6</v>
      </c>
      <c r="T992">
        <f t="shared" si="79"/>
        <v>1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1.6</v>
      </c>
      <c r="F993" s="17">
        <f t="shared" si="80"/>
        <v>-0.5</v>
      </c>
      <c r="G993" s="17">
        <f t="shared" si="81"/>
        <v>-1.8</v>
      </c>
      <c r="R993">
        <f t="shared" si="77"/>
        <v>0</v>
      </c>
      <c r="S993">
        <f t="shared" si="78"/>
        <v>1.6</v>
      </c>
      <c r="T993">
        <f t="shared" si="79"/>
        <v>0.44444444444444448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80"/>
        <v>-0.22222222222222224</v>
      </c>
      <c r="G994" s="17">
        <f t="shared" si="81"/>
        <v>-0.8</v>
      </c>
      <c r="R994">
        <f t="shared" si="77"/>
        <v>1</v>
      </c>
      <c r="S994" t="str">
        <f t="shared" si="78"/>
        <v/>
      </c>
      <c r="T994">
        <f t="shared" si="79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80"/>
        <v>0</v>
      </c>
      <c r="G995" s="17">
        <f t="shared" si="81"/>
        <v>0</v>
      </c>
      <c r="R995">
        <f t="shared" si="77"/>
        <v>1</v>
      </c>
      <c r="S995" t="str">
        <f t="shared" si="78"/>
        <v/>
      </c>
      <c r="T995">
        <f t="shared" si="79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80"/>
        <v>0</v>
      </c>
      <c r="G996" s="17">
        <f t="shared" si="81"/>
        <v>0</v>
      </c>
      <c r="R996">
        <f t="shared" si="77"/>
        <v>1</v>
      </c>
      <c r="S996" t="str">
        <f t="shared" si="78"/>
        <v/>
      </c>
      <c r="T996">
        <f t="shared" si="79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80"/>
        <v>0</v>
      </c>
      <c r="G997" s="17">
        <f t="shared" si="81"/>
        <v>0</v>
      </c>
      <c r="R997">
        <f t="shared" si="77"/>
        <v>1</v>
      </c>
      <c r="S997" t="str">
        <f t="shared" si="78"/>
        <v/>
      </c>
      <c r="T997">
        <f t="shared" si="79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80"/>
        <v>0</v>
      </c>
      <c r="G998" s="17">
        <f t="shared" si="81"/>
        <v>0</v>
      </c>
      <c r="R998">
        <f t="shared" si="77"/>
        <v>1</v>
      </c>
      <c r="S998" t="str">
        <f t="shared" si="78"/>
        <v/>
      </c>
      <c r="T998">
        <f t="shared" si="79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80"/>
        <v>0</v>
      </c>
      <c r="G999" s="17">
        <f t="shared" si="81"/>
        <v>0</v>
      </c>
      <c r="R999">
        <f t="shared" si="77"/>
        <v>1</v>
      </c>
      <c r="S999" t="str">
        <f t="shared" si="78"/>
        <v/>
      </c>
      <c r="T999">
        <f t="shared" si="79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80"/>
        <v>0</v>
      </c>
      <c r="G1000" s="17">
        <f t="shared" si="81"/>
        <v>0</v>
      </c>
      <c r="R1000">
        <f t="shared" si="77"/>
        <v>1</v>
      </c>
      <c r="S1000" t="str">
        <f t="shared" si="78"/>
        <v/>
      </c>
      <c r="T1000">
        <f t="shared" si="79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80"/>
        <v>0</v>
      </c>
      <c r="G1001" s="17">
        <f t="shared" si="81"/>
        <v>0</v>
      </c>
      <c r="R1001">
        <f t="shared" si="77"/>
        <v>1</v>
      </c>
      <c r="S1001" t="str">
        <f t="shared" si="78"/>
        <v/>
      </c>
      <c r="T1001">
        <f t="shared" si="79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80"/>
        <v>0</v>
      </c>
      <c r="G1002" s="17">
        <f t="shared" si="81"/>
        <v>0</v>
      </c>
      <c r="R1002">
        <f t="shared" si="77"/>
        <v>1</v>
      </c>
      <c r="S1002" t="str">
        <f t="shared" si="78"/>
        <v/>
      </c>
      <c r="T1002">
        <f t="shared" si="79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80"/>
        <v>0</v>
      </c>
      <c r="G1003" s="17">
        <f t="shared" si="81"/>
        <v>0</v>
      </c>
      <c r="R1003">
        <f t="shared" si="77"/>
        <v>1</v>
      </c>
      <c r="S1003" t="str">
        <f t="shared" si="78"/>
        <v/>
      </c>
      <c r="T1003">
        <f t="shared" si="79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80"/>
        <v>0</v>
      </c>
      <c r="G1004" s="17">
        <f t="shared" si="81"/>
        <v>0</v>
      </c>
      <c r="R1004">
        <f t="shared" si="77"/>
        <v>1</v>
      </c>
      <c r="S1004" t="str">
        <f t="shared" si="78"/>
        <v/>
      </c>
      <c r="T1004">
        <f t="shared" si="79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80"/>
        <v>0</v>
      </c>
      <c r="G1005" s="17">
        <f t="shared" si="81"/>
        <v>0</v>
      </c>
      <c r="R1005">
        <f t="shared" si="77"/>
        <v>1</v>
      </c>
      <c r="S1005" t="str">
        <f t="shared" si="78"/>
        <v/>
      </c>
      <c r="T1005">
        <f t="shared" si="79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80"/>
        <v>0</v>
      </c>
      <c r="G1006" s="17">
        <f t="shared" si="81"/>
        <v>0</v>
      </c>
      <c r="R1006">
        <f t="shared" si="77"/>
        <v>1</v>
      </c>
      <c r="S1006" t="str">
        <f t="shared" si="78"/>
        <v/>
      </c>
      <c r="T1006">
        <f t="shared" si="79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80"/>
        <v>0</v>
      </c>
      <c r="G1007" s="17">
        <f t="shared" si="81"/>
        <v>0</v>
      </c>
      <c r="R1007">
        <f t="shared" si="77"/>
        <v>1</v>
      </c>
      <c r="S1007" t="str">
        <f t="shared" si="78"/>
        <v/>
      </c>
      <c r="T1007">
        <f t="shared" si="79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80"/>
        <v>0</v>
      </c>
      <c r="G1008" s="17">
        <f t="shared" si="81"/>
        <v>0</v>
      </c>
      <c r="R1008">
        <f t="shared" si="77"/>
        <v>1</v>
      </c>
      <c r="S1008" t="str">
        <f t="shared" si="78"/>
        <v/>
      </c>
      <c r="T1008">
        <f t="shared" si="79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80"/>
        <v>0</v>
      </c>
      <c r="G1009" s="17">
        <f t="shared" si="81"/>
        <v>0</v>
      </c>
      <c r="R1009">
        <f t="shared" si="77"/>
        <v>1</v>
      </c>
      <c r="S1009" t="str">
        <f t="shared" si="78"/>
        <v/>
      </c>
      <c r="T1009">
        <f t="shared" si="79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80"/>
        <v>0</v>
      </c>
      <c r="G1010" s="17">
        <f t="shared" si="81"/>
        <v>0</v>
      </c>
      <c r="R1010">
        <f t="shared" si="77"/>
        <v>1</v>
      </c>
      <c r="S1010" t="str">
        <f t="shared" si="78"/>
        <v/>
      </c>
      <c r="T1010">
        <f t="shared" si="79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80"/>
        <v>0</v>
      </c>
      <c r="G1011" s="17">
        <f t="shared" si="81"/>
        <v>0</v>
      </c>
      <c r="R1011">
        <f t="shared" si="77"/>
        <v>1</v>
      </c>
      <c r="S1011" t="str">
        <f t="shared" si="78"/>
        <v/>
      </c>
      <c r="T1011">
        <f t="shared" si="79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80"/>
        <v>0</v>
      </c>
      <c r="G1012" s="17">
        <f t="shared" si="81"/>
        <v>0</v>
      </c>
      <c r="R1012">
        <f t="shared" si="77"/>
        <v>1</v>
      </c>
      <c r="S1012" t="str">
        <f t="shared" si="78"/>
        <v/>
      </c>
      <c r="T1012">
        <f t="shared" si="79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80"/>
        <v>0</v>
      </c>
      <c r="G1013" s="17">
        <f t="shared" si="81"/>
        <v>0</v>
      </c>
      <c r="R1013">
        <f t="shared" si="77"/>
        <v>1</v>
      </c>
      <c r="S1013" t="str">
        <f t="shared" si="78"/>
        <v/>
      </c>
      <c r="T1013">
        <f t="shared" si="79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80"/>
        <v>0</v>
      </c>
      <c r="G1014" s="17">
        <f t="shared" si="81"/>
        <v>0</v>
      </c>
      <c r="R1014">
        <f t="shared" si="77"/>
        <v>1</v>
      </c>
      <c r="S1014" t="str">
        <f t="shared" si="78"/>
        <v/>
      </c>
      <c r="T1014">
        <f t="shared" si="79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80"/>
        <v>0</v>
      </c>
      <c r="G1015" s="17">
        <f t="shared" si="81"/>
        <v>0</v>
      </c>
      <c r="R1015">
        <f t="shared" si="77"/>
        <v>1</v>
      </c>
      <c r="S1015" t="str">
        <f t="shared" si="78"/>
        <v/>
      </c>
      <c r="T1015">
        <f t="shared" si="79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80"/>
        <v>0</v>
      </c>
      <c r="G1016" s="17">
        <f t="shared" si="81"/>
        <v>0</v>
      </c>
      <c r="R1016">
        <f t="shared" si="77"/>
        <v>1</v>
      </c>
      <c r="S1016" t="str">
        <f t="shared" si="78"/>
        <v/>
      </c>
      <c r="T1016">
        <f t="shared" si="79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80"/>
        <v>0</v>
      </c>
      <c r="G1017" s="17">
        <f t="shared" si="81"/>
        <v>0</v>
      </c>
      <c r="R1017">
        <f t="shared" si="77"/>
        <v>1</v>
      </c>
      <c r="S1017" t="str">
        <f t="shared" si="78"/>
        <v/>
      </c>
      <c r="T1017">
        <f t="shared" si="79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80"/>
        <v>0</v>
      </c>
      <c r="G1018" s="17">
        <f t="shared" si="81"/>
        <v>0</v>
      </c>
      <c r="R1018">
        <f t="shared" si="77"/>
        <v>1</v>
      </c>
      <c r="S1018" t="str">
        <f t="shared" si="78"/>
        <v/>
      </c>
      <c r="T1018">
        <f t="shared" si="79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80"/>
        <v>0</v>
      </c>
      <c r="G1019" s="17">
        <f t="shared" si="81"/>
        <v>0</v>
      </c>
      <c r="R1019">
        <f t="shared" si="77"/>
        <v>1</v>
      </c>
      <c r="S1019" t="str">
        <f t="shared" si="78"/>
        <v/>
      </c>
      <c r="T1019">
        <f t="shared" si="79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80"/>
        <v>0</v>
      </c>
      <c r="G1020" s="17">
        <f t="shared" si="81"/>
        <v>0</v>
      </c>
      <c r="R1020">
        <f t="shared" si="77"/>
        <v>1</v>
      </c>
      <c r="S1020" t="str">
        <f t="shared" si="78"/>
        <v/>
      </c>
      <c r="T1020">
        <f t="shared" si="79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80"/>
        <v>0</v>
      </c>
      <c r="G1021" s="17">
        <f t="shared" si="81"/>
        <v>0</v>
      </c>
      <c r="R1021">
        <f t="shared" si="77"/>
        <v>1</v>
      </c>
      <c r="S1021" t="str">
        <f t="shared" si="78"/>
        <v/>
      </c>
      <c r="T1021">
        <f t="shared" si="79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80"/>
        <v>0</v>
      </c>
      <c r="G1022" s="17">
        <f t="shared" si="81"/>
        <v>0</v>
      </c>
      <c r="R1022">
        <f t="shared" si="77"/>
        <v>1</v>
      </c>
      <c r="S1022" t="str">
        <f t="shared" si="78"/>
        <v/>
      </c>
      <c r="T1022">
        <f t="shared" si="79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80"/>
        <v>0</v>
      </c>
      <c r="G1023" s="17">
        <f t="shared" si="81"/>
        <v>0</v>
      </c>
      <c r="R1023">
        <f t="shared" si="77"/>
        <v>1</v>
      </c>
      <c r="S1023" t="str">
        <f t="shared" si="78"/>
        <v/>
      </c>
      <c r="T1023">
        <f t="shared" si="79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80"/>
        <v>0</v>
      </c>
      <c r="G1024" s="17">
        <f t="shared" si="81"/>
        <v>0</v>
      </c>
      <c r="R1024">
        <f t="shared" si="77"/>
        <v>1</v>
      </c>
      <c r="S1024" t="str">
        <f t="shared" si="78"/>
        <v/>
      </c>
      <c r="T1024">
        <f t="shared" si="79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80"/>
        <v>0</v>
      </c>
      <c r="G1025" s="17">
        <f t="shared" si="81"/>
        <v>0</v>
      </c>
      <c r="R1025">
        <f t="shared" si="77"/>
        <v>1</v>
      </c>
      <c r="S1025" t="str">
        <f t="shared" si="78"/>
        <v/>
      </c>
      <c r="T1025">
        <f t="shared" si="79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80"/>
        <v>0</v>
      </c>
      <c r="G1026" s="17">
        <f t="shared" si="81"/>
        <v>0</v>
      </c>
      <c r="R1026">
        <f t="shared" si="77"/>
        <v>1</v>
      </c>
      <c r="S1026" t="str">
        <f t="shared" si="78"/>
        <v/>
      </c>
      <c r="T1026">
        <f t="shared" si="79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80"/>
        <v>0</v>
      </c>
      <c r="G1027" s="17">
        <f t="shared" si="81"/>
        <v>0</v>
      </c>
      <c r="R1027">
        <f t="shared" si="77"/>
        <v>1</v>
      </c>
      <c r="S1027" t="str">
        <f t="shared" si="78"/>
        <v/>
      </c>
      <c r="T1027">
        <f t="shared" si="79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80"/>
        <v>0</v>
      </c>
      <c r="G1028" s="17">
        <f t="shared" si="81"/>
        <v>0</v>
      </c>
      <c r="R1028">
        <f t="shared" si="77"/>
        <v>1</v>
      </c>
      <c r="S1028" t="str">
        <f t="shared" si="78"/>
        <v/>
      </c>
      <c r="T1028">
        <f t="shared" si="79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80"/>
        <v>0</v>
      </c>
      <c r="G1029" s="17">
        <f t="shared" si="81"/>
        <v>0</v>
      </c>
      <c r="R1029">
        <f t="shared" si="77"/>
        <v>1</v>
      </c>
      <c r="S1029" t="str">
        <f t="shared" si="78"/>
        <v/>
      </c>
      <c r="T1029">
        <f t="shared" si="79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80"/>
        <v>0</v>
      </c>
      <c r="G1030" s="17">
        <f t="shared" si="81"/>
        <v>0</v>
      </c>
      <c r="R1030">
        <f t="shared" si="77"/>
        <v>1</v>
      </c>
      <c r="S1030" t="str">
        <f t="shared" si="78"/>
        <v/>
      </c>
      <c r="T1030">
        <f t="shared" si="79"/>
        <v>0</v>
      </c>
    </row>
    <row r="1031" spans="2:20" x14ac:dyDescent="0.3">
      <c r="B1031" s="6" t="s">
        <v>53</v>
      </c>
      <c r="C1031" s="6">
        <v>1023</v>
      </c>
      <c r="D1031" s="6">
        <v>1</v>
      </c>
      <c r="E1031" s="12">
        <v>0</v>
      </c>
      <c r="F1031" s="17">
        <f t="shared" si="80"/>
        <v>0</v>
      </c>
      <c r="G1031" s="17">
        <f t="shared" si="81"/>
        <v>0</v>
      </c>
      <c r="R1031">
        <f t="shared" si="77"/>
        <v>1</v>
      </c>
      <c r="S1031" t="str">
        <f t="shared" si="78"/>
        <v/>
      </c>
      <c r="T1031">
        <f t="shared" si="79"/>
        <v>0</v>
      </c>
    </row>
    <row r="1032" spans="2:20" x14ac:dyDescent="0.3">
      <c r="B1032" s="6" t="s">
        <v>53</v>
      </c>
      <c r="C1032" s="6">
        <v>1024</v>
      </c>
      <c r="D1032" s="6">
        <v>2</v>
      </c>
      <c r="E1032" s="12">
        <v>0</v>
      </c>
      <c r="F1032" s="17">
        <f t="shared" si="80"/>
        <v>0</v>
      </c>
      <c r="G1032" s="17">
        <f t="shared" si="81"/>
        <v>0</v>
      </c>
      <c r="R1032">
        <f t="shared" ref="R1032:R1095" si="82">IF(E1032&lt;1,1,0)</f>
        <v>1</v>
      </c>
      <c r="S1032" t="str">
        <f t="shared" ref="S1032:S1095" si="83">IF(R1032=1,"",E1032)</f>
        <v/>
      </c>
      <c r="T1032">
        <f t="shared" ref="T1032:T1095" si="84">E1032/3.6</f>
        <v>0</v>
      </c>
    </row>
    <row r="1033" spans="2:20" x14ac:dyDescent="0.3">
      <c r="B1033" s="6" t="s">
        <v>53</v>
      </c>
      <c r="C1033" s="6">
        <v>1025</v>
      </c>
      <c r="D1033" s="6">
        <v>3</v>
      </c>
      <c r="E1033" s="12">
        <v>0</v>
      </c>
      <c r="F1033" s="17">
        <f t="shared" si="80"/>
        <v>0</v>
      </c>
      <c r="G1033" s="17">
        <f t="shared" si="81"/>
        <v>0</v>
      </c>
      <c r="R1033">
        <f t="shared" si="82"/>
        <v>1</v>
      </c>
      <c r="S1033" t="str">
        <f t="shared" si="83"/>
        <v/>
      </c>
      <c r="T1033">
        <f t="shared" si="84"/>
        <v>0</v>
      </c>
    </row>
    <row r="1034" spans="2:20" x14ac:dyDescent="0.3">
      <c r="B1034" s="6" t="s">
        <v>53</v>
      </c>
      <c r="C1034" s="6">
        <v>1026</v>
      </c>
      <c r="D1034" s="6">
        <v>4</v>
      </c>
      <c r="E1034" s="12">
        <v>0</v>
      </c>
      <c r="F1034" s="17">
        <f t="shared" si="80"/>
        <v>0.15277777777777779</v>
      </c>
      <c r="G1034" s="17">
        <f t="shared" si="81"/>
        <v>0.55000000000000004</v>
      </c>
      <c r="R1034">
        <f t="shared" si="82"/>
        <v>1</v>
      </c>
      <c r="S1034" t="str">
        <f t="shared" si="83"/>
        <v/>
      </c>
      <c r="T1034">
        <f t="shared" si="84"/>
        <v>0</v>
      </c>
    </row>
    <row r="1035" spans="2:20" x14ac:dyDescent="0.3">
      <c r="B1035" s="6" t="s">
        <v>53</v>
      </c>
      <c r="C1035" s="6">
        <v>1027</v>
      </c>
      <c r="D1035" s="6">
        <v>5</v>
      </c>
      <c r="E1035" s="12">
        <v>1.1000000000000001</v>
      </c>
      <c r="F1035" s="17">
        <f t="shared" si="80"/>
        <v>0.41666666666666663</v>
      </c>
      <c r="G1035" s="17">
        <f t="shared" si="81"/>
        <v>1.5</v>
      </c>
      <c r="R1035">
        <f t="shared" si="82"/>
        <v>0</v>
      </c>
      <c r="S1035">
        <f t="shared" si="83"/>
        <v>1.1000000000000001</v>
      </c>
      <c r="T1035">
        <f t="shared" si="84"/>
        <v>0.30555555555555558</v>
      </c>
    </row>
    <row r="1036" spans="2:20" x14ac:dyDescent="0.3">
      <c r="B1036" s="6" t="s">
        <v>53</v>
      </c>
      <c r="C1036" s="6">
        <v>1028</v>
      </c>
      <c r="D1036" s="6">
        <v>6</v>
      </c>
      <c r="E1036" s="12">
        <v>3</v>
      </c>
      <c r="F1036" s="17">
        <f t="shared" si="80"/>
        <v>0.63888888888888884</v>
      </c>
      <c r="G1036" s="17">
        <f t="shared" si="81"/>
        <v>2.2999999999999998</v>
      </c>
      <c r="R1036">
        <f t="shared" si="82"/>
        <v>0</v>
      </c>
      <c r="S1036">
        <f t="shared" si="83"/>
        <v>3</v>
      </c>
      <c r="T1036">
        <f t="shared" si="84"/>
        <v>0.83333333333333326</v>
      </c>
    </row>
    <row r="1037" spans="2:20" x14ac:dyDescent="0.3">
      <c r="B1037" s="6" t="s">
        <v>53</v>
      </c>
      <c r="C1037" s="6">
        <v>1029</v>
      </c>
      <c r="D1037" s="6">
        <v>7</v>
      </c>
      <c r="E1037" s="12">
        <v>5.7</v>
      </c>
      <c r="F1037" s="17">
        <f t="shared" si="80"/>
        <v>0.75</v>
      </c>
      <c r="G1037" s="17">
        <f t="shared" si="81"/>
        <v>2.7</v>
      </c>
      <c r="R1037">
        <f t="shared" si="82"/>
        <v>0</v>
      </c>
      <c r="S1037">
        <f t="shared" si="83"/>
        <v>5.7</v>
      </c>
      <c r="T1037">
        <f t="shared" si="84"/>
        <v>1.5833333333333333</v>
      </c>
    </row>
    <row r="1038" spans="2:20" x14ac:dyDescent="0.3">
      <c r="B1038" s="6" t="s">
        <v>53</v>
      </c>
      <c r="C1038" s="6">
        <v>1030</v>
      </c>
      <c r="D1038" s="6">
        <v>8</v>
      </c>
      <c r="E1038" s="12">
        <v>8.4</v>
      </c>
      <c r="F1038" s="17">
        <f t="shared" si="80"/>
        <v>0.74999999999999989</v>
      </c>
      <c r="G1038" s="17">
        <f t="shared" si="81"/>
        <v>2.6999999999999997</v>
      </c>
      <c r="R1038">
        <f t="shared" si="82"/>
        <v>0</v>
      </c>
      <c r="S1038">
        <f t="shared" si="83"/>
        <v>8.4</v>
      </c>
      <c r="T1038">
        <f t="shared" si="84"/>
        <v>2.3333333333333335</v>
      </c>
    </row>
    <row r="1039" spans="2:20" x14ac:dyDescent="0.3">
      <c r="B1039" s="6" t="s">
        <v>53</v>
      </c>
      <c r="C1039" s="6">
        <v>1031</v>
      </c>
      <c r="D1039" s="6">
        <v>9</v>
      </c>
      <c r="E1039" s="12">
        <v>11.1</v>
      </c>
      <c r="F1039" s="17">
        <f t="shared" si="80"/>
        <v>0.77777777777777768</v>
      </c>
      <c r="G1039" s="17">
        <f t="shared" si="81"/>
        <v>2.8</v>
      </c>
      <c r="R1039">
        <f t="shared" si="82"/>
        <v>0</v>
      </c>
      <c r="S1039">
        <f t="shared" si="83"/>
        <v>11.1</v>
      </c>
      <c r="T1039">
        <f t="shared" si="84"/>
        <v>3.083333333333333</v>
      </c>
    </row>
    <row r="1040" spans="2:20" x14ac:dyDescent="0.3">
      <c r="B1040" s="6" t="s">
        <v>53</v>
      </c>
      <c r="C1040" s="6">
        <v>1032</v>
      </c>
      <c r="D1040" s="6">
        <v>10</v>
      </c>
      <c r="E1040" s="12">
        <v>14</v>
      </c>
      <c r="F1040" s="17">
        <f t="shared" si="80"/>
        <v>0.81944444444444442</v>
      </c>
      <c r="G1040" s="17">
        <f t="shared" si="81"/>
        <v>2.95</v>
      </c>
      <c r="R1040">
        <f t="shared" si="82"/>
        <v>0</v>
      </c>
      <c r="S1040">
        <f t="shared" si="83"/>
        <v>14</v>
      </c>
      <c r="T1040">
        <f t="shared" si="84"/>
        <v>3.8888888888888888</v>
      </c>
    </row>
    <row r="1041" spans="2:20" x14ac:dyDescent="0.3">
      <c r="B1041" s="6" t="s">
        <v>53</v>
      </c>
      <c r="C1041" s="6">
        <v>1033</v>
      </c>
      <c r="D1041" s="6">
        <v>11</v>
      </c>
      <c r="E1041" s="12">
        <v>17</v>
      </c>
      <c r="F1041" s="17">
        <f t="shared" si="80"/>
        <v>0.84722222222222243</v>
      </c>
      <c r="G1041" s="17">
        <f t="shared" si="81"/>
        <v>3.0500000000000007</v>
      </c>
      <c r="R1041">
        <f t="shared" si="82"/>
        <v>0</v>
      </c>
      <c r="S1041">
        <f t="shared" si="83"/>
        <v>17</v>
      </c>
      <c r="T1041">
        <f t="shared" si="84"/>
        <v>4.7222222222222223</v>
      </c>
    </row>
    <row r="1042" spans="2:20" x14ac:dyDescent="0.3">
      <c r="B1042" s="6" t="s">
        <v>53</v>
      </c>
      <c r="C1042" s="6">
        <v>1034</v>
      </c>
      <c r="D1042" s="6">
        <v>12</v>
      </c>
      <c r="E1042" s="12">
        <v>20.100000000000001</v>
      </c>
      <c r="F1042" s="17">
        <f t="shared" si="80"/>
        <v>0.79166666666666652</v>
      </c>
      <c r="G1042" s="17">
        <f t="shared" si="81"/>
        <v>2.8499999999999996</v>
      </c>
      <c r="R1042">
        <f t="shared" si="82"/>
        <v>0</v>
      </c>
      <c r="S1042">
        <f t="shared" si="83"/>
        <v>20.100000000000001</v>
      </c>
      <c r="T1042">
        <f t="shared" si="84"/>
        <v>5.5833333333333339</v>
      </c>
    </row>
    <row r="1043" spans="2:20" x14ac:dyDescent="0.3">
      <c r="B1043" s="6" t="s">
        <v>53</v>
      </c>
      <c r="C1043" s="6">
        <v>1035</v>
      </c>
      <c r="D1043" s="6">
        <v>13</v>
      </c>
      <c r="E1043" s="12">
        <v>22.7</v>
      </c>
      <c r="F1043" s="17">
        <f t="shared" si="80"/>
        <v>0.4861111111111111</v>
      </c>
      <c r="G1043" s="17">
        <f t="shared" si="81"/>
        <v>1.75</v>
      </c>
      <c r="R1043">
        <f t="shared" si="82"/>
        <v>0</v>
      </c>
      <c r="S1043">
        <f t="shared" si="83"/>
        <v>22.7</v>
      </c>
      <c r="T1043">
        <f t="shared" si="84"/>
        <v>6.3055555555555554</v>
      </c>
    </row>
    <row r="1044" spans="2:20" x14ac:dyDescent="0.3">
      <c r="B1044" s="6" t="s">
        <v>53</v>
      </c>
      <c r="C1044" s="6">
        <v>1036</v>
      </c>
      <c r="D1044" s="6">
        <v>14</v>
      </c>
      <c r="E1044" s="12">
        <v>23.6</v>
      </c>
      <c r="F1044" s="17">
        <f t="shared" ref="F1044:F1107" si="85">($E1045-$E1043)/2/3.6</f>
        <v>0.25000000000000011</v>
      </c>
      <c r="G1044" s="17">
        <f t="shared" ref="G1044:G1107" si="86">($E1045-$E1043)/2</f>
        <v>0.90000000000000036</v>
      </c>
      <c r="R1044">
        <f t="shared" si="82"/>
        <v>0</v>
      </c>
      <c r="S1044">
        <f t="shared" si="83"/>
        <v>23.6</v>
      </c>
      <c r="T1044">
        <f t="shared" si="84"/>
        <v>6.5555555555555554</v>
      </c>
    </row>
    <row r="1045" spans="2:20" x14ac:dyDescent="0.3">
      <c r="B1045" s="6" t="s">
        <v>53</v>
      </c>
      <c r="C1045" s="6">
        <v>1037</v>
      </c>
      <c r="D1045" s="6">
        <v>15</v>
      </c>
      <c r="E1045" s="12">
        <v>24.5</v>
      </c>
      <c r="F1045" s="17">
        <f t="shared" si="85"/>
        <v>0.16666666666666657</v>
      </c>
      <c r="G1045" s="17">
        <f t="shared" si="86"/>
        <v>0.59999999999999964</v>
      </c>
      <c r="R1045">
        <f t="shared" si="82"/>
        <v>0</v>
      </c>
      <c r="S1045">
        <f t="shared" si="83"/>
        <v>24.5</v>
      </c>
      <c r="T1045">
        <f t="shared" si="84"/>
        <v>6.8055555555555554</v>
      </c>
    </row>
    <row r="1046" spans="2:20" x14ac:dyDescent="0.3">
      <c r="B1046" s="6" t="s">
        <v>53</v>
      </c>
      <c r="C1046" s="6">
        <v>1038</v>
      </c>
      <c r="D1046" s="6">
        <v>16</v>
      </c>
      <c r="E1046" s="12">
        <v>24.8</v>
      </c>
      <c r="F1046" s="17">
        <f t="shared" si="85"/>
        <v>2.7777777777777679E-2</v>
      </c>
      <c r="G1046" s="17">
        <f t="shared" si="86"/>
        <v>9.9999999999999645E-2</v>
      </c>
      <c r="R1046">
        <f t="shared" si="82"/>
        <v>0</v>
      </c>
      <c r="S1046">
        <f t="shared" si="83"/>
        <v>24.8</v>
      </c>
      <c r="T1046">
        <f t="shared" si="84"/>
        <v>6.8888888888888893</v>
      </c>
    </row>
    <row r="1047" spans="2:20" x14ac:dyDescent="0.3">
      <c r="B1047" s="6" t="s">
        <v>53</v>
      </c>
      <c r="C1047" s="6">
        <v>1039</v>
      </c>
      <c r="D1047" s="6">
        <v>17</v>
      </c>
      <c r="E1047" s="12">
        <v>24.7</v>
      </c>
      <c r="F1047" s="17">
        <f t="shared" si="85"/>
        <v>-2.7777777777777679E-2</v>
      </c>
      <c r="G1047" s="17">
        <f t="shared" si="86"/>
        <v>-9.9999999999999645E-2</v>
      </c>
      <c r="R1047">
        <f t="shared" si="82"/>
        <v>0</v>
      </c>
      <c r="S1047">
        <f t="shared" si="83"/>
        <v>24.7</v>
      </c>
      <c r="T1047">
        <f t="shared" si="84"/>
        <v>6.8611111111111107</v>
      </c>
    </row>
    <row r="1048" spans="2:20" x14ac:dyDescent="0.3">
      <c r="B1048" s="6" t="s">
        <v>53</v>
      </c>
      <c r="C1048" s="6">
        <v>1040</v>
      </c>
      <c r="D1048" s="6">
        <v>18</v>
      </c>
      <c r="E1048" s="12">
        <v>24.6</v>
      </c>
      <c r="F1048" s="17">
        <f t="shared" si="85"/>
        <v>1.3888888888889086E-2</v>
      </c>
      <c r="G1048" s="17">
        <f t="shared" si="86"/>
        <v>5.0000000000000711E-2</v>
      </c>
      <c r="R1048">
        <f t="shared" si="82"/>
        <v>0</v>
      </c>
      <c r="S1048">
        <f t="shared" si="83"/>
        <v>24.6</v>
      </c>
      <c r="T1048">
        <f t="shared" si="84"/>
        <v>6.8333333333333339</v>
      </c>
    </row>
    <row r="1049" spans="2:20" x14ac:dyDescent="0.3">
      <c r="B1049" s="6" t="s">
        <v>53</v>
      </c>
      <c r="C1049" s="6">
        <v>1041</v>
      </c>
      <c r="D1049" s="6">
        <v>19</v>
      </c>
      <c r="E1049" s="12">
        <v>24.8</v>
      </c>
      <c r="F1049" s="17">
        <f t="shared" si="85"/>
        <v>5.5555555555555358E-2</v>
      </c>
      <c r="G1049" s="17">
        <f t="shared" si="86"/>
        <v>0.19999999999999929</v>
      </c>
      <c r="R1049">
        <f t="shared" si="82"/>
        <v>0</v>
      </c>
      <c r="S1049">
        <f t="shared" si="83"/>
        <v>24.8</v>
      </c>
      <c r="T1049">
        <f t="shared" si="84"/>
        <v>6.8888888888888893</v>
      </c>
    </row>
    <row r="1050" spans="2:20" x14ac:dyDescent="0.3">
      <c r="B1050" s="6" t="s">
        <v>53</v>
      </c>
      <c r="C1050" s="6">
        <v>1042</v>
      </c>
      <c r="D1050" s="6">
        <v>20</v>
      </c>
      <c r="E1050" s="12">
        <v>25</v>
      </c>
      <c r="F1050" s="17">
        <f t="shared" si="85"/>
        <v>6.9444444444444448E-2</v>
      </c>
      <c r="G1050" s="17">
        <f t="shared" si="86"/>
        <v>0.25</v>
      </c>
      <c r="R1050">
        <f t="shared" si="82"/>
        <v>0</v>
      </c>
      <c r="S1050">
        <f t="shared" si="83"/>
        <v>25</v>
      </c>
      <c r="T1050">
        <f t="shared" si="84"/>
        <v>6.9444444444444446</v>
      </c>
    </row>
    <row r="1051" spans="2:20" x14ac:dyDescent="0.3">
      <c r="B1051" s="6" t="s">
        <v>53</v>
      </c>
      <c r="C1051" s="6">
        <v>1043</v>
      </c>
      <c r="D1051" s="6">
        <v>21</v>
      </c>
      <c r="E1051" s="12">
        <v>25.3</v>
      </c>
      <c r="F1051" s="17">
        <f t="shared" si="85"/>
        <v>8.3333333333333523E-2</v>
      </c>
      <c r="G1051" s="17">
        <f t="shared" si="86"/>
        <v>0.30000000000000071</v>
      </c>
      <c r="R1051">
        <f t="shared" si="82"/>
        <v>0</v>
      </c>
      <c r="S1051">
        <f t="shared" si="83"/>
        <v>25.3</v>
      </c>
      <c r="T1051">
        <f t="shared" si="84"/>
        <v>7.0277777777777777</v>
      </c>
    </row>
    <row r="1052" spans="2:20" x14ac:dyDescent="0.3">
      <c r="B1052" s="6" t="s">
        <v>53</v>
      </c>
      <c r="C1052" s="6">
        <v>1044</v>
      </c>
      <c r="D1052" s="6">
        <v>22</v>
      </c>
      <c r="E1052" s="12">
        <v>25.6</v>
      </c>
      <c r="F1052" s="17">
        <f t="shared" si="85"/>
        <v>9.7222222222222127E-2</v>
      </c>
      <c r="G1052" s="17">
        <f t="shared" si="86"/>
        <v>0.34999999999999964</v>
      </c>
      <c r="R1052">
        <f t="shared" si="82"/>
        <v>0</v>
      </c>
      <c r="S1052">
        <f t="shared" si="83"/>
        <v>25.6</v>
      </c>
      <c r="T1052">
        <f t="shared" si="84"/>
        <v>7.1111111111111116</v>
      </c>
    </row>
    <row r="1053" spans="2:20" x14ac:dyDescent="0.3">
      <c r="B1053" s="6" t="s">
        <v>53</v>
      </c>
      <c r="C1053" s="6">
        <v>1045</v>
      </c>
      <c r="D1053" s="6">
        <v>23</v>
      </c>
      <c r="E1053" s="12">
        <v>26</v>
      </c>
      <c r="F1053" s="17">
        <f t="shared" si="85"/>
        <v>6.9444444444444448E-2</v>
      </c>
      <c r="G1053" s="17">
        <f t="shared" si="86"/>
        <v>0.25</v>
      </c>
      <c r="R1053">
        <f t="shared" si="82"/>
        <v>0</v>
      </c>
      <c r="S1053">
        <f t="shared" si="83"/>
        <v>26</v>
      </c>
      <c r="T1053">
        <f t="shared" si="84"/>
        <v>7.2222222222222223</v>
      </c>
    </row>
    <row r="1054" spans="2:20" x14ac:dyDescent="0.3">
      <c r="B1054" s="6" t="s">
        <v>53</v>
      </c>
      <c r="C1054" s="6">
        <v>1046</v>
      </c>
      <c r="D1054" s="6">
        <v>24</v>
      </c>
      <c r="E1054" s="12">
        <v>26.1</v>
      </c>
      <c r="F1054" s="17">
        <f t="shared" si="85"/>
        <v>4.1666666666666761E-2</v>
      </c>
      <c r="G1054" s="17">
        <f t="shared" si="86"/>
        <v>0.15000000000000036</v>
      </c>
      <c r="R1054">
        <f t="shared" si="82"/>
        <v>0</v>
      </c>
      <c r="S1054">
        <f t="shared" si="83"/>
        <v>26.1</v>
      </c>
      <c r="T1054">
        <f t="shared" si="84"/>
        <v>7.25</v>
      </c>
    </row>
    <row r="1055" spans="2:20" x14ac:dyDescent="0.3">
      <c r="B1055" s="6" t="s">
        <v>53</v>
      </c>
      <c r="C1055" s="6">
        <v>1047</v>
      </c>
      <c r="D1055" s="6">
        <v>25</v>
      </c>
      <c r="E1055" s="12">
        <v>26.3</v>
      </c>
      <c r="F1055" s="17">
        <f t="shared" si="85"/>
        <v>6.9444444444444448E-2</v>
      </c>
      <c r="G1055" s="17">
        <f t="shared" si="86"/>
        <v>0.25</v>
      </c>
      <c r="R1055">
        <f t="shared" si="82"/>
        <v>0</v>
      </c>
      <c r="S1055">
        <f t="shared" si="83"/>
        <v>26.3</v>
      </c>
      <c r="T1055">
        <f t="shared" si="84"/>
        <v>7.3055555555555554</v>
      </c>
    </row>
    <row r="1056" spans="2:20" x14ac:dyDescent="0.3">
      <c r="B1056" s="6" t="s">
        <v>53</v>
      </c>
      <c r="C1056" s="6">
        <v>1048</v>
      </c>
      <c r="D1056" s="6">
        <v>26</v>
      </c>
      <c r="E1056" s="12">
        <v>26.6</v>
      </c>
      <c r="F1056" s="17">
        <f t="shared" si="85"/>
        <v>8.3333333333333037E-2</v>
      </c>
      <c r="G1056" s="17">
        <f t="shared" si="86"/>
        <v>0.29999999999999893</v>
      </c>
      <c r="R1056">
        <f t="shared" si="82"/>
        <v>0</v>
      </c>
      <c r="S1056">
        <f t="shared" si="83"/>
        <v>26.6</v>
      </c>
      <c r="T1056">
        <f t="shared" si="84"/>
        <v>7.3888888888888893</v>
      </c>
    </row>
    <row r="1057" spans="2:20" x14ac:dyDescent="0.3">
      <c r="B1057" s="6" t="s">
        <v>53</v>
      </c>
      <c r="C1057" s="6">
        <v>1049</v>
      </c>
      <c r="D1057" s="6">
        <v>27</v>
      </c>
      <c r="E1057" s="12">
        <v>26.9</v>
      </c>
      <c r="F1057" s="17">
        <f t="shared" si="85"/>
        <v>9.7222222222222127E-2</v>
      </c>
      <c r="G1057" s="17">
        <f t="shared" si="86"/>
        <v>0.34999999999999964</v>
      </c>
      <c r="R1057">
        <f t="shared" si="82"/>
        <v>0</v>
      </c>
      <c r="S1057">
        <f t="shared" si="83"/>
        <v>26.9</v>
      </c>
      <c r="T1057">
        <f t="shared" si="84"/>
        <v>7.4722222222222214</v>
      </c>
    </row>
    <row r="1058" spans="2:20" x14ac:dyDescent="0.3">
      <c r="B1058" s="6" t="s">
        <v>53</v>
      </c>
      <c r="C1058" s="6">
        <v>1050</v>
      </c>
      <c r="D1058" s="6">
        <v>28</v>
      </c>
      <c r="E1058" s="12">
        <v>27.3</v>
      </c>
      <c r="F1058" s="17">
        <f t="shared" si="85"/>
        <v>0.1111111111111112</v>
      </c>
      <c r="G1058" s="17">
        <f t="shared" si="86"/>
        <v>0.40000000000000036</v>
      </c>
      <c r="R1058">
        <f t="shared" si="82"/>
        <v>0</v>
      </c>
      <c r="S1058">
        <f t="shared" si="83"/>
        <v>27.3</v>
      </c>
      <c r="T1058">
        <f t="shared" si="84"/>
        <v>7.583333333333333</v>
      </c>
    </row>
    <row r="1059" spans="2:20" x14ac:dyDescent="0.3">
      <c r="B1059" s="6" t="s">
        <v>53</v>
      </c>
      <c r="C1059" s="6">
        <v>1051</v>
      </c>
      <c r="D1059" s="6">
        <v>29</v>
      </c>
      <c r="E1059" s="12">
        <v>27.7</v>
      </c>
      <c r="F1059" s="17">
        <f t="shared" si="85"/>
        <v>0.1111111111111112</v>
      </c>
      <c r="G1059" s="17">
        <f t="shared" si="86"/>
        <v>0.40000000000000036</v>
      </c>
      <c r="R1059">
        <f t="shared" si="82"/>
        <v>0</v>
      </c>
      <c r="S1059">
        <f t="shared" si="83"/>
        <v>27.7</v>
      </c>
      <c r="T1059">
        <f t="shared" si="84"/>
        <v>7.6944444444444438</v>
      </c>
    </row>
    <row r="1060" spans="2:20" x14ac:dyDescent="0.3">
      <c r="B1060" s="6" t="s">
        <v>53</v>
      </c>
      <c r="C1060" s="6">
        <v>1052</v>
      </c>
      <c r="D1060" s="6">
        <v>30</v>
      </c>
      <c r="E1060" s="12">
        <v>28.1</v>
      </c>
      <c r="F1060" s="17">
        <f t="shared" si="85"/>
        <v>0.1111111111111112</v>
      </c>
      <c r="G1060" s="17">
        <f t="shared" si="86"/>
        <v>0.40000000000000036</v>
      </c>
      <c r="R1060">
        <f t="shared" si="82"/>
        <v>0</v>
      </c>
      <c r="S1060">
        <f t="shared" si="83"/>
        <v>28.1</v>
      </c>
      <c r="T1060">
        <f t="shared" si="84"/>
        <v>7.8055555555555554</v>
      </c>
    </row>
    <row r="1061" spans="2:20" x14ac:dyDescent="0.3">
      <c r="B1061" s="6" t="s">
        <v>53</v>
      </c>
      <c r="C1061" s="6">
        <v>1053</v>
      </c>
      <c r="D1061" s="6">
        <v>31</v>
      </c>
      <c r="E1061" s="12">
        <v>28.5</v>
      </c>
      <c r="F1061" s="17">
        <f t="shared" si="85"/>
        <v>0.16666666666666657</v>
      </c>
      <c r="G1061" s="17">
        <f t="shared" si="86"/>
        <v>0.59999999999999964</v>
      </c>
      <c r="R1061">
        <f t="shared" si="82"/>
        <v>0</v>
      </c>
      <c r="S1061">
        <f t="shared" si="83"/>
        <v>28.5</v>
      </c>
      <c r="T1061">
        <f t="shared" si="84"/>
        <v>7.9166666666666661</v>
      </c>
    </row>
    <row r="1062" spans="2:20" x14ac:dyDescent="0.3">
      <c r="B1062" s="6" t="s">
        <v>53</v>
      </c>
      <c r="C1062" s="6">
        <v>1054</v>
      </c>
      <c r="D1062" s="6">
        <v>32</v>
      </c>
      <c r="E1062" s="12">
        <v>29.3</v>
      </c>
      <c r="F1062" s="17">
        <f t="shared" si="85"/>
        <v>0.26388888888888867</v>
      </c>
      <c r="G1062" s="17">
        <f t="shared" si="86"/>
        <v>0.94999999999999929</v>
      </c>
      <c r="R1062">
        <f t="shared" si="82"/>
        <v>0</v>
      </c>
      <c r="S1062">
        <f t="shared" si="83"/>
        <v>29.3</v>
      </c>
      <c r="T1062">
        <f t="shared" si="84"/>
        <v>8.1388888888888893</v>
      </c>
    </row>
    <row r="1063" spans="2:20" x14ac:dyDescent="0.3">
      <c r="B1063" s="6" t="s">
        <v>53</v>
      </c>
      <c r="C1063" s="6">
        <v>1055</v>
      </c>
      <c r="D1063" s="6">
        <v>33</v>
      </c>
      <c r="E1063" s="12">
        <v>30.4</v>
      </c>
      <c r="F1063" s="17">
        <f t="shared" si="85"/>
        <v>0.34722222222222221</v>
      </c>
      <c r="G1063" s="17">
        <f t="shared" si="86"/>
        <v>1.25</v>
      </c>
      <c r="R1063">
        <f t="shared" si="82"/>
        <v>0</v>
      </c>
      <c r="S1063">
        <f t="shared" si="83"/>
        <v>30.4</v>
      </c>
      <c r="T1063">
        <f t="shared" si="84"/>
        <v>8.4444444444444446</v>
      </c>
    </row>
    <row r="1064" spans="2:20" x14ac:dyDescent="0.3">
      <c r="B1064" s="6" t="s">
        <v>53</v>
      </c>
      <c r="C1064" s="6">
        <v>1056</v>
      </c>
      <c r="D1064" s="6">
        <v>34</v>
      </c>
      <c r="E1064" s="12">
        <v>31.8</v>
      </c>
      <c r="F1064" s="17">
        <f t="shared" si="85"/>
        <v>0.45833333333333393</v>
      </c>
      <c r="G1064" s="17">
        <f t="shared" si="86"/>
        <v>1.6500000000000021</v>
      </c>
      <c r="R1064">
        <f t="shared" si="82"/>
        <v>0</v>
      </c>
      <c r="S1064">
        <f t="shared" si="83"/>
        <v>31.8</v>
      </c>
      <c r="T1064">
        <f t="shared" si="84"/>
        <v>8.8333333333333339</v>
      </c>
    </row>
    <row r="1065" spans="2:20" x14ac:dyDescent="0.3">
      <c r="B1065" s="6" t="s">
        <v>53</v>
      </c>
      <c r="C1065" s="6">
        <v>1057</v>
      </c>
      <c r="D1065" s="6">
        <v>35</v>
      </c>
      <c r="E1065" s="12">
        <v>33.700000000000003</v>
      </c>
      <c r="F1065" s="17">
        <f t="shared" si="85"/>
        <v>0.55555555555555503</v>
      </c>
      <c r="G1065" s="17">
        <f t="shared" si="86"/>
        <v>1.9999999999999982</v>
      </c>
      <c r="R1065">
        <f t="shared" si="82"/>
        <v>0</v>
      </c>
      <c r="S1065">
        <f t="shared" si="83"/>
        <v>33.700000000000003</v>
      </c>
      <c r="T1065">
        <f t="shared" si="84"/>
        <v>9.3611111111111125</v>
      </c>
    </row>
    <row r="1066" spans="2:20" x14ac:dyDescent="0.3">
      <c r="B1066" s="6" t="s">
        <v>53</v>
      </c>
      <c r="C1066" s="6">
        <v>1058</v>
      </c>
      <c r="D1066" s="6">
        <v>36</v>
      </c>
      <c r="E1066" s="12">
        <v>35.799999999999997</v>
      </c>
      <c r="F1066" s="17">
        <f t="shared" si="85"/>
        <v>0.56944444444444364</v>
      </c>
      <c r="G1066" s="17">
        <f t="shared" si="86"/>
        <v>2.0499999999999972</v>
      </c>
      <c r="R1066">
        <f t="shared" si="82"/>
        <v>0</v>
      </c>
      <c r="S1066">
        <f t="shared" si="83"/>
        <v>35.799999999999997</v>
      </c>
      <c r="T1066">
        <f t="shared" si="84"/>
        <v>9.9444444444444429</v>
      </c>
    </row>
    <row r="1067" spans="2:20" x14ac:dyDescent="0.3">
      <c r="B1067" s="6" t="s">
        <v>53</v>
      </c>
      <c r="C1067" s="6">
        <v>1059</v>
      </c>
      <c r="D1067" s="6">
        <v>37</v>
      </c>
      <c r="E1067" s="12">
        <v>37.799999999999997</v>
      </c>
      <c r="F1067" s="17">
        <f t="shared" si="85"/>
        <v>0.51388888888888928</v>
      </c>
      <c r="G1067" s="17">
        <f t="shared" si="86"/>
        <v>1.8500000000000014</v>
      </c>
      <c r="R1067">
        <f t="shared" si="82"/>
        <v>0</v>
      </c>
      <c r="S1067">
        <f t="shared" si="83"/>
        <v>37.799999999999997</v>
      </c>
      <c r="T1067">
        <f t="shared" si="84"/>
        <v>10.499999999999998</v>
      </c>
    </row>
    <row r="1068" spans="2:20" x14ac:dyDescent="0.3">
      <c r="B1068" s="6" t="s">
        <v>53</v>
      </c>
      <c r="C1068" s="6">
        <v>1060</v>
      </c>
      <c r="D1068" s="6">
        <v>38</v>
      </c>
      <c r="E1068" s="12">
        <v>39.5</v>
      </c>
      <c r="F1068" s="17">
        <f t="shared" si="85"/>
        <v>0.41666666666666663</v>
      </c>
      <c r="G1068" s="17">
        <f t="shared" si="86"/>
        <v>1.5</v>
      </c>
      <c r="R1068">
        <f t="shared" si="82"/>
        <v>0</v>
      </c>
      <c r="S1068">
        <f t="shared" si="83"/>
        <v>39.5</v>
      </c>
      <c r="T1068">
        <f t="shared" si="84"/>
        <v>10.972222222222221</v>
      </c>
    </row>
    <row r="1069" spans="2:20" x14ac:dyDescent="0.3">
      <c r="B1069" s="6" t="s">
        <v>53</v>
      </c>
      <c r="C1069" s="6">
        <v>1061</v>
      </c>
      <c r="D1069" s="6">
        <v>39</v>
      </c>
      <c r="E1069" s="12">
        <v>40.799999999999997</v>
      </c>
      <c r="F1069" s="17">
        <f t="shared" si="85"/>
        <v>0.31944444444444403</v>
      </c>
      <c r="G1069" s="17">
        <f t="shared" si="86"/>
        <v>1.1499999999999986</v>
      </c>
      <c r="R1069">
        <f t="shared" si="82"/>
        <v>0</v>
      </c>
      <c r="S1069">
        <f t="shared" si="83"/>
        <v>40.799999999999997</v>
      </c>
      <c r="T1069">
        <f t="shared" si="84"/>
        <v>11.333333333333332</v>
      </c>
    </row>
    <row r="1070" spans="2:20" x14ac:dyDescent="0.3">
      <c r="B1070" s="6" t="s">
        <v>53</v>
      </c>
      <c r="C1070" s="6">
        <v>1062</v>
      </c>
      <c r="D1070" s="6">
        <v>40</v>
      </c>
      <c r="E1070" s="12">
        <v>41.8</v>
      </c>
      <c r="F1070" s="17">
        <f t="shared" si="85"/>
        <v>0.2222222222222224</v>
      </c>
      <c r="G1070" s="17">
        <f t="shared" si="86"/>
        <v>0.80000000000000071</v>
      </c>
      <c r="R1070">
        <f t="shared" si="82"/>
        <v>0</v>
      </c>
      <c r="S1070">
        <f t="shared" si="83"/>
        <v>41.8</v>
      </c>
      <c r="T1070">
        <f t="shared" si="84"/>
        <v>11.611111111111111</v>
      </c>
    </row>
    <row r="1071" spans="2:20" x14ac:dyDescent="0.3">
      <c r="B1071" s="6" t="s">
        <v>53</v>
      </c>
      <c r="C1071" s="6">
        <v>1063</v>
      </c>
      <c r="D1071" s="6">
        <v>41</v>
      </c>
      <c r="E1071" s="12">
        <v>42.4</v>
      </c>
      <c r="F1071" s="17">
        <f t="shared" si="85"/>
        <v>0.16666666666666705</v>
      </c>
      <c r="G1071" s="17">
        <f t="shared" si="86"/>
        <v>0.60000000000000142</v>
      </c>
      <c r="R1071">
        <f t="shared" si="82"/>
        <v>0</v>
      </c>
      <c r="S1071">
        <f t="shared" si="83"/>
        <v>42.4</v>
      </c>
      <c r="T1071">
        <f t="shared" si="84"/>
        <v>11.777777777777777</v>
      </c>
    </row>
    <row r="1072" spans="2:20" x14ac:dyDescent="0.3">
      <c r="B1072" s="6" t="s">
        <v>53</v>
      </c>
      <c r="C1072" s="6">
        <v>1064</v>
      </c>
      <c r="D1072" s="6">
        <v>42</v>
      </c>
      <c r="E1072" s="12">
        <v>43</v>
      </c>
      <c r="F1072" s="17">
        <f t="shared" si="85"/>
        <v>0.1388888888888889</v>
      </c>
      <c r="G1072" s="17">
        <f t="shared" si="86"/>
        <v>0.5</v>
      </c>
      <c r="R1072">
        <f t="shared" si="82"/>
        <v>0</v>
      </c>
      <c r="S1072">
        <f t="shared" si="83"/>
        <v>43</v>
      </c>
      <c r="T1072">
        <f t="shared" si="84"/>
        <v>11.944444444444445</v>
      </c>
    </row>
    <row r="1073" spans="2:20" x14ac:dyDescent="0.3">
      <c r="B1073" s="6" t="s">
        <v>53</v>
      </c>
      <c r="C1073" s="6">
        <v>1065</v>
      </c>
      <c r="D1073" s="6">
        <v>43</v>
      </c>
      <c r="E1073" s="12">
        <v>43.4</v>
      </c>
      <c r="F1073" s="17">
        <f t="shared" si="85"/>
        <v>0.1388888888888889</v>
      </c>
      <c r="G1073" s="17">
        <f t="shared" si="86"/>
        <v>0.5</v>
      </c>
      <c r="R1073">
        <f t="shared" si="82"/>
        <v>0</v>
      </c>
      <c r="S1073">
        <f t="shared" si="83"/>
        <v>43.4</v>
      </c>
      <c r="T1073">
        <f t="shared" si="84"/>
        <v>12.055555555555555</v>
      </c>
    </row>
    <row r="1074" spans="2:20" x14ac:dyDescent="0.3">
      <c r="B1074" s="6" t="s">
        <v>53</v>
      </c>
      <c r="C1074" s="6">
        <v>1066</v>
      </c>
      <c r="D1074" s="6">
        <v>44</v>
      </c>
      <c r="E1074" s="12">
        <v>44</v>
      </c>
      <c r="F1074" s="17">
        <f t="shared" si="85"/>
        <v>0.15277777777777798</v>
      </c>
      <c r="G1074" s="17">
        <f t="shared" si="86"/>
        <v>0.55000000000000071</v>
      </c>
      <c r="R1074">
        <f t="shared" si="82"/>
        <v>0</v>
      </c>
      <c r="S1074">
        <f t="shared" si="83"/>
        <v>44</v>
      </c>
      <c r="T1074">
        <f t="shared" si="84"/>
        <v>12.222222222222221</v>
      </c>
    </row>
    <row r="1075" spans="2:20" x14ac:dyDescent="0.3">
      <c r="B1075" s="6" t="s">
        <v>53</v>
      </c>
      <c r="C1075" s="6">
        <v>1067</v>
      </c>
      <c r="D1075" s="6">
        <v>45</v>
      </c>
      <c r="E1075" s="12">
        <v>44.5</v>
      </c>
      <c r="F1075" s="17">
        <f t="shared" si="85"/>
        <v>0.1388888888888889</v>
      </c>
      <c r="G1075" s="17">
        <f t="shared" si="86"/>
        <v>0.5</v>
      </c>
      <c r="R1075">
        <f t="shared" si="82"/>
        <v>0</v>
      </c>
      <c r="S1075">
        <f t="shared" si="83"/>
        <v>44.5</v>
      </c>
      <c r="T1075">
        <f t="shared" si="84"/>
        <v>12.361111111111111</v>
      </c>
    </row>
    <row r="1076" spans="2:20" x14ac:dyDescent="0.3">
      <c r="B1076" s="6" t="s">
        <v>53</v>
      </c>
      <c r="C1076" s="6">
        <v>1068</v>
      </c>
      <c r="D1076" s="6">
        <v>46</v>
      </c>
      <c r="E1076" s="12">
        <v>45</v>
      </c>
      <c r="F1076" s="17">
        <f t="shared" si="85"/>
        <v>0.1388888888888889</v>
      </c>
      <c r="G1076" s="17">
        <f t="shared" si="86"/>
        <v>0.5</v>
      </c>
      <c r="R1076">
        <f t="shared" si="82"/>
        <v>0</v>
      </c>
      <c r="S1076">
        <f t="shared" si="83"/>
        <v>45</v>
      </c>
      <c r="T1076">
        <f t="shared" si="84"/>
        <v>12.5</v>
      </c>
    </row>
    <row r="1077" spans="2:20" x14ac:dyDescent="0.3">
      <c r="B1077" s="6" t="s">
        <v>53</v>
      </c>
      <c r="C1077" s="6">
        <v>1069</v>
      </c>
      <c r="D1077" s="6">
        <v>47</v>
      </c>
      <c r="E1077" s="12">
        <v>45.5</v>
      </c>
      <c r="F1077" s="17">
        <f t="shared" si="85"/>
        <v>0.15277777777777798</v>
      </c>
      <c r="G1077" s="17">
        <f t="shared" si="86"/>
        <v>0.55000000000000071</v>
      </c>
      <c r="R1077">
        <f t="shared" si="82"/>
        <v>0</v>
      </c>
      <c r="S1077">
        <f t="shared" si="83"/>
        <v>45.5</v>
      </c>
      <c r="T1077">
        <f t="shared" si="84"/>
        <v>12.638888888888889</v>
      </c>
    </row>
    <row r="1078" spans="2:20" x14ac:dyDescent="0.3">
      <c r="B1078" s="6" t="s">
        <v>53</v>
      </c>
      <c r="C1078" s="6">
        <v>1070</v>
      </c>
      <c r="D1078" s="6">
        <v>48</v>
      </c>
      <c r="E1078" s="12">
        <v>46.1</v>
      </c>
      <c r="F1078" s="17">
        <f t="shared" si="85"/>
        <v>0.1388888888888889</v>
      </c>
      <c r="G1078" s="17">
        <f t="shared" si="86"/>
        <v>0.5</v>
      </c>
      <c r="R1078">
        <f t="shared" si="82"/>
        <v>0</v>
      </c>
      <c r="S1078">
        <f t="shared" si="83"/>
        <v>46.1</v>
      </c>
      <c r="T1078">
        <f t="shared" si="84"/>
        <v>12.805555555555555</v>
      </c>
    </row>
    <row r="1079" spans="2:20" x14ac:dyDescent="0.3">
      <c r="B1079" s="6" t="s">
        <v>53</v>
      </c>
      <c r="C1079" s="6">
        <v>1071</v>
      </c>
      <c r="D1079" s="6">
        <v>49</v>
      </c>
      <c r="E1079" s="12">
        <v>46.5</v>
      </c>
      <c r="F1079" s="17">
        <f t="shared" si="85"/>
        <v>0.11111111111111072</v>
      </c>
      <c r="G1079" s="17">
        <f t="shared" si="86"/>
        <v>0.39999999999999858</v>
      </c>
      <c r="R1079">
        <f t="shared" si="82"/>
        <v>0</v>
      </c>
      <c r="S1079">
        <f t="shared" si="83"/>
        <v>46.5</v>
      </c>
      <c r="T1079">
        <f t="shared" si="84"/>
        <v>12.916666666666666</v>
      </c>
    </row>
    <row r="1080" spans="2:20" x14ac:dyDescent="0.3">
      <c r="B1080" s="6" t="s">
        <v>53</v>
      </c>
      <c r="C1080" s="6">
        <v>1072</v>
      </c>
      <c r="D1080" s="6">
        <v>50</v>
      </c>
      <c r="E1080" s="12">
        <v>46.9</v>
      </c>
      <c r="F1080" s="17">
        <f t="shared" si="85"/>
        <v>0.12499999999999981</v>
      </c>
      <c r="G1080" s="17">
        <f t="shared" si="86"/>
        <v>0.44999999999999929</v>
      </c>
      <c r="R1080">
        <f t="shared" si="82"/>
        <v>0</v>
      </c>
      <c r="S1080">
        <f t="shared" si="83"/>
        <v>46.9</v>
      </c>
      <c r="T1080">
        <f t="shared" si="84"/>
        <v>13.027777777777777</v>
      </c>
    </row>
    <row r="1081" spans="2:20" x14ac:dyDescent="0.3">
      <c r="B1081" s="6" t="s">
        <v>53</v>
      </c>
      <c r="C1081" s="6">
        <v>1073</v>
      </c>
      <c r="D1081" s="6">
        <v>51</v>
      </c>
      <c r="E1081" s="12">
        <v>47.4</v>
      </c>
      <c r="F1081" s="17">
        <f t="shared" si="85"/>
        <v>0.15277777777777798</v>
      </c>
      <c r="G1081" s="17">
        <f t="shared" si="86"/>
        <v>0.55000000000000071</v>
      </c>
      <c r="R1081">
        <f t="shared" si="82"/>
        <v>0</v>
      </c>
      <c r="S1081">
        <f t="shared" si="83"/>
        <v>47.4</v>
      </c>
      <c r="T1081">
        <f t="shared" si="84"/>
        <v>13.166666666666666</v>
      </c>
    </row>
    <row r="1082" spans="2:20" x14ac:dyDescent="0.3">
      <c r="B1082" s="6" t="s">
        <v>53</v>
      </c>
      <c r="C1082" s="6">
        <v>1074</v>
      </c>
      <c r="D1082" s="6">
        <v>52</v>
      </c>
      <c r="E1082" s="12">
        <v>48</v>
      </c>
      <c r="F1082" s="17">
        <f t="shared" si="85"/>
        <v>0.15277777777777798</v>
      </c>
      <c r="G1082" s="17">
        <f t="shared" si="86"/>
        <v>0.55000000000000071</v>
      </c>
      <c r="R1082">
        <f t="shared" si="82"/>
        <v>0</v>
      </c>
      <c r="S1082">
        <f t="shared" si="83"/>
        <v>48</v>
      </c>
      <c r="T1082">
        <f t="shared" si="84"/>
        <v>13.333333333333332</v>
      </c>
    </row>
    <row r="1083" spans="2:20" x14ac:dyDescent="0.3">
      <c r="B1083" s="6" t="s">
        <v>53</v>
      </c>
      <c r="C1083" s="6">
        <v>1075</v>
      </c>
      <c r="D1083" s="6">
        <v>53</v>
      </c>
      <c r="E1083" s="12">
        <v>48.5</v>
      </c>
      <c r="F1083" s="17">
        <f t="shared" si="85"/>
        <v>0.15277777777777798</v>
      </c>
      <c r="G1083" s="17">
        <f t="shared" si="86"/>
        <v>0.55000000000000071</v>
      </c>
      <c r="R1083">
        <f t="shared" si="82"/>
        <v>0</v>
      </c>
      <c r="S1083">
        <f t="shared" si="83"/>
        <v>48.5</v>
      </c>
      <c r="T1083">
        <f t="shared" si="84"/>
        <v>13.472222222222221</v>
      </c>
    </row>
    <row r="1084" spans="2:20" x14ac:dyDescent="0.3">
      <c r="B1084" s="6" t="s">
        <v>53</v>
      </c>
      <c r="C1084" s="6">
        <v>1076</v>
      </c>
      <c r="D1084" s="6">
        <v>54</v>
      </c>
      <c r="E1084" s="12">
        <v>49.1</v>
      </c>
      <c r="F1084" s="17">
        <f t="shared" si="85"/>
        <v>0.16666666666666705</v>
      </c>
      <c r="G1084" s="17">
        <f t="shared" si="86"/>
        <v>0.60000000000000142</v>
      </c>
      <c r="R1084">
        <f t="shared" si="82"/>
        <v>0</v>
      </c>
      <c r="S1084">
        <f t="shared" si="83"/>
        <v>49.1</v>
      </c>
      <c r="T1084">
        <f t="shared" si="84"/>
        <v>13.638888888888889</v>
      </c>
    </row>
    <row r="1085" spans="2:20" x14ac:dyDescent="0.3">
      <c r="B1085" s="6" t="s">
        <v>53</v>
      </c>
      <c r="C1085" s="6">
        <v>1077</v>
      </c>
      <c r="D1085" s="6">
        <v>55</v>
      </c>
      <c r="E1085" s="12">
        <v>49.7</v>
      </c>
      <c r="F1085" s="17">
        <f t="shared" si="85"/>
        <v>0.15277777777777798</v>
      </c>
      <c r="G1085" s="17">
        <f t="shared" si="86"/>
        <v>0.55000000000000071</v>
      </c>
      <c r="R1085">
        <f t="shared" si="82"/>
        <v>0</v>
      </c>
      <c r="S1085">
        <f t="shared" si="83"/>
        <v>49.7</v>
      </c>
      <c r="T1085">
        <f t="shared" si="84"/>
        <v>13.805555555555555</v>
      </c>
    </row>
    <row r="1086" spans="2:20" x14ac:dyDescent="0.3">
      <c r="B1086" s="6" t="s">
        <v>53</v>
      </c>
      <c r="C1086" s="6">
        <v>1078</v>
      </c>
      <c r="D1086" s="6">
        <v>56</v>
      </c>
      <c r="E1086" s="12">
        <v>50.2</v>
      </c>
      <c r="F1086" s="17">
        <f t="shared" si="85"/>
        <v>0.11111111111111072</v>
      </c>
      <c r="G1086" s="17">
        <f t="shared" si="86"/>
        <v>0.39999999999999858</v>
      </c>
      <c r="R1086">
        <f t="shared" si="82"/>
        <v>0</v>
      </c>
      <c r="S1086">
        <f t="shared" si="83"/>
        <v>50.2</v>
      </c>
      <c r="T1086">
        <f t="shared" si="84"/>
        <v>13.944444444444445</v>
      </c>
    </row>
    <row r="1087" spans="2:20" x14ac:dyDescent="0.3">
      <c r="B1087" s="6" t="s">
        <v>53</v>
      </c>
      <c r="C1087" s="6">
        <v>1079</v>
      </c>
      <c r="D1087" s="6">
        <v>57</v>
      </c>
      <c r="E1087" s="12">
        <v>50.5</v>
      </c>
      <c r="F1087" s="17">
        <f t="shared" si="85"/>
        <v>8.3333333333332538E-2</v>
      </c>
      <c r="G1087" s="17">
        <f t="shared" si="86"/>
        <v>0.29999999999999716</v>
      </c>
      <c r="R1087">
        <f t="shared" si="82"/>
        <v>0</v>
      </c>
      <c r="S1087">
        <f t="shared" si="83"/>
        <v>50.5</v>
      </c>
      <c r="T1087">
        <f t="shared" si="84"/>
        <v>14.027777777777777</v>
      </c>
    </row>
    <row r="1088" spans="2:20" x14ac:dyDescent="0.3">
      <c r="B1088" s="6" t="s">
        <v>53</v>
      </c>
      <c r="C1088" s="6">
        <v>1080</v>
      </c>
      <c r="D1088" s="6">
        <v>58</v>
      </c>
      <c r="E1088" s="12">
        <v>50.8</v>
      </c>
      <c r="F1088" s="17">
        <f t="shared" si="85"/>
        <v>8.3333333333333523E-2</v>
      </c>
      <c r="G1088" s="17">
        <f t="shared" si="86"/>
        <v>0.30000000000000071</v>
      </c>
      <c r="R1088">
        <f t="shared" si="82"/>
        <v>0</v>
      </c>
      <c r="S1088">
        <f t="shared" si="83"/>
        <v>50.8</v>
      </c>
      <c r="T1088">
        <f t="shared" si="84"/>
        <v>14.111111111111111</v>
      </c>
    </row>
    <row r="1089" spans="2:20" x14ac:dyDescent="0.3">
      <c r="B1089" s="6" t="s">
        <v>53</v>
      </c>
      <c r="C1089" s="6">
        <v>1081</v>
      </c>
      <c r="D1089" s="6">
        <v>59</v>
      </c>
      <c r="E1089" s="12">
        <v>51.1</v>
      </c>
      <c r="F1089" s="17">
        <f t="shared" si="85"/>
        <v>6.9444444444444448E-2</v>
      </c>
      <c r="G1089" s="17">
        <f t="shared" si="86"/>
        <v>0.25</v>
      </c>
      <c r="R1089">
        <f t="shared" si="82"/>
        <v>0</v>
      </c>
      <c r="S1089">
        <f t="shared" si="83"/>
        <v>51.1</v>
      </c>
      <c r="T1089">
        <f t="shared" si="84"/>
        <v>14.194444444444445</v>
      </c>
    </row>
    <row r="1090" spans="2:20" x14ac:dyDescent="0.3">
      <c r="B1090" s="6" t="s">
        <v>53</v>
      </c>
      <c r="C1090" s="6">
        <v>1082</v>
      </c>
      <c r="D1090" s="6">
        <v>60</v>
      </c>
      <c r="E1090" s="12">
        <v>51.3</v>
      </c>
      <c r="F1090" s="17">
        <f t="shared" si="85"/>
        <v>2.7777777777777186E-2</v>
      </c>
      <c r="G1090" s="17">
        <f t="shared" si="86"/>
        <v>9.9999999999997868E-2</v>
      </c>
      <c r="R1090">
        <f t="shared" si="82"/>
        <v>0</v>
      </c>
      <c r="S1090">
        <f t="shared" si="83"/>
        <v>51.3</v>
      </c>
      <c r="T1090">
        <f t="shared" si="84"/>
        <v>14.249999999999998</v>
      </c>
    </row>
    <row r="1091" spans="2:20" x14ac:dyDescent="0.3">
      <c r="B1091" s="6" t="s">
        <v>53</v>
      </c>
      <c r="C1091" s="6">
        <v>1083</v>
      </c>
      <c r="D1091" s="6">
        <v>61</v>
      </c>
      <c r="E1091" s="12">
        <v>51.3</v>
      </c>
      <c r="F1091" s="17">
        <f t="shared" si="85"/>
        <v>0</v>
      </c>
      <c r="G1091" s="17">
        <f t="shared" si="86"/>
        <v>0</v>
      </c>
      <c r="R1091">
        <f t="shared" si="82"/>
        <v>0</v>
      </c>
      <c r="S1091">
        <f t="shared" si="83"/>
        <v>51.3</v>
      </c>
      <c r="T1091">
        <f t="shared" si="84"/>
        <v>14.249999999999998</v>
      </c>
    </row>
    <row r="1092" spans="2:20" x14ac:dyDescent="0.3">
      <c r="B1092" s="6" t="s">
        <v>53</v>
      </c>
      <c r="C1092" s="6">
        <v>1084</v>
      </c>
      <c r="D1092" s="6">
        <v>62</v>
      </c>
      <c r="E1092" s="12">
        <v>51.3</v>
      </c>
      <c r="F1092" s="17">
        <f t="shared" si="85"/>
        <v>0</v>
      </c>
      <c r="G1092" s="17">
        <f t="shared" si="86"/>
        <v>0</v>
      </c>
      <c r="R1092">
        <f t="shared" si="82"/>
        <v>0</v>
      </c>
      <c r="S1092">
        <f t="shared" si="83"/>
        <v>51.3</v>
      </c>
      <c r="T1092">
        <f t="shared" si="84"/>
        <v>14.249999999999998</v>
      </c>
    </row>
    <row r="1093" spans="2:20" x14ac:dyDescent="0.3">
      <c r="B1093" s="6" t="s">
        <v>53</v>
      </c>
      <c r="C1093" s="6">
        <v>1085</v>
      </c>
      <c r="D1093" s="6">
        <v>63</v>
      </c>
      <c r="E1093" s="12">
        <v>51.3</v>
      </c>
      <c r="F1093" s="17">
        <f t="shared" si="85"/>
        <v>-1.3888888888888099E-2</v>
      </c>
      <c r="G1093" s="17">
        <f t="shared" si="86"/>
        <v>-4.9999999999997158E-2</v>
      </c>
      <c r="R1093">
        <f t="shared" si="82"/>
        <v>0</v>
      </c>
      <c r="S1093">
        <f t="shared" si="83"/>
        <v>51.3</v>
      </c>
      <c r="T1093">
        <f t="shared" si="84"/>
        <v>14.249999999999998</v>
      </c>
    </row>
    <row r="1094" spans="2:20" x14ac:dyDescent="0.3">
      <c r="B1094" s="6" t="s">
        <v>53</v>
      </c>
      <c r="C1094" s="6">
        <v>1086</v>
      </c>
      <c r="D1094" s="6">
        <v>64</v>
      </c>
      <c r="E1094" s="12">
        <v>51.2</v>
      </c>
      <c r="F1094" s="17">
        <f t="shared" si="85"/>
        <v>-2.7777777777777186E-2</v>
      </c>
      <c r="G1094" s="17">
        <f t="shared" si="86"/>
        <v>-9.9999999999997868E-2</v>
      </c>
      <c r="R1094">
        <f t="shared" si="82"/>
        <v>0</v>
      </c>
      <c r="S1094">
        <f t="shared" si="83"/>
        <v>51.2</v>
      </c>
      <c r="T1094">
        <f t="shared" si="84"/>
        <v>14.222222222222223</v>
      </c>
    </row>
    <row r="1095" spans="2:20" x14ac:dyDescent="0.3">
      <c r="B1095" s="6" t="s">
        <v>53</v>
      </c>
      <c r="C1095" s="6">
        <v>1087</v>
      </c>
      <c r="D1095" s="6">
        <v>65</v>
      </c>
      <c r="E1095" s="12">
        <v>51.1</v>
      </c>
      <c r="F1095" s="17">
        <f t="shared" si="85"/>
        <v>0</v>
      </c>
      <c r="G1095" s="17">
        <f t="shared" si="86"/>
        <v>0</v>
      </c>
      <c r="R1095">
        <f t="shared" si="82"/>
        <v>0</v>
      </c>
      <c r="S1095">
        <f t="shared" si="83"/>
        <v>51.1</v>
      </c>
      <c r="T1095">
        <f t="shared" si="84"/>
        <v>14.194444444444445</v>
      </c>
    </row>
    <row r="1096" spans="2:20" x14ac:dyDescent="0.3">
      <c r="B1096" s="6" t="s">
        <v>53</v>
      </c>
      <c r="C1096" s="6">
        <v>1088</v>
      </c>
      <c r="D1096" s="6">
        <v>66</v>
      </c>
      <c r="E1096" s="12">
        <v>51.2</v>
      </c>
      <c r="F1096" s="17">
        <f t="shared" si="85"/>
        <v>4.1666666666666269E-2</v>
      </c>
      <c r="G1096" s="17">
        <f t="shared" si="86"/>
        <v>0.14999999999999858</v>
      </c>
      <c r="R1096">
        <f t="shared" ref="R1096:R1159" si="87">IF(E1096&lt;1,1,0)</f>
        <v>0</v>
      </c>
      <c r="S1096">
        <f t="shared" ref="S1096:S1159" si="88">IF(R1096=1,"",E1096)</f>
        <v>51.2</v>
      </c>
      <c r="T1096">
        <f t="shared" ref="T1096:T1159" si="89">E1096/3.6</f>
        <v>14.222222222222223</v>
      </c>
    </row>
    <row r="1097" spans="2:20" x14ac:dyDescent="0.3">
      <c r="B1097" s="6" t="s">
        <v>53</v>
      </c>
      <c r="C1097" s="6">
        <v>1089</v>
      </c>
      <c r="D1097" s="6">
        <v>67</v>
      </c>
      <c r="E1097" s="12">
        <v>51.4</v>
      </c>
      <c r="F1097" s="17">
        <f t="shared" si="85"/>
        <v>5.5555555555555358E-2</v>
      </c>
      <c r="G1097" s="17">
        <f t="shared" si="86"/>
        <v>0.19999999999999929</v>
      </c>
      <c r="R1097">
        <f t="shared" si="87"/>
        <v>0</v>
      </c>
      <c r="S1097">
        <f t="shared" si="88"/>
        <v>51.4</v>
      </c>
      <c r="T1097">
        <f t="shared" si="89"/>
        <v>14.277777777777777</v>
      </c>
    </row>
    <row r="1098" spans="2:20" x14ac:dyDescent="0.3">
      <c r="B1098" s="6" t="s">
        <v>53</v>
      </c>
      <c r="C1098" s="6">
        <v>1090</v>
      </c>
      <c r="D1098" s="6">
        <v>68</v>
      </c>
      <c r="E1098" s="12">
        <v>51.6</v>
      </c>
      <c r="F1098" s="17">
        <f t="shared" si="85"/>
        <v>6.9444444444444448E-2</v>
      </c>
      <c r="G1098" s="17">
        <f t="shared" si="86"/>
        <v>0.25</v>
      </c>
      <c r="R1098">
        <f t="shared" si="87"/>
        <v>0</v>
      </c>
      <c r="S1098">
        <f t="shared" si="88"/>
        <v>51.6</v>
      </c>
      <c r="T1098">
        <f t="shared" si="89"/>
        <v>14.333333333333334</v>
      </c>
    </row>
    <row r="1099" spans="2:20" x14ac:dyDescent="0.3">
      <c r="B1099" s="6" t="s">
        <v>53</v>
      </c>
      <c r="C1099" s="6">
        <v>1091</v>
      </c>
      <c r="D1099" s="6">
        <v>69</v>
      </c>
      <c r="E1099" s="12">
        <v>51.9</v>
      </c>
      <c r="F1099" s="17">
        <f t="shared" si="85"/>
        <v>6.9444444444444448E-2</v>
      </c>
      <c r="G1099" s="17">
        <f t="shared" si="86"/>
        <v>0.25</v>
      </c>
      <c r="R1099">
        <f t="shared" si="87"/>
        <v>0</v>
      </c>
      <c r="S1099">
        <f t="shared" si="88"/>
        <v>51.9</v>
      </c>
      <c r="T1099">
        <f t="shared" si="89"/>
        <v>14.416666666666666</v>
      </c>
    </row>
    <row r="1100" spans="2:20" x14ac:dyDescent="0.3">
      <c r="B1100" s="6" t="s">
        <v>53</v>
      </c>
      <c r="C1100" s="6">
        <v>1092</v>
      </c>
      <c r="D1100" s="6">
        <v>70</v>
      </c>
      <c r="E1100" s="12">
        <v>52.1</v>
      </c>
      <c r="F1100" s="17">
        <f t="shared" si="85"/>
        <v>5.5555555555555358E-2</v>
      </c>
      <c r="G1100" s="17">
        <f t="shared" si="86"/>
        <v>0.19999999999999929</v>
      </c>
      <c r="R1100">
        <f t="shared" si="87"/>
        <v>0</v>
      </c>
      <c r="S1100">
        <f t="shared" si="88"/>
        <v>52.1</v>
      </c>
      <c r="T1100">
        <f t="shared" si="89"/>
        <v>14.472222222222221</v>
      </c>
    </row>
    <row r="1101" spans="2:20" x14ac:dyDescent="0.3">
      <c r="B1101" s="6" t="s">
        <v>53</v>
      </c>
      <c r="C1101" s="6">
        <v>1093</v>
      </c>
      <c r="D1101" s="6">
        <v>71</v>
      </c>
      <c r="E1101" s="12">
        <v>52.3</v>
      </c>
      <c r="F1101" s="17">
        <f t="shared" si="85"/>
        <v>4.1666666666666269E-2</v>
      </c>
      <c r="G1101" s="17">
        <f t="shared" si="86"/>
        <v>0.14999999999999858</v>
      </c>
      <c r="R1101">
        <f t="shared" si="87"/>
        <v>0</v>
      </c>
      <c r="S1101">
        <f t="shared" si="88"/>
        <v>52.3</v>
      </c>
      <c r="T1101">
        <f t="shared" si="89"/>
        <v>14.527777777777777</v>
      </c>
    </row>
    <row r="1102" spans="2:20" x14ac:dyDescent="0.3">
      <c r="B1102" s="6" t="s">
        <v>53</v>
      </c>
      <c r="C1102" s="6">
        <v>1094</v>
      </c>
      <c r="D1102" s="6">
        <v>72</v>
      </c>
      <c r="E1102" s="12">
        <v>52.4</v>
      </c>
      <c r="F1102" s="17">
        <f t="shared" si="85"/>
        <v>1.3888888888889086E-2</v>
      </c>
      <c r="G1102" s="17">
        <f t="shared" si="86"/>
        <v>5.0000000000000711E-2</v>
      </c>
      <c r="R1102">
        <f t="shared" si="87"/>
        <v>0</v>
      </c>
      <c r="S1102">
        <f t="shared" si="88"/>
        <v>52.4</v>
      </c>
      <c r="T1102">
        <f t="shared" si="89"/>
        <v>14.555555555555555</v>
      </c>
    </row>
    <row r="1103" spans="2:20" x14ac:dyDescent="0.3">
      <c r="B1103" s="6" t="s">
        <v>53</v>
      </c>
      <c r="C1103" s="6">
        <v>1095</v>
      </c>
      <c r="D1103" s="6">
        <v>73</v>
      </c>
      <c r="E1103" s="12">
        <v>52.4</v>
      </c>
      <c r="F1103" s="17">
        <f t="shared" si="85"/>
        <v>-2.7777777777777186E-2</v>
      </c>
      <c r="G1103" s="17">
        <f t="shared" si="86"/>
        <v>-9.9999999999997868E-2</v>
      </c>
      <c r="R1103">
        <f t="shared" si="87"/>
        <v>0</v>
      </c>
      <c r="S1103">
        <f t="shared" si="88"/>
        <v>52.4</v>
      </c>
      <c r="T1103">
        <f t="shared" si="89"/>
        <v>14.555555555555555</v>
      </c>
    </row>
    <row r="1104" spans="2:20" x14ac:dyDescent="0.3">
      <c r="B1104" s="6" t="s">
        <v>53</v>
      </c>
      <c r="C1104" s="6">
        <v>1096</v>
      </c>
      <c r="D1104" s="6">
        <v>74</v>
      </c>
      <c r="E1104" s="12">
        <v>52.2</v>
      </c>
      <c r="F1104" s="17">
        <f t="shared" si="85"/>
        <v>-6.9444444444444448E-2</v>
      </c>
      <c r="G1104" s="17">
        <f t="shared" si="86"/>
        <v>-0.25</v>
      </c>
      <c r="R1104">
        <f t="shared" si="87"/>
        <v>0</v>
      </c>
      <c r="S1104">
        <f t="shared" si="88"/>
        <v>52.2</v>
      </c>
      <c r="T1104">
        <f t="shared" si="89"/>
        <v>14.5</v>
      </c>
    </row>
    <row r="1105" spans="2:20" x14ac:dyDescent="0.3">
      <c r="B1105" s="6" t="s">
        <v>53</v>
      </c>
      <c r="C1105" s="6">
        <v>1097</v>
      </c>
      <c r="D1105" s="6">
        <v>75</v>
      </c>
      <c r="E1105" s="12">
        <v>51.9</v>
      </c>
      <c r="F1105" s="17">
        <f t="shared" si="85"/>
        <v>-8.3333333333333523E-2</v>
      </c>
      <c r="G1105" s="17">
        <f t="shared" si="86"/>
        <v>-0.30000000000000071</v>
      </c>
      <c r="R1105">
        <f t="shared" si="87"/>
        <v>0</v>
      </c>
      <c r="S1105">
        <f t="shared" si="88"/>
        <v>51.9</v>
      </c>
      <c r="T1105">
        <f t="shared" si="89"/>
        <v>14.416666666666666</v>
      </c>
    </row>
    <row r="1106" spans="2:20" x14ac:dyDescent="0.3">
      <c r="B1106" s="6" t="s">
        <v>53</v>
      </c>
      <c r="C1106" s="6">
        <v>1098</v>
      </c>
      <c r="D1106" s="6">
        <v>76</v>
      </c>
      <c r="E1106" s="12">
        <v>51.6</v>
      </c>
      <c r="F1106" s="17">
        <f t="shared" si="85"/>
        <v>-8.3333333333333523E-2</v>
      </c>
      <c r="G1106" s="17">
        <f t="shared" si="86"/>
        <v>-0.30000000000000071</v>
      </c>
      <c r="R1106">
        <f t="shared" si="87"/>
        <v>0</v>
      </c>
      <c r="S1106">
        <f t="shared" si="88"/>
        <v>51.6</v>
      </c>
      <c r="T1106">
        <f t="shared" si="89"/>
        <v>14.333333333333334</v>
      </c>
    </row>
    <row r="1107" spans="2:20" x14ac:dyDescent="0.3">
      <c r="B1107" s="6" t="s">
        <v>53</v>
      </c>
      <c r="C1107" s="6">
        <v>1099</v>
      </c>
      <c r="D1107" s="6">
        <v>77</v>
      </c>
      <c r="E1107" s="12">
        <v>51.3</v>
      </c>
      <c r="F1107" s="17">
        <f t="shared" si="85"/>
        <v>-8.3333333333333523E-2</v>
      </c>
      <c r="G1107" s="17">
        <f t="shared" si="86"/>
        <v>-0.30000000000000071</v>
      </c>
      <c r="R1107">
        <f t="shared" si="87"/>
        <v>0</v>
      </c>
      <c r="S1107">
        <f t="shared" si="88"/>
        <v>51.3</v>
      </c>
      <c r="T1107">
        <f t="shared" si="89"/>
        <v>14.249999999999998</v>
      </c>
    </row>
    <row r="1108" spans="2:20" x14ac:dyDescent="0.3">
      <c r="B1108" s="6" t="s">
        <v>53</v>
      </c>
      <c r="C1108" s="6">
        <v>1100</v>
      </c>
      <c r="D1108" s="6">
        <v>78</v>
      </c>
      <c r="E1108" s="12">
        <v>51</v>
      </c>
      <c r="F1108" s="17">
        <f t="shared" ref="F1108:F1171" si="90">($E1109-$E1107)/2/3.6</f>
        <v>-5.5555555555555358E-2</v>
      </c>
      <c r="G1108" s="17">
        <f t="shared" ref="G1108:G1171" si="91">($E1109-$E1107)/2</f>
        <v>-0.19999999999999929</v>
      </c>
      <c r="R1108">
        <f t="shared" si="87"/>
        <v>0</v>
      </c>
      <c r="S1108">
        <f t="shared" si="88"/>
        <v>51</v>
      </c>
      <c r="T1108">
        <f t="shared" si="89"/>
        <v>14.166666666666666</v>
      </c>
    </row>
    <row r="1109" spans="2:20" x14ac:dyDescent="0.3">
      <c r="B1109" s="6" t="s">
        <v>53</v>
      </c>
      <c r="C1109" s="6">
        <v>1101</v>
      </c>
      <c r="D1109" s="6">
        <v>79</v>
      </c>
      <c r="E1109" s="12">
        <v>50.9</v>
      </c>
      <c r="F1109" s="17">
        <f t="shared" si="90"/>
        <v>0</v>
      </c>
      <c r="G1109" s="17">
        <f t="shared" si="91"/>
        <v>0</v>
      </c>
      <c r="R1109">
        <f t="shared" si="87"/>
        <v>0</v>
      </c>
      <c r="S1109">
        <f t="shared" si="88"/>
        <v>50.9</v>
      </c>
      <c r="T1109">
        <f t="shared" si="89"/>
        <v>14.138888888888888</v>
      </c>
    </row>
    <row r="1110" spans="2:20" x14ac:dyDescent="0.3">
      <c r="B1110" s="6" t="s">
        <v>53</v>
      </c>
      <c r="C1110" s="6">
        <v>1102</v>
      </c>
      <c r="D1110" s="6">
        <v>80</v>
      </c>
      <c r="E1110" s="12">
        <v>51</v>
      </c>
      <c r="F1110" s="17">
        <f t="shared" si="90"/>
        <v>8.3333333333333523E-2</v>
      </c>
      <c r="G1110" s="17">
        <f t="shared" si="91"/>
        <v>0.30000000000000071</v>
      </c>
      <c r="R1110">
        <f t="shared" si="87"/>
        <v>0</v>
      </c>
      <c r="S1110">
        <f t="shared" si="88"/>
        <v>51</v>
      </c>
      <c r="T1110">
        <f t="shared" si="89"/>
        <v>14.166666666666666</v>
      </c>
    </row>
    <row r="1111" spans="2:20" x14ac:dyDescent="0.3">
      <c r="B1111" s="6" t="s">
        <v>53</v>
      </c>
      <c r="C1111" s="6">
        <v>1103</v>
      </c>
      <c r="D1111" s="6">
        <v>81</v>
      </c>
      <c r="E1111" s="12">
        <v>51.5</v>
      </c>
      <c r="F1111" s="17">
        <f t="shared" si="90"/>
        <v>0.18055555555555516</v>
      </c>
      <c r="G1111" s="17">
        <f t="shared" si="91"/>
        <v>0.64999999999999858</v>
      </c>
      <c r="R1111">
        <f t="shared" si="87"/>
        <v>0</v>
      </c>
      <c r="S1111">
        <f t="shared" si="88"/>
        <v>51.5</v>
      </c>
      <c r="T1111">
        <f t="shared" si="89"/>
        <v>14.305555555555555</v>
      </c>
    </row>
    <row r="1112" spans="2:20" x14ac:dyDescent="0.3">
      <c r="B1112" s="6" t="s">
        <v>53</v>
      </c>
      <c r="C1112" s="6">
        <v>1104</v>
      </c>
      <c r="D1112" s="6">
        <v>82</v>
      </c>
      <c r="E1112" s="12">
        <v>52.3</v>
      </c>
      <c r="F1112" s="17">
        <f t="shared" si="90"/>
        <v>0.27777777777777779</v>
      </c>
      <c r="G1112" s="17">
        <f t="shared" si="91"/>
        <v>1</v>
      </c>
      <c r="R1112">
        <f t="shared" si="87"/>
        <v>0</v>
      </c>
      <c r="S1112">
        <f t="shared" si="88"/>
        <v>52.3</v>
      </c>
      <c r="T1112">
        <f t="shared" si="89"/>
        <v>14.527777777777777</v>
      </c>
    </row>
    <row r="1113" spans="2:20" x14ac:dyDescent="0.3">
      <c r="B1113" s="6" t="s">
        <v>53</v>
      </c>
      <c r="C1113" s="6">
        <v>1105</v>
      </c>
      <c r="D1113" s="6">
        <v>83</v>
      </c>
      <c r="E1113" s="12">
        <v>53.5</v>
      </c>
      <c r="F1113" s="17">
        <f t="shared" si="90"/>
        <v>0.37500000000000039</v>
      </c>
      <c r="G1113" s="17">
        <f t="shared" si="91"/>
        <v>1.3500000000000014</v>
      </c>
      <c r="R1113">
        <f t="shared" si="87"/>
        <v>0</v>
      </c>
      <c r="S1113">
        <f t="shared" si="88"/>
        <v>53.5</v>
      </c>
      <c r="T1113">
        <f t="shared" si="89"/>
        <v>14.861111111111111</v>
      </c>
    </row>
    <row r="1114" spans="2:20" x14ac:dyDescent="0.3">
      <c r="B1114" s="6" t="s">
        <v>53</v>
      </c>
      <c r="C1114" s="6">
        <v>1106</v>
      </c>
      <c r="D1114" s="6">
        <v>84</v>
      </c>
      <c r="E1114" s="12">
        <v>55</v>
      </c>
      <c r="F1114" s="17">
        <f t="shared" si="90"/>
        <v>0.45833333333333293</v>
      </c>
      <c r="G1114" s="17">
        <f t="shared" si="91"/>
        <v>1.6499999999999986</v>
      </c>
      <c r="R1114">
        <f t="shared" si="87"/>
        <v>0</v>
      </c>
      <c r="S1114">
        <f t="shared" si="88"/>
        <v>55</v>
      </c>
      <c r="T1114">
        <f t="shared" si="89"/>
        <v>15.277777777777777</v>
      </c>
    </row>
    <row r="1115" spans="2:20" x14ac:dyDescent="0.3">
      <c r="B1115" s="6" t="s">
        <v>53</v>
      </c>
      <c r="C1115" s="6">
        <v>1107</v>
      </c>
      <c r="D1115" s="6">
        <v>85</v>
      </c>
      <c r="E1115" s="12">
        <v>56.8</v>
      </c>
      <c r="F1115" s="17">
        <f t="shared" si="90"/>
        <v>0.52777777777777735</v>
      </c>
      <c r="G1115" s="17">
        <f t="shared" si="91"/>
        <v>1.8999999999999986</v>
      </c>
      <c r="R1115">
        <f t="shared" si="87"/>
        <v>0</v>
      </c>
      <c r="S1115">
        <f t="shared" si="88"/>
        <v>56.8</v>
      </c>
      <c r="T1115">
        <f t="shared" si="89"/>
        <v>15.777777777777777</v>
      </c>
    </row>
    <row r="1116" spans="2:20" x14ac:dyDescent="0.3">
      <c r="B1116" s="6" t="s">
        <v>53</v>
      </c>
      <c r="C1116" s="6">
        <v>1108</v>
      </c>
      <c r="D1116" s="6">
        <v>86</v>
      </c>
      <c r="E1116" s="12">
        <v>58.8</v>
      </c>
      <c r="F1116" s="17">
        <f t="shared" si="90"/>
        <v>0.56944444444444464</v>
      </c>
      <c r="G1116" s="17">
        <f t="shared" si="91"/>
        <v>2.0500000000000007</v>
      </c>
      <c r="R1116">
        <f t="shared" si="87"/>
        <v>0</v>
      </c>
      <c r="S1116">
        <f t="shared" si="88"/>
        <v>58.8</v>
      </c>
      <c r="T1116">
        <f t="shared" si="89"/>
        <v>16.333333333333332</v>
      </c>
    </row>
    <row r="1117" spans="2:20" x14ac:dyDescent="0.3">
      <c r="B1117" s="6" t="s">
        <v>53</v>
      </c>
      <c r="C1117" s="6">
        <v>1109</v>
      </c>
      <c r="D1117" s="6">
        <v>87</v>
      </c>
      <c r="E1117" s="12">
        <v>60.9</v>
      </c>
      <c r="F1117" s="17">
        <f t="shared" si="90"/>
        <v>0.5833333333333337</v>
      </c>
      <c r="G1117" s="17">
        <f t="shared" si="91"/>
        <v>2.1000000000000014</v>
      </c>
      <c r="R1117">
        <f t="shared" si="87"/>
        <v>0</v>
      </c>
      <c r="S1117">
        <f t="shared" si="88"/>
        <v>60.9</v>
      </c>
      <c r="T1117">
        <f t="shared" si="89"/>
        <v>16.916666666666664</v>
      </c>
    </row>
    <row r="1118" spans="2:20" x14ac:dyDescent="0.3">
      <c r="B1118" s="6" t="s">
        <v>53</v>
      </c>
      <c r="C1118" s="6">
        <v>1110</v>
      </c>
      <c r="D1118" s="6">
        <v>88</v>
      </c>
      <c r="E1118" s="12">
        <v>63</v>
      </c>
      <c r="F1118" s="17">
        <f t="shared" si="90"/>
        <v>0.56944444444444464</v>
      </c>
      <c r="G1118" s="17">
        <f t="shared" si="91"/>
        <v>2.0500000000000007</v>
      </c>
      <c r="R1118">
        <f t="shared" si="87"/>
        <v>0</v>
      </c>
      <c r="S1118">
        <f t="shared" si="88"/>
        <v>63</v>
      </c>
      <c r="T1118">
        <f t="shared" si="89"/>
        <v>17.5</v>
      </c>
    </row>
    <row r="1119" spans="2:20" x14ac:dyDescent="0.3">
      <c r="B1119" s="6" t="s">
        <v>53</v>
      </c>
      <c r="C1119" s="6">
        <v>1111</v>
      </c>
      <c r="D1119" s="6">
        <v>89</v>
      </c>
      <c r="E1119" s="12">
        <v>65</v>
      </c>
      <c r="F1119" s="17">
        <f t="shared" si="90"/>
        <v>0.54166666666666741</v>
      </c>
      <c r="G1119" s="17">
        <f t="shared" si="91"/>
        <v>1.9500000000000028</v>
      </c>
      <c r="R1119">
        <f t="shared" si="87"/>
        <v>0</v>
      </c>
      <c r="S1119">
        <f t="shared" si="88"/>
        <v>65</v>
      </c>
      <c r="T1119">
        <f t="shared" si="89"/>
        <v>18.055555555555554</v>
      </c>
    </row>
    <row r="1120" spans="2:20" x14ac:dyDescent="0.3">
      <c r="B1120" s="6" t="s">
        <v>53</v>
      </c>
      <c r="C1120" s="6">
        <v>1112</v>
      </c>
      <c r="D1120" s="6">
        <v>90</v>
      </c>
      <c r="E1120" s="12">
        <v>66.900000000000006</v>
      </c>
      <c r="F1120" s="17">
        <f t="shared" si="90"/>
        <v>0.49999999999999922</v>
      </c>
      <c r="G1120" s="17">
        <f t="shared" si="91"/>
        <v>1.7999999999999972</v>
      </c>
      <c r="R1120">
        <f t="shared" si="87"/>
        <v>0</v>
      </c>
      <c r="S1120">
        <f t="shared" si="88"/>
        <v>66.900000000000006</v>
      </c>
      <c r="T1120">
        <f t="shared" si="89"/>
        <v>18.583333333333336</v>
      </c>
    </row>
    <row r="1121" spans="2:20" x14ac:dyDescent="0.3">
      <c r="B1121" s="6" t="s">
        <v>53</v>
      </c>
      <c r="C1121" s="6">
        <v>1113</v>
      </c>
      <c r="D1121" s="6">
        <v>91</v>
      </c>
      <c r="E1121" s="12">
        <v>68.599999999999994</v>
      </c>
      <c r="F1121" s="17">
        <f t="shared" si="90"/>
        <v>0.44444444444444287</v>
      </c>
      <c r="G1121" s="17">
        <f t="shared" si="91"/>
        <v>1.5999999999999943</v>
      </c>
      <c r="R1121">
        <f t="shared" si="87"/>
        <v>0</v>
      </c>
      <c r="S1121">
        <f t="shared" si="88"/>
        <v>68.599999999999994</v>
      </c>
      <c r="T1121">
        <f t="shared" si="89"/>
        <v>19.055555555555554</v>
      </c>
    </row>
    <row r="1122" spans="2:20" x14ac:dyDescent="0.3">
      <c r="B1122" s="6" t="s">
        <v>53</v>
      </c>
      <c r="C1122" s="6">
        <v>1114</v>
      </c>
      <c r="D1122" s="6">
        <v>92</v>
      </c>
      <c r="E1122" s="12">
        <v>70.099999999999994</v>
      </c>
      <c r="F1122" s="17">
        <f t="shared" si="90"/>
        <v>0.40277777777777857</v>
      </c>
      <c r="G1122" s="17">
        <f t="shared" si="91"/>
        <v>1.4500000000000028</v>
      </c>
      <c r="R1122">
        <f t="shared" si="87"/>
        <v>0</v>
      </c>
      <c r="S1122">
        <f t="shared" si="88"/>
        <v>70.099999999999994</v>
      </c>
      <c r="T1122">
        <f t="shared" si="89"/>
        <v>19.472222222222221</v>
      </c>
    </row>
    <row r="1123" spans="2:20" x14ac:dyDescent="0.3">
      <c r="B1123" s="6" t="s">
        <v>53</v>
      </c>
      <c r="C1123" s="6">
        <v>1115</v>
      </c>
      <c r="D1123" s="6">
        <v>93</v>
      </c>
      <c r="E1123" s="12">
        <v>71.5</v>
      </c>
      <c r="F1123" s="17">
        <f t="shared" si="90"/>
        <v>0.37500000000000039</v>
      </c>
      <c r="G1123" s="17">
        <f t="shared" si="91"/>
        <v>1.3500000000000014</v>
      </c>
      <c r="R1123">
        <f t="shared" si="87"/>
        <v>0</v>
      </c>
      <c r="S1123">
        <f t="shared" si="88"/>
        <v>71.5</v>
      </c>
      <c r="T1123">
        <f t="shared" si="89"/>
        <v>19.861111111111111</v>
      </c>
    </row>
    <row r="1124" spans="2:20" x14ac:dyDescent="0.3">
      <c r="B1124" s="6" t="s">
        <v>53</v>
      </c>
      <c r="C1124" s="6">
        <v>1116</v>
      </c>
      <c r="D1124" s="6">
        <v>94</v>
      </c>
      <c r="E1124" s="12">
        <v>72.8</v>
      </c>
      <c r="F1124" s="17">
        <f t="shared" si="90"/>
        <v>0.33333333333333409</v>
      </c>
      <c r="G1124" s="17">
        <f t="shared" si="91"/>
        <v>1.2000000000000028</v>
      </c>
      <c r="R1124">
        <f t="shared" si="87"/>
        <v>0</v>
      </c>
      <c r="S1124">
        <f t="shared" si="88"/>
        <v>72.8</v>
      </c>
      <c r="T1124">
        <f t="shared" si="89"/>
        <v>20.222222222222221</v>
      </c>
    </row>
    <row r="1125" spans="2:20" x14ac:dyDescent="0.3">
      <c r="B1125" s="6" t="s">
        <v>53</v>
      </c>
      <c r="C1125" s="6">
        <v>1117</v>
      </c>
      <c r="D1125" s="6">
        <v>95</v>
      </c>
      <c r="E1125" s="12">
        <v>73.900000000000006</v>
      </c>
      <c r="F1125" s="17">
        <f t="shared" si="90"/>
        <v>0.29166666666666785</v>
      </c>
      <c r="G1125" s="17">
        <f t="shared" si="91"/>
        <v>1.0500000000000043</v>
      </c>
      <c r="R1125">
        <f t="shared" si="87"/>
        <v>0</v>
      </c>
      <c r="S1125">
        <f t="shared" si="88"/>
        <v>73.900000000000006</v>
      </c>
      <c r="T1125">
        <f t="shared" si="89"/>
        <v>20.527777777777779</v>
      </c>
    </row>
    <row r="1126" spans="2:20" x14ac:dyDescent="0.3">
      <c r="B1126" s="6" t="s">
        <v>53</v>
      </c>
      <c r="C1126" s="6">
        <v>1118</v>
      </c>
      <c r="D1126" s="6">
        <v>96</v>
      </c>
      <c r="E1126" s="12">
        <v>74.900000000000006</v>
      </c>
      <c r="F1126" s="17">
        <f t="shared" si="90"/>
        <v>0.26388888888888767</v>
      </c>
      <c r="G1126" s="17">
        <f t="shared" si="91"/>
        <v>0.94999999999999574</v>
      </c>
      <c r="R1126">
        <f t="shared" si="87"/>
        <v>0</v>
      </c>
      <c r="S1126">
        <f t="shared" si="88"/>
        <v>74.900000000000006</v>
      </c>
      <c r="T1126">
        <f t="shared" si="89"/>
        <v>20.805555555555557</v>
      </c>
    </row>
    <row r="1127" spans="2:20" x14ac:dyDescent="0.3">
      <c r="B1127" s="6" t="s">
        <v>53</v>
      </c>
      <c r="C1127" s="6">
        <v>1119</v>
      </c>
      <c r="D1127" s="6">
        <v>97</v>
      </c>
      <c r="E1127" s="12">
        <v>75.8</v>
      </c>
      <c r="F1127" s="17">
        <f t="shared" si="90"/>
        <v>0.23611111111110952</v>
      </c>
      <c r="G1127" s="17">
        <f t="shared" si="91"/>
        <v>0.84999999999999432</v>
      </c>
      <c r="R1127">
        <f t="shared" si="87"/>
        <v>0</v>
      </c>
      <c r="S1127">
        <f t="shared" si="88"/>
        <v>75.8</v>
      </c>
      <c r="T1127">
        <f t="shared" si="89"/>
        <v>21.055555555555554</v>
      </c>
    </row>
    <row r="1128" spans="2:20" x14ac:dyDescent="0.3">
      <c r="B1128" s="6" t="s">
        <v>53</v>
      </c>
      <c r="C1128" s="6">
        <v>1120</v>
      </c>
      <c r="D1128" s="6">
        <v>98</v>
      </c>
      <c r="E1128" s="12">
        <v>76.599999999999994</v>
      </c>
      <c r="F1128" s="17">
        <f t="shared" si="90"/>
        <v>0.19444444444444522</v>
      </c>
      <c r="G1128" s="17">
        <f t="shared" si="91"/>
        <v>0.70000000000000284</v>
      </c>
      <c r="R1128">
        <f t="shared" si="87"/>
        <v>0</v>
      </c>
      <c r="S1128">
        <f t="shared" si="88"/>
        <v>76.599999999999994</v>
      </c>
      <c r="T1128">
        <f t="shared" si="89"/>
        <v>21.277777777777775</v>
      </c>
    </row>
    <row r="1129" spans="2:20" x14ac:dyDescent="0.3">
      <c r="B1129" s="6" t="s">
        <v>53</v>
      </c>
      <c r="C1129" s="6">
        <v>1121</v>
      </c>
      <c r="D1129" s="6">
        <v>99</v>
      </c>
      <c r="E1129" s="12">
        <v>77.2</v>
      </c>
      <c r="F1129" s="17">
        <f t="shared" si="90"/>
        <v>0.15277777777777896</v>
      </c>
      <c r="G1129" s="17">
        <f t="shared" si="91"/>
        <v>0.55000000000000426</v>
      </c>
      <c r="R1129">
        <f t="shared" si="87"/>
        <v>0</v>
      </c>
      <c r="S1129">
        <f t="shared" si="88"/>
        <v>77.2</v>
      </c>
      <c r="T1129">
        <f t="shared" si="89"/>
        <v>21.444444444444446</v>
      </c>
    </row>
    <row r="1130" spans="2:20" x14ac:dyDescent="0.3">
      <c r="B1130" s="6" t="s">
        <v>53</v>
      </c>
      <c r="C1130" s="6">
        <v>1122</v>
      </c>
      <c r="D1130" s="6">
        <v>100</v>
      </c>
      <c r="E1130" s="12">
        <v>77.7</v>
      </c>
      <c r="F1130" s="17">
        <f t="shared" si="90"/>
        <v>0.12499999999999881</v>
      </c>
      <c r="G1130" s="17">
        <f t="shared" si="91"/>
        <v>0.44999999999999574</v>
      </c>
      <c r="R1130">
        <f t="shared" si="87"/>
        <v>0</v>
      </c>
      <c r="S1130">
        <f t="shared" si="88"/>
        <v>77.7</v>
      </c>
      <c r="T1130">
        <f t="shared" si="89"/>
        <v>21.583333333333332</v>
      </c>
    </row>
    <row r="1131" spans="2:20" x14ac:dyDescent="0.3">
      <c r="B1131" s="6" t="s">
        <v>53</v>
      </c>
      <c r="C1131" s="6">
        <v>1123</v>
      </c>
      <c r="D1131" s="6">
        <v>101</v>
      </c>
      <c r="E1131" s="12">
        <v>78.099999999999994</v>
      </c>
      <c r="F1131" s="17">
        <f t="shared" si="90"/>
        <v>8.3333333333332538E-2</v>
      </c>
      <c r="G1131" s="17">
        <f t="shared" si="91"/>
        <v>0.29999999999999716</v>
      </c>
      <c r="R1131">
        <f t="shared" si="87"/>
        <v>0</v>
      </c>
      <c r="S1131">
        <f t="shared" si="88"/>
        <v>78.099999999999994</v>
      </c>
      <c r="T1131">
        <f t="shared" si="89"/>
        <v>21.694444444444443</v>
      </c>
    </row>
    <row r="1132" spans="2:20" x14ac:dyDescent="0.3">
      <c r="B1132" s="6" t="s">
        <v>53</v>
      </c>
      <c r="C1132" s="6">
        <v>1124</v>
      </c>
      <c r="D1132" s="6">
        <v>102</v>
      </c>
      <c r="E1132" s="12">
        <v>78.3</v>
      </c>
      <c r="F1132" s="17">
        <f t="shared" si="90"/>
        <v>5.5555555555556344E-2</v>
      </c>
      <c r="G1132" s="17">
        <f t="shared" si="91"/>
        <v>0.20000000000000284</v>
      </c>
      <c r="R1132">
        <f t="shared" si="87"/>
        <v>0</v>
      </c>
      <c r="S1132">
        <f t="shared" si="88"/>
        <v>78.3</v>
      </c>
      <c r="T1132">
        <f t="shared" si="89"/>
        <v>21.75</v>
      </c>
    </row>
    <row r="1133" spans="2:20" x14ac:dyDescent="0.3">
      <c r="B1133" s="6" t="s">
        <v>53</v>
      </c>
      <c r="C1133" s="6">
        <v>1125</v>
      </c>
      <c r="D1133" s="6">
        <v>103</v>
      </c>
      <c r="E1133" s="12">
        <v>78.5</v>
      </c>
      <c r="F1133" s="17">
        <f t="shared" si="90"/>
        <v>2.7777777777778172E-2</v>
      </c>
      <c r="G1133" s="17">
        <f t="shared" si="91"/>
        <v>0.10000000000000142</v>
      </c>
      <c r="R1133">
        <f t="shared" si="87"/>
        <v>0</v>
      </c>
      <c r="S1133">
        <f t="shared" si="88"/>
        <v>78.5</v>
      </c>
      <c r="T1133">
        <f t="shared" si="89"/>
        <v>21.805555555555554</v>
      </c>
    </row>
    <row r="1134" spans="2:20" x14ac:dyDescent="0.3">
      <c r="B1134" s="6" t="s">
        <v>53</v>
      </c>
      <c r="C1134" s="6">
        <v>1126</v>
      </c>
      <c r="D1134" s="6">
        <v>104</v>
      </c>
      <c r="E1134" s="12">
        <v>78.5</v>
      </c>
      <c r="F1134" s="17">
        <f t="shared" si="90"/>
        <v>0</v>
      </c>
      <c r="G1134" s="17">
        <f t="shared" si="91"/>
        <v>0</v>
      </c>
      <c r="R1134">
        <f t="shared" si="87"/>
        <v>0</v>
      </c>
      <c r="S1134">
        <f t="shared" si="88"/>
        <v>78.5</v>
      </c>
      <c r="T1134">
        <f t="shared" si="89"/>
        <v>21.805555555555554</v>
      </c>
    </row>
    <row r="1135" spans="2:20" x14ac:dyDescent="0.3">
      <c r="B1135" s="6" t="s">
        <v>53</v>
      </c>
      <c r="C1135" s="6">
        <v>1127</v>
      </c>
      <c r="D1135" s="6">
        <v>105</v>
      </c>
      <c r="E1135" s="12">
        <v>78.5</v>
      </c>
      <c r="F1135" s="17">
        <f t="shared" si="90"/>
        <v>1.3888888888888099E-2</v>
      </c>
      <c r="G1135" s="17">
        <f t="shared" si="91"/>
        <v>4.9999999999997158E-2</v>
      </c>
      <c r="R1135">
        <f t="shared" si="87"/>
        <v>0</v>
      </c>
      <c r="S1135">
        <f t="shared" si="88"/>
        <v>78.5</v>
      </c>
      <c r="T1135">
        <f t="shared" si="89"/>
        <v>21.805555555555554</v>
      </c>
    </row>
    <row r="1136" spans="2:20" x14ac:dyDescent="0.3">
      <c r="B1136" s="6" t="s">
        <v>53</v>
      </c>
      <c r="C1136" s="6">
        <v>1128</v>
      </c>
      <c r="D1136" s="6">
        <v>106</v>
      </c>
      <c r="E1136" s="12">
        <v>78.599999999999994</v>
      </c>
      <c r="F1136" s="17">
        <f t="shared" si="90"/>
        <v>1.3888888888888099E-2</v>
      </c>
      <c r="G1136" s="17">
        <f t="shared" si="91"/>
        <v>4.9999999999997158E-2</v>
      </c>
      <c r="R1136">
        <f t="shared" si="87"/>
        <v>0</v>
      </c>
      <c r="S1136">
        <f t="shared" si="88"/>
        <v>78.599999999999994</v>
      </c>
      <c r="T1136">
        <f t="shared" si="89"/>
        <v>21.833333333333332</v>
      </c>
    </row>
    <row r="1137" spans="2:20" x14ac:dyDescent="0.3">
      <c r="B1137" s="6" t="s">
        <v>53</v>
      </c>
      <c r="C1137" s="6">
        <v>1129</v>
      </c>
      <c r="D1137" s="6">
        <v>107</v>
      </c>
      <c r="E1137" s="12">
        <v>78.599999999999994</v>
      </c>
      <c r="F1137" s="17">
        <f t="shared" si="90"/>
        <v>2.7777777777778172E-2</v>
      </c>
      <c r="G1137" s="17">
        <f t="shared" si="91"/>
        <v>0.10000000000000142</v>
      </c>
      <c r="R1137">
        <f t="shared" si="87"/>
        <v>0</v>
      </c>
      <c r="S1137">
        <f t="shared" si="88"/>
        <v>78.599999999999994</v>
      </c>
      <c r="T1137">
        <f t="shared" si="89"/>
        <v>21.833333333333332</v>
      </c>
    </row>
    <row r="1138" spans="2:20" x14ac:dyDescent="0.3">
      <c r="B1138" s="6" t="s">
        <v>53</v>
      </c>
      <c r="C1138" s="6">
        <v>1130</v>
      </c>
      <c r="D1138" s="6">
        <v>108</v>
      </c>
      <c r="E1138" s="12">
        <v>78.8</v>
      </c>
      <c r="F1138" s="17">
        <f t="shared" si="90"/>
        <v>5.5555555555556344E-2</v>
      </c>
      <c r="G1138" s="17">
        <f t="shared" si="91"/>
        <v>0.20000000000000284</v>
      </c>
      <c r="R1138">
        <f t="shared" si="87"/>
        <v>0</v>
      </c>
      <c r="S1138">
        <f t="shared" si="88"/>
        <v>78.8</v>
      </c>
      <c r="T1138">
        <f t="shared" si="89"/>
        <v>21.888888888888889</v>
      </c>
    </row>
    <row r="1139" spans="2:20" x14ac:dyDescent="0.3">
      <c r="B1139" s="6" t="s">
        <v>53</v>
      </c>
      <c r="C1139" s="6">
        <v>1131</v>
      </c>
      <c r="D1139" s="6">
        <v>109</v>
      </c>
      <c r="E1139" s="12">
        <v>79</v>
      </c>
      <c r="F1139" s="17">
        <f t="shared" si="90"/>
        <v>8.3333333333334522E-2</v>
      </c>
      <c r="G1139" s="17">
        <f t="shared" si="91"/>
        <v>0.30000000000000426</v>
      </c>
      <c r="R1139">
        <f t="shared" si="87"/>
        <v>0</v>
      </c>
      <c r="S1139">
        <f t="shared" si="88"/>
        <v>79</v>
      </c>
      <c r="T1139">
        <f t="shared" si="89"/>
        <v>21.944444444444443</v>
      </c>
    </row>
    <row r="1140" spans="2:20" x14ac:dyDescent="0.3">
      <c r="B1140" s="6" t="s">
        <v>53</v>
      </c>
      <c r="C1140" s="6">
        <v>1132</v>
      </c>
      <c r="D1140" s="6">
        <v>110</v>
      </c>
      <c r="E1140" s="12">
        <v>79.400000000000006</v>
      </c>
      <c r="F1140" s="17">
        <f t="shared" si="90"/>
        <v>9.7222222222222612E-2</v>
      </c>
      <c r="G1140" s="17">
        <f t="shared" si="91"/>
        <v>0.35000000000000142</v>
      </c>
      <c r="R1140">
        <f t="shared" si="87"/>
        <v>0</v>
      </c>
      <c r="S1140">
        <f t="shared" si="88"/>
        <v>79.400000000000006</v>
      </c>
      <c r="T1140">
        <f t="shared" si="89"/>
        <v>22.055555555555557</v>
      </c>
    </row>
    <row r="1141" spans="2:20" x14ac:dyDescent="0.3">
      <c r="B1141" s="6" t="s">
        <v>53</v>
      </c>
      <c r="C1141" s="6">
        <v>1133</v>
      </c>
      <c r="D1141" s="6">
        <v>111</v>
      </c>
      <c r="E1141" s="12">
        <v>79.7</v>
      </c>
      <c r="F1141" s="17">
        <f t="shared" si="90"/>
        <v>0.11111111111111072</v>
      </c>
      <c r="G1141" s="17">
        <f t="shared" si="91"/>
        <v>0.39999999999999858</v>
      </c>
      <c r="R1141">
        <f t="shared" si="87"/>
        <v>0</v>
      </c>
      <c r="S1141">
        <f t="shared" si="88"/>
        <v>79.7</v>
      </c>
      <c r="T1141">
        <f t="shared" si="89"/>
        <v>22.138888888888889</v>
      </c>
    </row>
    <row r="1142" spans="2:20" x14ac:dyDescent="0.3">
      <c r="B1142" s="6" t="s">
        <v>53</v>
      </c>
      <c r="C1142" s="6">
        <v>1134</v>
      </c>
      <c r="D1142" s="6">
        <v>112</v>
      </c>
      <c r="E1142" s="12">
        <v>80.2</v>
      </c>
      <c r="F1142" s="17">
        <f t="shared" si="90"/>
        <v>0.11111111111111072</v>
      </c>
      <c r="G1142" s="17">
        <f t="shared" si="91"/>
        <v>0.39999999999999858</v>
      </c>
      <c r="R1142">
        <f t="shared" si="87"/>
        <v>0</v>
      </c>
      <c r="S1142">
        <f t="shared" si="88"/>
        <v>80.2</v>
      </c>
      <c r="T1142">
        <f t="shared" si="89"/>
        <v>22.277777777777779</v>
      </c>
    </row>
    <row r="1143" spans="2:20" x14ac:dyDescent="0.3">
      <c r="B1143" s="6" t="s">
        <v>53</v>
      </c>
      <c r="C1143" s="6">
        <v>1135</v>
      </c>
      <c r="D1143" s="6">
        <v>113</v>
      </c>
      <c r="E1143" s="12">
        <v>80.5</v>
      </c>
      <c r="F1143" s="17">
        <f t="shared" si="90"/>
        <v>9.7222222222222612E-2</v>
      </c>
      <c r="G1143" s="17">
        <f t="shared" si="91"/>
        <v>0.35000000000000142</v>
      </c>
      <c r="R1143">
        <f t="shared" si="87"/>
        <v>0</v>
      </c>
      <c r="S1143">
        <f t="shared" si="88"/>
        <v>80.5</v>
      </c>
      <c r="T1143">
        <f t="shared" si="89"/>
        <v>22.361111111111111</v>
      </c>
    </row>
    <row r="1144" spans="2:20" x14ac:dyDescent="0.3">
      <c r="B1144" s="6" t="s">
        <v>53</v>
      </c>
      <c r="C1144" s="6">
        <v>1136</v>
      </c>
      <c r="D1144" s="6">
        <v>114</v>
      </c>
      <c r="E1144" s="12">
        <v>80.900000000000006</v>
      </c>
      <c r="F1144" s="17">
        <f t="shared" si="90"/>
        <v>8.3333333333332538E-2</v>
      </c>
      <c r="G1144" s="17">
        <f t="shared" si="91"/>
        <v>0.29999999999999716</v>
      </c>
      <c r="R1144">
        <f t="shared" si="87"/>
        <v>0</v>
      </c>
      <c r="S1144">
        <f t="shared" si="88"/>
        <v>80.900000000000006</v>
      </c>
      <c r="T1144">
        <f t="shared" si="89"/>
        <v>22.472222222222225</v>
      </c>
    </row>
    <row r="1145" spans="2:20" x14ac:dyDescent="0.3">
      <c r="B1145" s="6" t="s">
        <v>53</v>
      </c>
      <c r="C1145" s="6">
        <v>1137</v>
      </c>
      <c r="D1145" s="6">
        <v>115</v>
      </c>
      <c r="E1145" s="12">
        <v>81.099999999999994</v>
      </c>
      <c r="F1145" s="17">
        <f t="shared" si="90"/>
        <v>4.1666666666666269E-2</v>
      </c>
      <c r="G1145" s="17">
        <f t="shared" si="91"/>
        <v>0.14999999999999858</v>
      </c>
      <c r="R1145">
        <f t="shared" si="87"/>
        <v>0</v>
      </c>
      <c r="S1145">
        <f t="shared" si="88"/>
        <v>81.099999999999994</v>
      </c>
      <c r="T1145">
        <f t="shared" si="89"/>
        <v>22.527777777777775</v>
      </c>
    </row>
    <row r="1146" spans="2:20" x14ac:dyDescent="0.3">
      <c r="B1146" s="6" t="s">
        <v>53</v>
      </c>
      <c r="C1146" s="6">
        <v>1138</v>
      </c>
      <c r="D1146" s="6">
        <v>116</v>
      </c>
      <c r="E1146" s="12">
        <v>81.2</v>
      </c>
      <c r="F1146" s="17">
        <f t="shared" si="90"/>
        <v>2.7777777777778172E-2</v>
      </c>
      <c r="G1146" s="17">
        <f t="shared" si="91"/>
        <v>0.10000000000000142</v>
      </c>
      <c r="R1146">
        <f t="shared" si="87"/>
        <v>0</v>
      </c>
      <c r="S1146">
        <f t="shared" si="88"/>
        <v>81.2</v>
      </c>
      <c r="T1146">
        <f t="shared" si="89"/>
        <v>22.555555555555557</v>
      </c>
    </row>
    <row r="1147" spans="2:20" x14ac:dyDescent="0.3">
      <c r="B1147" s="6" t="s">
        <v>53</v>
      </c>
      <c r="C1147" s="6">
        <v>1139</v>
      </c>
      <c r="D1147" s="6">
        <v>117</v>
      </c>
      <c r="E1147" s="12">
        <v>81.3</v>
      </c>
      <c r="F1147" s="17">
        <f t="shared" si="90"/>
        <v>0</v>
      </c>
      <c r="G1147" s="17">
        <f t="shared" si="91"/>
        <v>0</v>
      </c>
      <c r="R1147">
        <f t="shared" si="87"/>
        <v>0</v>
      </c>
      <c r="S1147">
        <f t="shared" si="88"/>
        <v>81.3</v>
      </c>
      <c r="T1147">
        <f t="shared" si="89"/>
        <v>22.583333333333332</v>
      </c>
    </row>
    <row r="1148" spans="2:20" x14ac:dyDescent="0.3">
      <c r="B1148" s="6" t="s">
        <v>53</v>
      </c>
      <c r="C1148" s="6">
        <v>1140</v>
      </c>
      <c r="D1148" s="6">
        <v>118</v>
      </c>
      <c r="E1148" s="12">
        <v>81.2</v>
      </c>
      <c r="F1148" s="17">
        <f t="shared" si="90"/>
        <v>-4.1666666666666269E-2</v>
      </c>
      <c r="G1148" s="17">
        <f t="shared" si="91"/>
        <v>-0.14999999999999858</v>
      </c>
      <c r="R1148">
        <f t="shared" si="87"/>
        <v>0</v>
      </c>
      <c r="S1148">
        <f t="shared" si="88"/>
        <v>81.2</v>
      </c>
      <c r="T1148">
        <f t="shared" si="89"/>
        <v>22.555555555555557</v>
      </c>
    </row>
    <row r="1149" spans="2:20" x14ac:dyDescent="0.3">
      <c r="B1149" s="6" t="s">
        <v>53</v>
      </c>
      <c r="C1149" s="6">
        <v>1141</v>
      </c>
      <c r="D1149" s="6">
        <v>119</v>
      </c>
      <c r="E1149" s="12">
        <v>81</v>
      </c>
      <c r="F1149" s="17">
        <f t="shared" si="90"/>
        <v>-8.3333333333334522E-2</v>
      </c>
      <c r="G1149" s="17">
        <f t="shared" si="91"/>
        <v>-0.30000000000000426</v>
      </c>
      <c r="R1149">
        <f t="shared" si="87"/>
        <v>0</v>
      </c>
      <c r="S1149">
        <f t="shared" si="88"/>
        <v>81</v>
      </c>
      <c r="T1149">
        <f t="shared" si="89"/>
        <v>22.5</v>
      </c>
    </row>
    <row r="1150" spans="2:20" x14ac:dyDescent="0.3">
      <c r="B1150" s="6" t="s">
        <v>53</v>
      </c>
      <c r="C1150" s="6">
        <v>1142</v>
      </c>
      <c r="D1150" s="6">
        <v>120</v>
      </c>
      <c r="E1150" s="12">
        <v>80.599999999999994</v>
      </c>
      <c r="F1150" s="17">
        <f t="shared" si="90"/>
        <v>-0.1388888888888889</v>
      </c>
      <c r="G1150" s="17">
        <f t="shared" si="91"/>
        <v>-0.5</v>
      </c>
      <c r="R1150">
        <f t="shared" si="87"/>
        <v>0</v>
      </c>
      <c r="S1150">
        <f t="shared" si="88"/>
        <v>80.599999999999994</v>
      </c>
      <c r="T1150">
        <f t="shared" si="89"/>
        <v>22.388888888888886</v>
      </c>
    </row>
    <row r="1151" spans="2:20" x14ac:dyDescent="0.3">
      <c r="B1151" s="6" t="s">
        <v>53</v>
      </c>
      <c r="C1151" s="6">
        <v>1143</v>
      </c>
      <c r="D1151" s="6">
        <v>121</v>
      </c>
      <c r="E1151" s="12">
        <v>80</v>
      </c>
      <c r="F1151" s="17">
        <f t="shared" si="90"/>
        <v>-0.20833333333333331</v>
      </c>
      <c r="G1151" s="17">
        <f t="shared" si="91"/>
        <v>-0.75</v>
      </c>
      <c r="R1151">
        <f t="shared" si="87"/>
        <v>0</v>
      </c>
      <c r="S1151">
        <f t="shared" si="88"/>
        <v>80</v>
      </c>
      <c r="T1151">
        <f t="shared" si="89"/>
        <v>22.222222222222221</v>
      </c>
    </row>
    <row r="1152" spans="2:20" x14ac:dyDescent="0.3">
      <c r="B1152" s="6" t="s">
        <v>53</v>
      </c>
      <c r="C1152" s="6">
        <v>1144</v>
      </c>
      <c r="D1152" s="6">
        <v>122</v>
      </c>
      <c r="E1152" s="12">
        <v>79.099999999999994</v>
      </c>
      <c r="F1152" s="17">
        <f t="shared" si="90"/>
        <v>-0.27777777777777779</v>
      </c>
      <c r="G1152" s="17">
        <f t="shared" si="91"/>
        <v>-1</v>
      </c>
      <c r="R1152">
        <f t="shared" si="87"/>
        <v>0</v>
      </c>
      <c r="S1152">
        <f t="shared" si="88"/>
        <v>79.099999999999994</v>
      </c>
      <c r="T1152">
        <f t="shared" si="89"/>
        <v>21.972222222222221</v>
      </c>
    </row>
    <row r="1153" spans="2:20" x14ac:dyDescent="0.3">
      <c r="B1153" s="6" t="s">
        <v>53</v>
      </c>
      <c r="C1153" s="6">
        <v>1145</v>
      </c>
      <c r="D1153" s="6">
        <v>123</v>
      </c>
      <c r="E1153" s="12">
        <v>78</v>
      </c>
      <c r="F1153" s="17">
        <f t="shared" si="90"/>
        <v>-0.31944444444444403</v>
      </c>
      <c r="G1153" s="17">
        <f t="shared" si="91"/>
        <v>-1.1499999999999986</v>
      </c>
      <c r="R1153">
        <f t="shared" si="87"/>
        <v>0</v>
      </c>
      <c r="S1153">
        <f t="shared" si="88"/>
        <v>78</v>
      </c>
      <c r="T1153">
        <f t="shared" si="89"/>
        <v>21.666666666666668</v>
      </c>
    </row>
    <row r="1154" spans="2:20" x14ac:dyDescent="0.3">
      <c r="B1154" s="6" t="s">
        <v>53</v>
      </c>
      <c r="C1154" s="6">
        <v>1146</v>
      </c>
      <c r="D1154" s="6">
        <v>124</v>
      </c>
      <c r="E1154" s="12">
        <v>76.8</v>
      </c>
      <c r="F1154" s="17">
        <f t="shared" si="90"/>
        <v>-0.34722222222222221</v>
      </c>
      <c r="G1154" s="17">
        <f t="shared" si="91"/>
        <v>-1.25</v>
      </c>
      <c r="R1154">
        <f t="shared" si="87"/>
        <v>0</v>
      </c>
      <c r="S1154">
        <f t="shared" si="88"/>
        <v>76.8</v>
      </c>
      <c r="T1154">
        <f t="shared" si="89"/>
        <v>21.333333333333332</v>
      </c>
    </row>
    <row r="1155" spans="2:20" x14ac:dyDescent="0.3">
      <c r="B1155" s="6" t="s">
        <v>53</v>
      </c>
      <c r="C1155" s="6">
        <v>1147</v>
      </c>
      <c r="D1155" s="6">
        <v>125</v>
      </c>
      <c r="E1155" s="12">
        <v>75.5</v>
      </c>
      <c r="F1155" s="17">
        <f t="shared" si="90"/>
        <v>-0.37500000000000039</v>
      </c>
      <c r="G1155" s="17">
        <f t="shared" si="91"/>
        <v>-1.3500000000000014</v>
      </c>
      <c r="R1155">
        <f t="shared" si="87"/>
        <v>0</v>
      </c>
      <c r="S1155">
        <f t="shared" si="88"/>
        <v>75.5</v>
      </c>
      <c r="T1155">
        <f t="shared" si="89"/>
        <v>20.972222222222221</v>
      </c>
    </row>
    <row r="1156" spans="2:20" x14ac:dyDescent="0.3">
      <c r="B1156" s="6" t="s">
        <v>53</v>
      </c>
      <c r="C1156" s="6">
        <v>1148</v>
      </c>
      <c r="D1156" s="6">
        <v>126</v>
      </c>
      <c r="E1156" s="12">
        <v>74.099999999999994</v>
      </c>
      <c r="F1156" s="17">
        <f t="shared" si="90"/>
        <v>-0.36111111111111033</v>
      </c>
      <c r="G1156" s="17">
        <f t="shared" si="91"/>
        <v>-1.2999999999999972</v>
      </c>
      <c r="R1156">
        <f t="shared" si="87"/>
        <v>0</v>
      </c>
      <c r="S1156">
        <f t="shared" si="88"/>
        <v>74.099999999999994</v>
      </c>
      <c r="T1156">
        <f t="shared" si="89"/>
        <v>20.583333333333332</v>
      </c>
    </row>
    <row r="1157" spans="2:20" x14ac:dyDescent="0.3">
      <c r="B1157" s="6" t="s">
        <v>53</v>
      </c>
      <c r="C1157" s="6">
        <v>1149</v>
      </c>
      <c r="D1157" s="6">
        <v>127</v>
      </c>
      <c r="E1157" s="12">
        <v>72.900000000000006</v>
      </c>
      <c r="F1157" s="17">
        <f t="shared" si="90"/>
        <v>-0.30555555555555397</v>
      </c>
      <c r="G1157" s="17">
        <f t="shared" si="91"/>
        <v>-1.0999999999999943</v>
      </c>
      <c r="R1157">
        <f t="shared" si="87"/>
        <v>0</v>
      </c>
      <c r="S1157">
        <f t="shared" si="88"/>
        <v>72.900000000000006</v>
      </c>
      <c r="T1157">
        <f t="shared" si="89"/>
        <v>20.25</v>
      </c>
    </row>
    <row r="1158" spans="2:20" x14ac:dyDescent="0.3">
      <c r="B1158" s="6" t="s">
        <v>53</v>
      </c>
      <c r="C1158" s="6">
        <v>1150</v>
      </c>
      <c r="D1158" s="6">
        <v>128</v>
      </c>
      <c r="E1158" s="12">
        <v>71.900000000000006</v>
      </c>
      <c r="F1158" s="17">
        <f t="shared" si="90"/>
        <v>-0.23611111111111149</v>
      </c>
      <c r="G1158" s="17">
        <f t="shared" si="91"/>
        <v>-0.85000000000000142</v>
      </c>
      <c r="R1158">
        <f t="shared" si="87"/>
        <v>0</v>
      </c>
      <c r="S1158">
        <f t="shared" si="88"/>
        <v>71.900000000000006</v>
      </c>
      <c r="T1158">
        <f t="shared" si="89"/>
        <v>19.972222222222225</v>
      </c>
    </row>
    <row r="1159" spans="2:20" x14ac:dyDescent="0.3">
      <c r="B1159" s="6" t="s">
        <v>53</v>
      </c>
      <c r="C1159" s="6">
        <v>1151</v>
      </c>
      <c r="D1159" s="6">
        <v>129</v>
      </c>
      <c r="E1159" s="12">
        <v>71.2</v>
      </c>
      <c r="F1159" s="17">
        <f t="shared" si="90"/>
        <v>-0.1388888888888889</v>
      </c>
      <c r="G1159" s="17">
        <f t="shared" si="91"/>
        <v>-0.5</v>
      </c>
      <c r="R1159">
        <f t="shared" si="87"/>
        <v>0</v>
      </c>
      <c r="S1159">
        <f t="shared" si="88"/>
        <v>71.2</v>
      </c>
      <c r="T1159">
        <f t="shared" si="89"/>
        <v>19.777777777777779</v>
      </c>
    </row>
    <row r="1160" spans="2:20" x14ac:dyDescent="0.3">
      <c r="B1160" s="6" t="s">
        <v>53</v>
      </c>
      <c r="C1160" s="6">
        <v>1152</v>
      </c>
      <c r="D1160" s="6">
        <v>130</v>
      </c>
      <c r="E1160" s="12">
        <v>70.900000000000006</v>
      </c>
      <c r="F1160" s="17">
        <f t="shared" si="90"/>
        <v>-2.7777777777778172E-2</v>
      </c>
      <c r="G1160" s="17">
        <f t="shared" si="91"/>
        <v>-0.10000000000000142</v>
      </c>
      <c r="R1160">
        <f t="shared" ref="R1160:R1223" si="92">IF(E1160&lt;1,1,0)</f>
        <v>0</v>
      </c>
      <c r="S1160">
        <f t="shared" ref="S1160:S1223" si="93">IF(R1160=1,"",E1160)</f>
        <v>70.900000000000006</v>
      </c>
      <c r="T1160">
        <f t="shared" ref="T1160:T1223" si="94">E1160/3.6</f>
        <v>19.694444444444446</v>
      </c>
    </row>
    <row r="1161" spans="2:20" x14ac:dyDescent="0.3">
      <c r="B1161" s="6" t="s">
        <v>53</v>
      </c>
      <c r="C1161" s="6">
        <v>1153</v>
      </c>
      <c r="D1161" s="6">
        <v>131</v>
      </c>
      <c r="E1161" s="12">
        <v>71</v>
      </c>
      <c r="F1161" s="17">
        <f t="shared" si="90"/>
        <v>8.3333333333332538E-2</v>
      </c>
      <c r="G1161" s="17">
        <f t="shared" si="91"/>
        <v>0.29999999999999716</v>
      </c>
      <c r="R1161">
        <f t="shared" si="92"/>
        <v>0</v>
      </c>
      <c r="S1161">
        <f t="shared" si="93"/>
        <v>71</v>
      </c>
      <c r="T1161">
        <f t="shared" si="94"/>
        <v>19.722222222222221</v>
      </c>
    </row>
    <row r="1162" spans="2:20" x14ac:dyDescent="0.3">
      <c r="B1162" s="6" t="s">
        <v>53</v>
      </c>
      <c r="C1162" s="6">
        <v>1154</v>
      </c>
      <c r="D1162" s="6">
        <v>132</v>
      </c>
      <c r="E1162" s="12">
        <v>71.5</v>
      </c>
      <c r="F1162" s="17">
        <f t="shared" si="90"/>
        <v>0.18055555555555516</v>
      </c>
      <c r="G1162" s="17">
        <f t="shared" si="91"/>
        <v>0.64999999999999858</v>
      </c>
      <c r="R1162">
        <f t="shared" si="92"/>
        <v>0</v>
      </c>
      <c r="S1162">
        <f t="shared" si="93"/>
        <v>71.5</v>
      </c>
      <c r="T1162">
        <f t="shared" si="94"/>
        <v>19.861111111111111</v>
      </c>
    </row>
    <row r="1163" spans="2:20" x14ac:dyDescent="0.3">
      <c r="B1163" s="6" t="s">
        <v>53</v>
      </c>
      <c r="C1163" s="6">
        <v>1155</v>
      </c>
      <c r="D1163" s="6">
        <v>133</v>
      </c>
      <c r="E1163" s="12">
        <v>72.3</v>
      </c>
      <c r="F1163" s="17">
        <f t="shared" si="90"/>
        <v>0.23611111111111149</v>
      </c>
      <c r="G1163" s="17">
        <f t="shared" si="91"/>
        <v>0.85000000000000142</v>
      </c>
      <c r="R1163">
        <f t="shared" si="92"/>
        <v>0</v>
      </c>
      <c r="S1163">
        <f t="shared" si="93"/>
        <v>72.3</v>
      </c>
      <c r="T1163">
        <f t="shared" si="94"/>
        <v>20.083333333333332</v>
      </c>
    </row>
    <row r="1164" spans="2:20" x14ac:dyDescent="0.3">
      <c r="B1164" s="6" t="s">
        <v>53</v>
      </c>
      <c r="C1164" s="6">
        <v>1156</v>
      </c>
      <c r="D1164" s="6">
        <v>134</v>
      </c>
      <c r="E1164" s="12">
        <v>73.2</v>
      </c>
      <c r="F1164" s="17">
        <f t="shared" si="90"/>
        <v>0.24999999999999961</v>
      </c>
      <c r="G1164" s="17">
        <f t="shared" si="91"/>
        <v>0.89999999999999858</v>
      </c>
      <c r="R1164">
        <f t="shared" si="92"/>
        <v>0</v>
      </c>
      <c r="S1164">
        <f t="shared" si="93"/>
        <v>73.2</v>
      </c>
      <c r="T1164">
        <f t="shared" si="94"/>
        <v>20.333333333333332</v>
      </c>
    </row>
    <row r="1165" spans="2:20" x14ac:dyDescent="0.3">
      <c r="B1165" s="6" t="s">
        <v>53</v>
      </c>
      <c r="C1165" s="6">
        <v>1157</v>
      </c>
      <c r="D1165" s="6">
        <v>135</v>
      </c>
      <c r="E1165" s="12">
        <v>74.099999999999994</v>
      </c>
      <c r="F1165" s="17">
        <f t="shared" si="90"/>
        <v>0.23611111111111149</v>
      </c>
      <c r="G1165" s="17">
        <f t="shared" si="91"/>
        <v>0.85000000000000142</v>
      </c>
      <c r="R1165">
        <f t="shared" si="92"/>
        <v>0</v>
      </c>
      <c r="S1165">
        <f t="shared" si="93"/>
        <v>74.099999999999994</v>
      </c>
      <c r="T1165">
        <f t="shared" si="94"/>
        <v>20.583333333333332</v>
      </c>
    </row>
    <row r="1166" spans="2:20" x14ac:dyDescent="0.3">
      <c r="B1166" s="6" t="s">
        <v>53</v>
      </c>
      <c r="C1166" s="6">
        <v>1158</v>
      </c>
      <c r="D1166" s="6">
        <v>136</v>
      </c>
      <c r="E1166" s="12">
        <v>74.900000000000006</v>
      </c>
      <c r="F1166" s="17">
        <f t="shared" si="90"/>
        <v>0.18055555555555713</v>
      </c>
      <c r="G1166" s="17">
        <f t="shared" si="91"/>
        <v>0.65000000000000568</v>
      </c>
      <c r="R1166">
        <f t="shared" si="92"/>
        <v>0</v>
      </c>
      <c r="S1166">
        <f t="shared" si="93"/>
        <v>74.900000000000006</v>
      </c>
      <c r="T1166">
        <f t="shared" si="94"/>
        <v>20.805555555555557</v>
      </c>
    </row>
    <row r="1167" spans="2:20" x14ac:dyDescent="0.3">
      <c r="B1167" s="6" t="s">
        <v>53</v>
      </c>
      <c r="C1167" s="6">
        <v>1159</v>
      </c>
      <c r="D1167" s="6">
        <v>137</v>
      </c>
      <c r="E1167" s="12">
        <v>75.400000000000006</v>
      </c>
      <c r="F1167" s="17">
        <f t="shared" si="90"/>
        <v>8.3333333333332538E-2</v>
      </c>
      <c r="G1167" s="17">
        <f t="shared" si="91"/>
        <v>0.29999999999999716</v>
      </c>
      <c r="R1167">
        <f t="shared" si="92"/>
        <v>0</v>
      </c>
      <c r="S1167">
        <f t="shared" si="93"/>
        <v>75.400000000000006</v>
      </c>
      <c r="T1167">
        <f t="shared" si="94"/>
        <v>20.944444444444446</v>
      </c>
    </row>
    <row r="1168" spans="2:20" x14ac:dyDescent="0.3">
      <c r="B1168" s="6" t="s">
        <v>53</v>
      </c>
      <c r="C1168" s="6">
        <v>1160</v>
      </c>
      <c r="D1168" s="6">
        <v>138</v>
      </c>
      <c r="E1168" s="12">
        <v>75.5</v>
      </c>
      <c r="F1168" s="17">
        <f t="shared" si="90"/>
        <v>-2.7777777777778172E-2</v>
      </c>
      <c r="G1168" s="17">
        <f t="shared" si="91"/>
        <v>-0.10000000000000142</v>
      </c>
      <c r="R1168">
        <f t="shared" si="92"/>
        <v>0</v>
      </c>
      <c r="S1168">
        <f t="shared" si="93"/>
        <v>75.5</v>
      </c>
      <c r="T1168">
        <f t="shared" si="94"/>
        <v>20.972222222222221</v>
      </c>
    </row>
    <row r="1169" spans="2:20" x14ac:dyDescent="0.3">
      <c r="B1169" s="6" t="s">
        <v>53</v>
      </c>
      <c r="C1169" s="6">
        <v>1161</v>
      </c>
      <c r="D1169" s="6">
        <v>139</v>
      </c>
      <c r="E1169" s="12">
        <v>75.2</v>
      </c>
      <c r="F1169" s="17">
        <f t="shared" si="90"/>
        <v>-0.1388888888888889</v>
      </c>
      <c r="G1169" s="17">
        <f t="shared" si="91"/>
        <v>-0.5</v>
      </c>
      <c r="R1169">
        <f t="shared" si="92"/>
        <v>0</v>
      </c>
      <c r="S1169">
        <f t="shared" si="93"/>
        <v>75.2</v>
      </c>
      <c r="T1169">
        <f t="shared" si="94"/>
        <v>20.888888888888889</v>
      </c>
    </row>
    <row r="1170" spans="2:20" x14ac:dyDescent="0.3">
      <c r="B1170" s="6" t="s">
        <v>53</v>
      </c>
      <c r="C1170" s="6">
        <v>1162</v>
      </c>
      <c r="D1170" s="6">
        <v>140</v>
      </c>
      <c r="E1170" s="12">
        <v>74.5</v>
      </c>
      <c r="F1170" s="17">
        <f t="shared" si="90"/>
        <v>-0.26388888888888967</v>
      </c>
      <c r="G1170" s="17">
        <f t="shared" si="91"/>
        <v>-0.95000000000000284</v>
      </c>
      <c r="R1170">
        <f t="shared" si="92"/>
        <v>0</v>
      </c>
      <c r="S1170">
        <f t="shared" si="93"/>
        <v>74.5</v>
      </c>
      <c r="T1170">
        <f t="shared" si="94"/>
        <v>20.694444444444443</v>
      </c>
    </row>
    <row r="1171" spans="2:20" x14ac:dyDescent="0.3">
      <c r="B1171" s="6" t="s">
        <v>53</v>
      </c>
      <c r="C1171" s="6">
        <v>1163</v>
      </c>
      <c r="D1171" s="6">
        <v>141</v>
      </c>
      <c r="E1171" s="12">
        <v>73.3</v>
      </c>
      <c r="F1171" s="17">
        <f t="shared" si="90"/>
        <v>-0.38888888888888851</v>
      </c>
      <c r="G1171" s="17">
        <f t="shared" si="91"/>
        <v>-1.3999999999999986</v>
      </c>
      <c r="R1171">
        <f t="shared" si="92"/>
        <v>0</v>
      </c>
      <c r="S1171">
        <f t="shared" si="93"/>
        <v>73.3</v>
      </c>
      <c r="T1171">
        <f t="shared" si="94"/>
        <v>20.361111111111111</v>
      </c>
    </row>
    <row r="1172" spans="2:20" x14ac:dyDescent="0.3">
      <c r="B1172" s="6" t="s">
        <v>53</v>
      </c>
      <c r="C1172" s="6">
        <v>1164</v>
      </c>
      <c r="D1172" s="6">
        <v>142</v>
      </c>
      <c r="E1172" s="12">
        <v>71.7</v>
      </c>
      <c r="F1172" s="17">
        <f t="shared" ref="F1172:F1235" si="95">($E1173-$E1171)/2/3.6</f>
        <v>-0.47222222222222104</v>
      </c>
      <c r="G1172" s="17">
        <f t="shared" ref="G1172:G1235" si="96">($E1173-$E1171)/2</f>
        <v>-1.6999999999999957</v>
      </c>
      <c r="R1172">
        <f t="shared" si="92"/>
        <v>0</v>
      </c>
      <c r="S1172">
        <f t="shared" si="93"/>
        <v>71.7</v>
      </c>
      <c r="T1172">
        <f t="shared" si="94"/>
        <v>19.916666666666668</v>
      </c>
    </row>
    <row r="1173" spans="2:20" x14ac:dyDescent="0.3">
      <c r="B1173" s="6" t="s">
        <v>53</v>
      </c>
      <c r="C1173" s="6">
        <v>1165</v>
      </c>
      <c r="D1173" s="6">
        <v>143</v>
      </c>
      <c r="E1173" s="12">
        <v>69.900000000000006</v>
      </c>
      <c r="F1173" s="17">
        <f t="shared" si="95"/>
        <v>-0.52777777777777735</v>
      </c>
      <c r="G1173" s="17">
        <f t="shared" si="96"/>
        <v>-1.8999999999999986</v>
      </c>
      <c r="R1173">
        <f t="shared" si="92"/>
        <v>0</v>
      </c>
      <c r="S1173">
        <f t="shared" si="93"/>
        <v>69.900000000000006</v>
      </c>
      <c r="T1173">
        <f t="shared" si="94"/>
        <v>19.416666666666668</v>
      </c>
    </row>
    <row r="1174" spans="2:20" x14ac:dyDescent="0.3">
      <c r="B1174" s="6" t="s">
        <v>53</v>
      </c>
      <c r="C1174" s="6">
        <v>1166</v>
      </c>
      <c r="D1174" s="6">
        <v>144</v>
      </c>
      <c r="E1174" s="12">
        <v>67.900000000000006</v>
      </c>
      <c r="F1174" s="17">
        <f t="shared" si="95"/>
        <v>-0.5833333333333337</v>
      </c>
      <c r="G1174" s="17">
        <f t="shared" si="96"/>
        <v>-2.1000000000000014</v>
      </c>
      <c r="R1174">
        <f t="shared" si="92"/>
        <v>0</v>
      </c>
      <c r="S1174">
        <f t="shared" si="93"/>
        <v>67.900000000000006</v>
      </c>
      <c r="T1174">
        <f t="shared" si="94"/>
        <v>18.861111111111111</v>
      </c>
    </row>
    <row r="1175" spans="2:20" x14ac:dyDescent="0.3">
      <c r="B1175" s="6" t="s">
        <v>53</v>
      </c>
      <c r="C1175" s="6">
        <v>1167</v>
      </c>
      <c r="D1175" s="6">
        <v>145</v>
      </c>
      <c r="E1175" s="12">
        <v>65.7</v>
      </c>
      <c r="F1175" s="17">
        <f t="shared" si="95"/>
        <v>-0.61111111111111194</v>
      </c>
      <c r="G1175" s="17">
        <f t="shared" si="96"/>
        <v>-2.2000000000000028</v>
      </c>
      <c r="R1175">
        <f t="shared" si="92"/>
        <v>0</v>
      </c>
      <c r="S1175">
        <f t="shared" si="93"/>
        <v>65.7</v>
      </c>
      <c r="T1175">
        <f t="shared" si="94"/>
        <v>18.25</v>
      </c>
    </row>
    <row r="1176" spans="2:20" x14ac:dyDescent="0.3">
      <c r="B1176" s="6" t="s">
        <v>53</v>
      </c>
      <c r="C1176" s="6">
        <v>1168</v>
      </c>
      <c r="D1176" s="6">
        <v>146</v>
      </c>
      <c r="E1176" s="12">
        <v>63.5</v>
      </c>
      <c r="F1176" s="17">
        <f t="shared" si="95"/>
        <v>-0.625</v>
      </c>
      <c r="G1176" s="17">
        <f t="shared" si="96"/>
        <v>-2.25</v>
      </c>
      <c r="R1176">
        <f t="shared" si="92"/>
        <v>0</v>
      </c>
      <c r="S1176">
        <f t="shared" si="93"/>
        <v>63.5</v>
      </c>
      <c r="T1176">
        <f t="shared" si="94"/>
        <v>17.638888888888889</v>
      </c>
    </row>
    <row r="1177" spans="2:20" x14ac:dyDescent="0.3">
      <c r="B1177" s="6" t="s">
        <v>53</v>
      </c>
      <c r="C1177" s="6">
        <v>1169</v>
      </c>
      <c r="D1177" s="6">
        <v>147</v>
      </c>
      <c r="E1177" s="12">
        <v>61.2</v>
      </c>
      <c r="F1177" s="17">
        <f t="shared" si="95"/>
        <v>-0.625</v>
      </c>
      <c r="G1177" s="17">
        <f t="shared" si="96"/>
        <v>-2.25</v>
      </c>
      <c r="R1177">
        <f t="shared" si="92"/>
        <v>0</v>
      </c>
      <c r="S1177">
        <f t="shared" si="93"/>
        <v>61.2</v>
      </c>
      <c r="T1177">
        <f t="shared" si="94"/>
        <v>17</v>
      </c>
    </row>
    <row r="1178" spans="2:20" x14ac:dyDescent="0.3">
      <c r="B1178" s="6" t="s">
        <v>53</v>
      </c>
      <c r="C1178" s="6">
        <v>1170</v>
      </c>
      <c r="D1178" s="6">
        <v>148</v>
      </c>
      <c r="E1178" s="12">
        <v>59</v>
      </c>
      <c r="F1178" s="17">
        <f t="shared" si="95"/>
        <v>-0.61111111111111194</v>
      </c>
      <c r="G1178" s="17">
        <f t="shared" si="96"/>
        <v>-2.2000000000000028</v>
      </c>
      <c r="R1178">
        <f t="shared" si="92"/>
        <v>0</v>
      </c>
      <c r="S1178">
        <f t="shared" si="93"/>
        <v>59</v>
      </c>
      <c r="T1178">
        <f t="shared" si="94"/>
        <v>16.388888888888889</v>
      </c>
    </row>
    <row r="1179" spans="2:20" x14ac:dyDescent="0.3">
      <c r="B1179" s="6" t="s">
        <v>53</v>
      </c>
      <c r="C1179" s="6">
        <v>1171</v>
      </c>
      <c r="D1179" s="6">
        <v>149</v>
      </c>
      <c r="E1179" s="12">
        <v>56.8</v>
      </c>
      <c r="F1179" s="17">
        <f t="shared" si="95"/>
        <v>-0.59722222222222177</v>
      </c>
      <c r="G1179" s="17">
        <f t="shared" si="96"/>
        <v>-2.1499999999999986</v>
      </c>
      <c r="R1179">
        <f t="shared" si="92"/>
        <v>0</v>
      </c>
      <c r="S1179">
        <f t="shared" si="93"/>
        <v>56.8</v>
      </c>
      <c r="T1179">
        <f t="shared" si="94"/>
        <v>15.777777777777777</v>
      </c>
    </row>
    <row r="1180" spans="2:20" x14ac:dyDescent="0.3">
      <c r="B1180" s="6" t="s">
        <v>53</v>
      </c>
      <c r="C1180" s="6">
        <v>1172</v>
      </c>
      <c r="D1180" s="6">
        <v>150</v>
      </c>
      <c r="E1180" s="12">
        <v>54.7</v>
      </c>
      <c r="F1180" s="17">
        <f t="shared" si="95"/>
        <v>-0.56944444444444364</v>
      </c>
      <c r="G1180" s="17">
        <f t="shared" si="96"/>
        <v>-2.0499999999999972</v>
      </c>
      <c r="R1180">
        <f t="shared" si="92"/>
        <v>0</v>
      </c>
      <c r="S1180">
        <f t="shared" si="93"/>
        <v>54.7</v>
      </c>
      <c r="T1180">
        <f t="shared" si="94"/>
        <v>15.194444444444445</v>
      </c>
    </row>
    <row r="1181" spans="2:20" x14ac:dyDescent="0.3">
      <c r="B1181" s="6" t="s">
        <v>53</v>
      </c>
      <c r="C1181" s="6">
        <v>1173</v>
      </c>
      <c r="D1181" s="6">
        <v>151</v>
      </c>
      <c r="E1181" s="12">
        <v>52.7</v>
      </c>
      <c r="F1181" s="17">
        <f t="shared" si="95"/>
        <v>-0.52777777777777835</v>
      </c>
      <c r="G1181" s="17">
        <f t="shared" si="96"/>
        <v>-1.9000000000000021</v>
      </c>
      <c r="R1181">
        <f t="shared" si="92"/>
        <v>0</v>
      </c>
      <c r="S1181">
        <f t="shared" si="93"/>
        <v>52.7</v>
      </c>
      <c r="T1181">
        <f t="shared" si="94"/>
        <v>14.638888888888889</v>
      </c>
    </row>
    <row r="1182" spans="2:20" x14ac:dyDescent="0.3">
      <c r="B1182" s="6" t="s">
        <v>53</v>
      </c>
      <c r="C1182" s="6">
        <v>1174</v>
      </c>
      <c r="D1182" s="6">
        <v>152</v>
      </c>
      <c r="E1182" s="12">
        <v>50.9</v>
      </c>
      <c r="F1182" s="17">
        <f t="shared" si="95"/>
        <v>-0.45833333333333393</v>
      </c>
      <c r="G1182" s="17">
        <f t="shared" si="96"/>
        <v>-1.6500000000000021</v>
      </c>
      <c r="R1182">
        <f t="shared" si="92"/>
        <v>0</v>
      </c>
      <c r="S1182">
        <f t="shared" si="93"/>
        <v>50.9</v>
      </c>
      <c r="T1182">
        <f t="shared" si="94"/>
        <v>14.138888888888888</v>
      </c>
    </row>
    <row r="1183" spans="2:20" x14ac:dyDescent="0.3">
      <c r="B1183" s="6" t="s">
        <v>53</v>
      </c>
      <c r="C1183" s="6">
        <v>1175</v>
      </c>
      <c r="D1183" s="6">
        <v>153</v>
      </c>
      <c r="E1183" s="12">
        <v>49.4</v>
      </c>
      <c r="F1183" s="17">
        <f t="shared" si="95"/>
        <v>-0.38888888888888851</v>
      </c>
      <c r="G1183" s="17">
        <f t="shared" si="96"/>
        <v>-1.3999999999999986</v>
      </c>
      <c r="R1183">
        <f t="shared" si="92"/>
        <v>0</v>
      </c>
      <c r="S1183">
        <f t="shared" si="93"/>
        <v>49.4</v>
      </c>
      <c r="T1183">
        <f t="shared" si="94"/>
        <v>13.722222222222221</v>
      </c>
    </row>
    <row r="1184" spans="2:20" x14ac:dyDescent="0.3">
      <c r="B1184" s="6" t="s">
        <v>53</v>
      </c>
      <c r="C1184" s="6">
        <v>1176</v>
      </c>
      <c r="D1184" s="6">
        <v>154</v>
      </c>
      <c r="E1184" s="12">
        <v>48.1</v>
      </c>
      <c r="F1184" s="17">
        <f t="shared" si="95"/>
        <v>-0.31944444444444403</v>
      </c>
      <c r="G1184" s="17">
        <f t="shared" si="96"/>
        <v>-1.1499999999999986</v>
      </c>
      <c r="R1184">
        <f t="shared" si="92"/>
        <v>0</v>
      </c>
      <c r="S1184">
        <f t="shared" si="93"/>
        <v>48.1</v>
      </c>
      <c r="T1184">
        <f t="shared" si="94"/>
        <v>13.361111111111111</v>
      </c>
    </row>
    <row r="1185" spans="2:20" x14ac:dyDescent="0.3">
      <c r="B1185" s="6" t="s">
        <v>53</v>
      </c>
      <c r="C1185" s="6">
        <v>1177</v>
      </c>
      <c r="D1185" s="6">
        <v>155</v>
      </c>
      <c r="E1185" s="12">
        <v>47.1</v>
      </c>
      <c r="F1185" s="17">
        <f t="shared" si="95"/>
        <v>-0.2222222222222224</v>
      </c>
      <c r="G1185" s="17">
        <f t="shared" si="96"/>
        <v>-0.80000000000000071</v>
      </c>
      <c r="R1185">
        <f t="shared" si="92"/>
        <v>0</v>
      </c>
      <c r="S1185">
        <f t="shared" si="93"/>
        <v>47.1</v>
      </c>
      <c r="T1185">
        <f t="shared" si="94"/>
        <v>13.083333333333334</v>
      </c>
    </row>
    <row r="1186" spans="2:20" x14ac:dyDescent="0.3">
      <c r="B1186" s="6" t="s">
        <v>53</v>
      </c>
      <c r="C1186" s="6">
        <v>1178</v>
      </c>
      <c r="D1186" s="6">
        <v>156</v>
      </c>
      <c r="E1186" s="12">
        <v>46.5</v>
      </c>
      <c r="F1186" s="17">
        <f t="shared" si="95"/>
        <v>-0.1111111111111117</v>
      </c>
      <c r="G1186" s="17">
        <f t="shared" si="96"/>
        <v>-0.40000000000000213</v>
      </c>
      <c r="R1186">
        <f t="shared" si="92"/>
        <v>0</v>
      </c>
      <c r="S1186">
        <f t="shared" si="93"/>
        <v>46.5</v>
      </c>
      <c r="T1186">
        <f t="shared" si="94"/>
        <v>12.916666666666666</v>
      </c>
    </row>
    <row r="1187" spans="2:20" x14ac:dyDescent="0.3">
      <c r="B1187" s="6" t="s">
        <v>53</v>
      </c>
      <c r="C1187" s="6">
        <v>1179</v>
      </c>
      <c r="D1187" s="6">
        <v>157</v>
      </c>
      <c r="E1187" s="12">
        <v>46.3</v>
      </c>
      <c r="F1187" s="17">
        <f t="shared" si="95"/>
        <v>0</v>
      </c>
      <c r="G1187" s="17">
        <f t="shared" si="96"/>
        <v>0</v>
      </c>
      <c r="R1187">
        <f t="shared" si="92"/>
        <v>0</v>
      </c>
      <c r="S1187">
        <f t="shared" si="93"/>
        <v>46.3</v>
      </c>
      <c r="T1187">
        <f t="shared" si="94"/>
        <v>12.861111111111111</v>
      </c>
    </row>
    <row r="1188" spans="2:20" x14ac:dyDescent="0.3">
      <c r="B1188" s="6" t="s">
        <v>53</v>
      </c>
      <c r="C1188" s="6">
        <v>1180</v>
      </c>
      <c r="D1188" s="6">
        <v>158</v>
      </c>
      <c r="E1188" s="12">
        <v>46.5</v>
      </c>
      <c r="F1188" s="17">
        <f t="shared" si="95"/>
        <v>0.12500000000000078</v>
      </c>
      <c r="G1188" s="17">
        <f t="shared" si="96"/>
        <v>0.45000000000000284</v>
      </c>
      <c r="R1188">
        <f t="shared" si="92"/>
        <v>0</v>
      </c>
      <c r="S1188">
        <f t="shared" si="93"/>
        <v>46.5</v>
      </c>
      <c r="T1188">
        <f t="shared" si="94"/>
        <v>12.916666666666666</v>
      </c>
    </row>
    <row r="1189" spans="2:20" x14ac:dyDescent="0.3">
      <c r="B1189" s="6" t="s">
        <v>53</v>
      </c>
      <c r="C1189" s="6">
        <v>1181</v>
      </c>
      <c r="D1189" s="6">
        <v>159</v>
      </c>
      <c r="E1189" s="12">
        <v>47.2</v>
      </c>
      <c r="F1189" s="17">
        <f t="shared" si="95"/>
        <v>0.24999999999999961</v>
      </c>
      <c r="G1189" s="17">
        <f t="shared" si="96"/>
        <v>0.89999999999999858</v>
      </c>
      <c r="R1189">
        <f t="shared" si="92"/>
        <v>0</v>
      </c>
      <c r="S1189">
        <f t="shared" si="93"/>
        <v>47.2</v>
      </c>
      <c r="T1189">
        <f t="shared" si="94"/>
        <v>13.111111111111111</v>
      </c>
    </row>
    <row r="1190" spans="2:20" x14ac:dyDescent="0.3">
      <c r="B1190" s="6" t="s">
        <v>53</v>
      </c>
      <c r="C1190" s="6">
        <v>1182</v>
      </c>
      <c r="D1190" s="6">
        <v>160</v>
      </c>
      <c r="E1190" s="12">
        <v>48.3</v>
      </c>
      <c r="F1190" s="17">
        <f t="shared" si="95"/>
        <v>0.34722222222222221</v>
      </c>
      <c r="G1190" s="17">
        <f t="shared" si="96"/>
        <v>1.25</v>
      </c>
      <c r="R1190">
        <f t="shared" si="92"/>
        <v>0</v>
      </c>
      <c r="S1190">
        <f t="shared" si="93"/>
        <v>48.3</v>
      </c>
      <c r="T1190">
        <f t="shared" si="94"/>
        <v>13.416666666666666</v>
      </c>
    </row>
    <row r="1191" spans="2:20" x14ac:dyDescent="0.3">
      <c r="B1191" s="6" t="s">
        <v>53</v>
      </c>
      <c r="C1191" s="6">
        <v>1183</v>
      </c>
      <c r="D1191" s="6">
        <v>161</v>
      </c>
      <c r="E1191" s="12">
        <v>49.7</v>
      </c>
      <c r="F1191" s="17">
        <f t="shared" si="95"/>
        <v>0.41666666666666663</v>
      </c>
      <c r="G1191" s="17">
        <f t="shared" si="96"/>
        <v>1.5</v>
      </c>
      <c r="R1191">
        <f t="shared" si="92"/>
        <v>0</v>
      </c>
      <c r="S1191">
        <f t="shared" si="93"/>
        <v>49.7</v>
      </c>
      <c r="T1191">
        <f t="shared" si="94"/>
        <v>13.805555555555555</v>
      </c>
    </row>
    <row r="1192" spans="2:20" x14ac:dyDescent="0.3">
      <c r="B1192" s="6" t="s">
        <v>53</v>
      </c>
      <c r="C1192" s="6">
        <v>1184</v>
      </c>
      <c r="D1192" s="6">
        <v>162</v>
      </c>
      <c r="E1192" s="12">
        <v>51.3</v>
      </c>
      <c r="F1192" s="17">
        <f t="shared" si="95"/>
        <v>0.45833333333333293</v>
      </c>
      <c r="G1192" s="17">
        <f t="shared" si="96"/>
        <v>1.6499999999999986</v>
      </c>
      <c r="R1192">
        <f t="shared" si="92"/>
        <v>0</v>
      </c>
      <c r="S1192">
        <f t="shared" si="93"/>
        <v>51.3</v>
      </c>
      <c r="T1192">
        <f t="shared" si="94"/>
        <v>14.249999999999998</v>
      </c>
    </row>
    <row r="1193" spans="2:20" x14ac:dyDescent="0.3">
      <c r="B1193" s="6" t="s">
        <v>53</v>
      </c>
      <c r="C1193" s="6">
        <v>1185</v>
      </c>
      <c r="D1193" s="6">
        <v>163</v>
      </c>
      <c r="E1193" s="12">
        <v>53</v>
      </c>
      <c r="F1193" s="17">
        <f t="shared" si="95"/>
        <v>0.50000000000000022</v>
      </c>
      <c r="G1193" s="17">
        <f t="shared" si="96"/>
        <v>1.8000000000000007</v>
      </c>
      <c r="R1193">
        <f t="shared" si="92"/>
        <v>0</v>
      </c>
      <c r="S1193">
        <f t="shared" si="93"/>
        <v>53</v>
      </c>
      <c r="T1193">
        <f t="shared" si="94"/>
        <v>14.722222222222221</v>
      </c>
    </row>
    <row r="1194" spans="2:20" x14ac:dyDescent="0.3">
      <c r="B1194" s="6" t="s">
        <v>53</v>
      </c>
      <c r="C1194" s="6">
        <v>1186</v>
      </c>
      <c r="D1194" s="6">
        <v>164</v>
      </c>
      <c r="E1194" s="12">
        <v>54.9</v>
      </c>
      <c r="F1194" s="17">
        <f t="shared" si="95"/>
        <v>0.51388888888888928</v>
      </c>
      <c r="G1194" s="17">
        <f t="shared" si="96"/>
        <v>1.8500000000000014</v>
      </c>
      <c r="R1194">
        <f t="shared" si="92"/>
        <v>0</v>
      </c>
      <c r="S1194">
        <f t="shared" si="93"/>
        <v>54.9</v>
      </c>
      <c r="T1194">
        <f t="shared" si="94"/>
        <v>15.25</v>
      </c>
    </row>
    <row r="1195" spans="2:20" x14ac:dyDescent="0.3">
      <c r="B1195" s="6" t="s">
        <v>53</v>
      </c>
      <c r="C1195" s="6">
        <v>1187</v>
      </c>
      <c r="D1195" s="6">
        <v>165</v>
      </c>
      <c r="E1195" s="12">
        <v>56.7</v>
      </c>
      <c r="F1195" s="17">
        <f t="shared" si="95"/>
        <v>0.51388888888888928</v>
      </c>
      <c r="G1195" s="17">
        <f t="shared" si="96"/>
        <v>1.8500000000000014</v>
      </c>
      <c r="R1195">
        <f t="shared" si="92"/>
        <v>0</v>
      </c>
      <c r="S1195">
        <f t="shared" si="93"/>
        <v>56.7</v>
      </c>
      <c r="T1195">
        <f t="shared" si="94"/>
        <v>15.75</v>
      </c>
    </row>
    <row r="1196" spans="2:20" x14ac:dyDescent="0.3">
      <c r="B1196" s="6" t="s">
        <v>53</v>
      </c>
      <c r="C1196" s="6">
        <v>1188</v>
      </c>
      <c r="D1196" s="6">
        <v>166</v>
      </c>
      <c r="E1196" s="12">
        <v>58.6</v>
      </c>
      <c r="F1196" s="17">
        <f t="shared" si="95"/>
        <v>0.4861111111111111</v>
      </c>
      <c r="G1196" s="17">
        <f t="shared" si="96"/>
        <v>1.75</v>
      </c>
      <c r="R1196">
        <f t="shared" si="92"/>
        <v>0</v>
      </c>
      <c r="S1196">
        <f t="shared" si="93"/>
        <v>58.6</v>
      </c>
      <c r="T1196">
        <f t="shared" si="94"/>
        <v>16.277777777777779</v>
      </c>
    </row>
    <row r="1197" spans="2:20" x14ac:dyDescent="0.3">
      <c r="B1197" s="6" t="s">
        <v>53</v>
      </c>
      <c r="C1197" s="6">
        <v>1189</v>
      </c>
      <c r="D1197" s="6">
        <v>167</v>
      </c>
      <c r="E1197" s="12">
        <v>60.2</v>
      </c>
      <c r="F1197" s="17">
        <f t="shared" si="95"/>
        <v>0.41666666666666663</v>
      </c>
      <c r="G1197" s="17">
        <f t="shared" si="96"/>
        <v>1.5</v>
      </c>
      <c r="R1197">
        <f t="shared" si="92"/>
        <v>0</v>
      </c>
      <c r="S1197">
        <f t="shared" si="93"/>
        <v>60.2</v>
      </c>
      <c r="T1197">
        <f t="shared" si="94"/>
        <v>16.722222222222221</v>
      </c>
    </row>
    <row r="1198" spans="2:20" x14ac:dyDescent="0.3">
      <c r="B1198" s="6" t="s">
        <v>53</v>
      </c>
      <c r="C1198" s="6">
        <v>1190</v>
      </c>
      <c r="D1198" s="6">
        <v>168</v>
      </c>
      <c r="E1198" s="12">
        <v>61.6</v>
      </c>
      <c r="F1198" s="17">
        <f t="shared" si="95"/>
        <v>0.33333333333333315</v>
      </c>
      <c r="G1198" s="17">
        <f t="shared" si="96"/>
        <v>1.1999999999999993</v>
      </c>
      <c r="R1198">
        <f t="shared" si="92"/>
        <v>0</v>
      </c>
      <c r="S1198">
        <f t="shared" si="93"/>
        <v>61.6</v>
      </c>
      <c r="T1198">
        <f t="shared" si="94"/>
        <v>17.111111111111111</v>
      </c>
    </row>
    <row r="1199" spans="2:20" x14ac:dyDescent="0.3">
      <c r="B1199" s="6" t="s">
        <v>53</v>
      </c>
      <c r="C1199" s="6">
        <v>1191</v>
      </c>
      <c r="D1199" s="6">
        <v>169</v>
      </c>
      <c r="E1199" s="12">
        <v>62.6</v>
      </c>
      <c r="F1199" s="17">
        <f t="shared" si="95"/>
        <v>0.20833333333333331</v>
      </c>
      <c r="G1199" s="17">
        <f t="shared" si="96"/>
        <v>0.75</v>
      </c>
      <c r="R1199">
        <f t="shared" si="92"/>
        <v>0</v>
      </c>
      <c r="S1199">
        <f t="shared" si="93"/>
        <v>62.6</v>
      </c>
      <c r="T1199">
        <f t="shared" si="94"/>
        <v>17.388888888888889</v>
      </c>
    </row>
    <row r="1200" spans="2:20" x14ac:dyDescent="0.3">
      <c r="B1200" s="6" t="s">
        <v>53</v>
      </c>
      <c r="C1200" s="6">
        <v>1192</v>
      </c>
      <c r="D1200" s="6">
        <v>170</v>
      </c>
      <c r="E1200" s="12">
        <v>63.1</v>
      </c>
      <c r="F1200" s="17">
        <f t="shared" si="95"/>
        <v>6.9444444444444448E-2</v>
      </c>
      <c r="G1200" s="17">
        <f t="shared" si="96"/>
        <v>0.25</v>
      </c>
      <c r="R1200">
        <f t="shared" si="92"/>
        <v>0</v>
      </c>
      <c r="S1200">
        <f t="shared" si="93"/>
        <v>63.1</v>
      </c>
      <c r="T1200">
        <f t="shared" si="94"/>
        <v>17.527777777777779</v>
      </c>
    </row>
    <row r="1201" spans="2:20" x14ac:dyDescent="0.3">
      <c r="B1201" s="6" t="s">
        <v>53</v>
      </c>
      <c r="C1201" s="6">
        <v>1193</v>
      </c>
      <c r="D1201" s="6">
        <v>171</v>
      </c>
      <c r="E1201" s="12">
        <v>63.1</v>
      </c>
      <c r="F1201" s="17">
        <f t="shared" si="95"/>
        <v>-4.1666666666667261E-2</v>
      </c>
      <c r="G1201" s="17">
        <f t="shared" si="96"/>
        <v>-0.15000000000000213</v>
      </c>
      <c r="R1201">
        <f t="shared" si="92"/>
        <v>0</v>
      </c>
      <c r="S1201">
        <f t="shared" si="93"/>
        <v>63.1</v>
      </c>
      <c r="T1201">
        <f t="shared" si="94"/>
        <v>17.527777777777779</v>
      </c>
    </row>
    <row r="1202" spans="2:20" x14ac:dyDescent="0.3">
      <c r="B1202" s="6" t="s">
        <v>53</v>
      </c>
      <c r="C1202" s="6">
        <v>1194</v>
      </c>
      <c r="D1202" s="6">
        <v>172</v>
      </c>
      <c r="E1202" s="12">
        <v>62.8</v>
      </c>
      <c r="F1202" s="17">
        <f t="shared" si="95"/>
        <v>-0.12499999999999981</v>
      </c>
      <c r="G1202" s="17">
        <f t="shared" si="96"/>
        <v>-0.44999999999999929</v>
      </c>
      <c r="R1202">
        <f t="shared" si="92"/>
        <v>0</v>
      </c>
      <c r="S1202">
        <f t="shared" si="93"/>
        <v>62.8</v>
      </c>
      <c r="T1202">
        <f t="shared" si="94"/>
        <v>17.444444444444443</v>
      </c>
    </row>
    <row r="1203" spans="2:20" x14ac:dyDescent="0.3">
      <c r="B1203" s="6" t="s">
        <v>53</v>
      </c>
      <c r="C1203" s="6">
        <v>1195</v>
      </c>
      <c r="D1203" s="6">
        <v>173</v>
      </c>
      <c r="E1203" s="12">
        <v>62.2</v>
      </c>
      <c r="F1203" s="17">
        <f t="shared" si="95"/>
        <v>-0.19444444444444425</v>
      </c>
      <c r="G1203" s="17">
        <f t="shared" si="96"/>
        <v>-0.69999999999999929</v>
      </c>
      <c r="R1203">
        <f t="shared" si="92"/>
        <v>0</v>
      </c>
      <c r="S1203">
        <f t="shared" si="93"/>
        <v>62.2</v>
      </c>
      <c r="T1203">
        <f t="shared" si="94"/>
        <v>17.277777777777779</v>
      </c>
    </row>
    <row r="1204" spans="2:20" x14ac:dyDescent="0.3">
      <c r="B1204" s="6" t="s">
        <v>53</v>
      </c>
      <c r="C1204" s="6">
        <v>1196</v>
      </c>
      <c r="D1204" s="6">
        <v>174</v>
      </c>
      <c r="E1204" s="12">
        <v>61.4</v>
      </c>
      <c r="F1204" s="17">
        <f t="shared" si="95"/>
        <v>-0.20833333333333331</v>
      </c>
      <c r="G1204" s="17">
        <f t="shared" si="96"/>
        <v>-0.75</v>
      </c>
      <c r="R1204">
        <f t="shared" si="92"/>
        <v>0</v>
      </c>
      <c r="S1204">
        <f t="shared" si="93"/>
        <v>61.4</v>
      </c>
      <c r="T1204">
        <f t="shared" si="94"/>
        <v>17.055555555555554</v>
      </c>
    </row>
    <row r="1205" spans="2:20" x14ac:dyDescent="0.3">
      <c r="B1205" s="6" t="s">
        <v>53</v>
      </c>
      <c r="C1205" s="6">
        <v>1197</v>
      </c>
      <c r="D1205" s="6">
        <v>175</v>
      </c>
      <c r="E1205" s="12">
        <v>60.7</v>
      </c>
      <c r="F1205" s="17">
        <f t="shared" si="95"/>
        <v>-0.18055555555555516</v>
      </c>
      <c r="G1205" s="17">
        <f t="shared" si="96"/>
        <v>-0.64999999999999858</v>
      </c>
      <c r="R1205">
        <f t="shared" si="92"/>
        <v>0</v>
      </c>
      <c r="S1205">
        <f t="shared" si="93"/>
        <v>60.7</v>
      </c>
      <c r="T1205">
        <f t="shared" si="94"/>
        <v>16.861111111111111</v>
      </c>
    </row>
    <row r="1206" spans="2:20" x14ac:dyDescent="0.3">
      <c r="B1206" s="6" t="s">
        <v>53</v>
      </c>
      <c r="C1206" s="6">
        <v>1198</v>
      </c>
      <c r="D1206" s="6">
        <v>176</v>
      </c>
      <c r="E1206" s="12">
        <v>60.1</v>
      </c>
      <c r="F1206" s="17">
        <f t="shared" si="95"/>
        <v>-0.12500000000000078</v>
      </c>
      <c r="G1206" s="17">
        <f t="shared" si="96"/>
        <v>-0.45000000000000284</v>
      </c>
      <c r="R1206">
        <f t="shared" si="92"/>
        <v>0</v>
      </c>
      <c r="S1206">
        <f t="shared" si="93"/>
        <v>60.1</v>
      </c>
      <c r="T1206">
        <f t="shared" si="94"/>
        <v>16.694444444444443</v>
      </c>
    </row>
    <row r="1207" spans="2:20" x14ac:dyDescent="0.3">
      <c r="B1207" s="6" t="s">
        <v>53</v>
      </c>
      <c r="C1207" s="6">
        <v>1199</v>
      </c>
      <c r="D1207" s="6">
        <v>177</v>
      </c>
      <c r="E1207" s="12">
        <v>59.8</v>
      </c>
      <c r="F1207" s="17">
        <f t="shared" si="95"/>
        <v>-2.7777777777778172E-2</v>
      </c>
      <c r="G1207" s="17">
        <f t="shared" si="96"/>
        <v>-0.10000000000000142</v>
      </c>
      <c r="R1207">
        <f t="shared" si="92"/>
        <v>0</v>
      </c>
      <c r="S1207">
        <f t="shared" si="93"/>
        <v>59.8</v>
      </c>
      <c r="T1207">
        <f t="shared" si="94"/>
        <v>16.611111111111111</v>
      </c>
    </row>
    <row r="1208" spans="2:20" x14ac:dyDescent="0.3">
      <c r="B1208" s="6" t="s">
        <v>53</v>
      </c>
      <c r="C1208" s="6">
        <v>1200</v>
      </c>
      <c r="D1208" s="6">
        <v>178</v>
      </c>
      <c r="E1208" s="12">
        <v>59.9</v>
      </c>
      <c r="F1208" s="17">
        <f t="shared" si="95"/>
        <v>8.3333333333333523E-2</v>
      </c>
      <c r="G1208" s="17">
        <f t="shared" si="96"/>
        <v>0.30000000000000071</v>
      </c>
      <c r="R1208">
        <f t="shared" si="92"/>
        <v>0</v>
      </c>
      <c r="S1208">
        <f t="shared" si="93"/>
        <v>59.9</v>
      </c>
      <c r="T1208">
        <f t="shared" si="94"/>
        <v>16.638888888888889</v>
      </c>
    </row>
    <row r="1209" spans="2:20" x14ac:dyDescent="0.3">
      <c r="B1209" s="6" t="s">
        <v>53</v>
      </c>
      <c r="C1209" s="6">
        <v>1201</v>
      </c>
      <c r="D1209" s="6">
        <v>179</v>
      </c>
      <c r="E1209" s="12">
        <v>60.4</v>
      </c>
      <c r="F1209" s="17">
        <f t="shared" si="95"/>
        <v>0.20833333333333331</v>
      </c>
      <c r="G1209" s="17">
        <f t="shared" si="96"/>
        <v>0.75</v>
      </c>
      <c r="R1209">
        <f t="shared" si="92"/>
        <v>0</v>
      </c>
      <c r="S1209">
        <f t="shared" si="93"/>
        <v>60.4</v>
      </c>
      <c r="T1209">
        <f t="shared" si="94"/>
        <v>16.777777777777779</v>
      </c>
    </row>
    <row r="1210" spans="2:20" x14ac:dyDescent="0.3">
      <c r="B1210" s="6" t="s">
        <v>53</v>
      </c>
      <c r="C1210" s="6">
        <v>1202</v>
      </c>
      <c r="D1210" s="6">
        <v>180</v>
      </c>
      <c r="E1210" s="12">
        <v>61.4</v>
      </c>
      <c r="F1210" s="17">
        <f t="shared" si="95"/>
        <v>0.31944444444444503</v>
      </c>
      <c r="G1210" s="17">
        <f t="shared" si="96"/>
        <v>1.1500000000000021</v>
      </c>
      <c r="R1210">
        <f t="shared" si="92"/>
        <v>0</v>
      </c>
      <c r="S1210">
        <f t="shared" si="93"/>
        <v>61.4</v>
      </c>
      <c r="T1210">
        <f t="shared" si="94"/>
        <v>17.055555555555554</v>
      </c>
    </row>
    <row r="1211" spans="2:20" x14ac:dyDescent="0.3">
      <c r="B1211" s="6" t="s">
        <v>53</v>
      </c>
      <c r="C1211" s="6">
        <v>1203</v>
      </c>
      <c r="D1211" s="6">
        <v>181</v>
      </c>
      <c r="E1211" s="12">
        <v>62.7</v>
      </c>
      <c r="F1211" s="17">
        <f t="shared" si="95"/>
        <v>0.40277777777777757</v>
      </c>
      <c r="G1211" s="17">
        <f t="shared" si="96"/>
        <v>1.4499999999999993</v>
      </c>
      <c r="R1211">
        <f t="shared" si="92"/>
        <v>0</v>
      </c>
      <c r="S1211">
        <f t="shared" si="93"/>
        <v>62.7</v>
      </c>
      <c r="T1211">
        <f t="shared" si="94"/>
        <v>17.416666666666668</v>
      </c>
    </row>
    <row r="1212" spans="2:20" x14ac:dyDescent="0.3">
      <c r="B1212" s="6" t="s">
        <v>53</v>
      </c>
      <c r="C1212" s="6">
        <v>1204</v>
      </c>
      <c r="D1212" s="6">
        <v>182</v>
      </c>
      <c r="E1212" s="12">
        <v>64.3</v>
      </c>
      <c r="F1212" s="17">
        <f t="shared" si="95"/>
        <v>0.47222222222222104</v>
      </c>
      <c r="G1212" s="17">
        <f t="shared" si="96"/>
        <v>1.6999999999999957</v>
      </c>
      <c r="R1212">
        <f t="shared" si="92"/>
        <v>0</v>
      </c>
      <c r="S1212">
        <f t="shared" si="93"/>
        <v>64.3</v>
      </c>
      <c r="T1212">
        <f t="shared" si="94"/>
        <v>17.861111111111111</v>
      </c>
    </row>
    <row r="1213" spans="2:20" x14ac:dyDescent="0.3">
      <c r="B1213" s="6" t="s">
        <v>53</v>
      </c>
      <c r="C1213" s="6">
        <v>1205</v>
      </c>
      <c r="D1213" s="6">
        <v>183</v>
      </c>
      <c r="E1213" s="12">
        <v>66.099999999999994</v>
      </c>
      <c r="F1213" s="17">
        <f t="shared" si="95"/>
        <v>0.50000000000000122</v>
      </c>
      <c r="G1213" s="17">
        <f t="shared" si="96"/>
        <v>1.8000000000000043</v>
      </c>
      <c r="R1213">
        <f t="shared" si="92"/>
        <v>0</v>
      </c>
      <c r="S1213">
        <f t="shared" si="93"/>
        <v>66.099999999999994</v>
      </c>
      <c r="T1213">
        <f t="shared" si="94"/>
        <v>18.361111111111111</v>
      </c>
    </row>
    <row r="1214" spans="2:20" x14ac:dyDescent="0.3">
      <c r="B1214" s="6" t="s">
        <v>53</v>
      </c>
      <c r="C1214" s="6">
        <v>1206</v>
      </c>
      <c r="D1214" s="6">
        <v>184</v>
      </c>
      <c r="E1214" s="12">
        <v>67.900000000000006</v>
      </c>
      <c r="F1214" s="17">
        <f t="shared" si="95"/>
        <v>0.50000000000000122</v>
      </c>
      <c r="G1214" s="17">
        <f t="shared" si="96"/>
        <v>1.8000000000000043</v>
      </c>
      <c r="R1214">
        <f t="shared" si="92"/>
        <v>0</v>
      </c>
      <c r="S1214">
        <f t="shared" si="93"/>
        <v>67.900000000000006</v>
      </c>
      <c r="T1214">
        <f t="shared" si="94"/>
        <v>18.861111111111111</v>
      </c>
    </row>
    <row r="1215" spans="2:20" x14ac:dyDescent="0.3">
      <c r="B1215" s="6" t="s">
        <v>53</v>
      </c>
      <c r="C1215" s="6">
        <v>1207</v>
      </c>
      <c r="D1215" s="6">
        <v>185</v>
      </c>
      <c r="E1215" s="12">
        <v>69.7</v>
      </c>
      <c r="F1215" s="17">
        <f t="shared" si="95"/>
        <v>0.4861111111111111</v>
      </c>
      <c r="G1215" s="17">
        <f t="shared" si="96"/>
        <v>1.75</v>
      </c>
      <c r="R1215">
        <f t="shared" si="92"/>
        <v>0</v>
      </c>
      <c r="S1215">
        <f t="shared" si="93"/>
        <v>69.7</v>
      </c>
      <c r="T1215">
        <f t="shared" si="94"/>
        <v>19.361111111111111</v>
      </c>
    </row>
    <row r="1216" spans="2:20" x14ac:dyDescent="0.3">
      <c r="B1216" s="6" t="s">
        <v>53</v>
      </c>
      <c r="C1216" s="6">
        <v>1208</v>
      </c>
      <c r="D1216" s="6">
        <v>186</v>
      </c>
      <c r="E1216" s="12">
        <v>71.400000000000006</v>
      </c>
      <c r="F1216" s="17">
        <f t="shared" si="95"/>
        <v>0.47222222222222104</v>
      </c>
      <c r="G1216" s="17">
        <f t="shared" si="96"/>
        <v>1.6999999999999957</v>
      </c>
      <c r="R1216">
        <f t="shared" si="92"/>
        <v>0</v>
      </c>
      <c r="S1216">
        <f t="shared" si="93"/>
        <v>71.400000000000006</v>
      </c>
      <c r="T1216">
        <f t="shared" si="94"/>
        <v>19.833333333333336</v>
      </c>
    </row>
    <row r="1217" spans="2:20" x14ac:dyDescent="0.3">
      <c r="B1217" s="6" t="s">
        <v>53</v>
      </c>
      <c r="C1217" s="6">
        <v>1209</v>
      </c>
      <c r="D1217" s="6">
        <v>187</v>
      </c>
      <c r="E1217" s="12">
        <v>73.099999999999994</v>
      </c>
      <c r="F1217" s="17">
        <f t="shared" si="95"/>
        <v>0.45833333333333293</v>
      </c>
      <c r="G1217" s="17">
        <f t="shared" si="96"/>
        <v>1.6499999999999986</v>
      </c>
      <c r="R1217">
        <f t="shared" si="92"/>
        <v>0</v>
      </c>
      <c r="S1217">
        <f t="shared" si="93"/>
        <v>73.099999999999994</v>
      </c>
      <c r="T1217">
        <f t="shared" si="94"/>
        <v>20.305555555555554</v>
      </c>
    </row>
    <row r="1218" spans="2:20" x14ac:dyDescent="0.3">
      <c r="B1218" s="6" t="s">
        <v>53</v>
      </c>
      <c r="C1218" s="6">
        <v>1210</v>
      </c>
      <c r="D1218" s="6">
        <v>188</v>
      </c>
      <c r="E1218" s="12">
        <v>74.7</v>
      </c>
      <c r="F1218" s="17">
        <f t="shared" si="95"/>
        <v>0.43055555555555675</v>
      </c>
      <c r="G1218" s="17">
        <f t="shared" si="96"/>
        <v>1.5500000000000043</v>
      </c>
      <c r="R1218">
        <f t="shared" si="92"/>
        <v>0</v>
      </c>
      <c r="S1218">
        <f t="shared" si="93"/>
        <v>74.7</v>
      </c>
      <c r="T1218">
        <f t="shared" si="94"/>
        <v>20.75</v>
      </c>
    </row>
    <row r="1219" spans="2:20" x14ac:dyDescent="0.3">
      <c r="B1219" s="6" t="s">
        <v>53</v>
      </c>
      <c r="C1219" s="6">
        <v>1211</v>
      </c>
      <c r="D1219" s="6">
        <v>189</v>
      </c>
      <c r="E1219" s="12">
        <v>76.2</v>
      </c>
      <c r="F1219" s="17">
        <f t="shared" si="95"/>
        <v>0.38888888888888851</v>
      </c>
      <c r="G1219" s="17">
        <f t="shared" si="96"/>
        <v>1.3999999999999986</v>
      </c>
      <c r="R1219">
        <f t="shared" si="92"/>
        <v>0</v>
      </c>
      <c r="S1219">
        <f t="shared" si="93"/>
        <v>76.2</v>
      </c>
      <c r="T1219">
        <f t="shared" si="94"/>
        <v>21.166666666666668</v>
      </c>
    </row>
    <row r="1220" spans="2:20" x14ac:dyDescent="0.3">
      <c r="B1220" s="6" t="s">
        <v>53</v>
      </c>
      <c r="C1220" s="6">
        <v>1212</v>
      </c>
      <c r="D1220" s="6">
        <v>190</v>
      </c>
      <c r="E1220" s="12">
        <v>77.5</v>
      </c>
      <c r="F1220" s="17">
        <f t="shared" si="95"/>
        <v>0.33333333333333215</v>
      </c>
      <c r="G1220" s="17">
        <f t="shared" si="96"/>
        <v>1.1999999999999957</v>
      </c>
      <c r="R1220">
        <f t="shared" si="92"/>
        <v>0</v>
      </c>
      <c r="S1220">
        <f t="shared" si="93"/>
        <v>77.5</v>
      </c>
      <c r="T1220">
        <f t="shared" si="94"/>
        <v>21.527777777777779</v>
      </c>
    </row>
    <row r="1221" spans="2:20" x14ac:dyDescent="0.3">
      <c r="B1221" s="6" t="s">
        <v>53</v>
      </c>
      <c r="C1221" s="6">
        <v>1213</v>
      </c>
      <c r="D1221" s="6">
        <v>191</v>
      </c>
      <c r="E1221" s="12">
        <v>78.599999999999994</v>
      </c>
      <c r="F1221" s="17">
        <f t="shared" si="95"/>
        <v>0.30555555555555597</v>
      </c>
      <c r="G1221" s="17">
        <f t="shared" si="96"/>
        <v>1.1000000000000014</v>
      </c>
      <c r="R1221">
        <f t="shared" si="92"/>
        <v>0</v>
      </c>
      <c r="S1221">
        <f t="shared" si="93"/>
        <v>78.599999999999994</v>
      </c>
      <c r="T1221">
        <f t="shared" si="94"/>
        <v>21.833333333333332</v>
      </c>
    </row>
    <row r="1222" spans="2:20" x14ac:dyDescent="0.3">
      <c r="B1222" s="6" t="s">
        <v>53</v>
      </c>
      <c r="C1222" s="6">
        <v>1214</v>
      </c>
      <c r="D1222" s="6">
        <v>192</v>
      </c>
      <c r="E1222" s="12">
        <v>79.7</v>
      </c>
      <c r="F1222" s="17">
        <f t="shared" si="95"/>
        <v>0.27777777777777779</v>
      </c>
      <c r="G1222" s="17">
        <f t="shared" si="96"/>
        <v>1</v>
      </c>
      <c r="R1222">
        <f t="shared" si="92"/>
        <v>0</v>
      </c>
      <c r="S1222">
        <f t="shared" si="93"/>
        <v>79.7</v>
      </c>
      <c r="T1222">
        <f t="shared" si="94"/>
        <v>22.138888888888889</v>
      </c>
    </row>
    <row r="1223" spans="2:20" x14ac:dyDescent="0.3">
      <c r="B1223" s="6" t="s">
        <v>53</v>
      </c>
      <c r="C1223" s="6">
        <v>1215</v>
      </c>
      <c r="D1223" s="6">
        <v>193</v>
      </c>
      <c r="E1223" s="12">
        <v>80.599999999999994</v>
      </c>
      <c r="F1223" s="17">
        <f t="shared" si="95"/>
        <v>0.24999999999999961</v>
      </c>
      <c r="G1223" s="17">
        <f t="shared" si="96"/>
        <v>0.89999999999999858</v>
      </c>
      <c r="R1223">
        <f t="shared" si="92"/>
        <v>0</v>
      </c>
      <c r="S1223">
        <f t="shared" si="93"/>
        <v>80.599999999999994</v>
      </c>
      <c r="T1223">
        <f t="shared" si="94"/>
        <v>22.388888888888886</v>
      </c>
    </row>
    <row r="1224" spans="2:20" x14ac:dyDescent="0.3">
      <c r="B1224" s="6" t="s">
        <v>53</v>
      </c>
      <c r="C1224" s="6">
        <v>1216</v>
      </c>
      <c r="D1224" s="6">
        <v>194</v>
      </c>
      <c r="E1224" s="12">
        <v>81.5</v>
      </c>
      <c r="F1224" s="17">
        <f t="shared" si="95"/>
        <v>0.2222222222222234</v>
      </c>
      <c r="G1224" s="17">
        <f t="shared" si="96"/>
        <v>0.80000000000000426</v>
      </c>
      <c r="R1224">
        <f t="shared" ref="R1224:R1287" si="97">IF(E1224&lt;1,1,0)</f>
        <v>0</v>
      </c>
      <c r="S1224">
        <f t="shared" ref="S1224:S1287" si="98">IF(R1224=1,"",E1224)</f>
        <v>81.5</v>
      </c>
      <c r="T1224">
        <f t="shared" ref="T1224:T1287" si="99">E1224/3.6</f>
        <v>22.638888888888889</v>
      </c>
    </row>
    <row r="1225" spans="2:20" x14ac:dyDescent="0.3">
      <c r="B1225" s="6" t="s">
        <v>53</v>
      </c>
      <c r="C1225" s="6">
        <v>1217</v>
      </c>
      <c r="D1225" s="6">
        <v>195</v>
      </c>
      <c r="E1225" s="12">
        <v>82.2</v>
      </c>
      <c r="F1225" s="17">
        <f t="shared" si="95"/>
        <v>0.20833333333333331</v>
      </c>
      <c r="G1225" s="17">
        <f t="shared" si="96"/>
        <v>0.75</v>
      </c>
      <c r="R1225">
        <f t="shared" si="97"/>
        <v>0</v>
      </c>
      <c r="S1225">
        <f t="shared" si="98"/>
        <v>82.2</v>
      </c>
      <c r="T1225">
        <f t="shared" si="99"/>
        <v>22.833333333333332</v>
      </c>
    </row>
    <row r="1226" spans="2:20" x14ac:dyDescent="0.3">
      <c r="B1226" s="6" t="s">
        <v>53</v>
      </c>
      <c r="C1226" s="6">
        <v>1218</v>
      </c>
      <c r="D1226" s="6">
        <v>196</v>
      </c>
      <c r="E1226" s="12">
        <v>83</v>
      </c>
      <c r="F1226" s="17">
        <f t="shared" si="95"/>
        <v>0.20833333333333331</v>
      </c>
      <c r="G1226" s="17">
        <f t="shared" si="96"/>
        <v>0.75</v>
      </c>
      <c r="R1226">
        <f t="shared" si="97"/>
        <v>0</v>
      </c>
      <c r="S1226">
        <f t="shared" si="98"/>
        <v>83</v>
      </c>
      <c r="T1226">
        <f t="shared" si="99"/>
        <v>23.055555555555554</v>
      </c>
    </row>
    <row r="1227" spans="2:20" x14ac:dyDescent="0.3">
      <c r="B1227" s="6" t="s">
        <v>53</v>
      </c>
      <c r="C1227" s="6">
        <v>1219</v>
      </c>
      <c r="D1227" s="6">
        <v>197</v>
      </c>
      <c r="E1227" s="12">
        <v>83.7</v>
      </c>
      <c r="F1227" s="17">
        <f t="shared" si="95"/>
        <v>0.19444444444444522</v>
      </c>
      <c r="G1227" s="17">
        <f t="shared" si="96"/>
        <v>0.70000000000000284</v>
      </c>
      <c r="R1227">
        <f t="shared" si="97"/>
        <v>0</v>
      </c>
      <c r="S1227">
        <f t="shared" si="98"/>
        <v>83.7</v>
      </c>
      <c r="T1227">
        <f t="shared" si="99"/>
        <v>23.25</v>
      </c>
    </row>
    <row r="1228" spans="2:20" x14ac:dyDescent="0.3">
      <c r="B1228" s="6" t="s">
        <v>53</v>
      </c>
      <c r="C1228" s="6">
        <v>1220</v>
      </c>
      <c r="D1228" s="6">
        <v>198</v>
      </c>
      <c r="E1228" s="12">
        <v>84.4</v>
      </c>
      <c r="F1228" s="17">
        <f t="shared" si="95"/>
        <v>0.16666666666666705</v>
      </c>
      <c r="G1228" s="17">
        <f t="shared" si="96"/>
        <v>0.60000000000000142</v>
      </c>
      <c r="R1228">
        <f t="shared" si="97"/>
        <v>0</v>
      </c>
      <c r="S1228">
        <f t="shared" si="98"/>
        <v>84.4</v>
      </c>
      <c r="T1228">
        <f t="shared" si="99"/>
        <v>23.444444444444446</v>
      </c>
    </row>
    <row r="1229" spans="2:20" x14ac:dyDescent="0.3">
      <c r="B1229" s="6" t="s">
        <v>53</v>
      </c>
      <c r="C1229" s="6">
        <v>1221</v>
      </c>
      <c r="D1229" s="6">
        <v>199</v>
      </c>
      <c r="E1229" s="12">
        <v>84.9</v>
      </c>
      <c r="F1229" s="17">
        <f t="shared" si="95"/>
        <v>9.7222222222220642E-2</v>
      </c>
      <c r="G1229" s="17">
        <f t="shared" si="96"/>
        <v>0.34999999999999432</v>
      </c>
      <c r="R1229">
        <f t="shared" si="97"/>
        <v>0</v>
      </c>
      <c r="S1229">
        <f t="shared" si="98"/>
        <v>84.9</v>
      </c>
      <c r="T1229">
        <f t="shared" si="99"/>
        <v>23.583333333333336</v>
      </c>
    </row>
    <row r="1230" spans="2:20" x14ac:dyDescent="0.3">
      <c r="B1230" s="6" t="s">
        <v>53</v>
      </c>
      <c r="C1230" s="6">
        <v>1222</v>
      </c>
      <c r="D1230" s="6">
        <v>200</v>
      </c>
      <c r="E1230" s="12">
        <v>85.1</v>
      </c>
      <c r="F1230" s="17">
        <f t="shared" si="95"/>
        <v>4.1666666666666269E-2</v>
      </c>
      <c r="G1230" s="17">
        <f t="shared" si="96"/>
        <v>0.14999999999999858</v>
      </c>
      <c r="R1230">
        <f t="shared" si="97"/>
        <v>0</v>
      </c>
      <c r="S1230">
        <f t="shared" si="98"/>
        <v>85.1</v>
      </c>
      <c r="T1230">
        <f t="shared" si="99"/>
        <v>23.638888888888886</v>
      </c>
    </row>
    <row r="1231" spans="2:20" x14ac:dyDescent="0.3">
      <c r="B1231" s="6" t="s">
        <v>53</v>
      </c>
      <c r="C1231" s="6">
        <v>1223</v>
      </c>
      <c r="D1231" s="6">
        <v>201</v>
      </c>
      <c r="E1231" s="12">
        <v>85.2</v>
      </c>
      <c r="F1231" s="17">
        <f t="shared" si="95"/>
        <v>-2.7777777777776198E-2</v>
      </c>
      <c r="G1231" s="17">
        <f t="shared" si="96"/>
        <v>-9.9999999999994316E-2</v>
      </c>
      <c r="R1231">
        <f t="shared" si="97"/>
        <v>0</v>
      </c>
      <c r="S1231">
        <f t="shared" si="98"/>
        <v>85.2</v>
      </c>
      <c r="T1231">
        <f t="shared" si="99"/>
        <v>23.666666666666668</v>
      </c>
    </row>
    <row r="1232" spans="2:20" x14ac:dyDescent="0.3">
      <c r="B1232" s="6" t="s">
        <v>53</v>
      </c>
      <c r="C1232" s="6">
        <v>1224</v>
      </c>
      <c r="D1232" s="6">
        <v>202</v>
      </c>
      <c r="E1232" s="12">
        <v>84.9</v>
      </c>
      <c r="F1232" s="17">
        <f t="shared" si="95"/>
        <v>-0.11111111111111072</v>
      </c>
      <c r="G1232" s="17">
        <f t="shared" si="96"/>
        <v>-0.39999999999999858</v>
      </c>
      <c r="R1232">
        <f t="shared" si="97"/>
        <v>0</v>
      </c>
      <c r="S1232">
        <f t="shared" si="98"/>
        <v>84.9</v>
      </c>
      <c r="T1232">
        <f t="shared" si="99"/>
        <v>23.583333333333336</v>
      </c>
    </row>
    <row r="1233" spans="2:20" x14ac:dyDescent="0.3">
      <c r="B1233" s="6" t="s">
        <v>53</v>
      </c>
      <c r="C1233" s="6">
        <v>1225</v>
      </c>
      <c r="D1233" s="6">
        <v>203</v>
      </c>
      <c r="E1233" s="12">
        <v>84.4</v>
      </c>
      <c r="F1233" s="17">
        <f t="shared" si="95"/>
        <v>-0.18055555555555713</v>
      </c>
      <c r="G1233" s="17">
        <f t="shared" si="96"/>
        <v>-0.65000000000000568</v>
      </c>
      <c r="R1233">
        <f t="shared" si="97"/>
        <v>0</v>
      </c>
      <c r="S1233">
        <f t="shared" si="98"/>
        <v>84.4</v>
      </c>
      <c r="T1233">
        <f t="shared" si="99"/>
        <v>23.444444444444446</v>
      </c>
    </row>
    <row r="1234" spans="2:20" x14ac:dyDescent="0.3">
      <c r="B1234" s="6" t="s">
        <v>53</v>
      </c>
      <c r="C1234" s="6">
        <v>1226</v>
      </c>
      <c r="D1234" s="6">
        <v>204</v>
      </c>
      <c r="E1234" s="12">
        <v>83.6</v>
      </c>
      <c r="F1234" s="17">
        <f t="shared" si="95"/>
        <v>-0.23611111111111149</v>
      </c>
      <c r="G1234" s="17">
        <f t="shared" si="96"/>
        <v>-0.85000000000000142</v>
      </c>
      <c r="R1234">
        <f t="shared" si="97"/>
        <v>0</v>
      </c>
      <c r="S1234">
        <f t="shared" si="98"/>
        <v>83.6</v>
      </c>
      <c r="T1234">
        <f t="shared" si="99"/>
        <v>23.222222222222221</v>
      </c>
    </row>
    <row r="1235" spans="2:20" x14ac:dyDescent="0.3">
      <c r="B1235" s="6" t="s">
        <v>53</v>
      </c>
      <c r="C1235" s="6">
        <v>1227</v>
      </c>
      <c r="D1235" s="6">
        <v>205</v>
      </c>
      <c r="E1235" s="12">
        <v>82.7</v>
      </c>
      <c r="F1235" s="17">
        <f t="shared" si="95"/>
        <v>-0.29166666666666585</v>
      </c>
      <c r="G1235" s="17">
        <f t="shared" si="96"/>
        <v>-1.0499999999999972</v>
      </c>
      <c r="R1235">
        <f t="shared" si="97"/>
        <v>0</v>
      </c>
      <c r="S1235">
        <f t="shared" si="98"/>
        <v>82.7</v>
      </c>
      <c r="T1235">
        <f t="shared" si="99"/>
        <v>22.972222222222221</v>
      </c>
    </row>
    <row r="1236" spans="2:20" x14ac:dyDescent="0.3">
      <c r="B1236" s="6" t="s">
        <v>53</v>
      </c>
      <c r="C1236" s="6">
        <v>1228</v>
      </c>
      <c r="D1236" s="6">
        <v>206</v>
      </c>
      <c r="E1236" s="12">
        <v>81.5</v>
      </c>
      <c r="F1236" s="17">
        <f t="shared" ref="F1236:F1299" si="100">($E1237-$E1235)/2/3.6</f>
        <v>-0.36111111111111227</v>
      </c>
      <c r="G1236" s="17">
        <f t="shared" ref="G1236:G1299" si="101">($E1237-$E1235)/2</f>
        <v>-1.3000000000000043</v>
      </c>
      <c r="R1236">
        <f t="shared" si="97"/>
        <v>0</v>
      </c>
      <c r="S1236">
        <f t="shared" si="98"/>
        <v>81.5</v>
      </c>
      <c r="T1236">
        <f t="shared" si="99"/>
        <v>22.638888888888889</v>
      </c>
    </row>
    <row r="1237" spans="2:20" x14ac:dyDescent="0.3">
      <c r="B1237" s="6" t="s">
        <v>53</v>
      </c>
      <c r="C1237" s="6">
        <v>1229</v>
      </c>
      <c r="D1237" s="6">
        <v>207</v>
      </c>
      <c r="E1237" s="12">
        <v>80.099999999999994</v>
      </c>
      <c r="F1237" s="17">
        <f t="shared" si="100"/>
        <v>-0.38888888888888851</v>
      </c>
      <c r="G1237" s="17">
        <f t="shared" si="101"/>
        <v>-1.3999999999999986</v>
      </c>
      <c r="R1237">
        <f t="shared" si="97"/>
        <v>0</v>
      </c>
      <c r="S1237">
        <f t="shared" si="98"/>
        <v>80.099999999999994</v>
      </c>
      <c r="T1237">
        <f t="shared" si="99"/>
        <v>22.249999999999996</v>
      </c>
    </row>
    <row r="1238" spans="2:20" x14ac:dyDescent="0.3">
      <c r="B1238" s="6" t="s">
        <v>53</v>
      </c>
      <c r="C1238" s="6">
        <v>1230</v>
      </c>
      <c r="D1238" s="6">
        <v>208</v>
      </c>
      <c r="E1238" s="12">
        <v>78.7</v>
      </c>
      <c r="F1238" s="17">
        <f t="shared" si="100"/>
        <v>-0.37499999999999839</v>
      </c>
      <c r="G1238" s="17">
        <f t="shared" si="101"/>
        <v>-1.3499999999999943</v>
      </c>
      <c r="R1238">
        <f t="shared" si="97"/>
        <v>0</v>
      </c>
      <c r="S1238">
        <f t="shared" si="98"/>
        <v>78.7</v>
      </c>
      <c r="T1238">
        <f t="shared" si="99"/>
        <v>21.861111111111111</v>
      </c>
    </row>
    <row r="1239" spans="2:20" x14ac:dyDescent="0.3">
      <c r="B1239" s="6" t="s">
        <v>53</v>
      </c>
      <c r="C1239" s="6">
        <v>1231</v>
      </c>
      <c r="D1239" s="6">
        <v>209</v>
      </c>
      <c r="E1239" s="12">
        <v>77.400000000000006</v>
      </c>
      <c r="F1239" s="17">
        <f t="shared" si="100"/>
        <v>-0.34722222222222221</v>
      </c>
      <c r="G1239" s="17">
        <f t="shared" si="101"/>
        <v>-1.25</v>
      </c>
      <c r="R1239">
        <f t="shared" si="97"/>
        <v>0</v>
      </c>
      <c r="S1239">
        <f t="shared" si="98"/>
        <v>77.400000000000006</v>
      </c>
      <c r="T1239">
        <f t="shared" si="99"/>
        <v>21.5</v>
      </c>
    </row>
    <row r="1240" spans="2:20" x14ac:dyDescent="0.3">
      <c r="B1240" s="6" t="s">
        <v>53</v>
      </c>
      <c r="C1240" s="6">
        <v>1232</v>
      </c>
      <c r="D1240" s="6">
        <v>210</v>
      </c>
      <c r="E1240" s="12">
        <v>76.2</v>
      </c>
      <c r="F1240" s="17">
        <f t="shared" si="100"/>
        <v>-0.27777777777777779</v>
      </c>
      <c r="G1240" s="17">
        <f t="shared" si="101"/>
        <v>-1</v>
      </c>
      <c r="R1240">
        <f t="shared" si="97"/>
        <v>0</v>
      </c>
      <c r="S1240">
        <f t="shared" si="98"/>
        <v>76.2</v>
      </c>
      <c r="T1240">
        <f t="shared" si="99"/>
        <v>21.166666666666668</v>
      </c>
    </row>
    <row r="1241" spans="2:20" x14ac:dyDescent="0.3">
      <c r="B1241" s="6" t="s">
        <v>53</v>
      </c>
      <c r="C1241" s="6">
        <v>1233</v>
      </c>
      <c r="D1241" s="6">
        <v>211</v>
      </c>
      <c r="E1241" s="12">
        <v>75.400000000000006</v>
      </c>
      <c r="F1241" s="17">
        <f t="shared" si="100"/>
        <v>-0.19444444444444522</v>
      </c>
      <c r="G1241" s="17">
        <f t="shared" si="101"/>
        <v>-0.70000000000000284</v>
      </c>
      <c r="R1241">
        <f t="shared" si="97"/>
        <v>0</v>
      </c>
      <c r="S1241">
        <f t="shared" si="98"/>
        <v>75.400000000000006</v>
      </c>
      <c r="T1241">
        <f t="shared" si="99"/>
        <v>20.944444444444446</v>
      </c>
    </row>
    <row r="1242" spans="2:20" x14ac:dyDescent="0.3">
      <c r="B1242" s="6" t="s">
        <v>53</v>
      </c>
      <c r="C1242" s="6">
        <v>1234</v>
      </c>
      <c r="D1242" s="6">
        <v>212</v>
      </c>
      <c r="E1242" s="12">
        <v>74.8</v>
      </c>
      <c r="F1242" s="17">
        <f t="shared" si="100"/>
        <v>-0.15277777777777896</v>
      </c>
      <c r="G1242" s="17">
        <f t="shared" si="101"/>
        <v>-0.55000000000000426</v>
      </c>
      <c r="R1242">
        <f t="shared" si="97"/>
        <v>0</v>
      </c>
      <c r="S1242">
        <f t="shared" si="98"/>
        <v>74.8</v>
      </c>
      <c r="T1242">
        <f t="shared" si="99"/>
        <v>20.777777777777775</v>
      </c>
    </row>
    <row r="1243" spans="2:20" x14ac:dyDescent="0.3">
      <c r="B1243" s="6" t="s">
        <v>53</v>
      </c>
      <c r="C1243" s="6">
        <v>1235</v>
      </c>
      <c r="D1243" s="6">
        <v>213</v>
      </c>
      <c r="E1243" s="12">
        <v>74.3</v>
      </c>
      <c r="F1243" s="17">
        <f t="shared" si="100"/>
        <v>-0.1388888888888889</v>
      </c>
      <c r="G1243" s="17">
        <f t="shared" si="101"/>
        <v>-0.5</v>
      </c>
      <c r="R1243">
        <f t="shared" si="97"/>
        <v>0</v>
      </c>
      <c r="S1243">
        <f t="shared" si="98"/>
        <v>74.3</v>
      </c>
      <c r="T1243">
        <f t="shared" si="99"/>
        <v>20.638888888888889</v>
      </c>
    </row>
    <row r="1244" spans="2:20" x14ac:dyDescent="0.3">
      <c r="B1244" s="6" t="s">
        <v>53</v>
      </c>
      <c r="C1244" s="6">
        <v>1236</v>
      </c>
      <c r="D1244" s="6">
        <v>214</v>
      </c>
      <c r="E1244" s="12">
        <v>73.8</v>
      </c>
      <c r="F1244" s="17">
        <f t="shared" si="100"/>
        <v>-0.15277777777777699</v>
      </c>
      <c r="G1244" s="17">
        <f t="shared" si="101"/>
        <v>-0.54999999999999716</v>
      </c>
      <c r="R1244">
        <f t="shared" si="97"/>
        <v>0</v>
      </c>
      <c r="S1244">
        <f t="shared" si="98"/>
        <v>73.8</v>
      </c>
      <c r="T1244">
        <f t="shared" si="99"/>
        <v>20.5</v>
      </c>
    </row>
    <row r="1245" spans="2:20" x14ac:dyDescent="0.3">
      <c r="B1245" s="6" t="s">
        <v>53</v>
      </c>
      <c r="C1245" s="6">
        <v>1237</v>
      </c>
      <c r="D1245" s="6">
        <v>215</v>
      </c>
      <c r="E1245" s="12">
        <v>73.2</v>
      </c>
      <c r="F1245" s="17">
        <f t="shared" si="100"/>
        <v>-0.19444444444444325</v>
      </c>
      <c r="G1245" s="17">
        <f t="shared" si="101"/>
        <v>-0.69999999999999574</v>
      </c>
      <c r="R1245">
        <f t="shared" si="97"/>
        <v>0</v>
      </c>
      <c r="S1245">
        <f t="shared" si="98"/>
        <v>73.2</v>
      </c>
      <c r="T1245">
        <f t="shared" si="99"/>
        <v>20.333333333333332</v>
      </c>
    </row>
    <row r="1246" spans="2:20" x14ac:dyDescent="0.3">
      <c r="B1246" s="6" t="s">
        <v>53</v>
      </c>
      <c r="C1246" s="6">
        <v>1238</v>
      </c>
      <c r="D1246" s="6">
        <v>216</v>
      </c>
      <c r="E1246" s="12">
        <v>72.400000000000006</v>
      </c>
      <c r="F1246" s="17">
        <f t="shared" si="100"/>
        <v>-0.2222222222222234</v>
      </c>
      <c r="G1246" s="17">
        <f t="shared" si="101"/>
        <v>-0.80000000000000426</v>
      </c>
      <c r="R1246">
        <f t="shared" si="97"/>
        <v>0</v>
      </c>
      <c r="S1246">
        <f t="shared" si="98"/>
        <v>72.400000000000006</v>
      </c>
      <c r="T1246">
        <f t="shared" si="99"/>
        <v>20.111111111111111</v>
      </c>
    </row>
    <row r="1247" spans="2:20" x14ac:dyDescent="0.3">
      <c r="B1247" s="6" t="s">
        <v>53</v>
      </c>
      <c r="C1247" s="6">
        <v>1239</v>
      </c>
      <c r="D1247" s="6">
        <v>217</v>
      </c>
      <c r="E1247" s="12">
        <v>71.599999999999994</v>
      </c>
      <c r="F1247" s="17">
        <f t="shared" si="100"/>
        <v>-0.2222222222222234</v>
      </c>
      <c r="G1247" s="17">
        <f t="shared" si="101"/>
        <v>-0.80000000000000426</v>
      </c>
      <c r="R1247">
        <f t="shared" si="97"/>
        <v>0</v>
      </c>
      <c r="S1247">
        <f t="shared" si="98"/>
        <v>71.599999999999994</v>
      </c>
      <c r="T1247">
        <f t="shared" si="99"/>
        <v>19.888888888888886</v>
      </c>
    </row>
    <row r="1248" spans="2:20" x14ac:dyDescent="0.3">
      <c r="B1248" s="6" t="s">
        <v>53</v>
      </c>
      <c r="C1248" s="6">
        <v>1240</v>
      </c>
      <c r="D1248" s="6">
        <v>218</v>
      </c>
      <c r="E1248" s="12">
        <v>70.8</v>
      </c>
      <c r="F1248" s="17">
        <f t="shared" si="100"/>
        <v>-0.20833333333333331</v>
      </c>
      <c r="G1248" s="17">
        <f t="shared" si="101"/>
        <v>-0.75</v>
      </c>
      <c r="R1248">
        <f t="shared" si="97"/>
        <v>0</v>
      </c>
      <c r="S1248">
        <f t="shared" si="98"/>
        <v>70.8</v>
      </c>
      <c r="T1248">
        <f t="shared" si="99"/>
        <v>19.666666666666664</v>
      </c>
    </row>
    <row r="1249" spans="2:20" x14ac:dyDescent="0.3">
      <c r="B1249" s="6" t="s">
        <v>53</v>
      </c>
      <c r="C1249" s="6">
        <v>1241</v>
      </c>
      <c r="D1249" s="6">
        <v>219</v>
      </c>
      <c r="E1249" s="12">
        <v>70.099999999999994</v>
      </c>
      <c r="F1249" s="17">
        <f t="shared" si="100"/>
        <v>-0.16666666666666705</v>
      </c>
      <c r="G1249" s="17">
        <f t="shared" si="101"/>
        <v>-0.60000000000000142</v>
      </c>
      <c r="R1249">
        <f t="shared" si="97"/>
        <v>0</v>
      </c>
      <c r="S1249">
        <f t="shared" si="98"/>
        <v>70.099999999999994</v>
      </c>
      <c r="T1249">
        <f t="shared" si="99"/>
        <v>19.472222222222221</v>
      </c>
    </row>
    <row r="1250" spans="2:20" x14ac:dyDescent="0.3">
      <c r="B1250" s="6" t="s">
        <v>53</v>
      </c>
      <c r="C1250" s="6">
        <v>1242</v>
      </c>
      <c r="D1250" s="6">
        <v>220</v>
      </c>
      <c r="E1250" s="12">
        <v>69.599999999999994</v>
      </c>
      <c r="F1250" s="17">
        <f t="shared" si="100"/>
        <v>-0.11111111111111072</v>
      </c>
      <c r="G1250" s="17">
        <f t="shared" si="101"/>
        <v>-0.39999999999999858</v>
      </c>
      <c r="R1250">
        <f t="shared" si="97"/>
        <v>0</v>
      </c>
      <c r="S1250">
        <f t="shared" si="98"/>
        <v>69.599999999999994</v>
      </c>
      <c r="T1250">
        <f t="shared" si="99"/>
        <v>19.333333333333332</v>
      </c>
    </row>
    <row r="1251" spans="2:20" x14ac:dyDescent="0.3">
      <c r="B1251" s="6" t="s">
        <v>53</v>
      </c>
      <c r="C1251" s="6">
        <v>1243</v>
      </c>
      <c r="D1251" s="6">
        <v>221</v>
      </c>
      <c r="E1251" s="12">
        <v>69.3</v>
      </c>
      <c r="F1251" s="17">
        <f t="shared" si="100"/>
        <v>-6.9444444444444448E-2</v>
      </c>
      <c r="G1251" s="17">
        <f t="shared" si="101"/>
        <v>-0.25</v>
      </c>
      <c r="R1251">
        <f t="shared" si="97"/>
        <v>0</v>
      </c>
      <c r="S1251">
        <f t="shared" si="98"/>
        <v>69.3</v>
      </c>
      <c r="T1251">
        <f t="shared" si="99"/>
        <v>19.25</v>
      </c>
    </row>
    <row r="1252" spans="2:20" x14ac:dyDescent="0.3">
      <c r="B1252" s="6" t="s">
        <v>53</v>
      </c>
      <c r="C1252" s="6">
        <v>1244</v>
      </c>
      <c r="D1252" s="6">
        <v>222</v>
      </c>
      <c r="E1252" s="12">
        <v>69.099999999999994</v>
      </c>
      <c r="F1252" s="17">
        <f t="shared" si="100"/>
        <v>-4.1666666666666269E-2</v>
      </c>
      <c r="G1252" s="17">
        <f t="shared" si="101"/>
        <v>-0.14999999999999858</v>
      </c>
      <c r="R1252">
        <f t="shared" si="97"/>
        <v>0</v>
      </c>
      <c r="S1252">
        <f t="shared" si="98"/>
        <v>69.099999999999994</v>
      </c>
      <c r="T1252">
        <f t="shared" si="99"/>
        <v>19.194444444444443</v>
      </c>
    </row>
    <row r="1253" spans="2:20" x14ac:dyDescent="0.3">
      <c r="B1253" s="6" t="s">
        <v>53</v>
      </c>
      <c r="C1253" s="6">
        <v>1245</v>
      </c>
      <c r="D1253" s="6">
        <v>223</v>
      </c>
      <c r="E1253" s="12">
        <v>69</v>
      </c>
      <c r="F1253" s="17">
        <f t="shared" si="100"/>
        <v>-4.1666666666666269E-2</v>
      </c>
      <c r="G1253" s="17">
        <f t="shared" si="101"/>
        <v>-0.14999999999999858</v>
      </c>
      <c r="R1253">
        <f t="shared" si="97"/>
        <v>0</v>
      </c>
      <c r="S1253">
        <f t="shared" si="98"/>
        <v>69</v>
      </c>
      <c r="T1253">
        <f t="shared" si="99"/>
        <v>19.166666666666668</v>
      </c>
    </row>
    <row r="1254" spans="2:20" x14ac:dyDescent="0.3">
      <c r="B1254" s="6" t="s">
        <v>53</v>
      </c>
      <c r="C1254" s="6">
        <v>1246</v>
      </c>
      <c r="D1254" s="6">
        <v>224</v>
      </c>
      <c r="E1254" s="12">
        <v>68.8</v>
      </c>
      <c r="F1254" s="17">
        <f t="shared" si="100"/>
        <v>-5.5555555555556344E-2</v>
      </c>
      <c r="G1254" s="17">
        <f t="shared" si="101"/>
        <v>-0.20000000000000284</v>
      </c>
      <c r="R1254">
        <f t="shared" si="97"/>
        <v>0</v>
      </c>
      <c r="S1254">
        <f t="shared" si="98"/>
        <v>68.8</v>
      </c>
      <c r="T1254">
        <f t="shared" si="99"/>
        <v>19.111111111111111</v>
      </c>
    </row>
    <row r="1255" spans="2:20" x14ac:dyDescent="0.3">
      <c r="B1255" s="6" t="s">
        <v>53</v>
      </c>
      <c r="C1255" s="6">
        <v>1247</v>
      </c>
      <c r="D1255" s="6">
        <v>225</v>
      </c>
      <c r="E1255" s="12">
        <v>68.599999999999994</v>
      </c>
      <c r="F1255" s="17">
        <f t="shared" si="100"/>
        <v>-5.5555555555554373E-2</v>
      </c>
      <c r="G1255" s="17">
        <f t="shared" si="101"/>
        <v>-0.19999999999999574</v>
      </c>
      <c r="R1255">
        <f t="shared" si="97"/>
        <v>0</v>
      </c>
      <c r="S1255">
        <f t="shared" si="98"/>
        <v>68.599999999999994</v>
      </c>
      <c r="T1255">
        <f t="shared" si="99"/>
        <v>19.055555555555554</v>
      </c>
    </row>
    <row r="1256" spans="2:20" x14ac:dyDescent="0.3">
      <c r="B1256" s="6" t="s">
        <v>53</v>
      </c>
      <c r="C1256" s="6">
        <v>1248</v>
      </c>
      <c r="D1256" s="6">
        <v>226</v>
      </c>
      <c r="E1256" s="12">
        <v>68.400000000000006</v>
      </c>
      <c r="F1256" s="17">
        <f t="shared" si="100"/>
        <v>-6.9444444444444448E-2</v>
      </c>
      <c r="G1256" s="17">
        <f t="shared" si="101"/>
        <v>-0.25</v>
      </c>
      <c r="R1256">
        <f t="shared" si="97"/>
        <v>0</v>
      </c>
      <c r="S1256">
        <f t="shared" si="98"/>
        <v>68.400000000000006</v>
      </c>
      <c r="T1256">
        <f t="shared" si="99"/>
        <v>19</v>
      </c>
    </row>
    <row r="1257" spans="2:20" x14ac:dyDescent="0.3">
      <c r="B1257" s="6" t="s">
        <v>53</v>
      </c>
      <c r="C1257" s="6">
        <v>1249</v>
      </c>
      <c r="D1257" s="6">
        <v>227</v>
      </c>
      <c r="E1257" s="12">
        <v>68.099999999999994</v>
      </c>
      <c r="F1257" s="17">
        <f t="shared" si="100"/>
        <v>-8.3333333333334522E-2</v>
      </c>
      <c r="G1257" s="17">
        <f t="shared" si="101"/>
        <v>-0.30000000000000426</v>
      </c>
      <c r="R1257">
        <f t="shared" si="97"/>
        <v>0</v>
      </c>
      <c r="S1257">
        <f t="shared" si="98"/>
        <v>68.099999999999994</v>
      </c>
      <c r="T1257">
        <f t="shared" si="99"/>
        <v>18.916666666666664</v>
      </c>
    </row>
    <row r="1258" spans="2:20" x14ac:dyDescent="0.3">
      <c r="B1258" s="6" t="s">
        <v>53</v>
      </c>
      <c r="C1258" s="6">
        <v>1250</v>
      </c>
      <c r="D1258" s="6">
        <v>228</v>
      </c>
      <c r="E1258" s="12">
        <v>67.8</v>
      </c>
      <c r="F1258" s="17">
        <f t="shared" si="100"/>
        <v>-8.3333333333332538E-2</v>
      </c>
      <c r="G1258" s="17">
        <f t="shared" si="101"/>
        <v>-0.29999999999999716</v>
      </c>
      <c r="R1258">
        <f t="shared" si="97"/>
        <v>0</v>
      </c>
      <c r="S1258">
        <f t="shared" si="98"/>
        <v>67.8</v>
      </c>
      <c r="T1258">
        <f t="shared" si="99"/>
        <v>18.833333333333332</v>
      </c>
    </row>
    <row r="1259" spans="2:20" x14ac:dyDescent="0.3">
      <c r="B1259" s="6" t="s">
        <v>53</v>
      </c>
      <c r="C1259" s="6">
        <v>1251</v>
      </c>
      <c r="D1259" s="6">
        <v>229</v>
      </c>
      <c r="E1259" s="12">
        <v>67.5</v>
      </c>
      <c r="F1259" s="17">
        <f t="shared" si="100"/>
        <v>-9.7222222222222612E-2</v>
      </c>
      <c r="G1259" s="17">
        <f t="shared" si="101"/>
        <v>-0.35000000000000142</v>
      </c>
      <c r="R1259">
        <f t="shared" si="97"/>
        <v>0</v>
      </c>
      <c r="S1259">
        <f t="shared" si="98"/>
        <v>67.5</v>
      </c>
      <c r="T1259">
        <f t="shared" si="99"/>
        <v>18.75</v>
      </c>
    </row>
    <row r="1260" spans="2:20" x14ac:dyDescent="0.3">
      <c r="B1260" s="6" t="s">
        <v>53</v>
      </c>
      <c r="C1260" s="6">
        <v>1252</v>
      </c>
      <c r="D1260" s="6">
        <v>230</v>
      </c>
      <c r="E1260" s="12">
        <v>67.099999999999994</v>
      </c>
      <c r="F1260" s="17">
        <f t="shared" si="100"/>
        <v>-0.11111111111111072</v>
      </c>
      <c r="G1260" s="17">
        <f t="shared" si="101"/>
        <v>-0.39999999999999858</v>
      </c>
      <c r="R1260">
        <f t="shared" si="97"/>
        <v>0</v>
      </c>
      <c r="S1260">
        <f t="shared" si="98"/>
        <v>67.099999999999994</v>
      </c>
      <c r="T1260">
        <f t="shared" si="99"/>
        <v>18.638888888888886</v>
      </c>
    </row>
    <row r="1261" spans="2:20" x14ac:dyDescent="0.3">
      <c r="B1261" s="6" t="s">
        <v>53</v>
      </c>
      <c r="C1261" s="6">
        <v>1253</v>
      </c>
      <c r="D1261" s="6">
        <v>231</v>
      </c>
      <c r="E1261" s="12">
        <v>66.7</v>
      </c>
      <c r="F1261" s="17">
        <f t="shared" si="100"/>
        <v>-0.11111111111111072</v>
      </c>
      <c r="G1261" s="17">
        <f t="shared" si="101"/>
        <v>-0.39999999999999858</v>
      </c>
      <c r="R1261">
        <f t="shared" si="97"/>
        <v>0</v>
      </c>
      <c r="S1261">
        <f t="shared" si="98"/>
        <v>66.7</v>
      </c>
      <c r="T1261">
        <f t="shared" si="99"/>
        <v>18.527777777777779</v>
      </c>
    </row>
    <row r="1262" spans="2:20" x14ac:dyDescent="0.3">
      <c r="B1262" s="6" t="s">
        <v>53</v>
      </c>
      <c r="C1262" s="6">
        <v>1254</v>
      </c>
      <c r="D1262" s="6">
        <v>232</v>
      </c>
      <c r="E1262" s="12">
        <v>66.3</v>
      </c>
      <c r="F1262" s="17">
        <f t="shared" si="100"/>
        <v>-0.12500000000000078</v>
      </c>
      <c r="G1262" s="17">
        <f t="shared" si="101"/>
        <v>-0.45000000000000284</v>
      </c>
      <c r="R1262">
        <f t="shared" si="97"/>
        <v>0</v>
      </c>
      <c r="S1262">
        <f t="shared" si="98"/>
        <v>66.3</v>
      </c>
      <c r="T1262">
        <f t="shared" si="99"/>
        <v>18.416666666666664</v>
      </c>
    </row>
    <row r="1263" spans="2:20" x14ac:dyDescent="0.3">
      <c r="B1263" s="6" t="s">
        <v>53</v>
      </c>
      <c r="C1263" s="6">
        <v>1255</v>
      </c>
      <c r="D1263" s="6">
        <v>233</v>
      </c>
      <c r="E1263" s="12">
        <v>65.8</v>
      </c>
      <c r="F1263" s="17">
        <f t="shared" si="100"/>
        <v>-0.11111111111111072</v>
      </c>
      <c r="G1263" s="17">
        <f t="shared" si="101"/>
        <v>-0.39999999999999858</v>
      </c>
      <c r="R1263">
        <f t="shared" si="97"/>
        <v>0</v>
      </c>
      <c r="S1263">
        <f t="shared" si="98"/>
        <v>65.8</v>
      </c>
      <c r="T1263">
        <f t="shared" si="99"/>
        <v>18.277777777777775</v>
      </c>
    </row>
    <row r="1264" spans="2:20" x14ac:dyDescent="0.3">
      <c r="B1264" s="6" t="s">
        <v>53</v>
      </c>
      <c r="C1264" s="6">
        <v>1256</v>
      </c>
      <c r="D1264" s="6">
        <v>234</v>
      </c>
      <c r="E1264" s="12">
        <v>65.5</v>
      </c>
      <c r="F1264" s="17">
        <f t="shared" si="100"/>
        <v>-9.7222222222222612E-2</v>
      </c>
      <c r="G1264" s="17">
        <f t="shared" si="101"/>
        <v>-0.35000000000000142</v>
      </c>
      <c r="R1264">
        <f t="shared" si="97"/>
        <v>0</v>
      </c>
      <c r="S1264">
        <f t="shared" si="98"/>
        <v>65.5</v>
      </c>
      <c r="T1264">
        <f t="shared" si="99"/>
        <v>18.194444444444443</v>
      </c>
    </row>
    <row r="1265" spans="2:20" x14ac:dyDescent="0.3">
      <c r="B1265" s="6" t="s">
        <v>53</v>
      </c>
      <c r="C1265" s="6">
        <v>1257</v>
      </c>
      <c r="D1265" s="6">
        <v>235</v>
      </c>
      <c r="E1265" s="12">
        <v>65.099999999999994</v>
      </c>
      <c r="F1265" s="17">
        <f t="shared" si="100"/>
        <v>-8.3333333333332538E-2</v>
      </c>
      <c r="G1265" s="17">
        <f t="shared" si="101"/>
        <v>-0.29999999999999716</v>
      </c>
      <c r="R1265">
        <f t="shared" si="97"/>
        <v>0</v>
      </c>
      <c r="S1265">
        <f t="shared" si="98"/>
        <v>65.099999999999994</v>
      </c>
      <c r="T1265">
        <f t="shared" si="99"/>
        <v>18.083333333333332</v>
      </c>
    </row>
    <row r="1266" spans="2:20" x14ac:dyDescent="0.3">
      <c r="B1266" s="6" t="s">
        <v>53</v>
      </c>
      <c r="C1266" s="6">
        <v>1258</v>
      </c>
      <c r="D1266" s="6">
        <v>236</v>
      </c>
      <c r="E1266" s="12">
        <v>64.900000000000006</v>
      </c>
      <c r="F1266" s="17">
        <f t="shared" si="100"/>
        <v>-6.9444444444444448E-2</v>
      </c>
      <c r="G1266" s="17">
        <f t="shared" si="101"/>
        <v>-0.25</v>
      </c>
      <c r="R1266">
        <f t="shared" si="97"/>
        <v>0</v>
      </c>
      <c r="S1266">
        <f t="shared" si="98"/>
        <v>64.900000000000006</v>
      </c>
      <c r="T1266">
        <f t="shared" si="99"/>
        <v>18.027777777777779</v>
      </c>
    </row>
    <row r="1267" spans="2:20" x14ac:dyDescent="0.3">
      <c r="B1267" s="6" t="s">
        <v>53</v>
      </c>
      <c r="C1267" s="6">
        <v>1259</v>
      </c>
      <c r="D1267" s="6">
        <v>237</v>
      </c>
      <c r="E1267" s="12">
        <v>64.599999999999994</v>
      </c>
      <c r="F1267" s="17">
        <f t="shared" si="100"/>
        <v>-6.9444444444444448E-2</v>
      </c>
      <c r="G1267" s="17">
        <f t="shared" si="101"/>
        <v>-0.25</v>
      </c>
      <c r="R1267">
        <f t="shared" si="97"/>
        <v>0</v>
      </c>
      <c r="S1267">
        <f t="shared" si="98"/>
        <v>64.599999999999994</v>
      </c>
      <c r="T1267">
        <f t="shared" si="99"/>
        <v>17.944444444444443</v>
      </c>
    </row>
    <row r="1268" spans="2:20" x14ac:dyDescent="0.3">
      <c r="B1268" s="6" t="s">
        <v>53</v>
      </c>
      <c r="C1268" s="6">
        <v>1260</v>
      </c>
      <c r="D1268" s="6">
        <v>238</v>
      </c>
      <c r="E1268" s="12">
        <v>64.400000000000006</v>
      </c>
      <c r="F1268" s="17">
        <f t="shared" si="100"/>
        <v>-6.9444444444444448E-2</v>
      </c>
      <c r="G1268" s="17">
        <f t="shared" si="101"/>
        <v>-0.25</v>
      </c>
      <c r="R1268">
        <f t="shared" si="97"/>
        <v>0</v>
      </c>
      <c r="S1268">
        <f t="shared" si="98"/>
        <v>64.400000000000006</v>
      </c>
      <c r="T1268">
        <f t="shared" si="99"/>
        <v>17.888888888888889</v>
      </c>
    </row>
    <row r="1269" spans="2:20" x14ac:dyDescent="0.3">
      <c r="B1269" s="6" t="s">
        <v>53</v>
      </c>
      <c r="C1269" s="6">
        <v>1261</v>
      </c>
      <c r="D1269" s="6">
        <v>239</v>
      </c>
      <c r="E1269" s="12">
        <v>64.099999999999994</v>
      </c>
      <c r="F1269" s="17">
        <f t="shared" si="100"/>
        <v>-8.3333333333334522E-2</v>
      </c>
      <c r="G1269" s="17">
        <f t="shared" si="101"/>
        <v>-0.30000000000000426</v>
      </c>
      <c r="R1269">
        <f t="shared" si="97"/>
        <v>0</v>
      </c>
      <c r="S1269">
        <f t="shared" si="98"/>
        <v>64.099999999999994</v>
      </c>
      <c r="T1269">
        <f t="shared" si="99"/>
        <v>17.805555555555554</v>
      </c>
    </row>
    <row r="1270" spans="2:20" x14ac:dyDescent="0.3">
      <c r="B1270" s="6" t="s">
        <v>53</v>
      </c>
      <c r="C1270" s="6">
        <v>1262</v>
      </c>
      <c r="D1270" s="6">
        <v>240</v>
      </c>
      <c r="E1270" s="12">
        <v>63.8</v>
      </c>
      <c r="F1270" s="17">
        <f t="shared" si="100"/>
        <v>-8.3333333333332538E-2</v>
      </c>
      <c r="G1270" s="17">
        <f t="shared" si="101"/>
        <v>-0.29999999999999716</v>
      </c>
      <c r="R1270">
        <f t="shared" si="97"/>
        <v>0</v>
      </c>
      <c r="S1270">
        <f t="shared" si="98"/>
        <v>63.8</v>
      </c>
      <c r="T1270">
        <f t="shared" si="99"/>
        <v>17.722222222222221</v>
      </c>
    </row>
    <row r="1271" spans="2:20" x14ac:dyDescent="0.3">
      <c r="B1271" s="6" t="s">
        <v>53</v>
      </c>
      <c r="C1271" s="6">
        <v>1263</v>
      </c>
      <c r="D1271" s="6">
        <v>241</v>
      </c>
      <c r="E1271" s="12">
        <v>63.5</v>
      </c>
      <c r="F1271" s="17">
        <f t="shared" si="100"/>
        <v>-8.3333333333332538E-2</v>
      </c>
      <c r="G1271" s="17">
        <f t="shared" si="101"/>
        <v>-0.29999999999999716</v>
      </c>
      <c r="R1271">
        <f t="shared" si="97"/>
        <v>0</v>
      </c>
      <c r="S1271">
        <f t="shared" si="98"/>
        <v>63.5</v>
      </c>
      <c r="T1271">
        <f t="shared" si="99"/>
        <v>17.638888888888889</v>
      </c>
    </row>
    <row r="1272" spans="2:20" x14ac:dyDescent="0.3">
      <c r="B1272" s="6" t="s">
        <v>53</v>
      </c>
      <c r="C1272" s="6">
        <v>1264</v>
      </c>
      <c r="D1272" s="6">
        <v>242</v>
      </c>
      <c r="E1272" s="12">
        <v>63.2</v>
      </c>
      <c r="F1272" s="17">
        <f t="shared" si="100"/>
        <v>-9.7222222222222612E-2</v>
      </c>
      <c r="G1272" s="17">
        <f t="shared" si="101"/>
        <v>-0.35000000000000142</v>
      </c>
      <c r="R1272">
        <f t="shared" si="97"/>
        <v>0</v>
      </c>
      <c r="S1272">
        <f t="shared" si="98"/>
        <v>63.2</v>
      </c>
      <c r="T1272">
        <f t="shared" si="99"/>
        <v>17.555555555555557</v>
      </c>
    </row>
    <row r="1273" spans="2:20" x14ac:dyDescent="0.3">
      <c r="B1273" s="6" t="s">
        <v>53</v>
      </c>
      <c r="C1273" s="6">
        <v>1265</v>
      </c>
      <c r="D1273" s="6">
        <v>243</v>
      </c>
      <c r="E1273" s="12">
        <v>62.8</v>
      </c>
      <c r="F1273" s="17">
        <f t="shared" si="100"/>
        <v>-0.1111111111111117</v>
      </c>
      <c r="G1273" s="17">
        <f t="shared" si="101"/>
        <v>-0.40000000000000213</v>
      </c>
      <c r="R1273">
        <f t="shared" si="97"/>
        <v>0</v>
      </c>
      <c r="S1273">
        <f t="shared" si="98"/>
        <v>62.8</v>
      </c>
      <c r="T1273">
        <f t="shared" si="99"/>
        <v>17.444444444444443</v>
      </c>
    </row>
    <row r="1274" spans="2:20" x14ac:dyDescent="0.3">
      <c r="B1274" s="6" t="s">
        <v>53</v>
      </c>
      <c r="C1274" s="6">
        <v>1266</v>
      </c>
      <c r="D1274" s="6">
        <v>244</v>
      </c>
      <c r="E1274" s="12">
        <v>62.4</v>
      </c>
      <c r="F1274" s="17">
        <f t="shared" si="100"/>
        <v>-0.11111111111111072</v>
      </c>
      <c r="G1274" s="17">
        <f t="shared" si="101"/>
        <v>-0.39999999999999858</v>
      </c>
      <c r="R1274">
        <f t="shared" si="97"/>
        <v>0</v>
      </c>
      <c r="S1274">
        <f t="shared" si="98"/>
        <v>62.4</v>
      </c>
      <c r="T1274">
        <f t="shared" si="99"/>
        <v>17.333333333333332</v>
      </c>
    </row>
    <row r="1275" spans="2:20" x14ac:dyDescent="0.3">
      <c r="B1275" s="6" t="s">
        <v>53</v>
      </c>
      <c r="C1275" s="6">
        <v>1267</v>
      </c>
      <c r="D1275" s="6">
        <v>245</v>
      </c>
      <c r="E1275" s="12">
        <v>62</v>
      </c>
      <c r="F1275" s="17">
        <f t="shared" si="100"/>
        <v>-0.1388888888888889</v>
      </c>
      <c r="G1275" s="17">
        <f t="shared" si="101"/>
        <v>-0.5</v>
      </c>
      <c r="R1275">
        <f t="shared" si="97"/>
        <v>0</v>
      </c>
      <c r="S1275">
        <f t="shared" si="98"/>
        <v>62</v>
      </c>
      <c r="T1275">
        <f t="shared" si="99"/>
        <v>17.222222222222221</v>
      </c>
    </row>
    <row r="1276" spans="2:20" x14ac:dyDescent="0.3">
      <c r="B1276" s="6" t="s">
        <v>53</v>
      </c>
      <c r="C1276" s="6">
        <v>1268</v>
      </c>
      <c r="D1276" s="6">
        <v>246</v>
      </c>
      <c r="E1276" s="12">
        <v>61.4</v>
      </c>
      <c r="F1276" s="17">
        <f t="shared" si="100"/>
        <v>-0.16666666666666705</v>
      </c>
      <c r="G1276" s="17">
        <f t="shared" si="101"/>
        <v>-0.60000000000000142</v>
      </c>
      <c r="R1276">
        <f t="shared" si="97"/>
        <v>0</v>
      </c>
      <c r="S1276">
        <f t="shared" si="98"/>
        <v>61.4</v>
      </c>
      <c r="T1276">
        <f t="shared" si="99"/>
        <v>17.055555555555554</v>
      </c>
    </row>
    <row r="1277" spans="2:20" x14ac:dyDescent="0.3">
      <c r="B1277" s="6" t="s">
        <v>53</v>
      </c>
      <c r="C1277" s="6">
        <v>1269</v>
      </c>
      <c r="D1277" s="6">
        <v>247</v>
      </c>
      <c r="E1277" s="12">
        <v>60.8</v>
      </c>
      <c r="F1277" s="17">
        <f t="shared" si="100"/>
        <v>-0.2222222222222224</v>
      </c>
      <c r="G1277" s="17">
        <f t="shared" si="101"/>
        <v>-0.80000000000000071</v>
      </c>
      <c r="R1277">
        <f t="shared" si="97"/>
        <v>0</v>
      </c>
      <c r="S1277">
        <f t="shared" si="98"/>
        <v>60.8</v>
      </c>
      <c r="T1277">
        <f t="shared" si="99"/>
        <v>16.888888888888889</v>
      </c>
    </row>
    <row r="1278" spans="2:20" x14ac:dyDescent="0.3">
      <c r="B1278" s="6" t="s">
        <v>53</v>
      </c>
      <c r="C1278" s="6">
        <v>1270</v>
      </c>
      <c r="D1278" s="6">
        <v>248</v>
      </c>
      <c r="E1278" s="12">
        <v>59.8</v>
      </c>
      <c r="F1278" s="17">
        <f t="shared" si="100"/>
        <v>-0.30555555555555497</v>
      </c>
      <c r="G1278" s="17">
        <f t="shared" si="101"/>
        <v>-1.0999999999999979</v>
      </c>
      <c r="R1278">
        <f t="shared" si="97"/>
        <v>0</v>
      </c>
      <c r="S1278">
        <f t="shared" si="98"/>
        <v>59.8</v>
      </c>
      <c r="T1278">
        <f t="shared" si="99"/>
        <v>16.611111111111111</v>
      </c>
    </row>
    <row r="1279" spans="2:20" x14ac:dyDescent="0.3">
      <c r="B1279" s="6" t="s">
        <v>53</v>
      </c>
      <c r="C1279" s="6">
        <v>1271</v>
      </c>
      <c r="D1279" s="6">
        <v>249</v>
      </c>
      <c r="E1279" s="12">
        <v>58.6</v>
      </c>
      <c r="F1279" s="17">
        <f t="shared" si="100"/>
        <v>-0.40277777777777757</v>
      </c>
      <c r="G1279" s="17">
        <f t="shared" si="101"/>
        <v>-1.4499999999999993</v>
      </c>
      <c r="R1279">
        <f t="shared" si="97"/>
        <v>0</v>
      </c>
      <c r="S1279">
        <f t="shared" si="98"/>
        <v>58.6</v>
      </c>
      <c r="T1279">
        <f t="shared" si="99"/>
        <v>16.277777777777779</v>
      </c>
    </row>
    <row r="1280" spans="2:20" x14ac:dyDescent="0.3">
      <c r="B1280" s="6" t="s">
        <v>53</v>
      </c>
      <c r="C1280" s="6">
        <v>1272</v>
      </c>
      <c r="D1280" s="6">
        <v>250</v>
      </c>
      <c r="E1280" s="12">
        <v>56.9</v>
      </c>
      <c r="F1280" s="17">
        <f t="shared" si="100"/>
        <v>-0.52777777777777835</v>
      </c>
      <c r="G1280" s="17">
        <f t="shared" si="101"/>
        <v>-1.9000000000000021</v>
      </c>
      <c r="R1280">
        <f t="shared" si="97"/>
        <v>0</v>
      </c>
      <c r="S1280">
        <f t="shared" si="98"/>
        <v>56.9</v>
      </c>
      <c r="T1280">
        <f t="shared" si="99"/>
        <v>15.805555555555555</v>
      </c>
    </row>
    <row r="1281" spans="2:20" x14ac:dyDescent="0.3">
      <c r="B1281" s="6" t="s">
        <v>53</v>
      </c>
      <c r="C1281" s="6">
        <v>1273</v>
      </c>
      <c r="D1281" s="6">
        <v>251</v>
      </c>
      <c r="E1281" s="12">
        <v>54.8</v>
      </c>
      <c r="F1281" s="17">
        <f t="shared" si="100"/>
        <v>-0.625</v>
      </c>
      <c r="G1281" s="17">
        <f t="shared" si="101"/>
        <v>-2.25</v>
      </c>
      <c r="R1281">
        <f t="shared" si="97"/>
        <v>0</v>
      </c>
      <c r="S1281">
        <f t="shared" si="98"/>
        <v>54.8</v>
      </c>
      <c r="T1281">
        <f t="shared" si="99"/>
        <v>15.222222222222221</v>
      </c>
    </row>
    <row r="1282" spans="2:20" x14ac:dyDescent="0.3">
      <c r="B1282" s="6" t="s">
        <v>53</v>
      </c>
      <c r="C1282" s="6">
        <v>1274</v>
      </c>
      <c r="D1282" s="6">
        <v>252</v>
      </c>
      <c r="E1282" s="12">
        <v>52.4</v>
      </c>
      <c r="F1282" s="17">
        <f t="shared" si="100"/>
        <v>-0.68055555555555536</v>
      </c>
      <c r="G1282" s="17">
        <f t="shared" si="101"/>
        <v>-2.4499999999999993</v>
      </c>
      <c r="R1282">
        <f t="shared" si="97"/>
        <v>0</v>
      </c>
      <c r="S1282">
        <f t="shared" si="98"/>
        <v>52.4</v>
      </c>
      <c r="T1282">
        <f t="shared" si="99"/>
        <v>14.555555555555555</v>
      </c>
    </row>
    <row r="1283" spans="2:20" x14ac:dyDescent="0.3">
      <c r="B1283" s="6" t="s">
        <v>53</v>
      </c>
      <c r="C1283" s="6">
        <v>1275</v>
      </c>
      <c r="D1283" s="6">
        <v>253</v>
      </c>
      <c r="E1283" s="12">
        <v>49.9</v>
      </c>
      <c r="F1283" s="17">
        <f t="shared" si="100"/>
        <v>-0.70833333333333348</v>
      </c>
      <c r="G1283" s="17">
        <f t="shared" si="101"/>
        <v>-2.5500000000000007</v>
      </c>
      <c r="R1283">
        <f t="shared" si="97"/>
        <v>0</v>
      </c>
      <c r="S1283">
        <f t="shared" si="98"/>
        <v>49.9</v>
      </c>
      <c r="T1283">
        <f t="shared" si="99"/>
        <v>13.861111111111111</v>
      </c>
    </row>
    <row r="1284" spans="2:20" x14ac:dyDescent="0.3">
      <c r="B1284" s="6" t="s">
        <v>53</v>
      </c>
      <c r="C1284" s="6">
        <v>1276</v>
      </c>
      <c r="D1284" s="6">
        <v>254</v>
      </c>
      <c r="E1284" s="12">
        <v>47.3</v>
      </c>
      <c r="F1284" s="17">
        <f t="shared" si="100"/>
        <v>-0.70833333333333348</v>
      </c>
      <c r="G1284" s="17">
        <f t="shared" si="101"/>
        <v>-2.5500000000000007</v>
      </c>
      <c r="R1284">
        <f t="shared" si="97"/>
        <v>0</v>
      </c>
      <c r="S1284">
        <f t="shared" si="98"/>
        <v>47.3</v>
      </c>
      <c r="T1284">
        <f t="shared" si="99"/>
        <v>13.138888888888888</v>
      </c>
    </row>
    <row r="1285" spans="2:20" x14ac:dyDescent="0.3">
      <c r="B1285" s="6" t="s">
        <v>53</v>
      </c>
      <c r="C1285" s="6">
        <v>1277</v>
      </c>
      <c r="D1285" s="6">
        <v>255</v>
      </c>
      <c r="E1285" s="12">
        <v>44.8</v>
      </c>
      <c r="F1285" s="17">
        <f t="shared" si="100"/>
        <v>-0.65277777777777712</v>
      </c>
      <c r="G1285" s="17">
        <f t="shared" si="101"/>
        <v>-2.3499999999999979</v>
      </c>
      <c r="R1285">
        <f t="shared" si="97"/>
        <v>0</v>
      </c>
      <c r="S1285">
        <f t="shared" si="98"/>
        <v>44.8</v>
      </c>
      <c r="T1285">
        <f t="shared" si="99"/>
        <v>12.444444444444443</v>
      </c>
    </row>
    <row r="1286" spans="2:20" x14ac:dyDescent="0.3">
      <c r="B1286" s="6" t="s">
        <v>53</v>
      </c>
      <c r="C1286" s="6">
        <v>1278</v>
      </c>
      <c r="D1286" s="6">
        <v>256</v>
      </c>
      <c r="E1286" s="12">
        <v>42.6</v>
      </c>
      <c r="F1286" s="17">
        <f t="shared" si="100"/>
        <v>-0.56944444444444364</v>
      </c>
      <c r="G1286" s="17">
        <f t="shared" si="101"/>
        <v>-2.0499999999999972</v>
      </c>
      <c r="R1286">
        <f t="shared" si="97"/>
        <v>0</v>
      </c>
      <c r="S1286">
        <f t="shared" si="98"/>
        <v>42.6</v>
      </c>
      <c r="T1286">
        <f t="shared" si="99"/>
        <v>11.833333333333334</v>
      </c>
    </row>
    <row r="1287" spans="2:20" x14ac:dyDescent="0.3">
      <c r="B1287" s="6" t="s">
        <v>53</v>
      </c>
      <c r="C1287" s="6">
        <v>1279</v>
      </c>
      <c r="D1287" s="6">
        <v>257</v>
      </c>
      <c r="E1287" s="12">
        <v>40.700000000000003</v>
      </c>
      <c r="F1287" s="17">
        <f t="shared" si="100"/>
        <v>-0.45833333333333393</v>
      </c>
      <c r="G1287" s="17">
        <f t="shared" si="101"/>
        <v>-1.6500000000000021</v>
      </c>
      <c r="R1287">
        <f t="shared" si="97"/>
        <v>0</v>
      </c>
      <c r="S1287">
        <f t="shared" si="98"/>
        <v>40.700000000000003</v>
      </c>
      <c r="T1287">
        <f t="shared" si="99"/>
        <v>11.305555555555555</v>
      </c>
    </row>
    <row r="1288" spans="2:20" x14ac:dyDescent="0.3">
      <c r="B1288" s="6" t="s">
        <v>53</v>
      </c>
      <c r="C1288" s="6">
        <v>1280</v>
      </c>
      <c r="D1288" s="6">
        <v>258</v>
      </c>
      <c r="E1288" s="12">
        <v>39.299999999999997</v>
      </c>
      <c r="F1288" s="17">
        <f t="shared" si="100"/>
        <v>-0.31944444444444503</v>
      </c>
      <c r="G1288" s="17">
        <f t="shared" si="101"/>
        <v>-1.1500000000000021</v>
      </c>
      <c r="R1288">
        <f t="shared" ref="R1288:R1351" si="102">IF(E1288&lt;1,1,0)</f>
        <v>0</v>
      </c>
      <c r="S1288">
        <f t="shared" ref="S1288:S1351" si="103">IF(R1288=1,"",E1288)</f>
        <v>39.299999999999997</v>
      </c>
      <c r="T1288">
        <f t="shared" ref="T1288:T1351" si="104">E1288/3.6</f>
        <v>10.916666666666666</v>
      </c>
    </row>
    <row r="1289" spans="2:20" x14ac:dyDescent="0.3">
      <c r="B1289" s="6" t="s">
        <v>53</v>
      </c>
      <c r="C1289" s="6">
        <v>1281</v>
      </c>
      <c r="D1289" s="6">
        <v>259</v>
      </c>
      <c r="E1289" s="12">
        <v>38.4</v>
      </c>
      <c r="F1289" s="17">
        <f t="shared" si="100"/>
        <v>-0.16666666666666607</v>
      </c>
      <c r="G1289" s="17">
        <f t="shared" si="101"/>
        <v>-0.59999999999999787</v>
      </c>
      <c r="R1289">
        <f t="shared" si="102"/>
        <v>0</v>
      </c>
      <c r="S1289">
        <f t="shared" si="103"/>
        <v>38.4</v>
      </c>
      <c r="T1289">
        <f t="shared" si="104"/>
        <v>10.666666666666666</v>
      </c>
    </row>
    <row r="1290" spans="2:20" x14ac:dyDescent="0.3">
      <c r="B1290" s="6" t="s">
        <v>53</v>
      </c>
      <c r="C1290" s="6">
        <v>1282</v>
      </c>
      <c r="D1290" s="6">
        <v>260</v>
      </c>
      <c r="E1290" s="12">
        <v>38.1</v>
      </c>
      <c r="F1290" s="17">
        <f t="shared" si="100"/>
        <v>-4.1666666666666269E-2</v>
      </c>
      <c r="G1290" s="17">
        <f t="shared" si="101"/>
        <v>-0.14999999999999858</v>
      </c>
      <c r="R1290">
        <f t="shared" si="102"/>
        <v>0</v>
      </c>
      <c r="S1290">
        <f t="shared" si="103"/>
        <v>38.1</v>
      </c>
      <c r="T1290">
        <f t="shared" si="104"/>
        <v>10.583333333333334</v>
      </c>
    </row>
    <row r="1291" spans="2:20" x14ac:dyDescent="0.3">
      <c r="B1291" s="6" t="s">
        <v>53</v>
      </c>
      <c r="C1291" s="6">
        <v>1283</v>
      </c>
      <c r="D1291" s="6">
        <v>261</v>
      </c>
      <c r="E1291" s="12">
        <v>38.1</v>
      </c>
      <c r="F1291" s="17">
        <f t="shared" si="100"/>
        <v>5.5555555555555358E-2</v>
      </c>
      <c r="G1291" s="17">
        <f t="shared" si="101"/>
        <v>0.19999999999999929</v>
      </c>
      <c r="R1291">
        <f t="shared" si="102"/>
        <v>0</v>
      </c>
      <c r="S1291">
        <f t="shared" si="103"/>
        <v>38.1</v>
      </c>
      <c r="T1291">
        <f t="shared" si="104"/>
        <v>10.583333333333334</v>
      </c>
    </row>
    <row r="1292" spans="2:20" x14ac:dyDescent="0.3">
      <c r="B1292" s="6" t="s">
        <v>53</v>
      </c>
      <c r="C1292" s="6">
        <v>1284</v>
      </c>
      <c r="D1292" s="6">
        <v>262</v>
      </c>
      <c r="E1292" s="12">
        <v>38.5</v>
      </c>
      <c r="F1292" s="17">
        <f t="shared" si="100"/>
        <v>0.1388888888888889</v>
      </c>
      <c r="G1292" s="17">
        <f t="shared" si="101"/>
        <v>0.5</v>
      </c>
      <c r="R1292">
        <f t="shared" si="102"/>
        <v>0</v>
      </c>
      <c r="S1292">
        <f t="shared" si="103"/>
        <v>38.5</v>
      </c>
      <c r="T1292">
        <f t="shared" si="104"/>
        <v>10.694444444444445</v>
      </c>
    </row>
    <row r="1293" spans="2:20" x14ac:dyDescent="0.3">
      <c r="B1293" s="6" t="s">
        <v>53</v>
      </c>
      <c r="C1293" s="6">
        <v>1285</v>
      </c>
      <c r="D1293" s="6">
        <v>263</v>
      </c>
      <c r="E1293" s="12">
        <v>39.1</v>
      </c>
      <c r="F1293" s="17">
        <f t="shared" si="100"/>
        <v>0.19444444444444425</v>
      </c>
      <c r="G1293" s="17">
        <f t="shared" si="101"/>
        <v>0.69999999999999929</v>
      </c>
      <c r="R1293">
        <f t="shared" si="102"/>
        <v>0</v>
      </c>
      <c r="S1293">
        <f t="shared" si="103"/>
        <v>39.1</v>
      </c>
      <c r="T1293">
        <f t="shared" si="104"/>
        <v>10.861111111111111</v>
      </c>
    </row>
    <row r="1294" spans="2:20" x14ac:dyDescent="0.3">
      <c r="B1294" s="6" t="s">
        <v>53</v>
      </c>
      <c r="C1294" s="6">
        <v>1286</v>
      </c>
      <c r="D1294" s="6">
        <v>264</v>
      </c>
      <c r="E1294" s="12">
        <v>39.9</v>
      </c>
      <c r="F1294" s="17">
        <f t="shared" si="100"/>
        <v>0.23611111111111052</v>
      </c>
      <c r="G1294" s="17">
        <f t="shared" si="101"/>
        <v>0.84999999999999787</v>
      </c>
      <c r="R1294">
        <f t="shared" si="102"/>
        <v>0</v>
      </c>
      <c r="S1294">
        <f t="shared" si="103"/>
        <v>39.9</v>
      </c>
      <c r="T1294">
        <f t="shared" si="104"/>
        <v>11.083333333333332</v>
      </c>
    </row>
    <row r="1295" spans="2:20" x14ac:dyDescent="0.3">
      <c r="B1295" s="6" t="s">
        <v>53</v>
      </c>
      <c r="C1295" s="6">
        <v>1287</v>
      </c>
      <c r="D1295" s="6">
        <v>265</v>
      </c>
      <c r="E1295" s="12">
        <v>40.799999999999997</v>
      </c>
      <c r="F1295" s="17">
        <f t="shared" si="100"/>
        <v>0.25000000000000061</v>
      </c>
      <c r="G1295" s="17">
        <f t="shared" si="101"/>
        <v>0.90000000000000213</v>
      </c>
      <c r="R1295">
        <f t="shared" si="102"/>
        <v>0</v>
      </c>
      <c r="S1295">
        <f t="shared" si="103"/>
        <v>40.799999999999997</v>
      </c>
      <c r="T1295">
        <f t="shared" si="104"/>
        <v>11.333333333333332</v>
      </c>
    </row>
    <row r="1296" spans="2:20" x14ac:dyDescent="0.3">
      <c r="B1296" s="6" t="s">
        <v>53</v>
      </c>
      <c r="C1296" s="6">
        <v>1288</v>
      </c>
      <c r="D1296" s="6">
        <v>266</v>
      </c>
      <c r="E1296" s="12">
        <v>41.7</v>
      </c>
      <c r="F1296" s="17">
        <f t="shared" si="100"/>
        <v>0.2222222222222224</v>
      </c>
      <c r="G1296" s="17">
        <f t="shared" si="101"/>
        <v>0.80000000000000071</v>
      </c>
      <c r="R1296">
        <f t="shared" si="102"/>
        <v>0</v>
      </c>
      <c r="S1296">
        <f t="shared" si="103"/>
        <v>41.7</v>
      </c>
      <c r="T1296">
        <f t="shared" si="104"/>
        <v>11.583333333333334</v>
      </c>
    </row>
    <row r="1297" spans="2:20" x14ac:dyDescent="0.3">
      <c r="B1297" s="6" t="s">
        <v>53</v>
      </c>
      <c r="C1297" s="6">
        <v>1289</v>
      </c>
      <c r="D1297" s="6">
        <v>267</v>
      </c>
      <c r="E1297" s="12">
        <v>42.4</v>
      </c>
      <c r="F1297" s="17">
        <f t="shared" si="100"/>
        <v>0.19444444444444425</v>
      </c>
      <c r="G1297" s="17">
        <f t="shared" si="101"/>
        <v>0.69999999999999929</v>
      </c>
      <c r="R1297">
        <f t="shared" si="102"/>
        <v>0</v>
      </c>
      <c r="S1297">
        <f t="shared" si="103"/>
        <v>42.4</v>
      </c>
      <c r="T1297">
        <f t="shared" si="104"/>
        <v>11.777777777777777</v>
      </c>
    </row>
    <row r="1298" spans="2:20" x14ac:dyDescent="0.3">
      <c r="B1298" s="6" t="s">
        <v>53</v>
      </c>
      <c r="C1298" s="6">
        <v>1290</v>
      </c>
      <c r="D1298" s="6">
        <v>268</v>
      </c>
      <c r="E1298" s="12">
        <v>43.1</v>
      </c>
      <c r="F1298" s="17">
        <f t="shared" si="100"/>
        <v>0.16666666666666705</v>
      </c>
      <c r="G1298" s="17">
        <f t="shared" si="101"/>
        <v>0.60000000000000142</v>
      </c>
      <c r="R1298">
        <f t="shared" si="102"/>
        <v>0</v>
      </c>
      <c r="S1298">
        <f t="shared" si="103"/>
        <v>43.1</v>
      </c>
      <c r="T1298">
        <f t="shared" si="104"/>
        <v>11.972222222222223</v>
      </c>
    </row>
    <row r="1299" spans="2:20" x14ac:dyDescent="0.3">
      <c r="B1299" s="6" t="s">
        <v>53</v>
      </c>
      <c r="C1299" s="6">
        <v>1291</v>
      </c>
      <c r="D1299" s="6">
        <v>269</v>
      </c>
      <c r="E1299" s="12">
        <v>43.6</v>
      </c>
      <c r="F1299" s="17">
        <f t="shared" si="100"/>
        <v>0.15277777777777798</v>
      </c>
      <c r="G1299" s="17">
        <f t="shared" si="101"/>
        <v>0.55000000000000071</v>
      </c>
      <c r="R1299">
        <f t="shared" si="102"/>
        <v>0</v>
      </c>
      <c r="S1299">
        <f t="shared" si="103"/>
        <v>43.6</v>
      </c>
      <c r="T1299">
        <f t="shared" si="104"/>
        <v>12.111111111111111</v>
      </c>
    </row>
    <row r="1300" spans="2:20" x14ac:dyDescent="0.3">
      <c r="B1300" s="6" t="s">
        <v>53</v>
      </c>
      <c r="C1300" s="6">
        <v>1292</v>
      </c>
      <c r="D1300" s="6">
        <v>270</v>
      </c>
      <c r="E1300" s="12">
        <v>44.2</v>
      </c>
      <c r="F1300" s="17">
        <f t="shared" ref="F1300:F1363" si="105">($E1301-$E1299)/2/3.6</f>
        <v>0.16666666666666607</v>
      </c>
      <c r="G1300" s="17">
        <f t="shared" ref="G1300:G1363" si="106">($E1301-$E1299)/2</f>
        <v>0.59999999999999787</v>
      </c>
      <c r="R1300">
        <f t="shared" si="102"/>
        <v>0</v>
      </c>
      <c r="S1300">
        <f t="shared" si="103"/>
        <v>44.2</v>
      </c>
      <c r="T1300">
        <f t="shared" si="104"/>
        <v>12.277777777777779</v>
      </c>
    </row>
    <row r="1301" spans="2:20" x14ac:dyDescent="0.3">
      <c r="B1301" s="6" t="s">
        <v>53</v>
      </c>
      <c r="C1301" s="6">
        <v>1293</v>
      </c>
      <c r="D1301" s="6">
        <v>271</v>
      </c>
      <c r="E1301" s="12">
        <v>44.8</v>
      </c>
      <c r="F1301" s="17">
        <f t="shared" si="105"/>
        <v>0.18055555555555516</v>
      </c>
      <c r="G1301" s="17">
        <f t="shared" si="106"/>
        <v>0.64999999999999858</v>
      </c>
      <c r="R1301">
        <f t="shared" si="102"/>
        <v>0</v>
      </c>
      <c r="S1301">
        <f t="shared" si="103"/>
        <v>44.8</v>
      </c>
      <c r="T1301">
        <f t="shared" si="104"/>
        <v>12.444444444444443</v>
      </c>
    </row>
    <row r="1302" spans="2:20" x14ac:dyDescent="0.3">
      <c r="B1302" s="6" t="s">
        <v>53</v>
      </c>
      <c r="C1302" s="6">
        <v>1294</v>
      </c>
      <c r="D1302" s="6">
        <v>272</v>
      </c>
      <c r="E1302" s="12">
        <v>45.5</v>
      </c>
      <c r="F1302" s="17">
        <f t="shared" si="105"/>
        <v>0.20833333333333331</v>
      </c>
      <c r="G1302" s="17">
        <f t="shared" si="106"/>
        <v>0.75</v>
      </c>
      <c r="R1302">
        <f t="shared" si="102"/>
        <v>0</v>
      </c>
      <c r="S1302">
        <f t="shared" si="103"/>
        <v>45.5</v>
      </c>
      <c r="T1302">
        <f t="shared" si="104"/>
        <v>12.638888888888889</v>
      </c>
    </row>
    <row r="1303" spans="2:20" x14ac:dyDescent="0.3">
      <c r="B1303" s="6" t="s">
        <v>53</v>
      </c>
      <c r="C1303" s="6">
        <v>1295</v>
      </c>
      <c r="D1303" s="6">
        <v>273</v>
      </c>
      <c r="E1303" s="12">
        <v>46.3</v>
      </c>
      <c r="F1303" s="17">
        <f t="shared" si="105"/>
        <v>0.23611111111111149</v>
      </c>
      <c r="G1303" s="17">
        <f t="shared" si="106"/>
        <v>0.85000000000000142</v>
      </c>
      <c r="R1303">
        <f t="shared" si="102"/>
        <v>0</v>
      </c>
      <c r="S1303">
        <f t="shared" si="103"/>
        <v>46.3</v>
      </c>
      <c r="T1303">
        <f t="shared" si="104"/>
        <v>12.861111111111111</v>
      </c>
    </row>
    <row r="1304" spans="2:20" x14ac:dyDescent="0.3">
      <c r="B1304" s="6" t="s">
        <v>53</v>
      </c>
      <c r="C1304" s="6">
        <v>1296</v>
      </c>
      <c r="D1304" s="6">
        <v>274</v>
      </c>
      <c r="E1304" s="12">
        <v>47.2</v>
      </c>
      <c r="F1304" s="17">
        <f t="shared" si="105"/>
        <v>0.25000000000000061</v>
      </c>
      <c r="G1304" s="17">
        <f t="shared" si="106"/>
        <v>0.90000000000000213</v>
      </c>
      <c r="R1304">
        <f t="shared" si="102"/>
        <v>0</v>
      </c>
      <c r="S1304">
        <f t="shared" si="103"/>
        <v>47.2</v>
      </c>
      <c r="T1304">
        <f t="shared" si="104"/>
        <v>13.111111111111111</v>
      </c>
    </row>
    <row r="1305" spans="2:20" x14ac:dyDescent="0.3">
      <c r="B1305" s="6" t="s">
        <v>53</v>
      </c>
      <c r="C1305" s="6">
        <v>1297</v>
      </c>
      <c r="D1305" s="6">
        <v>275</v>
      </c>
      <c r="E1305" s="12">
        <v>48.1</v>
      </c>
      <c r="F1305" s="17">
        <f t="shared" si="105"/>
        <v>0.26388888888888867</v>
      </c>
      <c r="G1305" s="17">
        <f t="shared" si="106"/>
        <v>0.94999999999999929</v>
      </c>
      <c r="R1305">
        <f t="shared" si="102"/>
        <v>0</v>
      </c>
      <c r="S1305">
        <f t="shared" si="103"/>
        <v>48.1</v>
      </c>
      <c r="T1305">
        <f t="shared" si="104"/>
        <v>13.361111111111111</v>
      </c>
    </row>
    <row r="1306" spans="2:20" x14ac:dyDescent="0.3">
      <c r="B1306" s="6" t="s">
        <v>53</v>
      </c>
      <c r="C1306" s="6">
        <v>1298</v>
      </c>
      <c r="D1306" s="6">
        <v>276</v>
      </c>
      <c r="E1306" s="12">
        <v>49.1</v>
      </c>
      <c r="F1306" s="17">
        <f t="shared" si="105"/>
        <v>0.26388888888888867</v>
      </c>
      <c r="G1306" s="17">
        <f t="shared" si="106"/>
        <v>0.94999999999999929</v>
      </c>
      <c r="R1306">
        <f t="shared" si="102"/>
        <v>0</v>
      </c>
      <c r="S1306">
        <f t="shared" si="103"/>
        <v>49.1</v>
      </c>
      <c r="T1306">
        <f t="shared" si="104"/>
        <v>13.638888888888889</v>
      </c>
    </row>
    <row r="1307" spans="2:20" x14ac:dyDescent="0.3">
      <c r="B1307" s="6" t="s">
        <v>53</v>
      </c>
      <c r="C1307" s="6">
        <v>1299</v>
      </c>
      <c r="D1307" s="6">
        <v>277</v>
      </c>
      <c r="E1307" s="12">
        <v>50</v>
      </c>
      <c r="F1307" s="17">
        <f t="shared" si="105"/>
        <v>0.26388888888888867</v>
      </c>
      <c r="G1307" s="17">
        <f t="shared" si="106"/>
        <v>0.94999999999999929</v>
      </c>
      <c r="R1307">
        <f t="shared" si="102"/>
        <v>0</v>
      </c>
      <c r="S1307">
        <f t="shared" si="103"/>
        <v>50</v>
      </c>
      <c r="T1307">
        <f t="shared" si="104"/>
        <v>13.888888888888889</v>
      </c>
    </row>
    <row r="1308" spans="2:20" x14ac:dyDescent="0.3">
      <c r="B1308" s="6" t="s">
        <v>53</v>
      </c>
      <c r="C1308" s="6">
        <v>1300</v>
      </c>
      <c r="D1308" s="6">
        <v>278</v>
      </c>
      <c r="E1308" s="12">
        <v>51</v>
      </c>
      <c r="F1308" s="17">
        <f t="shared" si="105"/>
        <v>0.26388888888888867</v>
      </c>
      <c r="G1308" s="17">
        <f t="shared" si="106"/>
        <v>0.94999999999999929</v>
      </c>
      <c r="R1308">
        <f t="shared" si="102"/>
        <v>0</v>
      </c>
      <c r="S1308">
        <f t="shared" si="103"/>
        <v>51</v>
      </c>
      <c r="T1308">
        <f t="shared" si="104"/>
        <v>14.166666666666666</v>
      </c>
    </row>
    <row r="1309" spans="2:20" x14ac:dyDescent="0.3">
      <c r="B1309" s="6" t="s">
        <v>53</v>
      </c>
      <c r="C1309" s="6">
        <v>1301</v>
      </c>
      <c r="D1309" s="6">
        <v>279</v>
      </c>
      <c r="E1309" s="12">
        <v>51.9</v>
      </c>
      <c r="F1309" s="17">
        <f t="shared" si="105"/>
        <v>0.23611111111111149</v>
      </c>
      <c r="G1309" s="17">
        <f t="shared" si="106"/>
        <v>0.85000000000000142</v>
      </c>
      <c r="R1309">
        <f t="shared" si="102"/>
        <v>0</v>
      </c>
      <c r="S1309">
        <f t="shared" si="103"/>
        <v>51.9</v>
      </c>
      <c r="T1309">
        <f t="shared" si="104"/>
        <v>14.416666666666666</v>
      </c>
    </row>
    <row r="1310" spans="2:20" x14ac:dyDescent="0.3">
      <c r="B1310" s="6" t="s">
        <v>53</v>
      </c>
      <c r="C1310" s="6">
        <v>1302</v>
      </c>
      <c r="D1310" s="6">
        <v>280</v>
      </c>
      <c r="E1310" s="12">
        <v>52.7</v>
      </c>
      <c r="F1310" s="17">
        <f t="shared" si="105"/>
        <v>0.20833333333333331</v>
      </c>
      <c r="G1310" s="17">
        <f t="shared" si="106"/>
        <v>0.75</v>
      </c>
      <c r="R1310">
        <f t="shared" si="102"/>
        <v>0</v>
      </c>
      <c r="S1310">
        <f t="shared" si="103"/>
        <v>52.7</v>
      </c>
      <c r="T1310">
        <f t="shared" si="104"/>
        <v>14.638888888888889</v>
      </c>
    </row>
    <row r="1311" spans="2:20" x14ac:dyDescent="0.3">
      <c r="B1311" s="6" t="s">
        <v>53</v>
      </c>
      <c r="C1311" s="6">
        <v>1303</v>
      </c>
      <c r="D1311" s="6">
        <v>281</v>
      </c>
      <c r="E1311" s="12">
        <v>53.4</v>
      </c>
      <c r="F1311" s="17">
        <f t="shared" si="105"/>
        <v>0.19444444444444425</v>
      </c>
      <c r="G1311" s="17">
        <f t="shared" si="106"/>
        <v>0.69999999999999929</v>
      </c>
      <c r="R1311">
        <f t="shared" si="102"/>
        <v>0</v>
      </c>
      <c r="S1311">
        <f t="shared" si="103"/>
        <v>53.4</v>
      </c>
      <c r="T1311">
        <f t="shared" si="104"/>
        <v>14.833333333333332</v>
      </c>
    </row>
    <row r="1312" spans="2:20" x14ac:dyDescent="0.3">
      <c r="B1312" s="6" t="s">
        <v>53</v>
      </c>
      <c r="C1312" s="6">
        <v>1304</v>
      </c>
      <c r="D1312" s="6">
        <v>282</v>
      </c>
      <c r="E1312" s="12">
        <v>54.1</v>
      </c>
      <c r="F1312" s="17">
        <f t="shared" si="105"/>
        <v>0.19444444444444425</v>
      </c>
      <c r="G1312" s="17">
        <f t="shared" si="106"/>
        <v>0.69999999999999929</v>
      </c>
      <c r="R1312">
        <f t="shared" si="102"/>
        <v>0</v>
      </c>
      <c r="S1312">
        <f t="shared" si="103"/>
        <v>54.1</v>
      </c>
      <c r="T1312">
        <f t="shared" si="104"/>
        <v>15.027777777777779</v>
      </c>
    </row>
    <row r="1313" spans="2:20" x14ac:dyDescent="0.3">
      <c r="B1313" s="6" t="s">
        <v>53</v>
      </c>
      <c r="C1313" s="6">
        <v>1305</v>
      </c>
      <c r="D1313" s="6">
        <v>283</v>
      </c>
      <c r="E1313" s="12">
        <v>54.8</v>
      </c>
      <c r="F1313" s="17">
        <f t="shared" si="105"/>
        <v>0.19444444444444425</v>
      </c>
      <c r="G1313" s="17">
        <f t="shared" si="106"/>
        <v>0.69999999999999929</v>
      </c>
      <c r="R1313">
        <f t="shared" si="102"/>
        <v>0</v>
      </c>
      <c r="S1313">
        <f t="shared" si="103"/>
        <v>54.8</v>
      </c>
      <c r="T1313">
        <f t="shared" si="104"/>
        <v>15.222222222222221</v>
      </c>
    </row>
    <row r="1314" spans="2:20" x14ac:dyDescent="0.3">
      <c r="B1314" s="6" t="s">
        <v>53</v>
      </c>
      <c r="C1314" s="6">
        <v>1306</v>
      </c>
      <c r="D1314" s="6">
        <v>284</v>
      </c>
      <c r="E1314" s="12">
        <v>55.5</v>
      </c>
      <c r="F1314" s="17">
        <f t="shared" si="105"/>
        <v>0.20833333333333331</v>
      </c>
      <c r="G1314" s="17">
        <f t="shared" si="106"/>
        <v>0.75</v>
      </c>
      <c r="R1314">
        <f t="shared" si="102"/>
        <v>0</v>
      </c>
      <c r="S1314">
        <f t="shared" si="103"/>
        <v>55.5</v>
      </c>
      <c r="T1314">
        <f t="shared" si="104"/>
        <v>15.416666666666666</v>
      </c>
    </row>
    <row r="1315" spans="2:20" x14ac:dyDescent="0.3">
      <c r="B1315" s="6" t="s">
        <v>53</v>
      </c>
      <c r="C1315" s="6">
        <v>1307</v>
      </c>
      <c r="D1315" s="6">
        <v>285</v>
      </c>
      <c r="E1315" s="12">
        <v>56.3</v>
      </c>
      <c r="F1315" s="17">
        <f t="shared" si="105"/>
        <v>0.23611111111111149</v>
      </c>
      <c r="G1315" s="17">
        <f t="shared" si="106"/>
        <v>0.85000000000000142</v>
      </c>
      <c r="R1315">
        <f t="shared" si="102"/>
        <v>0</v>
      </c>
      <c r="S1315">
        <f t="shared" si="103"/>
        <v>56.3</v>
      </c>
      <c r="T1315">
        <f t="shared" si="104"/>
        <v>15.638888888888888</v>
      </c>
    </row>
    <row r="1316" spans="2:20" x14ac:dyDescent="0.3">
      <c r="B1316" s="6" t="s">
        <v>53</v>
      </c>
      <c r="C1316" s="6">
        <v>1308</v>
      </c>
      <c r="D1316" s="6">
        <v>286</v>
      </c>
      <c r="E1316" s="12">
        <v>57.2</v>
      </c>
      <c r="F1316" s="17">
        <f t="shared" si="105"/>
        <v>0.26388888888888967</v>
      </c>
      <c r="G1316" s="17">
        <f t="shared" si="106"/>
        <v>0.95000000000000284</v>
      </c>
      <c r="R1316">
        <f t="shared" si="102"/>
        <v>0</v>
      </c>
      <c r="S1316">
        <f t="shared" si="103"/>
        <v>57.2</v>
      </c>
      <c r="T1316">
        <f t="shared" si="104"/>
        <v>15.888888888888889</v>
      </c>
    </row>
    <row r="1317" spans="2:20" x14ac:dyDescent="0.3">
      <c r="B1317" s="6" t="s">
        <v>53</v>
      </c>
      <c r="C1317" s="6">
        <v>1309</v>
      </c>
      <c r="D1317" s="6">
        <v>287</v>
      </c>
      <c r="E1317" s="12">
        <v>58.2</v>
      </c>
      <c r="F1317" s="17">
        <f t="shared" si="105"/>
        <v>0.27777777777777779</v>
      </c>
      <c r="G1317" s="17">
        <f t="shared" si="106"/>
        <v>1</v>
      </c>
      <c r="R1317">
        <f t="shared" si="102"/>
        <v>0</v>
      </c>
      <c r="S1317">
        <f t="shared" si="103"/>
        <v>58.2</v>
      </c>
      <c r="T1317">
        <f t="shared" si="104"/>
        <v>16.166666666666668</v>
      </c>
    </row>
    <row r="1318" spans="2:20" x14ac:dyDescent="0.3">
      <c r="B1318" s="6" t="s">
        <v>53</v>
      </c>
      <c r="C1318" s="6">
        <v>1310</v>
      </c>
      <c r="D1318" s="6">
        <v>288</v>
      </c>
      <c r="E1318" s="12">
        <v>59.2</v>
      </c>
      <c r="F1318" s="17">
        <f t="shared" si="105"/>
        <v>0.24999999999999961</v>
      </c>
      <c r="G1318" s="17">
        <f t="shared" si="106"/>
        <v>0.89999999999999858</v>
      </c>
      <c r="R1318">
        <f t="shared" si="102"/>
        <v>0</v>
      </c>
      <c r="S1318">
        <f t="shared" si="103"/>
        <v>59.2</v>
      </c>
      <c r="T1318">
        <f t="shared" si="104"/>
        <v>16.444444444444446</v>
      </c>
    </row>
    <row r="1319" spans="2:20" x14ac:dyDescent="0.3">
      <c r="B1319" s="6" t="s">
        <v>53</v>
      </c>
      <c r="C1319" s="6">
        <v>1311</v>
      </c>
      <c r="D1319" s="6">
        <v>289</v>
      </c>
      <c r="E1319" s="12">
        <v>60</v>
      </c>
      <c r="F1319" s="17">
        <f t="shared" si="105"/>
        <v>0.22222222222222143</v>
      </c>
      <c r="G1319" s="17">
        <f t="shared" si="106"/>
        <v>0.79999999999999716</v>
      </c>
      <c r="R1319">
        <f t="shared" si="102"/>
        <v>0</v>
      </c>
      <c r="S1319">
        <f t="shared" si="103"/>
        <v>60</v>
      </c>
      <c r="T1319">
        <f t="shared" si="104"/>
        <v>16.666666666666668</v>
      </c>
    </row>
    <row r="1320" spans="2:20" x14ac:dyDescent="0.3">
      <c r="B1320" s="6" t="s">
        <v>53</v>
      </c>
      <c r="C1320" s="6">
        <v>1312</v>
      </c>
      <c r="D1320" s="6">
        <v>290</v>
      </c>
      <c r="E1320" s="12">
        <v>60.8</v>
      </c>
      <c r="F1320" s="17">
        <f t="shared" si="105"/>
        <v>0.20833333333333331</v>
      </c>
      <c r="G1320" s="17">
        <f t="shared" si="106"/>
        <v>0.75</v>
      </c>
      <c r="R1320">
        <f t="shared" si="102"/>
        <v>0</v>
      </c>
      <c r="S1320">
        <f t="shared" si="103"/>
        <v>60.8</v>
      </c>
      <c r="T1320">
        <f t="shared" si="104"/>
        <v>16.888888888888889</v>
      </c>
    </row>
    <row r="1321" spans="2:20" x14ac:dyDescent="0.3">
      <c r="B1321" s="6" t="s">
        <v>53</v>
      </c>
      <c r="C1321" s="6">
        <v>1313</v>
      </c>
      <c r="D1321" s="6">
        <v>291</v>
      </c>
      <c r="E1321" s="12">
        <v>61.5</v>
      </c>
      <c r="F1321" s="17">
        <f t="shared" si="105"/>
        <v>0.19444444444444522</v>
      </c>
      <c r="G1321" s="17">
        <f t="shared" si="106"/>
        <v>0.70000000000000284</v>
      </c>
      <c r="R1321">
        <f t="shared" si="102"/>
        <v>0</v>
      </c>
      <c r="S1321">
        <f t="shared" si="103"/>
        <v>61.5</v>
      </c>
      <c r="T1321">
        <f t="shared" si="104"/>
        <v>17.083333333333332</v>
      </c>
    </row>
    <row r="1322" spans="2:20" x14ac:dyDescent="0.3">
      <c r="B1322" s="6" t="s">
        <v>53</v>
      </c>
      <c r="C1322" s="6">
        <v>1314</v>
      </c>
      <c r="D1322" s="6">
        <v>292</v>
      </c>
      <c r="E1322" s="12">
        <v>62.2</v>
      </c>
      <c r="F1322" s="17">
        <f t="shared" si="105"/>
        <v>0.19444444444444425</v>
      </c>
      <c r="G1322" s="17">
        <f t="shared" si="106"/>
        <v>0.69999999999999929</v>
      </c>
      <c r="R1322">
        <f t="shared" si="102"/>
        <v>0</v>
      </c>
      <c r="S1322">
        <f t="shared" si="103"/>
        <v>62.2</v>
      </c>
      <c r="T1322">
        <f t="shared" si="104"/>
        <v>17.277777777777779</v>
      </c>
    </row>
    <row r="1323" spans="2:20" x14ac:dyDescent="0.3">
      <c r="B1323" s="6" t="s">
        <v>53</v>
      </c>
      <c r="C1323" s="6">
        <v>1315</v>
      </c>
      <c r="D1323" s="6">
        <v>293</v>
      </c>
      <c r="E1323" s="12">
        <v>62.9</v>
      </c>
      <c r="F1323" s="17">
        <f t="shared" si="105"/>
        <v>0.20833333333333331</v>
      </c>
      <c r="G1323" s="17">
        <f t="shared" si="106"/>
        <v>0.75</v>
      </c>
      <c r="R1323">
        <f t="shared" si="102"/>
        <v>0</v>
      </c>
      <c r="S1323">
        <f t="shared" si="103"/>
        <v>62.9</v>
      </c>
      <c r="T1323">
        <f t="shared" si="104"/>
        <v>17.472222222222221</v>
      </c>
    </row>
    <row r="1324" spans="2:20" x14ac:dyDescent="0.3">
      <c r="B1324" s="6" t="s">
        <v>53</v>
      </c>
      <c r="C1324" s="6">
        <v>1316</v>
      </c>
      <c r="D1324" s="6">
        <v>294</v>
      </c>
      <c r="E1324" s="12">
        <v>63.7</v>
      </c>
      <c r="F1324" s="17">
        <f t="shared" si="105"/>
        <v>0.20833333333333431</v>
      </c>
      <c r="G1324" s="17">
        <f t="shared" si="106"/>
        <v>0.75000000000000355</v>
      </c>
      <c r="R1324">
        <f t="shared" si="102"/>
        <v>0</v>
      </c>
      <c r="S1324">
        <f t="shared" si="103"/>
        <v>63.7</v>
      </c>
      <c r="T1324">
        <f t="shared" si="104"/>
        <v>17.694444444444446</v>
      </c>
    </row>
    <row r="1325" spans="2:20" x14ac:dyDescent="0.3">
      <c r="B1325" s="6" t="s">
        <v>53</v>
      </c>
      <c r="C1325" s="6">
        <v>1317</v>
      </c>
      <c r="D1325" s="6">
        <v>295</v>
      </c>
      <c r="E1325" s="12">
        <v>64.400000000000006</v>
      </c>
      <c r="F1325" s="17">
        <f t="shared" si="105"/>
        <v>0.19444444444444325</v>
      </c>
      <c r="G1325" s="17">
        <f t="shared" si="106"/>
        <v>0.69999999999999574</v>
      </c>
      <c r="R1325">
        <f t="shared" si="102"/>
        <v>0</v>
      </c>
      <c r="S1325">
        <f t="shared" si="103"/>
        <v>64.400000000000006</v>
      </c>
      <c r="T1325">
        <f t="shared" si="104"/>
        <v>17.888888888888889</v>
      </c>
    </row>
    <row r="1326" spans="2:20" x14ac:dyDescent="0.3">
      <c r="B1326" s="6" t="s">
        <v>53</v>
      </c>
      <c r="C1326" s="6">
        <v>1318</v>
      </c>
      <c r="D1326" s="6">
        <v>296</v>
      </c>
      <c r="E1326" s="12">
        <v>65.099999999999994</v>
      </c>
      <c r="F1326" s="17">
        <f t="shared" si="105"/>
        <v>0.20833333333333331</v>
      </c>
      <c r="G1326" s="17">
        <f t="shared" si="106"/>
        <v>0.75</v>
      </c>
      <c r="R1326">
        <f t="shared" si="102"/>
        <v>0</v>
      </c>
      <c r="S1326">
        <f t="shared" si="103"/>
        <v>65.099999999999994</v>
      </c>
      <c r="T1326">
        <f t="shared" si="104"/>
        <v>18.083333333333332</v>
      </c>
    </row>
    <row r="1327" spans="2:20" x14ac:dyDescent="0.3">
      <c r="B1327" s="6" t="s">
        <v>53</v>
      </c>
      <c r="C1327" s="6">
        <v>1319</v>
      </c>
      <c r="D1327" s="6">
        <v>297</v>
      </c>
      <c r="E1327" s="12">
        <v>65.900000000000006</v>
      </c>
      <c r="F1327" s="17">
        <f t="shared" si="105"/>
        <v>0.20833333333333331</v>
      </c>
      <c r="G1327" s="17">
        <f t="shared" si="106"/>
        <v>0.75</v>
      </c>
      <c r="R1327">
        <f t="shared" si="102"/>
        <v>0</v>
      </c>
      <c r="S1327">
        <f t="shared" si="103"/>
        <v>65.900000000000006</v>
      </c>
      <c r="T1327">
        <f t="shared" si="104"/>
        <v>18.305555555555557</v>
      </c>
    </row>
    <row r="1328" spans="2:20" x14ac:dyDescent="0.3">
      <c r="B1328" s="6" t="s">
        <v>53</v>
      </c>
      <c r="C1328" s="6">
        <v>1320</v>
      </c>
      <c r="D1328" s="6">
        <v>298</v>
      </c>
      <c r="E1328" s="12">
        <v>66.599999999999994</v>
      </c>
      <c r="F1328" s="17">
        <f t="shared" si="105"/>
        <v>0.16666666666666508</v>
      </c>
      <c r="G1328" s="17">
        <f t="shared" si="106"/>
        <v>0.59999999999999432</v>
      </c>
      <c r="R1328">
        <f t="shared" si="102"/>
        <v>0</v>
      </c>
      <c r="S1328">
        <f t="shared" si="103"/>
        <v>66.599999999999994</v>
      </c>
      <c r="T1328">
        <f t="shared" si="104"/>
        <v>18.499999999999996</v>
      </c>
    </row>
    <row r="1329" spans="2:20" x14ac:dyDescent="0.3">
      <c r="B1329" s="6" t="s">
        <v>53</v>
      </c>
      <c r="C1329" s="6">
        <v>1321</v>
      </c>
      <c r="D1329" s="6">
        <v>299</v>
      </c>
      <c r="E1329" s="12">
        <v>67.099999999999994</v>
      </c>
      <c r="F1329" s="17">
        <f t="shared" si="105"/>
        <v>2.7777777777778172E-2</v>
      </c>
      <c r="G1329" s="17">
        <f t="shared" si="106"/>
        <v>0.10000000000000142</v>
      </c>
      <c r="R1329">
        <f t="shared" si="102"/>
        <v>0</v>
      </c>
      <c r="S1329">
        <f t="shared" si="103"/>
        <v>67.099999999999994</v>
      </c>
      <c r="T1329">
        <f t="shared" si="104"/>
        <v>18.638888888888886</v>
      </c>
    </row>
    <row r="1330" spans="2:20" x14ac:dyDescent="0.3">
      <c r="B1330" s="6" t="s">
        <v>53</v>
      </c>
      <c r="C1330" s="6">
        <v>1322</v>
      </c>
      <c r="D1330" s="6">
        <v>300</v>
      </c>
      <c r="E1330" s="12">
        <v>66.8</v>
      </c>
      <c r="F1330" s="17">
        <f t="shared" si="105"/>
        <v>-0.20833333333333331</v>
      </c>
      <c r="G1330" s="17">
        <f t="shared" si="106"/>
        <v>-0.75</v>
      </c>
      <c r="R1330">
        <f t="shared" si="102"/>
        <v>0</v>
      </c>
      <c r="S1330">
        <f t="shared" si="103"/>
        <v>66.8</v>
      </c>
      <c r="T1330">
        <f t="shared" si="104"/>
        <v>18.555555555555554</v>
      </c>
    </row>
    <row r="1331" spans="2:20" x14ac:dyDescent="0.3">
      <c r="B1331" s="6" t="s">
        <v>53</v>
      </c>
      <c r="C1331" s="6">
        <v>1323</v>
      </c>
      <c r="D1331" s="6">
        <v>301</v>
      </c>
      <c r="E1331" s="12">
        <v>65.599999999999994</v>
      </c>
      <c r="F1331" s="17">
        <f t="shared" si="105"/>
        <v>-0.4861111111111111</v>
      </c>
      <c r="G1331" s="17">
        <f t="shared" si="106"/>
        <v>-1.75</v>
      </c>
      <c r="R1331">
        <f t="shared" si="102"/>
        <v>0</v>
      </c>
      <c r="S1331">
        <f t="shared" si="103"/>
        <v>65.599999999999994</v>
      </c>
      <c r="T1331">
        <f t="shared" si="104"/>
        <v>18.222222222222221</v>
      </c>
    </row>
    <row r="1332" spans="2:20" x14ac:dyDescent="0.3">
      <c r="B1332" s="6" t="s">
        <v>53</v>
      </c>
      <c r="C1332" s="6">
        <v>1324</v>
      </c>
      <c r="D1332" s="6">
        <v>302</v>
      </c>
      <c r="E1332" s="12">
        <v>63.3</v>
      </c>
      <c r="F1332" s="17">
        <f t="shared" si="105"/>
        <v>-0.74999999999999878</v>
      </c>
      <c r="G1332" s="17">
        <f t="shared" si="106"/>
        <v>-2.6999999999999957</v>
      </c>
      <c r="R1332">
        <f t="shared" si="102"/>
        <v>0</v>
      </c>
      <c r="S1332">
        <f t="shared" si="103"/>
        <v>63.3</v>
      </c>
      <c r="T1332">
        <f t="shared" si="104"/>
        <v>17.583333333333332</v>
      </c>
    </row>
    <row r="1333" spans="2:20" x14ac:dyDescent="0.3">
      <c r="B1333" s="6" t="s">
        <v>53</v>
      </c>
      <c r="C1333" s="6">
        <v>1325</v>
      </c>
      <c r="D1333" s="6">
        <v>303</v>
      </c>
      <c r="E1333" s="12">
        <v>60.2</v>
      </c>
      <c r="F1333" s="17">
        <f t="shared" si="105"/>
        <v>-0.98611111111111027</v>
      </c>
      <c r="G1333" s="17">
        <f t="shared" si="106"/>
        <v>-3.5499999999999972</v>
      </c>
      <c r="R1333">
        <f t="shared" si="102"/>
        <v>0</v>
      </c>
      <c r="S1333">
        <f t="shared" si="103"/>
        <v>60.2</v>
      </c>
      <c r="T1333">
        <f t="shared" si="104"/>
        <v>16.722222222222221</v>
      </c>
    </row>
    <row r="1334" spans="2:20" x14ac:dyDescent="0.3">
      <c r="B1334" s="6" t="s">
        <v>53</v>
      </c>
      <c r="C1334" s="6">
        <v>1326</v>
      </c>
      <c r="D1334" s="6">
        <v>304</v>
      </c>
      <c r="E1334" s="12">
        <v>56.2</v>
      </c>
      <c r="F1334" s="17">
        <f t="shared" si="105"/>
        <v>-1.1111111111111112</v>
      </c>
      <c r="G1334" s="17">
        <f t="shared" si="106"/>
        <v>-4</v>
      </c>
      <c r="R1334">
        <f t="shared" si="102"/>
        <v>0</v>
      </c>
      <c r="S1334">
        <f t="shared" si="103"/>
        <v>56.2</v>
      </c>
      <c r="T1334">
        <f t="shared" si="104"/>
        <v>15.611111111111111</v>
      </c>
    </row>
    <row r="1335" spans="2:20" x14ac:dyDescent="0.3">
      <c r="B1335" s="6" t="s">
        <v>53</v>
      </c>
      <c r="C1335" s="6">
        <v>1327</v>
      </c>
      <c r="D1335" s="6">
        <v>305</v>
      </c>
      <c r="E1335" s="12">
        <v>52.2</v>
      </c>
      <c r="F1335" s="17">
        <f t="shared" si="105"/>
        <v>-1.0833333333333339</v>
      </c>
      <c r="G1335" s="17">
        <f t="shared" si="106"/>
        <v>-3.9000000000000021</v>
      </c>
      <c r="R1335">
        <f t="shared" si="102"/>
        <v>0</v>
      </c>
      <c r="S1335">
        <f t="shared" si="103"/>
        <v>52.2</v>
      </c>
      <c r="T1335">
        <f t="shared" si="104"/>
        <v>14.5</v>
      </c>
    </row>
    <row r="1336" spans="2:20" x14ac:dyDescent="0.3">
      <c r="B1336" s="6" t="s">
        <v>53</v>
      </c>
      <c r="C1336" s="6">
        <v>1328</v>
      </c>
      <c r="D1336" s="6">
        <v>306</v>
      </c>
      <c r="E1336" s="12">
        <v>48.4</v>
      </c>
      <c r="F1336" s="17">
        <f t="shared" si="105"/>
        <v>-1.0000000000000004</v>
      </c>
      <c r="G1336" s="17">
        <f t="shared" si="106"/>
        <v>-3.6000000000000014</v>
      </c>
      <c r="R1336">
        <f t="shared" si="102"/>
        <v>0</v>
      </c>
      <c r="S1336">
        <f t="shared" si="103"/>
        <v>48.4</v>
      </c>
      <c r="T1336">
        <f t="shared" si="104"/>
        <v>13.444444444444443</v>
      </c>
    </row>
    <row r="1337" spans="2:20" x14ac:dyDescent="0.3">
      <c r="B1337" s="6" t="s">
        <v>53</v>
      </c>
      <c r="C1337" s="6">
        <v>1329</v>
      </c>
      <c r="D1337" s="6">
        <v>307</v>
      </c>
      <c r="E1337" s="12">
        <v>45</v>
      </c>
      <c r="F1337" s="17">
        <f t="shared" si="105"/>
        <v>-0.94444444444444398</v>
      </c>
      <c r="G1337" s="17">
        <f t="shared" si="106"/>
        <v>-3.3999999999999986</v>
      </c>
      <c r="R1337">
        <f t="shared" si="102"/>
        <v>0</v>
      </c>
      <c r="S1337">
        <f t="shared" si="103"/>
        <v>45</v>
      </c>
      <c r="T1337">
        <f t="shared" si="104"/>
        <v>12.5</v>
      </c>
    </row>
    <row r="1338" spans="2:20" x14ac:dyDescent="0.3">
      <c r="B1338" s="6" t="s">
        <v>53</v>
      </c>
      <c r="C1338" s="6">
        <v>1330</v>
      </c>
      <c r="D1338" s="6">
        <v>308</v>
      </c>
      <c r="E1338" s="12">
        <v>41.6</v>
      </c>
      <c r="F1338" s="17">
        <f t="shared" si="105"/>
        <v>-0.88888888888888862</v>
      </c>
      <c r="G1338" s="17">
        <f t="shared" si="106"/>
        <v>-3.1999999999999993</v>
      </c>
      <c r="R1338">
        <f t="shared" si="102"/>
        <v>0</v>
      </c>
      <c r="S1338">
        <f t="shared" si="103"/>
        <v>41.6</v>
      </c>
      <c r="T1338">
        <f t="shared" si="104"/>
        <v>11.555555555555555</v>
      </c>
    </row>
    <row r="1339" spans="2:20" x14ac:dyDescent="0.3">
      <c r="B1339" s="6" t="s">
        <v>53</v>
      </c>
      <c r="C1339" s="6">
        <v>1331</v>
      </c>
      <c r="D1339" s="6">
        <v>309</v>
      </c>
      <c r="E1339" s="12">
        <v>38.6</v>
      </c>
      <c r="F1339" s="17">
        <f t="shared" si="105"/>
        <v>-0.72222222222222265</v>
      </c>
      <c r="G1339" s="17">
        <f t="shared" si="106"/>
        <v>-2.6000000000000014</v>
      </c>
      <c r="R1339">
        <f t="shared" si="102"/>
        <v>0</v>
      </c>
      <c r="S1339">
        <f t="shared" si="103"/>
        <v>38.6</v>
      </c>
      <c r="T1339">
        <f t="shared" si="104"/>
        <v>10.722222222222223</v>
      </c>
    </row>
    <row r="1340" spans="2:20" x14ac:dyDescent="0.3">
      <c r="B1340" s="6" t="s">
        <v>53</v>
      </c>
      <c r="C1340" s="6">
        <v>1332</v>
      </c>
      <c r="D1340" s="6">
        <v>310</v>
      </c>
      <c r="E1340" s="12">
        <v>36.4</v>
      </c>
      <c r="F1340" s="17">
        <f t="shared" si="105"/>
        <v>-0.52777777777777835</v>
      </c>
      <c r="G1340" s="17">
        <f t="shared" si="106"/>
        <v>-1.9000000000000021</v>
      </c>
      <c r="R1340">
        <f t="shared" si="102"/>
        <v>0</v>
      </c>
      <c r="S1340">
        <f t="shared" si="103"/>
        <v>36.4</v>
      </c>
      <c r="T1340">
        <f t="shared" si="104"/>
        <v>10.111111111111111</v>
      </c>
    </row>
    <row r="1341" spans="2:20" x14ac:dyDescent="0.3">
      <c r="B1341" s="6" t="s">
        <v>53</v>
      </c>
      <c r="C1341" s="6">
        <v>1333</v>
      </c>
      <c r="D1341" s="6">
        <v>311</v>
      </c>
      <c r="E1341" s="12">
        <v>34.799999999999997</v>
      </c>
      <c r="F1341" s="17">
        <f t="shared" si="105"/>
        <v>-0.30555555555555497</v>
      </c>
      <c r="G1341" s="17">
        <f t="shared" si="106"/>
        <v>-1.0999999999999979</v>
      </c>
      <c r="R1341">
        <f t="shared" si="102"/>
        <v>0</v>
      </c>
      <c r="S1341">
        <f t="shared" si="103"/>
        <v>34.799999999999997</v>
      </c>
      <c r="T1341">
        <f t="shared" si="104"/>
        <v>9.6666666666666661</v>
      </c>
    </row>
    <row r="1342" spans="2:20" x14ac:dyDescent="0.3">
      <c r="B1342" s="6" t="s">
        <v>53</v>
      </c>
      <c r="C1342" s="6">
        <v>1334</v>
      </c>
      <c r="D1342" s="6">
        <v>312</v>
      </c>
      <c r="E1342" s="12">
        <v>34.200000000000003</v>
      </c>
      <c r="F1342" s="17">
        <f t="shared" si="105"/>
        <v>-1.3888888888888099E-2</v>
      </c>
      <c r="G1342" s="17">
        <f t="shared" si="106"/>
        <v>-4.9999999999997158E-2</v>
      </c>
      <c r="R1342">
        <f t="shared" si="102"/>
        <v>0</v>
      </c>
      <c r="S1342">
        <f t="shared" si="103"/>
        <v>34.200000000000003</v>
      </c>
      <c r="T1342">
        <f t="shared" si="104"/>
        <v>9.5</v>
      </c>
    </row>
    <row r="1343" spans="2:20" x14ac:dyDescent="0.3">
      <c r="B1343" s="6" t="s">
        <v>53</v>
      </c>
      <c r="C1343" s="6">
        <v>1335</v>
      </c>
      <c r="D1343" s="6">
        <v>313</v>
      </c>
      <c r="E1343" s="12">
        <v>34.700000000000003</v>
      </c>
      <c r="F1343" s="17">
        <f t="shared" si="105"/>
        <v>0.29166666666666585</v>
      </c>
      <c r="G1343" s="17">
        <f t="shared" si="106"/>
        <v>1.0499999999999972</v>
      </c>
      <c r="R1343">
        <f t="shared" si="102"/>
        <v>0</v>
      </c>
      <c r="S1343">
        <f t="shared" si="103"/>
        <v>34.700000000000003</v>
      </c>
      <c r="T1343">
        <f t="shared" si="104"/>
        <v>9.6388888888888893</v>
      </c>
    </row>
    <row r="1344" spans="2:20" x14ac:dyDescent="0.3">
      <c r="B1344" s="6" t="s">
        <v>53</v>
      </c>
      <c r="C1344" s="6">
        <v>1336</v>
      </c>
      <c r="D1344" s="6">
        <v>314</v>
      </c>
      <c r="E1344" s="12">
        <v>36.299999999999997</v>
      </c>
      <c r="F1344" s="17">
        <f t="shared" si="105"/>
        <v>0.52777777777777735</v>
      </c>
      <c r="G1344" s="17">
        <f t="shared" si="106"/>
        <v>1.8999999999999986</v>
      </c>
      <c r="R1344">
        <f t="shared" si="102"/>
        <v>0</v>
      </c>
      <c r="S1344">
        <f t="shared" si="103"/>
        <v>36.299999999999997</v>
      </c>
      <c r="T1344">
        <f t="shared" si="104"/>
        <v>10.083333333333332</v>
      </c>
    </row>
    <row r="1345" spans="2:20" x14ac:dyDescent="0.3">
      <c r="B1345" s="6" t="s">
        <v>53</v>
      </c>
      <c r="C1345" s="6">
        <v>1337</v>
      </c>
      <c r="D1345" s="6">
        <v>315</v>
      </c>
      <c r="E1345" s="12">
        <v>38.5</v>
      </c>
      <c r="F1345" s="17">
        <f t="shared" si="105"/>
        <v>0.65277777777777812</v>
      </c>
      <c r="G1345" s="17">
        <f t="shared" si="106"/>
        <v>2.3500000000000014</v>
      </c>
      <c r="R1345">
        <f t="shared" si="102"/>
        <v>0</v>
      </c>
      <c r="S1345">
        <f t="shared" si="103"/>
        <v>38.5</v>
      </c>
      <c r="T1345">
        <f t="shared" si="104"/>
        <v>10.694444444444445</v>
      </c>
    </row>
    <row r="1346" spans="2:20" x14ac:dyDescent="0.3">
      <c r="B1346" s="6" t="s">
        <v>53</v>
      </c>
      <c r="C1346" s="6">
        <v>1338</v>
      </c>
      <c r="D1346" s="6">
        <v>316</v>
      </c>
      <c r="E1346" s="12">
        <v>41</v>
      </c>
      <c r="F1346" s="17">
        <f t="shared" si="105"/>
        <v>0.72222222222222265</v>
      </c>
      <c r="G1346" s="17">
        <f t="shared" si="106"/>
        <v>2.6000000000000014</v>
      </c>
      <c r="R1346">
        <f t="shared" si="102"/>
        <v>0</v>
      </c>
      <c r="S1346">
        <f t="shared" si="103"/>
        <v>41</v>
      </c>
      <c r="T1346">
        <f t="shared" si="104"/>
        <v>11.388888888888889</v>
      </c>
    </row>
    <row r="1347" spans="2:20" x14ac:dyDescent="0.3">
      <c r="B1347" s="6" t="s">
        <v>53</v>
      </c>
      <c r="C1347" s="6">
        <v>1339</v>
      </c>
      <c r="D1347" s="6">
        <v>317</v>
      </c>
      <c r="E1347" s="12">
        <v>43.7</v>
      </c>
      <c r="F1347" s="17">
        <f t="shared" si="105"/>
        <v>0.76388888888888884</v>
      </c>
      <c r="G1347" s="17">
        <f t="shared" si="106"/>
        <v>2.75</v>
      </c>
      <c r="R1347">
        <f t="shared" si="102"/>
        <v>0</v>
      </c>
      <c r="S1347">
        <f t="shared" si="103"/>
        <v>43.7</v>
      </c>
      <c r="T1347">
        <f t="shared" si="104"/>
        <v>12.138888888888889</v>
      </c>
    </row>
    <row r="1348" spans="2:20" x14ac:dyDescent="0.3">
      <c r="B1348" s="6" t="s">
        <v>53</v>
      </c>
      <c r="C1348" s="6">
        <v>1340</v>
      </c>
      <c r="D1348" s="6">
        <v>318</v>
      </c>
      <c r="E1348" s="12">
        <v>46.5</v>
      </c>
      <c r="F1348" s="17">
        <f t="shared" si="105"/>
        <v>0.74999999999999978</v>
      </c>
      <c r="G1348" s="17">
        <f t="shared" si="106"/>
        <v>2.6999999999999993</v>
      </c>
      <c r="R1348">
        <f t="shared" si="102"/>
        <v>0</v>
      </c>
      <c r="S1348">
        <f t="shared" si="103"/>
        <v>46.5</v>
      </c>
      <c r="T1348">
        <f t="shared" si="104"/>
        <v>12.916666666666666</v>
      </c>
    </row>
    <row r="1349" spans="2:20" x14ac:dyDescent="0.3">
      <c r="B1349" s="6" t="s">
        <v>53</v>
      </c>
      <c r="C1349" s="6">
        <v>1341</v>
      </c>
      <c r="D1349" s="6">
        <v>319</v>
      </c>
      <c r="E1349" s="12">
        <v>49.1</v>
      </c>
      <c r="F1349" s="17">
        <f t="shared" si="105"/>
        <v>0.70833333333333348</v>
      </c>
      <c r="G1349" s="17">
        <f t="shared" si="106"/>
        <v>2.5500000000000007</v>
      </c>
      <c r="R1349">
        <f t="shared" si="102"/>
        <v>0</v>
      </c>
      <c r="S1349">
        <f t="shared" si="103"/>
        <v>49.1</v>
      </c>
      <c r="T1349">
        <f t="shared" si="104"/>
        <v>13.638888888888889</v>
      </c>
    </row>
    <row r="1350" spans="2:20" x14ac:dyDescent="0.3">
      <c r="B1350" s="6" t="s">
        <v>53</v>
      </c>
      <c r="C1350" s="6">
        <v>1342</v>
      </c>
      <c r="D1350" s="6">
        <v>320</v>
      </c>
      <c r="E1350" s="12">
        <v>51.6</v>
      </c>
      <c r="F1350" s="17">
        <f t="shared" si="105"/>
        <v>0.6666666666666663</v>
      </c>
      <c r="G1350" s="17">
        <f t="shared" si="106"/>
        <v>2.3999999999999986</v>
      </c>
      <c r="R1350">
        <f t="shared" si="102"/>
        <v>0</v>
      </c>
      <c r="S1350">
        <f t="shared" si="103"/>
        <v>51.6</v>
      </c>
      <c r="T1350">
        <f t="shared" si="104"/>
        <v>14.333333333333334</v>
      </c>
    </row>
    <row r="1351" spans="2:20" x14ac:dyDescent="0.3">
      <c r="B1351" s="6" t="s">
        <v>53</v>
      </c>
      <c r="C1351" s="6">
        <v>1343</v>
      </c>
      <c r="D1351" s="6">
        <v>321</v>
      </c>
      <c r="E1351" s="12">
        <v>53.9</v>
      </c>
      <c r="F1351" s="17">
        <f t="shared" si="105"/>
        <v>0.61111111111111094</v>
      </c>
      <c r="G1351" s="17">
        <f t="shared" si="106"/>
        <v>2.1999999999999993</v>
      </c>
      <c r="R1351">
        <f t="shared" si="102"/>
        <v>0</v>
      </c>
      <c r="S1351">
        <f t="shared" si="103"/>
        <v>53.9</v>
      </c>
      <c r="T1351">
        <f t="shared" si="104"/>
        <v>14.972222222222221</v>
      </c>
    </row>
    <row r="1352" spans="2:20" x14ac:dyDescent="0.3">
      <c r="B1352" s="6" t="s">
        <v>53</v>
      </c>
      <c r="C1352" s="6">
        <v>1344</v>
      </c>
      <c r="D1352" s="6">
        <v>322</v>
      </c>
      <c r="E1352" s="12">
        <v>56</v>
      </c>
      <c r="F1352" s="17">
        <f t="shared" si="105"/>
        <v>0.55555555555555558</v>
      </c>
      <c r="G1352" s="17">
        <f t="shared" si="106"/>
        <v>2</v>
      </c>
      <c r="R1352">
        <f t="shared" ref="R1352:R1415" si="107">IF(E1352&lt;1,1,0)</f>
        <v>0</v>
      </c>
      <c r="S1352">
        <f t="shared" ref="S1352:S1415" si="108">IF(R1352=1,"",E1352)</f>
        <v>56</v>
      </c>
      <c r="T1352">
        <f t="shared" ref="T1352:T1415" si="109">E1352/3.6</f>
        <v>15.555555555555555</v>
      </c>
    </row>
    <row r="1353" spans="2:20" x14ac:dyDescent="0.3">
      <c r="B1353" s="6" t="s">
        <v>53</v>
      </c>
      <c r="C1353" s="6">
        <v>1345</v>
      </c>
      <c r="D1353" s="6">
        <v>323</v>
      </c>
      <c r="E1353" s="12">
        <v>57.9</v>
      </c>
      <c r="F1353" s="17">
        <f t="shared" si="105"/>
        <v>0.51388888888888928</v>
      </c>
      <c r="G1353" s="17">
        <f t="shared" si="106"/>
        <v>1.8500000000000014</v>
      </c>
      <c r="R1353">
        <f t="shared" si="107"/>
        <v>0</v>
      </c>
      <c r="S1353">
        <f t="shared" si="108"/>
        <v>57.9</v>
      </c>
      <c r="T1353">
        <f t="shared" si="109"/>
        <v>16.083333333333332</v>
      </c>
    </row>
    <row r="1354" spans="2:20" x14ac:dyDescent="0.3">
      <c r="B1354" s="6" t="s">
        <v>53</v>
      </c>
      <c r="C1354" s="6">
        <v>1346</v>
      </c>
      <c r="D1354" s="6">
        <v>324</v>
      </c>
      <c r="E1354" s="12">
        <v>59.7</v>
      </c>
      <c r="F1354" s="17">
        <f t="shared" si="105"/>
        <v>0.45833333333333393</v>
      </c>
      <c r="G1354" s="17">
        <f t="shared" si="106"/>
        <v>1.6500000000000021</v>
      </c>
      <c r="R1354">
        <f t="shared" si="107"/>
        <v>0</v>
      </c>
      <c r="S1354">
        <f t="shared" si="108"/>
        <v>59.7</v>
      </c>
      <c r="T1354">
        <f t="shared" si="109"/>
        <v>16.583333333333332</v>
      </c>
    </row>
    <row r="1355" spans="2:20" x14ac:dyDescent="0.3">
      <c r="B1355" s="6" t="s">
        <v>53</v>
      </c>
      <c r="C1355" s="6">
        <v>1347</v>
      </c>
      <c r="D1355" s="6">
        <v>325</v>
      </c>
      <c r="E1355" s="12">
        <v>61.2</v>
      </c>
      <c r="F1355" s="17">
        <f t="shared" si="105"/>
        <v>0.38888888888888851</v>
      </c>
      <c r="G1355" s="17">
        <f t="shared" si="106"/>
        <v>1.3999999999999986</v>
      </c>
      <c r="R1355">
        <f t="shared" si="107"/>
        <v>0</v>
      </c>
      <c r="S1355">
        <f t="shared" si="108"/>
        <v>61.2</v>
      </c>
      <c r="T1355">
        <f t="shared" si="109"/>
        <v>17</v>
      </c>
    </row>
    <row r="1356" spans="2:20" x14ac:dyDescent="0.3">
      <c r="B1356" s="6" t="s">
        <v>53</v>
      </c>
      <c r="C1356" s="6">
        <v>1348</v>
      </c>
      <c r="D1356" s="6">
        <v>326</v>
      </c>
      <c r="E1356" s="12">
        <v>62.5</v>
      </c>
      <c r="F1356" s="17">
        <f t="shared" si="105"/>
        <v>0.31944444444444403</v>
      </c>
      <c r="G1356" s="17">
        <f t="shared" si="106"/>
        <v>1.1499999999999986</v>
      </c>
      <c r="R1356">
        <f t="shared" si="107"/>
        <v>0</v>
      </c>
      <c r="S1356">
        <f t="shared" si="108"/>
        <v>62.5</v>
      </c>
      <c r="T1356">
        <f t="shared" si="109"/>
        <v>17.361111111111111</v>
      </c>
    </row>
    <row r="1357" spans="2:20" x14ac:dyDescent="0.3">
      <c r="B1357" s="6" t="s">
        <v>53</v>
      </c>
      <c r="C1357" s="6">
        <v>1349</v>
      </c>
      <c r="D1357" s="6">
        <v>327</v>
      </c>
      <c r="E1357" s="12">
        <v>63.5</v>
      </c>
      <c r="F1357" s="17">
        <f t="shared" si="105"/>
        <v>0.24999999999999961</v>
      </c>
      <c r="G1357" s="17">
        <f t="shared" si="106"/>
        <v>0.89999999999999858</v>
      </c>
      <c r="R1357">
        <f t="shared" si="107"/>
        <v>0</v>
      </c>
      <c r="S1357">
        <f t="shared" si="108"/>
        <v>63.5</v>
      </c>
      <c r="T1357">
        <f t="shared" si="109"/>
        <v>17.638888888888889</v>
      </c>
    </row>
    <row r="1358" spans="2:20" x14ac:dyDescent="0.3">
      <c r="B1358" s="6" t="s">
        <v>53</v>
      </c>
      <c r="C1358" s="6">
        <v>1350</v>
      </c>
      <c r="D1358" s="6">
        <v>328</v>
      </c>
      <c r="E1358" s="12">
        <v>64.3</v>
      </c>
      <c r="F1358" s="17">
        <f t="shared" si="105"/>
        <v>0.20833333333333331</v>
      </c>
      <c r="G1358" s="17">
        <f t="shared" si="106"/>
        <v>0.75</v>
      </c>
      <c r="R1358">
        <f t="shared" si="107"/>
        <v>0</v>
      </c>
      <c r="S1358">
        <f t="shared" si="108"/>
        <v>64.3</v>
      </c>
      <c r="T1358">
        <f t="shared" si="109"/>
        <v>17.861111111111111</v>
      </c>
    </row>
    <row r="1359" spans="2:20" x14ac:dyDescent="0.3">
      <c r="B1359" s="6" t="s">
        <v>53</v>
      </c>
      <c r="C1359" s="6">
        <v>1351</v>
      </c>
      <c r="D1359" s="6">
        <v>329</v>
      </c>
      <c r="E1359" s="12">
        <v>65</v>
      </c>
      <c r="F1359" s="17">
        <f t="shared" si="105"/>
        <v>0.15277777777777896</v>
      </c>
      <c r="G1359" s="17">
        <f t="shared" si="106"/>
        <v>0.55000000000000426</v>
      </c>
      <c r="R1359">
        <f t="shared" si="107"/>
        <v>0</v>
      </c>
      <c r="S1359">
        <f t="shared" si="108"/>
        <v>65</v>
      </c>
      <c r="T1359">
        <f t="shared" si="109"/>
        <v>18.055555555555554</v>
      </c>
    </row>
    <row r="1360" spans="2:20" x14ac:dyDescent="0.3">
      <c r="B1360" s="6" t="s">
        <v>53</v>
      </c>
      <c r="C1360" s="6">
        <v>1352</v>
      </c>
      <c r="D1360" s="6">
        <v>330</v>
      </c>
      <c r="E1360" s="12">
        <v>65.400000000000006</v>
      </c>
      <c r="F1360" s="17">
        <f t="shared" si="105"/>
        <v>9.7222222222222612E-2</v>
      </c>
      <c r="G1360" s="17">
        <f t="shared" si="106"/>
        <v>0.35000000000000142</v>
      </c>
      <c r="R1360">
        <f t="shared" si="107"/>
        <v>0</v>
      </c>
      <c r="S1360">
        <f t="shared" si="108"/>
        <v>65.400000000000006</v>
      </c>
      <c r="T1360">
        <f t="shared" si="109"/>
        <v>18.166666666666668</v>
      </c>
    </row>
    <row r="1361" spans="2:20" x14ac:dyDescent="0.3">
      <c r="B1361" s="6" t="s">
        <v>53</v>
      </c>
      <c r="C1361" s="6">
        <v>1353</v>
      </c>
      <c r="D1361" s="6">
        <v>331</v>
      </c>
      <c r="E1361" s="12">
        <v>65.7</v>
      </c>
      <c r="F1361" s="17">
        <f t="shared" si="105"/>
        <v>6.9444444444444448E-2</v>
      </c>
      <c r="G1361" s="17">
        <f t="shared" si="106"/>
        <v>0.25</v>
      </c>
      <c r="R1361">
        <f t="shared" si="107"/>
        <v>0</v>
      </c>
      <c r="S1361">
        <f t="shared" si="108"/>
        <v>65.7</v>
      </c>
      <c r="T1361">
        <f t="shared" si="109"/>
        <v>18.25</v>
      </c>
    </row>
    <row r="1362" spans="2:20" x14ac:dyDescent="0.3">
      <c r="B1362" s="6" t="s">
        <v>53</v>
      </c>
      <c r="C1362" s="6">
        <v>1354</v>
      </c>
      <c r="D1362" s="6">
        <v>332</v>
      </c>
      <c r="E1362" s="12">
        <v>65.900000000000006</v>
      </c>
      <c r="F1362" s="17">
        <f t="shared" si="105"/>
        <v>2.7777777777778172E-2</v>
      </c>
      <c r="G1362" s="17">
        <f t="shared" si="106"/>
        <v>0.10000000000000142</v>
      </c>
      <c r="R1362">
        <f t="shared" si="107"/>
        <v>0</v>
      </c>
      <c r="S1362">
        <f t="shared" si="108"/>
        <v>65.900000000000006</v>
      </c>
      <c r="T1362">
        <f t="shared" si="109"/>
        <v>18.305555555555557</v>
      </c>
    </row>
    <row r="1363" spans="2:20" x14ac:dyDescent="0.3">
      <c r="B1363" s="6" t="s">
        <v>53</v>
      </c>
      <c r="C1363" s="6">
        <v>1355</v>
      </c>
      <c r="D1363" s="6">
        <v>333</v>
      </c>
      <c r="E1363" s="12">
        <v>65.900000000000006</v>
      </c>
      <c r="F1363" s="17">
        <f t="shared" si="105"/>
        <v>0</v>
      </c>
      <c r="G1363" s="17">
        <f t="shared" si="106"/>
        <v>0</v>
      </c>
      <c r="R1363">
        <f t="shared" si="107"/>
        <v>0</v>
      </c>
      <c r="S1363">
        <f t="shared" si="108"/>
        <v>65.900000000000006</v>
      </c>
      <c r="T1363">
        <f t="shared" si="109"/>
        <v>18.305555555555557</v>
      </c>
    </row>
    <row r="1364" spans="2:20" x14ac:dyDescent="0.3">
      <c r="B1364" s="6" t="s">
        <v>53</v>
      </c>
      <c r="C1364" s="6">
        <v>1356</v>
      </c>
      <c r="D1364" s="6">
        <v>334</v>
      </c>
      <c r="E1364" s="12">
        <v>65.900000000000006</v>
      </c>
      <c r="F1364" s="17">
        <f t="shared" ref="F1364:F1427" si="110">($E1365-$E1363)/2/3.6</f>
        <v>-1.3888888888890073E-2</v>
      </c>
      <c r="G1364" s="17">
        <f t="shared" ref="G1364:G1427" si="111">($E1365-$E1363)/2</f>
        <v>-5.0000000000004263E-2</v>
      </c>
      <c r="R1364">
        <f t="shared" si="107"/>
        <v>0</v>
      </c>
      <c r="S1364">
        <f t="shared" si="108"/>
        <v>65.900000000000006</v>
      </c>
      <c r="T1364">
        <f t="shared" si="109"/>
        <v>18.305555555555557</v>
      </c>
    </row>
    <row r="1365" spans="2:20" x14ac:dyDescent="0.3">
      <c r="B1365" s="6" t="s">
        <v>53</v>
      </c>
      <c r="C1365" s="6">
        <v>1357</v>
      </c>
      <c r="D1365" s="6">
        <v>335</v>
      </c>
      <c r="E1365" s="12">
        <v>65.8</v>
      </c>
      <c r="F1365" s="17">
        <f t="shared" si="110"/>
        <v>-1.3888888888890073E-2</v>
      </c>
      <c r="G1365" s="17">
        <f t="shared" si="111"/>
        <v>-5.0000000000004263E-2</v>
      </c>
      <c r="R1365">
        <f t="shared" si="107"/>
        <v>0</v>
      </c>
      <c r="S1365">
        <f t="shared" si="108"/>
        <v>65.8</v>
      </c>
      <c r="T1365">
        <f t="shared" si="109"/>
        <v>18.277777777777775</v>
      </c>
    </row>
    <row r="1366" spans="2:20" x14ac:dyDescent="0.3">
      <c r="B1366" s="6" t="s">
        <v>53</v>
      </c>
      <c r="C1366" s="6">
        <v>1358</v>
      </c>
      <c r="D1366" s="6">
        <v>336</v>
      </c>
      <c r="E1366" s="12">
        <v>65.8</v>
      </c>
      <c r="F1366" s="17">
        <f t="shared" si="110"/>
        <v>0</v>
      </c>
      <c r="G1366" s="17">
        <f t="shared" si="111"/>
        <v>0</v>
      </c>
      <c r="R1366">
        <f t="shared" si="107"/>
        <v>0</v>
      </c>
      <c r="S1366">
        <f t="shared" si="108"/>
        <v>65.8</v>
      </c>
      <c r="T1366">
        <f t="shared" si="109"/>
        <v>18.277777777777775</v>
      </c>
    </row>
    <row r="1367" spans="2:20" x14ac:dyDescent="0.3">
      <c r="B1367" s="6" t="s">
        <v>53</v>
      </c>
      <c r="C1367" s="6">
        <v>1359</v>
      </c>
      <c r="D1367" s="6">
        <v>337</v>
      </c>
      <c r="E1367" s="12">
        <v>65.8</v>
      </c>
      <c r="F1367" s="17">
        <f t="shared" si="110"/>
        <v>0</v>
      </c>
      <c r="G1367" s="17">
        <f t="shared" si="111"/>
        <v>0</v>
      </c>
      <c r="R1367">
        <f t="shared" si="107"/>
        <v>0</v>
      </c>
      <c r="S1367">
        <f t="shared" si="108"/>
        <v>65.8</v>
      </c>
      <c r="T1367">
        <f t="shared" si="109"/>
        <v>18.277777777777775</v>
      </c>
    </row>
    <row r="1368" spans="2:20" x14ac:dyDescent="0.3">
      <c r="B1368" s="6" t="s">
        <v>53</v>
      </c>
      <c r="C1368" s="6">
        <v>1360</v>
      </c>
      <c r="D1368" s="6">
        <v>338</v>
      </c>
      <c r="E1368" s="12">
        <v>65.8</v>
      </c>
      <c r="F1368" s="17">
        <f t="shared" si="110"/>
        <v>0</v>
      </c>
      <c r="G1368" s="17">
        <f t="shared" si="111"/>
        <v>0</v>
      </c>
      <c r="R1368">
        <f t="shared" si="107"/>
        <v>0</v>
      </c>
      <c r="S1368">
        <f t="shared" si="108"/>
        <v>65.8</v>
      </c>
      <c r="T1368">
        <f t="shared" si="109"/>
        <v>18.277777777777775</v>
      </c>
    </row>
    <row r="1369" spans="2:20" x14ac:dyDescent="0.3">
      <c r="B1369" s="6" t="s">
        <v>53</v>
      </c>
      <c r="C1369" s="6">
        <v>1361</v>
      </c>
      <c r="D1369" s="6">
        <v>339</v>
      </c>
      <c r="E1369" s="12">
        <v>65.8</v>
      </c>
      <c r="F1369" s="17">
        <f t="shared" si="110"/>
        <v>1.3888888888890073E-2</v>
      </c>
      <c r="G1369" s="17">
        <f t="shared" si="111"/>
        <v>5.0000000000004263E-2</v>
      </c>
      <c r="R1369">
        <f t="shared" si="107"/>
        <v>0</v>
      </c>
      <c r="S1369">
        <f t="shared" si="108"/>
        <v>65.8</v>
      </c>
      <c r="T1369">
        <f t="shared" si="109"/>
        <v>18.277777777777775</v>
      </c>
    </row>
    <row r="1370" spans="2:20" x14ac:dyDescent="0.3">
      <c r="B1370" s="6" t="s">
        <v>53</v>
      </c>
      <c r="C1370" s="6">
        <v>1362</v>
      </c>
      <c r="D1370" s="6">
        <v>340</v>
      </c>
      <c r="E1370" s="12">
        <v>65.900000000000006</v>
      </c>
      <c r="F1370" s="17">
        <f t="shared" si="110"/>
        <v>2.7777777777778172E-2</v>
      </c>
      <c r="G1370" s="17">
        <f t="shared" si="111"/>
        <v>0.10000000000000142</v>
      </c>
      <c r="R1370">
        <f t="shared" si="107"/>
        <v>0</v>
      </c>
      <c r="S1370">
        <f t="shared" si="108"/>
        <v>65.900000000000006</v>
      </c>
      <c r="T1370">
        <f t="shared" si="109"/>
        <v>18.305555555555557</v>
      </c>
    </row>
    <row r="1371" spans="2:20" x14ac:dyDescent="0.3">
      <c r="B1371" s="6" t="s">
        <v>53</v>
      </c>
      <c r="C1371" s="6">
        <v>1363</v>
      </c>
      <c r="D1371" s="6">
        <v>341</v>
      </c>
      <c r="E1371" s="12">
        <v>66</v>
      </c>
      <c r="F1371" s="17">
        <f t="shared" si="110"/>
        <v>1.3888888888888099E-2</v>
      </c>
      <c r="G1371" s="17">
        <f t="shared" si="111"/>
        <v>4.9999999999997158E-2</v>
      </c>
      <c r="R1371">
        <f t="shared" si="107"/>
        <v>0</v>
      </c>
      <c r="S1371">
        <f t="shared" si="108"/>
        <v>66</v>
      </c>
      <c r="T1371">
        <f t="shared" si="109"/>
        <v>18.333333333333332</v>
      </c>
    </row>
    <row r="1372" spans="2:20" x14ac:dyDescent="0.3">
      <c r="B1372" s="6" t="s">
        <v>53</v>
      </c>
      <c r="C1372" s="6">
        <v>1364</v>
      </c>
      <c r="D1372" s="6">
        <v>342</v>
      </c>
      <c r="E1372" s="12">
        <v>66</v>
      </c>
      <c r="F1372" s="17">
        <f t="shared" si="110"/>
        <v>0</v>
      </c>
      <c r="G1372" s="17">
        <f t="shared" si="111"/>
        <v>0</v>
      </c>
      <c r="R1372">
        <f t="shared" si="107"/>
        <v>0</v>
      </c>
      <c r="S1372">
        <f t="shared" si="108"/>
        <v>66</v>
      </c>
      <c r="T1372">
        <f t="shared" si="109"/>
        <v>18.333333333333332</v>
      </c>
    </row>
    <row r="1373" spans="2:20" x14ac:dyDescent="0.3">
      <c r="B1373" s="6" t="s">
        <v>53</v>
      </c>
      <c r="C1373" s="6">
        <v>1365</v>
      </c>
      <c r="D1373" s="6">
        <v>343</v>
      </c>
      <c r="E1373" s="12">
        <v>66</v>
      </c>
      <c r="F1373" s="17">
        <f t="shared" si="110"/>
        <v>0</v>
      </c>
      <c r="G1373" s="17">
        <f t="shared" si="111"/>
        <v>0</v>
      </c>
      <c r="R1373">
        <f t="shared" si="107"/>
        <v>0</v>
      </c>
      <c r="S1373">
        <f t="shared" si="108"/>
        <v>66</v>
      </c>
      <c r="T1373">
        <f t="shared" si="109"/>
        <v>18.333333333333332</v>
      </c>
    </row>
    <row r="1374" spans="2:20" x14ac:dyDescent="0.3">
      <c r="B1374" s="6" t="s">
        <v>53</v>
      </c>
      <c r="C1374" s="6">
        <v>1366</v>
      </c>
      <c r="D1374" s="6">
        <v>344</v>
      </c>
      <c r="E1374" s="12">
        <v>66</v>
      </c>
      <c r="F1374" s="17">
        <f t="shared" si="110"/>
        <v>1.3888888888888099E-2</v>
      </c>
      <c r="G1374" s="17">
        <f t="shared" si="111"/>
        <v>4.9999999999997158E-2</v>
      </c>
      <c r="R1374">
        <f t="shared" si="107"/>
        <v>0</v>
      </c>
      <c r="S1374">
        <f t="shared" si="108"/>
        <v>66</v>
      </c>
      <c r="T1374">
        <f t="shared" si="109"/>
        <v>18.333333333333332</v>
      </c>
    </row>
    <row r="1375" spans="2:20" x14ac:dyDescent="0.3">
      <c r="B1375" s="6" t="s">
        <v>53</v>
      </c>
      <c r="C1375" s="6">
        <v>1367</v>
      </c>
      <c r="D1375" s="6">
        <v>345</v>
      </c>
      <c r="E1375" s="12">
        <v>66.099999999999994</v>
      </c>
      <c r="F1375" s="17">
        <f t="shared" si="110"/>
        <v>2.7777777777778172E-2</v>
      </c>
      <c r="G1375" s="17">
        <f t="shared" si="111"/>
        <v>0.10000000000000142</v>
      </c>
      <c r="R1375">
        <f t="shared" si="107"/>
        <v>0</v>
      </c>
      <c r="S1375">
        <f t="shared" si="108"/>
        <v>66.099999999999994</v>
      </c>
      <c r="T1375">
        <f t="shared" si="109"/>
        <v>18.361111111111111</v>
      </c>
    </row>
    <row r="1376" spans="2:20" x14ac:dyDescent="0.3">
      <c r="B1376" s="6" t="s">
        <v>53</v>
      </c>
      <c r="C1376" s="6">
        <v>1368</v>
      </c>
      <c r="D1376" s="6">
        <v>346</v>
      </c>
      <c r="E1376" s="12">
        <v>66.2</v>
      </c>
      <c r="F1376" s="17">
        <f t="shared" si="110"/>
        <v>2.7777777777778172E-2</v>
      </c>
      <c r="G1376" s="17">
        <f t="shared" si="111"/>
        <v>0.10000000000000142</v>
      </c>
      <c r="R1376">
        <f t="shared" si="107"/>
        <v>0</v>
      </c>
      <c r="S1376">
        <f t="shared" si="108"/>
        <v>66.2</v>
      </c>
      <c r="T1376">
        <f t="shared" si="109"/>
        <v>18.388888888888889</v>
      </c>
    </row>
    <row r="1377" spans="2:20" x14ac:dyDescent="0.3">
      <c r="B1377" s="6" t="s">
        <v>53</v>
      </c>
      <c r="C1377" s="6">
        <v>1369</v>
      </c>
      <c r="D1377" s="6">
        <v>347</v>
      </c>
      <c r="E1377" s="12">
        <v>66.3</v>
      </c>
      <c r="F1377" s="17">
        <f t="shared" si="110"/>
        <v>4.1666666666666269E-2</v>
      </c>
      <c r="G1377" s="17">
        <f t="shared" si="111"/>
        <v>0.14999999999999858</v>
      </c>
      <c r="R1377">
        <f t="shared" si="107"/>
        <v>0</v>
      </c>
      <c r="S1377">
        <f t="shared" si="108"/>
        <v>66.3</v>
      </c>
      <c r="T1377">
        <f t="shared" si="109"/>
        <v>18.416666666666664</v>
      </c>
    </row>
    <row r="1378" spans="2:20" x14ac:dyDescent="0.3">
      <c r="B1378" s="6" t="s">
        <v>53</v>
      </c>
      <c r="C1378" s="6">
        <v>1370</v>
      </c>
      <c r="D1378" s="6">
        <v>348</v>
      </c>
      <c r="E1378" s="12">
        <v>66.5</v>
      </c>
      <c r="F1378" s="17">
        <f t="shared" si="110"/>
        <v>5.5555555555556344E-2</v>
      </c>
      <c r="G1378" s="17">
        <f t="shared" si="111"/>
        <v>0.20000000000000284</v>
      </c>
      <c r="R1378">
        <f t="shared" si="107"/>
        <v>0</v>
      </c>
      <c r="S1378">
        <f t="shared" si="108"/>
        <v>66.5</v>
      </c>
      <c r="T1378">
        <f t="shared" si="109"/>
        <v>18.472222222222221</v>
      </c>
    </row>
    <row r="1379" spans="2:20" x14ac:dyDescent="0.3">
      <c r="B1379" s="6" t="s">
        <v>53</v>
      </c>
      <c r="C1379" s="6">
        <v>1371</v>
      </c>
      <c r="D1379" s="6">
        <v>349</v>
      </c>
      <c r="E1379" s="12">
        <v>66.7</v>
      </c>
      <c r="F1379" s="17">
        <f t="shared" si="110"/>
        <v>5.5555555555556344E-2</v>
      </c>
      <c r="G1379" s="17">
        <f t="shared" si="111"/>
        <v>0.20000000000000284</v>
      </c>
      <c r="R1379">
        <f t="shared" si="107"/>
        <v>0</v>
      </c>
      <c r="S1379">
        <f t="shared" si="108"/>
        <v>66.7</v>
      </c>
      <c r="T1379">
        <f t="shared" si="109"/>
        <v>18.527777777777779</v>
      </c>
    </row>
    <row r="1380" spans="2:20" x14ac:dyDescent="0.3">
      <c r="B1380" s="6" t="s">
        <v>53</v>
      </c>
      <c r="C1380" s="6">
        <v>1372</v>
      </c>
      <c r="D1380" s="6">
        <v>350</v>
      </c>
      <c r="E1380" s="12">
        <v>66.900000000000006</v>
      </c>
      <c r="F1380" s="17">
        <f t="shared" si="110"/>
        <v>4.1666666666666269E-2</v>
      </c>
      <c r="G1380" s="17">
        <f t="shared" si="111"/>
        <v>0.14999999999999858</v>
      </c>
      <c r="R1380">
        <f t="shared" si="107"/>
        <v>0</v>
      </c>
      <c r="S1380">
        <f t="shared" si="108"/>
        <v>66.900000000000006</v>
      </c>
      <c r="T1380">
        <f t="shared" si="109"/>
        <v>18.583333333333336</v>
      </c>
    </row>
    <row r="1381" spans="2:20" x14ac:dyDescent="0.3">
      <c r="B1381" s="6" t="s">
        <v>53</v>
      </c>
      <c r="C1381" s="6">
        <v>1373</v>
      </c>
      <c r="D1381" s="6">
        <v>351</v>
      </c>
      <c r="E1381" s="12">
        <v>67</v>
      </c>
      <c r="F1381" s="17">
        <f t="shared" si="110"/>
        <v>2.7777777777776198E-2</v>
      </c>
      <c r="G1381" s="17">
        <f t="shared" si="111"/>
        <v>9.9999999999994316E-2</v>
      </c>
      <c r="R1381">
        <f t="shared" si="107"/>
        <v>0</v>
      </c>
      <c r="S1381">
        <f t="shared" si="108"/>
        <v>67</v>
      </c>
      <c r="T1381">
        <f t="shared" si="109"/>
        <v>18.611111111111111</v>
      </c>
    </row>
    <row r="1382" spans="2:20" x14ac:dyDescent="0.3">
      <c r="B1382" s="6" t="s">
        <v>53</v>
      </c>
      <c r="C1382" s="6">
        <v>1374</v>
      </c>
      <c r="D1382" s="6">
        <v>352</v>
      </c>
      <c r="E1382" s="12">
        <v>67.099999999999994</v>
      </c>
      <c r="F1382" s="17">
        <f t="shared" si="110"/>
        <v>1.3888888888888099E-2</v>
      </c>
      <c r="G1382" s="17">
        <f t="shared" si="111"/>
        <v>4.9999999999997158E-2</v>
      </c>
      <c r="R1382">
        <f t="shared" si="107"/>
        <v>0</v>
      </c>
      <c r="S1382">
        <f t="shared" si="108"/>
        <v>67.099999999999994</v>
      </c>
      <c r="T1382">
        <f t="shared" si="109"/>
        <v>18.638888888888886</v>
      </c>
    </row>
    <row r="1383" spans="2:20" x14ac:dyDescent="0.3">
      <c r="B1383" s="6" t="s">
        <v>53</v>
      </c>
      <c r="C1383" s="6">
        <v>1375</v>
      </c>
      <c r="D1383" s="6">
        <v>353</v>
      </c>
      <c r="E1383" s="12">
        <v>67.099999999999994</v>
      </c>
      <c r="F1383" s="17">
        <f t="shared" si="110"/>
        <v>-1.3888888888888099E-2</v>
      </c>
      <c r="G1383" s="17">
        <f t="shared" si="111"/>
        <v>-4.9999999999997158E-2</v>
      </c>
      <c r="R1383">
        <f t="shared" si="107"/>
        <v>0</v>
      </c>
      <c r="S1383">
        <f t="shared" si="108"/>
        <v>67.099999999999994</v>
      </c>
      <c r="T1383">
        <f t="shared" si="109"/>
        <v>18.638888888888886</v>
      </c>
    </row>
    <row r="1384" spans="2:20" x14ac:dyDescent="0.3">
      <c r="B1384" s="6" t="s">
        <v>53</v>
      </c>
      <c r="C1384" s="6">
        <v>1376</v>
      </c>
      <c r="D1384" s="6">
        <v>354</v>
      </c>
      <c r="E1384" s="12">
        <v>67</v>
      </c>
      <c r="F1384" s="17">
        <f t="shared" si="110"/>
        <v>-2.7777777777776198E-2</v>
      </c>
      <c r="G1384" s="17">
        <f t="shared" si="111"/>
        <v>-9.9999999999994316E-2</v>
      </c>
      <c r="R1384">
        <f t="shared" si="107"/>
        <v>0</v>
      </c>
      <c r="S1384">
        <f t="shared" si="108"/>
        <v>67</v>
      </c>
      <c r="T1384">
        <f t="shared" si="109"/>
        <v>18.611111111111111</v>
      </c>
    </row>
    <row r="1385" spans="2:20" x14ac:dyDescent="0.3">
      <c r="B1385" s="6" t="s">
        <v>53</v>
      </c>
      <c r="C1385" s="6">
        <v>1377</v>
      </c>
      <c r="D1385" s="6">
        <v>355</v>
      </c>
      <c r="E1385" s="12">
        <v>66.900000000000006</v>
      </c>
      <c r="F1385" s="17">
        <f t="shared" si="110"/>
        <v>-2.7777777777778172E-2</v>
      </c>
      <c r="G1385" s="17">
        <f t="shared" si="111"/>
        <v>-0.10000000000000142</v>
      </c>
      <c r="R1385">
        <f t="shared" si="107"/>
        <v>0</v>
      </c>
      <c r="S1385">
        <f t="shared" si="108"/>
        <v>66.900000000000006</v>
      </c>
      <c r="T1385">
        <f t="shared" si="109"/>
        <v>18.583333333333336</v>
      </c>
    </row>
    <row r="1386" spans="2:20" x14ac:dyDescent="0.3">
      <c r="B1386" s="6" t="s">
        <v>53</v>
      </c>
      <c r="C1386" s="6">
        <v>1378</v>
      </c>
      <c r="D1386" s="6">
        <v>356</v>
      </c>
      <c r="E1386" s="12">
        <v>66.8</v>
      </c>
      <c r="F1386" s="17">
        <f t="shared" si="110"/>
        <v>-2.7777777777778172E-2</v>
      </c>
      <c r="G1386" s="17">
        <f t="shared" si="111"/>
        <v>-0.10000000000000142</v>
      </c>
      <c r="R1386">
        <f t="shared" si="107"/>
        <v>0</v>
      </c>
      <c r="S1386">
        <f t="shared" si="108"/>
        <v>66.8</v>
      </c>
      <c r="T1386">
        <f t="shared" si="109"/>
        <v>18.555555555555554</v>
      </c>
    </row>
    <row r="1387" spans="2:20" x14ac:dyDescent="0.3">
      <c r="B1387" s="6" t="s">
        <v>53</v>
      </c>
      <c r="C1387" s="6">
        <v>1379</v>
      </c>
      <c r="D1387" s="6">
        <v>357</v>
      </c>
      <c r="E1387" s="12">
        <v>66.7</v>
      </c>
      <c r="F1387" s="17">
        <f t="shared" si="110"/>
        <v>-1.3888888888888099E-2</v>
      </c>
      <c r="G1387" s="17">
        <f t="shared" si="111"/>
        <v>-4.9999999999997158E-2</v>
      </c>
      <c r="R1387">
        <f t="shared" si="107"/>
        <v>0</v>
      </c>
      <c r="S1387">
        <f t="shared" si="108"/>
        <v>66.7</v>
      </c>
      <c r="T1387">
        <f t="shared" si="109"/>
        <v>18.527777777777779</v>
      </c>
    </row>
    <row r="1388" spans="2:20" x14ac:dyDescent="0.3">
      <c r="B1388" s="6" t="s">
        <v>53</v>
      </c>
      <c r="C1388" s="6">
        <v>1380</v>
      </c>
      <c r="D1388" s="6">
        <v>358</v>
      </c>
      <c r="E1388" s="12">
        <v>66.7</v>
      </c>
      <c r="F1388" s="17">
        <f t="shared" si="110"/>
        <v>1.3888888888888099E-2</v>
      </c>
      <c r="G1388" s="17">
        <f t="shared" si="111"/>
        <v>4.9999999999997158E-2</v>
      </c>
      <c r="R1388">
        <f t="shared" si="107"/>
        <v>0</v>
      </c>
      <c r="S1388">
        <f t="shared" si="108"/>
        <v>66.7</v>
      </c>
      <c r="T1388">
        <f t="shared" si="109"/>
        <v>18.527777777777779</v>
      </c>
    </row>
    <row r="1389" spans="2:20" x14ac:dyDescent="0.3">
      <c r="B1389" s="6" t="s">
        <v>53</v>
      </c>
      <c r="C1389" s="6">
        <v>1381</v>
      </c>
      <c r="D1389" s="6">
        <v>359</v>
      </c>
      <c r="E1389" s="12">
        <v>66.8</v>
      </c>
      <c r="F1389" s="17">
        <f t="shared" si="110"/>
        <v>4.1666666666666269E-2</v>
      </c>
      <c r="G1389" s="17">
        <f t="shared" si="111"/>
        <v>0.14999999999999858</v>
      </c>
      <c r="R1389">
        <f t="shared" si="107"/>
        <v>0</v>
      </c>
      <c r="S1389">
        <f t="shared" si="108"/>
        <v>66.8</v>
      </c>
      <c r="T1389">
        <f t="shared" si="109"/>
        <v>18.555555555555554</v>
      </c>
    </row>
    <row r="1390" spans="2:20" x14ac:dyDescent="0.3">
      <c r="B1390" s="6" t="s">
        <v>53</v>
      </c>
      <c r="C1390" s="6">
        <v>1382</v>
      </c>
      <c r="D1390" s="6">
        <v>360</v>
      </c>
      <c r="E1390" s="12">
        <v>67</v>
      </c>
      <c r="F1390" s="17">
        <f t="shared" si="110"/>
        <v>8.3333333333334522E-2</v>
      </c>
      <c r="G1390" s="17">
        <f t="shared" si="111"/>
        <v>0.30000000000000426</v>
      </c>
      <c r="R1390">
        <f t="shared" si="107"/>
        <v>0</v>
      </c>
      <c r="S1390">
        <f t="shared" si="108"/>
        <v>67</v>
      </c>
      <c r="T1390">
        <f t="shared" si="109"/>
        <v>18.611111111111111</v>
      </c>
    </row>
    <row r="1391" spans="2:20" x14ac:dyDescent="0.3">
      <c r="B1391" s="6" t="s">
        <v>53</v>
      </c>
      <c r="C1391" s="6">
        <v>1383</v>
      </c>
      <c r="D1391" s="6">
        <v>361</v>
      </c>
      <c r="E1391" s="12">
        <v>67.400000000000006</v>
      </c>
      <c r="F1391" s="17">
        <f t="shared" si="110"/>
        <v>0.12500000000000078</v>
      </c>
      <c r="G1391" s="17">
        <f t="shared" si="111"/>
        <v>0.45000000000000284</v>
      </c>
      <c r="R1391">
        <f t="shared" si="107"/>
        <v>0</v>
      </c>
      <c r="S1391">
        <f t="shared" si="108"/>
        <v>67.400000000000006</v>
      </c>
      <c r="T1391">
        <f t="shared" si="109"/>
        <v>18.722222222222225</v>
      </c>
    </row>
    <row r="1392" spans="2:20" x14ac:dyDescent="0.3">
      <c r="B1392" s="6" t="s">
        <v>53</v>
      </c>
      <c r="C1392" s="6">
        <v>1384</v>
      </c>
      <c r="D1392" s="6">
        <v>362</v>
      </c>
      <c r="E1392" s="12">
        <v>67.900000000000006</v>
      </c>
      <c r="F1392" s="17">
        <f t="shared" si="110"/>
        <v>0.16666666666666508</v>
      </c>
      <c r="G1392" s="17">
        <f t="shared" si="111"/>
        <v>0.59999999999999432</v>
      </c>
      <c r="R1392">
        <f t="shared" si="107"/>
        <v>0</v>
      </c>
      <c r="S1392">
        <f t="shared" si="108"/>
        <v>67.900000000000006</v>
      </c>
      <c r="T1392">
        <f t="shared" si="109"/>
        <v>18.861111111111111</v>
      </c>
    </row>
    <row r="1393" spans="2:20" x14ac:dyDescent="0.3">
      <c r="B1393" s="6" t="s">
        <v>53</v>
      </c>
      <c r="C1393" s="6">
        <v>1385</v>
      </c>
      <c r="D1393" s="6">
        <v>363</v>
      </c>
      <c r="E1393" s="12">
        <v>68.599999999999994</v>
      </c>
      <c r="F1393" s="17">
        <f t="shared" si="110"/>
        <v>0.16666666666666508</v>
      </c>
      <c r="G1393" s="17">
        <f t="shared" si="111"/>
        <v>0.59999999999999432</v>
      </c>
      <c r="R1393">
        <f t="shared" si="107"/>
        <v>0</v>
      </c>
      <c r="S1393">
        <f t="shared" si="108"/>
        <v>68.599999999999994</v>
      </c>
      <c r="T1393">
        <f t="shared" si="109"/>
        <v>19.055555555555554</v>
      </c>
    </row>
    <row r="1394" spans="2:20" x14ac:dyDescent="0.3">
      <c r="B1394" s="6" t="s">
        <v>53</v>
      </c>
      <c r="C1394" s="6">
        <v>1386</v>
      </c>
      <c r="D1394" s="6">
        <v>364</v>
      </c>
      <c r="E1394" s="12">
        <v>69.099999999999994</v>
      </c>
      <c r="F1394" s="17">
        <f t="shared" si="110"/>
        <v>0.12500000000000078</v>
      </c>
      <c r="G1394" s="17">
        <f t="shared" si="111"/>
        <v>0.45000000000000284</v>
      </c>
      <c r="R1394">
        <f t="shared" si="107"/>
        <v>0</v>
      </c>
      <c r="S1394">
        <f t="shared" si="108"/>
        <v>69.099999999999994</v>
      </c>
      <c r="T1394">
        <f t="shared" si="109"/>
        <v>19.194444444444443</v>
      </c>
    </row>
    <row r="1395" spans="2:20" x14ac:dyDescent="0.3">
      <c r="B1395" s="6" t="s">
        <v>53</v>
      </c>
      <c r="C1395" s="6">
        <v>1387</v>
      </c>
      <c r="D1395" s="6">
        <v>365</v>
      </c>
      <c r="E1395" s="12">
        <v>69.5</v>
      </c>
      <c r="F1395" s="17">
        <f t="shared" si="110"/>
        <v>9.7222222222222612E-2</v>
      </c>
      <c r="G1395" s="17">
        <f t="shared" si="111"/>
        <v>0.35000000000000142</v>
      </c>
      <c r="R1395">
        <f t="shared" si="107"/>
        <v>0</v>
      </c>
      <c r="S1395">
        <f t="shared" si="108"/>
        <v>69.5</v>
      </c>
      <c r="T1395">
        <f t="shared" si="109"/>
        <v>19.305555555555554</v>
      </c>
    </row>
    <row r="1396" spans="2:20" x14ac:dyDescent="0.3">
      <c r="B1396" s="6" t="s">
        <v>53</v>
      </c>
      <c r="C1396" s="6">
        <v>1388</v>
      </c>
      <c r="D1396" s="6">
        <v>366</v>
      </c>
      <c r="E1396" s="12">
        <v>69.8</v>
      </c>
      <c r="F1396" s="17">
        <f t="shared" si="110"/>
        <v>5.5555555555556344E-2</v>
      </c>
      <c r="G1396" s="17">
        <f t="shared" si="111"/>
        <v>0.20000000000000284</v>
      </c>
      <c r="R1396">
        <f t="shared" si="107"/>
        <v>0</v>
      </c>
      <c r="S1396">
        <f t="shared" si="108"/>
        <v>69.8</v>
      </c>
      <c r="T1396">
        <f t="shared" si="109"/>
        <v>19.388888888888889</v>
      </c>
    </row>
    <row r="1397" spans="2:20" x14ac:dyDescent="0.3">
      <c r="B1397" s="6" t="s">
        <v>53</v>
      </c>
      <c r="C1397" s="6">
        <v>1389</v>
      </c>
      <c r="D1397" s="6">
        <v>367</v>
      </c>
      <c r="E1397" s="12">
        <v>69.900000000000006</v>
      </c>
      <c r="F1397" s="17">
        <f t="shared" si="110"/>
        <v>-4.1666666666666269E-2</v>
      </c>
      <c r="G1397" s="17">
        <f t="shared" si="111"/>
        <v>-0.14999999999999858</v>
      </c>
      <c r="R1397">
        <f t="shared" si="107"/>
        <v>0</v>
      </c>
      <c r="S1397">
        <f t="shared" si="108"/>
        <v>69.900000000000006</v>
      </c>
      <c r="T1397">
        <f t="shared" si="109"/>
        <v>19.416666666666668</v>
      </c>
    </row>
    <row r="1398" spans="2:20" x14ac:dyDescent="0.3">
      <c r="B1398" s="6" t="s">
        <v>53</v>
      </c>
      <c r="C1398" s="6">
        <v>1390</v>
      </c>
      <c r="D1398" s="6">
        <v>368</v>
      </c>
      <c r="E1398" s="12">
        <v>69.5</v>
      </c>
      <c r="F1398" s="17">
        <f t="shared" si="110"/>
        <v>-0.1388888888888889</v>
      </c>
      <c r="G1398" s="17">
        <f t="shared" si="111"/>
        <v>-0.5</v>
      </c>
      <c r="R1398">
        <f t="shared" si="107"/>
        <v>0</v>
      </c>
      <c r="S1398">
        <f t="shared" si="108"/>
        <v>69.5</v>
      </c>
      <c r="T1398">
        <f t="shared" si="109"/>
        <v>19.305555555555554</v>
      </c>
    </row>
    <row r="1399" spans="2:20" x14ac:dyDescent="0.3">
      <c r="B1399" s="6" t="s">
        <v>53</v>
      </c>
      <c r="C1399" s="6">
        <v>1391</v>
      </c>
      <c r="D1399" s="6">
        <v>369</v>
      </c>
      <c r="E1399" s="12">
        <v>68.900000000000006</v>
      </c>
      <c r="F1399" s="17">
        <f t="shared" si="110"/>
        <v>-0.19444444444444522</v>
      </c>
      <c r="G1399" s="17">
        <f t="shared" si="111"/>
        <v>-0.70000000000000284</v>
      </c>
      <c r="R1399">
        <f t="shared" si="107"/>
        <v>0</v>
      </c>
      <c r="S1399">
        <f t="shared" si="108"/>
        <v>68.900000000000006</v>
      </c>
      <c r="T1399">
        <f t="shared" si="109"/>
        <v>19.138888888888889</v>
      </c>
    </row>
    <row r="1400" spans="2:20" x14ac:dyDescent="0.3">
      <c r="B1400" s="6" t="s">
        <v>53</v>
      </c>
      <c r="C1400" s="6">
        <v>1392</v>
      </c>
      <c r="D1400" s="6">
        <v>370</v>
      </c>
      <c r="E1400" s="12">
        <v>68.099999999999994</v>
      </c>
      <c r="F1400" s="17">
        <f t="shared" si="110"/>
        <v>-0.20833333333333331</v>
      </c>
      <c r="G1400" s="17">
        <f t="shared" si="111"/>
        <v>-0.75</v>
      </c>
      <c r="R1400">
        <f t="shared" si="107"/>
        <v>0</v>
      </c>
      <c r="S1400">
        <f t="shared" si="108"/>
        <v>68.099999999999994</v>
      </c>
      <c r="T1400">
        <f t="shared" si="109"/>
        <v>18.916666666666664</v>
      </c>
    </row>
    <row r="1401" spans="2:20" x14ac:dyDescent="0.3">
      <c r="B1401" s="6" t="s">
        <v>53</v>
      </c>
      <c r="C1401" s="6">
        <v>1393</v>
      </c>
      <c r="D1401" s="6">
        <v>371</v>
      </c>
      <c r="E1401" s="12">
        <v>67.400000000000006</v>
      </c>
      <c r="F1401" s="17">
        <f t="shared" si="110"/>
        <v>-0.19444444444444325</v>
      </c>
      <c r="G1401" s="17">
        <f t="shared" si="111"/>
        <v>-0.69999999999999574</v>
      </c>
      <c r="R1401">
        <f t="shared" si="107"/>
        <v>0</v>
      </c>
      <c r="S1401">
        <f t="shared" si="108"/>
        <v>67.400000000000006</v>
      </c>
      <c r="T1401">
        <f t="shared" si="109"/>
        <v>18.722222222222225</v>
      </c>
    </row>
    <row r="1402" spans="2:20" x14ac:dyDescent="0.3">
      <c r="B1402" s="6" t="s">
        <v>53</v>
      </c>
      <c r="C1402" s="6">
        <v>1394</v>
      </c>
      <c r="D1402" s="6">
        <v>372</v>
      </c>
      <c r="E1402" s="12">
        <v>66.7</v>
      </c>
      <c r="F1402" s="17">
        <f t="shared" si="110"/>
        <v>-0.15277777777777896</v>
      </c>
      <c r="G1402" s="17">
        <f t="shared" si="111"/>
        <v>-0.55000000000000426</v>
      </c>
      <c r="R1402">
        <f t="shared" si="107"/>
        <v>0</v>
      </c>
      <c r="S1402">
        <f t="shared" si="108"/>
        <v>66.7</v>
      </c>
      <c r="T1402">
        <f t="shared" si="109"/>
        <v>18.527777777777779</v>
      </c>
    </row>
    <row r="1403" spans="2:20" x14ac:dyDescent="0.3">
      <c r="B1403" s="6" t="s">
        <v>53</v>
      </c>
      <c r="C1403" s="6">
        <v>1395</v>
      </c>
      <c r="D1403" s="6">
        <v>373</v>
      </c>
      <c r="E1403" s="12">
        <v>66.3</v>
      </c>
      <c r="F1403" s="17">
        <f t="shared" si="110"/>
        <v>-6.9444444444444448E-2</v>
      </c>
      <c r="G1403" s="17">
        <f t="shared" si="111"/>
        <v>-0.25</v>
      </c>
      <c r="R1403">
        <f t="shared" si="107"/>
        <v>0</v>
      </c>
      <c r="S1403">
        <f t="shared" si="108"/>
        <v>66.3</v>
      </c>
      <c r="T1403">
        <f t="shared" si="109"/>
        <v>18.416666666666664</v>
      </c>
    </row>
    <row r="1404" spans="2:20" x14ac:dyDescent="0.3">
      <c r="B1404" s="6" t="s">
        <v>53</v>
      </c>
      <c r="C1404" s="6">
        <v>1396</v>
      </c>
      <c r="D1404" s="6">
        <v>374</v>
      </c>
      <c r="E1404" s="12">
        <v>66.2</v>
      </c>
      <c r="F1404" s="17">
        <f t="shared" si="110"/>
        <v>0</v>
      </c>
      <c r="G1404" s="17">
        <f t="shared" si="111"/>
        <v>0</v>
      </c>
      <c r="R1404">
        <f t="shared" si="107"/>
        <v>0</v>
      </c>
      <c r="S1404">
        <f t="shared" si="108"/>
        <v>66.2</v>
      </c>
      <c r="T1404">
        <f t="shared" si="109"/>
        <v>18.388888888888889</v>
      </c>
    </row>
    <row r="1405" spans="2:20" x14ac:dyDescent="0.3">
      <c r="B1405" s="6" t="s">
        <v>53</v>
      </c>
      <c r="C1405" s="6">
        <v>1397</v>
      </c>
      <c r="D1405" s="6">
        <v>375</v>
      </c>
      <c r="E1405" s="12">
        <v>66.3</v>
      </c>
      <c r="F1405" s="17">
        <f t="shared" si="110"/>
        <v>4.1666666666666269E-2</v>
      </c>
      <c r="G1405" s="17">
        <f t="shared" si="111"/>
        <v>0.14999999999999858</v>
      </c>
      <c r="R1405">
        <f t="shared" si="107"/>
        <v>0</v>
      </c>
      <c r="S1405">
        <f t="shared" si="108"/>
        <v>66.3</v>
      </c>
      <c r="T1405">
        <f t="shared" si="109"/>
        <v>18.416666666666664</v>
      </c>
    </row>
    <row r="1406" spans="2:20" x14ac:dyDescent="0.3">
      <c r="B1406" s="6" t="s">
        <v>53</v>
      </c>
      <c r="C1406" s="6">
        <v>1398</v>
      </c>
      <c r="D1406" s="6">
        <v>376</v>
      </c>
      <c r="E1406" s="12">
        <v>66.5</v>
      </c>
      <c r="F1406" s="17">
        <f t="shared" si="110"/>
        <v>5.5555555555556344E-2</v>
      </c>
      <c r="G1406" s="17">
        <f t="shared" si="111"/>
        <v>0.20000000000000284</v>
      </c>
      <c r="R1406">
        <f t="shared" si="107"/>
        <v>0</v>
      </c>
      <c r="S1406">
        <f t="shared" si="108"/>
        <v>66.5</v>
      </c>
      <c r="T1406">
        <f t="shared" si="109"/>
        <v>18.472222222222221</v>
      </c>
    </row>
    <row r="1407" spans="2:20" x14ac:dyDescent="0.3">
      <c r="B1407" s="6" t="s">
        <v>53</v>
      </c>
      <c r="C1407" s="6">
        <v>1399</v>
      </c>
      <c r="D1407" s="6">
        <v>377</v>
      </c>
      <c r="E1407" s="12">
        <v>66.7</v>
      </c>
      <c r="F1407" s="17">
        <f t="shared" si="110"/>
        <v>5.5555555555556344E-2</v>
      </c>
      <c r="G1407" s="17">
        <f t="shared" si="111"/>
        <v>0.20000000000000284</v>
      </c>
      <c r="R1407">
        <f t="shared" si="107"/>
        <v>0</v>
      </c>
      <c r="S1407">
        <f t="shared" si="108"/>
        <v>66.7</v>
      </c>
      <c r="T1407">
        <f t="shared" si="109"/>
        <v>18.527777777777779</v>
      </c>
    </row>
    <row r="1408" spans="2:20" x14ac:dyDescent="0.3">
      <c r="B1408" s="6" t="s">
        <v>53</v>
      </c>
      <c r="C1408" s="6">
        <v>1400</v>
      </c>
      <c r="D1408" s="6">
        <v>378</v>
      </c>
      <c r="E1408" s="12">
        <v>66.900000000000006</v>
      </c>
      <c r="F1408" s="17">
        <f t="shared" si="110"/>
        <v>4.1666666666666269E-2</v>
      </c>
      <c r="G1408" s="17">
        <f t="shared" si="111"/>
        <v>0.14999999999999858</v>
      </c>
      <c r="R1408">
        <f t="shared" si="107"/>
        <v>0</v>
      </c>
      <c r="S1408">
        <f t="shared" si="108"/>
        <v>66.900000000000006</v>
      </c>
      <c r="T1408">
        <f t="shared" si="109"/>
        <v>18.583333333333336</v>
      </c>
    </row>
    <row r="1409" spans="2:20" x14ac:dyDescent="0.3">
      <c r="B1409" s="6" t="s">
        <v>53</v>
      </c>
      <c r="C1409" s="6">
        <v>1401</v>
      </c>
      <c r="D1409" s="6">
        <v>379</v>
      </c>
      <c r="E1409" s="12">
        <v>67</v>
      </c>
      <c r="F1409" s="17">
        <f t="shared" si="110"/>
        <v>2.7777777777776198E-2</v>
      </c>
      <c r="G1409" s="17">
        <f t="shared" si="111"/>
        <v>9.9999999999994316E-2</v>
      </c>
      <c r="R1409">
        <f t="shared" si="107"/>
        <v>0</v>
      </c>
      <c r="S1409">
        <f t="shared" si="108"/>
        <v>67</v>
      </c>
      <c r="T1409">
        <f t="shared" si="109"/>
        <v>18.611111111111111</v>
      </c>
    </row>
    <row r="1410" spans="2:20" x14ac:dyDescent="0.3">
      <c r="B1410" s="6" t="s">
        <v>53</v>
      </c>
      <c r="C1410" s="6">
        <v>1402</v>
      </c>
      <c r="D1410" s="6">
        <v>380</v>
      </c>
      <c r="E1410" s="12">
        <v>67.099999999999994</v>
      </c>
      <c r="F1410" s="17">
        <f t="shared" si="110"/>
        <v>1.3888888888888099E-2</v>
      </c>
      <c r="G1410" s="17">
        <f t="shared" si="111"/>
        <v>4.9999999999997158E-2</v>
      </c>
      <c r="R1410">
        <f t="shared" si="107"/>
        <v>0</v>
      </c>
      <c r="S1410">
        <f t="shared" si="108"/>
        <v>67.099999999999994</v>
      </c>
      <c r="T1410">
        <f t="shared" si="109"/>
        <v>18.638888888888886</v>
      </c>
    </row>
    <row r="1411" spans="2:20" x14ac:dyDescent="0.3">
      <c r="B1411" s="6" t="s">
        <v>53</v>
      </c>
      <c r="C1411" s="6">
        <v>1403</v>
      </c>
      <c r="D1411" s="6">
        <v>381</v>
      </c>
      <c r="E1411" s="12">
        <v>67.099999999999994</v>
      </c>
      <c r="F1411" s="17">
        <f t="shared" si="110"/>
        <v>-1.3888888888888099E-2</v>
      </c>
      <c r="G1411" s="17">
        <f t="shared" si="111"/>
        <v>-4.9999999999997158E-2</v>
      </c>
      <c r="R1411">
        <f t="shared" si="107"/>
        <v>0</v>
      </c>
      <c r="S1411">
        <f t="shared" si="108"/>
        <v>67.099999999999994</v>
      </c>
      <c r="T1411">
        <f t="shared" si="109"/>
        <v>18.638888888888886</v>
      </c>
    </row>
    <row r="1412" spans="2:20" x14ac:dyDescent="0.3">
      <c r="B1412" s="6" t="s">
        <v>53</v>
      </c>
      <c r="C1412" s="6">
        <v>1404</v>
      </c>
      <c r="D1412" s="6">
        <v>382</v>
      </c>
      <c r="E1412" s="12">
        <v>67</v>
      </c>
      <c r="F1412" s="17">
        <f t="shared" si="110"/>
        <v>-2.7777777777776198E-2</v>
      </c>
      <c r="G1412" s="17">
        <f t="shared" si="111"/>
        <v>-9.9999999999994316E-2</v>
      </c>
      <c r="R1412">
        <f t="shared" si="107"/>
        <v>0</v>
      </c>
      <c r="S1412">
        <f t="shared" si="108"/>
        <v>67</v>
      </c>
      <c r="T1412">
        <f t="shared" si="109"/>
        <v>18.611111111111111</v>
      </c>
    </row>
    <row r="1413" spans="2:20" x14ac:dyDescent="0.3">
      <c r="B1413" s="6" t="s">
        <v>53</v>
      </c>
      <c r="C1413" s="6">
        <v>1405</v>
      </c>
      <c r="D1413" s="6">
        <v>383</v>
      </c>
      <c r="E1413" s="12">
        <v>66.900000000000006</v>
      </c>
      <c r="F1413" s="17">
        <f t="shared" si="110"/>
        <v>-2.7777777777778172E-2</v>
      </c>
      <c r="G1413" s="17">
        <f t="shared" si="111"/>
        <v>-0.10000000000000142</v>
      </c>
      <c r="R1413">
        <f t="shared" si="107"/>
        <v>0</v>
      </c>
      <c r="S1413">
        <f t="shared" si="108"/>
        <v>66.900000000000006</v>
      </c>
      <c r="T1413">
        <f t="shared" si="109"/>
        <v>18.583333333333336</v>
      </c>
    </row>
    <row r="1414" spans="2:20" x14ac:dyDescent="0.3">
      <c r="B1414" s="6" t="s">
        <v>53</v>
      </c>
      <c r="C1414" s="6">
        <v>1406</v>
      </c>
      <c r="D1414" s="6">
        <v>384</v>
      </c>
      <c r="E1414" s="12">
        <v>66.8</v>
      </c>
      <c r="F1414" s="17">
        <f t="shared" si="110"/>
        <v>-2.7777777777778172E-2</v>
      </c>
      <c r="G1414" s="17">
        <f t="shared" si="111"/>
        <v>-0.10000000000000142</v>
      </c>
      <c r="R1414">
        <f t="shared" si="107"/>
        <v>0</v>
      </c>
      <c r="S1414">
        <f t="shared" si="108"/>
        <v>66.8</v>
      </c>
      <c r="T1414">
        <f t="shared" si="109"/>
        <v>18.555555555555554</v>
      </c>
    </row>
    <row r="1415" spans="2:20" x14ac:dyDescent="0.3">
      <c r="B1415" s="6" t="s">
        <v>53</v>
      </c>
      <c r="C1415" s="6">
        <v>1407</v>
      </c>
      <c r="D1415" s="6">
        <v>385</v>
      </c>
      <c r="E1415" s="12">
        <v>66.7</v>
      </c>
      <c r="F1415" s="17">
        <f t="shared" si="110"/>
        <v>-1.3888888888888099E-2</v>
      </c>
      <c r="G1415" s="17">
        <f t="shared" si="111"/>
        <v>-4.9999999999997158E-2</v>
      </c>
      <c r="R1415">
        <f t="shared" si="107"/>
        <v>0</v>
      </c>
      <c r="S1415">
        <f t="shared" si="108"/>
        <v>66.7</v>
      </c>
      <c r="T1415">
        <f t="shared" si="109"/>
        <v>18.527777777777779</v>
      </c>
    </row>
    <row r="1416" spans="2:20" x14ac:dyDescent="0.3">
      <c r="B1416" s="6" t="s">
        <v>53</v>
      </c>
      <c r="C1416" s="6">
        <v>1408</v>
      </c>
      <c r="D1416" s="6">
        <v>386</v>
      </c>
      <c r="E1416" s="12">
        <v>66.7</v>
      </c>
      <c r="F1416" s="17">
        <f t="shared" si="110"/>
        <v>1.3888888888888099E-2</v>
      </c>
      <c r="G1416" s="17">
        <f t="shared" si="111"/>
        <v>4.9999999999997158E-2</v>
      </c>
      <c r="R1416">
        <f t="shared" ref="R1416:R1479" si="112">IF(E1416&lt;1,1,0)</f>
        <v>0</v>
      </c>
      <c r="S1416">
        <f t="shared" ref="S1416:S1479" si="113">IF(R1416=1,"",E1416)</f>
        <v>66.7</v>
      </c>
      <c r="T1416">
        <f t="shared" ref="T1416:T1479" si="114">E1416/3.6</f>
        <v>18.527777777777779</v>
      </c>
    </row>
    <row r="1417" spans="2:20" x14ac:dyDescent="0.3">
      <c r="B1417" s="6" t="s">
        <v>53</v>
      </c>
      <c r="C1417" s="6">
        <v>1409</v>
      </c>
      <c r="D1417" s="6">
        <v>387</v>
      </c>
      <c r="E1417" s="12">
        <v>66.8</v>
      </c>
      <c r="F1417" s="17">
        <f t="shared" si="110"/>
        <v>4.1666666666666269E-2</v>
      </c>
      <c r="G1417" s="17">
        <f t="shared" si="111"/>
        <v>0.14999999999999858</v>
      </c>
      <c r="R1417">
        <f t="shared" si="112"/>
        <v>0</v>
      </c>
      <c r="S1417">
        <f t="shared" si="113"/>
        <v>66.8</v>
      </c>
      <c r="T1417">
        <f t="shared" si="114"/>
        <v>18.555555555555554</v>
      </c>
    </row>
    <row r="1418" spans="2:20" x14ac:dyDescent="0.3">
      <c r="B1418" s="6" t="s">
        <v>53</v>
      </c>
      <c r="C1418" s="6">
        <v>1410</v>
      </c>
      <c r="D1418" s="6">
        <v>388</v>
      </c>
      <c r="E1418" s="12">
        <v>67</v>
      </c>
      <c r="F1418" s="17">
        <f t="shared" si="110"/>
        <v>6.9444444444444448E-2</v>
      </c>
      <c r="G1418" s="17">
        <f t="shared" si="111"/>
        <v>0.25</v>
      </c>
      <c r="R1418">
        <f t="shared" si="112"/>
        <v>0</v>
      </c>
      <c r="S1418">
        <f t="shared" si="113"/>
        <v>67</v>
      </c>
      <c r="T1418">
        <f t="shared" si="114"/>
        <v>18.611111111111111</v>
      </c>
    </row>
    <row r="1419" spans="2:20" x14ac:dyDescent="0.3">
      <c r="B1419" s="6" t="s">
        <v>53</v>
      </c>
      <c r="C1419" s="6">
        <v>1411</v>
      </c>
      <c r="D1419" s="6">
        <v>389</v>
      </c>
      <c r="E1419" s="12">
        <v>67.3</v>
      </c>
      <c r="F1419" s="17">
        <f t="shared" si="110"/>
        <v>9.7222222222222612E-2</v>
      </c>
      <c r="G1419" s="17">
        <f t="shared" si="111"/>
        <v>0.35000000000000142</v>
      </c>
      <c r="R1419">
        <f t="shared" si="112"/>
        <v>0</v>
      </c>
      <c r="S1419">
        <f t="shared" si="113"/>
        <v>67.3</v>
      </c>
      <c r="T1419">
        <f t="shared" si="114"/>
        <v>18.694444444444443</v>
      </c>
    </row>
    <row r="1420" spans="2:20" x14ac:dyDescent="0.3">
      <c r="B1420" s="6" t="s">
        <v>53</v>
      </c>
      <c r="C1420" s="6">
        <v>1412</v>
      </c>
      <c r="D1420" s="6">
        <v>390</v>
      </c>
      <c r="E1420" s="12">
        <v>67.7</v>
      </c>
      <c r="F1420" s="17">
        <f t="shared" si="110"/>
        <v>0.11111111111111072</v>
      </c>
      <c r="G1420" s="17">
        <f t="shared" si="111"/>
        <v>0.39999999999999858</v>
      </c>
      <c r="R1420">
        <f t="shared" si="112"/>
        <v>0</v>
      </c>
      <c r="S1420">
        <f t="shared" si="113"/>
        <v>67.7</v>
      </c>
      <c r="T1420">
        <f t="shared" si="114"/>
        <v>18.805555555555557</v>
      </c>
    </row>
    <row r="1421" spans="2:20" x14ac:dyDescent="0.3">
      <c r="B1421" s="6" t="s">
        <v>53</v>
      </c>
      <c r="C1421" s="6">
        <v>1413</v>
      </c>
      <c r="D1421" s="6">
        <v>391</v>
      </c>
      <c r="E1421" s="12">
        <v>68.099999999999994</v>
      </c>
      <c r="F1421" s="17">
        <f t="shared" si="110"/>
        <v>0.12499999999999881</v>
      </c>
      <c r="G1421" s="17">
        <f t="shared" si="111"/>
        <v>0.44999999999999574</v>
      </c>
      <c r="R1421">
        <f t="shared" si="112"/>
        <v>0</v>
      </c>
      <c r="S1421">
        <f t="shared" si="113"/>
        <v>68.099999999999994</v>
      </c>
      <c r="T1421">
        <f t="shared" si="114"/>
        <v>18.916666666666664</v>
      </c>
    </row>
    <row r="1422" spans="2:20" x14ac:dyDescent="0.3">
      <c r="B1422" s="6" t="s">
        <v>53</v>
      </c>
      <c r="C1422" s="6">
        <v>1414</v>
      </c>
      <c r="D1422" s="6">
        <v>392</v>
      </c>
      <c r="E1422" s="12">
        <v>68.599999999999994</v>
      </c>
      <c r="F1422" s="17">
        <f t="shared" si="110"/>
        <v>0.12500000000000078</v>
      </c>
      <c r="G1422" s="17">
        <f t="shared" si="111"/>
        <v>0.45000000000000284</v>
      </c>
      <c r="R1422">
        <f t="shared" si="112"/>
        <v>0</v>
      </c>
      <c r="S1422">
        <f t="shared" si="113"/>
        <v>68.599999999999994</v>
      </c>
      <c r="T1422">
        <f t="shared" si="114"/>
        <v>19.055555555555554</v>
      </c>
    </row>
    <row r="1423" spans="2:20" x14ac:dyDescent="0.3">
      <c r="B1423" s="6" t="s">
        <v>53</v>
      </c>
      <c r="C1423" s="6">
        <v>1415</v>
      </c>
      <c r="D1423" s="6">
        <v>393</v>
      </c>
      <c r="E1423" s="12">
        <v>69</v>
      </c>
      <c r="F1423" s="17">
        <f t="shared" si="110"/>
        <v>9.7222222222222612E-2</v>
      </c>
      <c r="G1423" s="17">
        <f t="shared" si="111"/>
        <v>0.35000000000000142</v>
      </c>
      <c r="R1423">
        <f t="shared" si="112"/>
        <v>0</v>
      </c>
      <c r="S1423">
        <f t="shared" si="113"/>
        <v>69</v>
      </c>
      <c r="T1423">
        <f t="shared" si="114"/>
        <v>19.166666666666668</v>
      </c>
    </row>
    <row r="1424" spans="2:20" x14ac:dyDescent="0.3">
      <c r="B1424" s="6" t="s">
        <v>53</v>
      </c>
      <c r="C1424" s="6">
        <v>1416</v>
      </c>
      <c r="D1424" s="6">
        <v>394</v>
      </c>
      <c r="E1424" s="12">
        <v>69.3</v>
      </c>
      <c r="F1424" s="17">
        <f t="shared" si="110"/>
        <v>4.1666666666666269E-2</v>
      </c>
      <c r="G1424" s="17">
        <f t="shared" si="111"/>
        <v>0.14999999999999858</v>
      </c>
      <c r="R1424">
        <f t="shared" si="112"/>
        <v>0</v>
      </c>
      <c r="S1424">
        <f t="shared" si="113"/>
        <v>69.3</v>
      </c>
      <c r="T1424">
        <f t="shared" si="114"/>
        <v>19.25</v>
      </c>
    </row>
    <row r="1425" spans="2:20" x14ac:dyDescent="0.3">
      <c r="B1425" s="6" t="s">
        <v>53</v>
      </c>
      <c r="C1425" s="6">
        <v>1417</v>
      </c>
      <c r="D1425" s="6">
        <v>395</v>
      </c>
      <c r="E1425" s="12">
        <v>69.3</v>
      </c>
      <c r="F1425" s="17">
        <f t="shared" si="110"/>
        <v>-1.3888888888888099E-2</v>
      </c>
      <c r="G1425" s="17">
        <f t="shared" si="111"/>
        <v>-4.9999999999997158E-2</v>
      </c>
      <c r="R1425">
        <f t="shared" si="112"/>
        <v>0</v>
      </c>
      <c r="S1425">
        <f t="shared" si="113"/>
        <v>69.3</v>
      </c>
      <c r="T1425">
        <f t="shared" si="114"/>
        <v>19.25</v>
      </c>
    </row>
    <row r="1426" spans="2:20" x14ac:dyDescent="0.3">
      <c r="B1426" s="6" t="s">
        <v>53</v>
      </c>
      <c r="C1426" s="6">
        <v>1418</v>
      </c>
      <c r="D1426" s="6">
        <v>396</v>
      </c>
      <c r="E1426" s="12">
        <v>69.2</v>
      </c>
      <c r="F1426" s="17">
        <f t="shared" si="110"/>
        <v>-6.9444444444444448E-2</v>
      </c>
      <c r="G1426" s="17">
        <f t="shared" si="111"/>
        <v>-0.25</v>
      </c>
      <c r="R1426">
        <f t="shared" si="112"/>
        <v>0</v>
      </c>
      <c r="S1426">
        <f t="shared" si="113"/>
        <v>69.2</v>
      </c>
      <c r="T1426">
        <f t="shared" si="114"/>
        <v>19.222222222222221</v>
      </c>
    </row>
    <row r="1427" spans="2:20" x14ac:dyDescent="0.3">
      <c r="B1427" s="6" t="s">
        <v>53</v>
      </c>
      <c r="C1427" s="6">
        <v>1419</v>
      </c>
      <c r="D1427" s="6">
        <v>397</v>
      </c>
      <c r="E1427" s="12">
        <v>68.8</v>
      </c>
      <c r="F1427" s="17">
        <f t="shared" si="110"/>
        <v>-0.1388888888888889</v>
      </c>
      <c r="G1427" s="17">
        <f t="shared" si="111"/>
        <v>-0.5</v>
      </c>
      <c r="R1427">
        <f t="shared" si="112"/>
        <v>0</v>
      </c>
      <c r="S1427">
        <f t="shared" si="113"/>
        <v>68.8</v>
      </c>
      <c r="T1427">
        <f t="shared" si="114"/>
        <v>19.111111111111111</v>
      </c>
    </row>
    <row r="1428" spans="2:20" x14ac:dyDescent="0.3">
      <c r="B1428" s="6" t="s">
        <v>53</v>
      </c>
      <c r="C1428" s="6">
        <v>1420</v>
      </c>
      <c r="D1428" s="6">
        <v>398</v>
      </c>
      <c r="E1428" s="12">
        <v>68.2</v>
      </c>
      <c r="F1428" s="17">
        <f t="shared" ref="F1428:F1485" si="115">($E1429-$E1427)/2/3.6</f>
        <v>-0.16666666666666705</v>
      </c>
      <c r="G1428" s="17">
        <f t="shared" ref="G1428:G1485" si="116">($E1429-$E1427)/2</f>
        <v>-0.60000000000000142</v>
      </c>
      <c r="R1428">
        <f t="shared" si="112"/>
        <v>0</v>
      </c>
      <c r="S1428">
        <f t="shared" si="113"/>
        <v>68.2</v>
      </c>
      <c r="T1428">
        <f t="shared" si="114"/>
        <v>18.944444444444446</v>
      </c>
    </row>
    <row r="1429" spans="2:20" x14ac:dyDescent="0.3">
      <c r="B1429" s="6" t="s">
        <v>53</v>
      </c>
      <c r="C1429" s="6">
        <v>1421</v>
      </c>
      <c r="D1429" s="6">
        <v>399</v>
      </c>
      <c r="E1429" s="12">
        <v>67.599999999999994</v>
      </c>
      <c r="F1429" s="17">
        <f t="shared" si="115"/>
        <v>-0.11111111111111072</v>
      </c>
      <c r="G1429" s="17">
        <f t="shared" si="116"/>
        <v>-0.39999999999999858</v>
      </c>
      <c r="R1429">
        <f t="shared" si="112"/>
        <v>0</v>
      </c>
      <c r="S1429">
        <f t="shared" si="113"/>
        <v>67.599999999999994</v>
      </c>
      <c r="T1429">
        <f t="shared" si="114"/>
        <v>18.777777777777775</v>
      </c>
    </row>
    <row r="1430" spans="2:20" x14ac:dyDescent="0.3">
      <c r="B1430" s="6" t="s">
        <v>53</v>
      </c>
      <c r="C1430" s="6">
        <v>1422</v>
      </c>
      <c r="D1430" s="6">
        <v>400</v>
      </c>
      <c r="E1430" s="12">
        <v>67.400000000000006</v>
      </c>
      <c r="F1430" s="17">
        <f t="shared" si="115"/>
        <v>-5.5555555555554373E-2</v>
      </c>
      <c r="G1430" s="17">
        <f t="shared" si="116"/>
        <v>-0.19999999999999574</v>
      </c>
      <c r="R1430">
        <f t="shared" si="112"/>
        <v>0</v>
      </c>
      <c r="S1430">
        <f t="shared" si="113"/>
        <v>67.400000000000006</v>
      </c>
      <c r="T1430">
        <f t="shared" si="114"/>
        <v>18.722222222222225</v>
      </c>
    </row>
    <row r="1431" spans="2:20" x14ac:dyDescent="0.3">
      <c r="B1431" s="6" t="s">
        <v>53</v>
      </c>
      <c r="C1431" s="6">
        <v>1423</v>
      </c>
      <c r="D1431" s="6">
        <v>401</v>
      </c>
      <c r="E1431" s="12">
        <v>67.2</v>
      </c>
      <c r="F1431" s="17">
        <f t="shared" si="115"/>
        <v>-6.9444444444444448E-2</v>
      </c>
      <c r="G1431" s="17">
        <f t="shared" si="116"/>
        <v>-0.25</v>
      </c>
      <c r="R1431">
        <f t="shared" si="112"/>
        <v>0</v>
      </c>
      <c r="S1431">
        <f t="shared" si="113"/>
        <v>67.2</v>
      </c>
      <c r="T1431">
        <f t="shared" si="114"/>
        <v>18.666666666666668</v>
      </c>
    </row>
    <row r="1432" spans="2:20" x14ac:dyDescent="0.3">
      <c r="B1432" s="6" t="s">
        <v>53</v>
      </c>
      <c r="C1432" s="6">
        <v>1424</v>
      </c>
      <c r="D1432" s="6">
        <v>402</v>
      </c>
      <c r="E1432" s="12">
        <v>66.900000000000006</v>
      </c>
      <c r="F1432" s="17">
        <f t="shared" si="115"/>
        <v>-0.12500000000000078</v>
      </c>
      <c r="G1432" s="17">
        <f t="shared" si="116"/>
        <v>-0.45000000000000284</v>
      </c>
      <c r="R1432">
        <f t="shared" si="112"/>
        <v>0</v>
      </c>
      <c r="S1432">
        <f t="shared" si="113"/>
        <v>66.900000000000006</v>
      </c>
      <c r="T1432">
        <f t="shared" si="114"/>
        <v>18.583333333333336</v>
      </c>
    </row>
    <row r="1433" spans="2:20" x14ac:dyDescent="0.3">
      <c r="B1433" s="6" t="s">
        <v>53</v>
      </c>
      <c r="C1433" s="6">
        <v>1425</v>
      </c>
      <c r="D1433" s="6">
        <v>403</v>
      </c>
      <c r="E1433" s="12">
        <v>66.3</v>
      </c>
      <c r="F1433" s="17">
        <f t="shared" si="115"/>
        <v>-0.20833333333333331</v>
      </c>
      <c r="G1433" s="17">
        <f t="shared" si="116"/>
        <v>-0.75</v>
      </c>
      <c r="R1433">
        <f t="shared" si="112"/>
        <v>0</v>
      </c>
      <c r="S1433">
        <f t="shared" si="113"/>
        <v>66.3</v>
      </c>
      <c r="T1433">
        <f t="shared" si="114"/>
        <v>18.416666666666664</v>
      </c>
    </row>
    <row r="1434" spans="2:20" x14ac:dyDescent="0.3">
      <c r="B1434" s="6" t="s">
        <v>53</v>
      </c>
      <c r="C1434" s="6">
        <v>1426</v>
      </c>
      <c r="D1434" s="6">
        <v>404</v>
      </c>
      <c r="E1434" s="12">
        <v>65.400000000000006</v>
      </c>
      <c r="F1434" s="17">
        <f t="shared" si="115"/>
        <v>-0.31944444444444403</v>
      </c>
      <c r="G1434" s="17">
        <f t="shared" si="116"/>
        <v>-1.1499999999999986</v>
      </c>
      <c r="R1434">
        <f t="shared" si="112"/>
        <v>0</v>
      </c>
      <c r="S1434">
        <f t="shared" si="113"/>
        <v>65.400000000000006</v>
      </c>
      <c r="T1434">
        <f t="shared" si="114"/>
        <v>18.166666666666668</v>
      </c>
    </row>
    <row r="1435" spans="2:20" x14ac:dyDescent="0.3">
      <c r="B1435" s="6" t="s">
        <v>53</v>
      </c>
      <c r="C1435" s="6">
        <v>1427</v>
      </c>
      <c r="D1435" s="6">
        <v>405</v>
      </c>
      <c r="E1435" s="12">
        <v>64</v>
      </c>
      <c r="F1435" s="17">
        <f t="shared" si="115"/>
        <v>-0.41666666666666763</v>
      </c>
      <c r="G1435" s="17">
        <f t="shared" si="116"/>
        <v>-1.5000000000000036</v>
      </c>
      <c r="R1435">
        <f t="shared" si="112"/>
        <v>0</v>
      </c>
      <c r="S1435">
        <f t="shared" si="113"/>
        <v>64</v>
      </c>
      <c r="T1435">
        <f t="shared" si="114"/>
        <v>17.777777777777779</v>
      </c>
    </row>
    <row r="1436" spans="2:20" x14ac:dyDescent="0.3">
      <c r="B1436" s="6" t="s">
        <v>53</v>
      </c>
      <c r="C1436" s="6">
        <v>1428</v>
      </c>
      <c r="D1436" s="6">
        <v>406</v>
      </c>
      <c r="E1436" s="12">
        <v>62.4</v>
      </c>
      <c r="F1436" s="17">
        <f t="shared" si="115"/>
        <v>-0.47222222222222199</v>
      </c>
      <c r="G1436" s="17">
        <f t="shared" si="116"/>
        <v>-1.6999999999999993</v>
      </c>
      <c r="R1436">
        <f t="shared" si="112"/>
        <v>0</v>
      </c>
      <c r="S1436">
        <f t="shared" si="113"/>
        <v>62.4</v>
      </c>
      <c r="T1436">
        <f t="shared" si="114"/>
        <v>17.333333333333332</v>
      </c>
    </row>
    <row r="1437" spans="2:20" x14ac:dyDescent="0.3">
      <c r="B1437" s="6" t="s">
        <v>53</v>
      </c>
      <c r="C1437" s="6">
        <v>1429</v>
      </c>
      <c r="D1437" s="6">
        <v>407</v>
      </c>
      <c r="E1437" s="12">
        <v>60.6</v>
      </c>
      <c r="F1437" s="17">
        <f t="shared" si="115"/>
        <v>-0.52777777777777735</v>
      </c>
      <c r="G1437" s="17">
        <f t="shared" si="116"/>
        <v>-1.8999999999999986</v>
      </c>
      <c r="R1437">
        <f t="shared" si="112"/>
        <v>0</v>
      </c>
      <c r="S1437">
        <f t="shared" si="113"/>
        <v>60.6</v>
      </c>
      <c r="T1437">
        <f t="shared" si="114"/>
        <v>16.833333333333332</v>
      </c>
    </row>
    <row r="1438" spans="2:20" x14ac:dyDescent="0.3">
      <c r="B1438" s="6" t="s">
        <v>53</v>
      </c>
      <c r="C1438" s="6">
        <v>1430</v>
      </c>
      <c r="D1438" s="6">
        <v>408</v>
      </c>
      <c r="E1438" s="12">
        <v>58.6</v>
      </c>
      <c r="F1438" s="17">
        <f t="shared" si="115"/>
        <v>-0.54166666666666641</v>
      </c>
      <c r="G1438" s="17">
        <f t="shared" si="116"/>
        <v>-1.9499999999999993</v>
      </c>
      <c r="R1438">
        <f t="shared" si="112"/>
        <v>0</v>
      </c>
      <c r="S1438">
        <f t="shared" si="113"/>
        <v>58.6</v>
      </c>
      <c r="T1438">
        <f t="shared" si="114"/>
        <v>16.277777777777779</v>
      </c>
    </row>
    <row r="1439" spans="2:20" x14ac:dyDescent="0.3">
      <c r="B1439" s="6" t="s">
        <v>53</v>
      </c>
      <c r="C1439" s="6">
        <v>1431</v>
      </c>
      <c r="D1439" s="6">
        <v>409</v>
      </c>
      <c r="E1439" s="12">
        <v>56.7</v>
      </c>
      <c r="F1439" s="17">
        <f t="shared" si="115"/>
        <v>-0.52777777777777835</v>
      </c>
      <c r="G1439" s="17">
        <f t="shared" si="116"/>
        <v>-1.9000000000000021</v>
      </c>
      <c r="R1439">
        <f t="shared" si="112"/>
        <v>0</v>
      </c>
      <c r="S1439">
        <f t="shared" si="113"/>
        <v>56.7</v>
      </c>
      <c r="T1439">
        <f t="shared" si="114"/>
        <v>15.75</v>
      </c>
    </row>
    <row r="1440" spans="2:20" x14ac:dyDescent="0.3">
      <c r="B1440" s="6" t="s">
        <v>53</v>
      </c>
      <c r="C1440" s="6">
        <v>1432</v>
      </c>
      <c r="D1440" s="6">
        <v>410</v>
      </c>
      <c r="E1440" s="12">
        <v>54.8</v>
      </c>
      <c r="F1440" s="17">
        <f t="shared" si="115"/>
        <v>-0.51388888888888928</v>
      </c>
      <c r="G1440" s="17">
        <f t="shared" si="116"/>
        <v>-1.8500000000000014</v>
      </c>
      <c r="R1440">
        <f t="shared" si="112"/>
        <v>0</v>
      </c>
      <c r="S1440">
        <f t="shared" si="113"/>
        <v>54.8</v>
      </c>
      <c r="T1440">
        <f t="shared" si="114"/>
        <v>15.222222222222221</v>
      </c>
    </row>
    <row r="1441" spans="2:20" x14ac:dyDescent="0.3">
      <c r="B1441" s="6" t="s">
        <v>53</v>
      </c>
      <c r="C1441" s="6">
        <v>1433</v>
      </c>
      <c r="D1441" s="6">
        <v>411</v>
      </c>
      <c r="E1441" s="12">
        <v>53</v>
      </c>
      <c r="F1441" s="17">
        <f t="shared" si="115"/>
        <v>-0.4861111111111111</v>
      </c>
      <c r="G1441" s="17">
        <f t="shared" si="116"/>
        <v>-1.75</v>
      </c>
      <c r="R1441">
        <f t="shared" si="112"/>
        <v>0</v>
      </c>
      <c r="S1441">
        <f t="shared" si="113"/>
        <v>53</v>
      </c>
      <c r="T1441">
        <f t="shared" si="114"/>
        <v>14.722222222222221</v>
      </c>
    </row>
    <row r="1442" spans="2:20" x14ac:dyDescent="0.3">
      <c r="B1442" s="6" t="s">
        <v>53</v>
      </c>
      <c r="C1442" s="6">
        <v>1434</v>
      </c>
      <c r="D1442" s="6">
        <v>412</v>
      </c>
      <c r="E1442" s="12">
        <v>51.3</v>
      </c>
      <c r="F1442" s="17">
        <f t="shared" si="115"/>
        <v>-0.47222222222222199</v>
      </c>
      <c r="G1442" s="17">
        <f t="shared" si="116"/>
        <v>-1.6999999999999993</v>
      </c>
      <c r="R1442">
        <f t="shared" si="112"/>
        <v>0</v>
      </c>
      <c r="S1442">
        <f t="shared" si="113"/>
        <v>51.3</v>
      </c>
      <c r="T1442">
        <f t="shared" si="114"/>
        <v>14.249999999999998</v>
      </c>
    </row>
    <row r="1443" spans="2:20" x14ac:dyDescent="0.3">
      <c r="B1443" s="6" t="s">
        <v>53</v>
      </c>
      <c r="C1443" s="6">
        <v>1435</v>
      </c>
      <c r="D1443" s="6">
        <v>413</v>
      </c>
      <c r="E1443" s="12">
        <v>49.6</v>
      </c>
      <c r="F1443" s="17">
        <f t="shared" si="115"/>
        <v>-0.4861111111111111</v>
      </c>
      <c r="G1443" s="17">
        <f t="shared" si="116"/>
        <v>-1.75</v>
      </c>
      <c r="R1443">
        <f t="shared" si="112"/>
        <v>0</v>
      </c>
      <c r="S1443">
        <f t="shared" si="113"/>
        <v>49.6</v>
      </c>
      <c r="T1443">
        <f t="shared" si="114"/>
        <v>13.777777777777779</v>
      </c>
    </row>
    <row r="1444" spans="2:20" x14ac:dyDescent="0.3">
      <c r="B1444" s="6" t="s">
        <v>53</v>
      </c>
      <c r="C1444" s="6">
        <v>1436</v>
      </c>
      <c r="D1444" s="6">
        <v>414</v>
      </c>
      <c r="E1444" s="12">
        <v>47.8</v>
      </c>
      <c r="F1444" s="17">
        <f t="shared" si="115"/>
        <v>-0.56944444444444464</v>
      </c>
      <c r="G1444" s="17">
        <f t="shared" si="116"/>
        <v>-2.0500000000000007</v>
      </c>
      <c r="R1444">
        <f t="shared" si="112"/>
        <v>0</v>
      </c>
      <c r="S1444">
        <f t="shared" si="113"/>
        <v>47.8</v>
      </c>
      <c r="T1444">
        <f t="shared" si="114"/>
        <v>13.277777777777777</v>
      </c>
    </row>
    <row r="1445" spans="2:20" x14ac:dyDescent="0.3">
      <c r="B1445" s="6" t="s">
        <v>53</v>
      </c>
      <c r="C1445" s="6">
        <v>1437</v>
      </c>
      <c r="D1445" s="6">
        <v>415</v>
      </c>
      <c r="E1445" s="12">
        <v>45.5</v>
      </c>
      <c r="F1445" s="17">
        <f t="shared" si="115"/>
        <v>-0.69444444444444442</v>
      </c>
      <c r="G1445" s="17">
        <f t="shared" si="116"/>
        <v>-2.5</v>
      </c>
      <c r="R1445">
        <f t="shared" si="112"/>
        <v>0</v>
      </c>
      <c r="S1445">
        <f t="shared" si="113"/>
        <v>45.5</v>
      </c>
      <c r="T1445">
        <f t="shared" si="114"/>
        <v>12.638888888888889</v>
      </c>
    </row>
    <row r="1446" spans="2:20" x14ac:dyDescent="0.3">
      <c r="B1446" s="6" t="s">
        <v>53</v>
      </c>
      <c r="C1446" s="6">
        <v>1438</v>
      </c>
      <c r="D1446" s="6">
        <v>416</v>
      </c>
      <c r="E1446" s="12">
        <v>42.8</v>
      </c>
      <c r="F1446" s="17">
        <f t="shared" si="115"/>
        <v>-0.79166666666666707</v>
      </c>
      <c r="G1446" s="17">
        <f t="shared" si="116"/>
        <v>-2.8500000000000014</v>
      </c>
      <c r="R1446">
        <f t="shared" si="112"/>
        <v>0</v>
      </c>
      <c r="S1446">
        <f t="shared" si="113"/>
        <v>42.8</v>
      </c>
      <c r="T1446">
        <f t="shared" si="114"/>
        <v>11.888888888888888</v>
      </c>
    </row>
    <row r="1447" spans="2:20" x14ac:dyDescent="0.3">
      <c r="B1447" s="6" t="s">
        <v>53</v>
      </c>
      <c r="C1447" s="6">
        <v>1439</v>
      </c>
      <c r="D1447" s="6">
        <v>417</v>
      </c>
      <c r="E1447" s="12">
        <v>39.799999999999997</v>
      </c>
      <c r="F1447" s="17">
        <f t="shared" si="115"/>
        <v>-0.87499999999999956</v>
      </c>
      <c r="G1447" s="17">
        <f t="shared" si="116"/>
        <v>-3.1499999999999986</v>
      </c>
      <c r="R1447">
        <f t="shared" si="112"/>
        <v>0</v>
      </c>
      <c r="S1447">
        <f t="shared" si="113"/>
        <v>39.799999999999997</v>
      </c>
      <c r="T1447">
        <f t="shared" si="114"/>
        <v>11.055555555555555</v>
      </c>
    </row>
    <row r="1448" spans="2:20" x14ac:dyDescent="0.3">
      <c r="B1448" s="6" t="s">
        <v>53</v>
      </c>
      <c r="C1448" s="6">
        <v>1440</v>
      </c>
      <c r="D1448" s="6">
        <v>418</v>
      </c>
      <c r="E1448" s="12">
        <v>36.5</v>
      </c>
      <c r="F1448" s="17">
        <f t="shared" si="115"/>
        <v>-0.94444444444444398</v>
      </c>
      <c r="G1448" s="17">
        <f t="shared" si="116"/>
        <v>-3.3999999999999986</v>
      </c>
      <c r="R1448">
        <f t="shared" si="112"/>
        <v>0</v>
      </c>
      <c r="S1448">
        <f t="shared" si="113"/>
        <v>36.5</v>
      </c>
      <c r="T1448">
        <f t="shared" si="114"/>
        <v>10.138888888888889</v>
      </c>
    </row>
    <row r="1449" spans="2:20" x14ac:dyDescent="0.3">
      <c r="B1449" s="6" t="s">
        <v>53</v>
      </c>
      <c r="C1449" s="6">
        <v>1441</v>
      </c>
      <c r="D1449" s="6">
        <v>419</v>
      </c>
      <c r="E1449" s="12">
        <v>33</v>
      </c>
      <c r="F1449" s="17">
        <f t="shared" si="115"/>
        <v>-0.97222222222222221</v>
      </c>
      <c r="G1449" s="17">
        <f t="shared" si="116"/>
        <v>-3.5</v>
      </c>
      <c r="R1449">
        <f t="shared" si="112"/>
        <v>0</v>
      </c>
      <c r="S1449">
        <f t="shared" si="113"/>
        <v>33</v>
      </c>
      <c r="T1449">
        <f t="shared" si="114"/>
        <v>9.1666666666666661</v>
      </c>
    </row>
    <row r="1450" spans="2:20" x14ac:dyDescent="0.3">
      <c r="B1450" s="6" t="s">
        <v>53</v>
      </c>
      <c r="C1450" s="6">
        <v>1442</v>
      </c>
      <c r="D1450" s="6">
        <v>420</v>
      </c>
      <c r="E1450" s="12">
        <v>29.5</v>
      </c>
      <c r="F1450" s="17">
        <f t="shared" si="115"/>
        <v>-0.99999999999999989</v>
      </c>
      <c r="G1450" s="17">
        <f t="shared" si="116"/>
        <v>-3.5999999999999996</v>
      </c>
      <c r="R1450">
        <f t="shared" si="112"/>
        <v>0</v>
      </c>
      <c r="S1450">
        <f t="shared" si="113"/>
        <v>29.5</v>
      </c>
      <c r="T1450">
        <f t="shared" si="114"/>
        <v>8.1944444444444446</v>
      </c>
    </row>
    <row r="1451" spans="2:20" x14ac:dyDescent="0.3">
      <c r="B1451" s="6" t="s">
        <v>53</v>
      </c>
      <c r="C1451" s="6">
        <v>1443</v>
      </c>
      <c r="D1451" s="6">
        <v>421</v>
      </c>
      <c r="E1451" s="12">
        <v>25.8</v>
      </c>
      <c r="F1451" s="17">
        <f t="shared" si="115"/>
        <v>-1.0277777777777775</v>
      </c>
      <c r="G1451" s="17">
        <f t="shared" si="116"/>
        <v>-3.6999999999999993</v>
      </c>
      <c r="R1451">
        <f t="shared" si="112"/>
        <v>0</v>
      </c>
      <c r="S1451">
        <f t="shared" si="113"/>
        <v>25.8</v>
      </c>
      <c r="T1451">
        <f t="shared" si="114"/>
        <v>7.166666666666667</v>
      </c>
    </row>
    <row r="1452" spans="2:20" x14ac:dyDescent="0.3">
      <c r="B1452" s="6" t="s">
        <v>53</v>
      </c>
      <c r="C1452" s="6">
        <v>1444</v>
      </c>
      <c r="D1452" s="6">
        <v>422</v>
      </c>
      <c r="E1452" s="12">
        <v>22.1</v>
      </c>
      <c r="F1452" s="17">
        <f t="shared" si="115"/>
        <v>-0.99999999999999989</v>
      </c>
      <c r="G1452" s="17">
        <f t="shared" si="116"/>
        <v>-3.5999999999999996</v>
      </c>
      <c r="R1452">
        <f t="shared" si="112"/>
        <v>0</v>
      </c>
      <c r="S1452">
        <f t="shared" si="113"/>
        <v>22.1</v>
      </c>
      <c r="T1452">
        <f t="shared" si="114"/>
        <v>6.1388888888888893</v>
      </c>
    </row>
    <row r="1453" spans="2:20" x14ac:dyDescent="0.3">
      <c r="B1453" s="6" t="s">
        <v>53</v>
      </c>
      <c r="C1453" s="6">
        <v>1445</v>
      </c>
      <c r="D1453" s="6">
        <v>423</v>
      </c>
      <c r="E1453" s="12">
        <v>18.600000000000001</v>
      </c>
      <c r="F1453" s="17">
        <f t="shared" si="115"/>
        <v>-0.94444444444444453</v>
      </c>
      <c r="G1453" s="17">
        <f t="shared" si="116"/>
        <v>-3.4000000000000004</v>
      </c>
      <c r="R1453">
        <f t="shared" si="112"/>
        <v>0</v>
      </c>
      <c r="S1453">
        <f t="shared" si="113"/>
        <v>18.600000000000001</v>
      </c>
      <c r="T1453">
        <f t="shared" si="114"/>
        <v>5.166666666666667</v>
      </c>
    </row>
    <row r="1454" spans="2:20" x14ac:dyDescent="0.3">
      <c r="B1454" s="6" t="s">
        <v>53</v>
      </c>
      <c r="C1454" s="6">
        <v>1446</v>
      </c>
      <c r="D1454" s="6">
        <v>424</v>
      </c>
      <c r="E1454" s="12">
        <v>15.3</v>
      </c>
      <c r="F1454" s="17">
        <f t="shared" si="115"/>
        <v>-0.86111111111111127</v>
      </c>
      <c r="G1454" s="17">
        <f t="shared" si="116"/>
        <v>-3.1000000000000005</v>
      </c>
      <c r="R1454">
        <f t="shared" si="112"/>
        <v>0</v>
      </c>
      <c r="S1454">
        <f t="shared" si="113"/>
        <v>15.3</v>
      </c>
      <c r="T1454">
        <f t="shared" si="114"/>
        <v>4.25</v>
      </c>
    </row>
    <row r="1455" spans="2:20" x14ac:dyDescent="0.3">
      <c r="B1455" s="6" t="s">
        <v>53</v>
      </c>
      <c r="C1455" s="6">
        <v>1447</v>
      </c>
      <c r="D1455" s="6">
        <v>425</v>
      </c>
      <c r="E1455" s="12">
        <v>12.4</v>
      </c>
      <c r="F1455" s="17">
        <f t="shared" si="115"/>
        <v>-0.79166666666666674</v>
      </c>
      <c r="G1455" s="17">
        <f t="shared" si="116"/>
        <v>-2.8500000000000005</v>
      </c>
      <c r="R1455">
        <f t="shared" si="112"/>
        <v>0</v>
      </c>
      <c r="S1455">
        <f t="shared" si="113"/>
        <v>12.4</v>
      </c>
      <c r="T1455">
        <f t="shared" si="114"/>
        <v>3.4444444444444446</v>
      </c>
    </row>
    <row r="1456" spans="2:20" x14ac:dyDescent="0.3">
      <c r="B1456" s="6" t="s">
        <v>53</v>
      </c>
      <c r="C1456" s="6">
        <v>1448</v>
      </c>
      <c r="D1456" s="6">
        <v>426</v>
      </c>
      <c r="E1456" s="12">
        <v>9.6</v>
      </c>
      <c r="F1456" s="17">
        <f t="shared" si="115"/>
        <v>-0.80555555555555558</v>
      </c>
      <c r="G1456" s="17">
        <f t="shared" si="116"/>
        <v>-2.9000000000000004</v>
      </c>
      <c r="R1456">
        <f t="shared" si="112"/>
        <v>0</v>
      </c>
      <c r="S1456">
        <f t="shared" si="113"/>
        <v>9.6</v>
      </c>
      <c r="T1456">
        <f t="shared" si="114"/>
        <v>2.6666666666666665</v>
      </c>
    </row>
    <row r="1457" spans="2:20" x14ac:dyDescent="0.3">
      <c r="B1457" s="6" t="s">
        <v>53</v>
      </c>
      <c r="C1457" s="6">
        <v>1449</v>
      </c>
      <c r="D1457" s="6">
        <v>427</v>
      </c>
      <c r="E1457" s="12">
        <v>6.6</v>
      </c>
      <c r="F1457" s="17">
        <f t="shared" si="115"/>
        <v>-0.80555555555555547</v>
      </c>
      <c r="G1457" s="17">
        <f t="shared" si="116"/>
        <v>-2.9</v>
      </c>
      <c r="R1457">
        <f t="shared" si="112"/>
        <v>0</v>
      </c>
      <c r="S1457">
        <f t="shared" si="113"/>
        <v>6.6</v>
      </c>
      <c r="T1457">
        <f t="shared" si="114"/>
        <v>1.8333333333333333</v>
      </c>
    </row>
    <row r="1458" spans="2:20" x14ac:dyDescent="0.3">
      <c r="B1458" s="6" t="s">
        <v>53</v>
      </c>
      <c r="C1458" s="6">
        <v>1450</v>
      </c>
      <c r="D1458" s="6">
        <v>428</v>
      </c>
      <c r="E1458" s="12">
        <v>3.8</v>
      </c>
      <c r="F1458" s="17">
        <f t="shared" si="115"/>
        <v>-0.69444444444444442</v>
      </c>
      <c r="G1458" s="17">
        <f t="shared" si="116"/>
        <v>-2.5</v>
      </c>
      <c r="R1458">
        <f t="shared" si="112"/>
        <v>0</v>
      </c>
      <c r="S1458">
        <f t="shared" si="113"/>
        <v>3.8</v>
      </c>
      <c r="T1458">
        <f t="shared" si="114"/>
        <v>1.0555555555555556</v>
      </c>
    </row>
    <row r="1459" spans="2:20" x14ac:dyDescent="0.3">
      <c r="B1459" s="6" t="s">
        <v>53</v>
      </c>
      <c r="C1459" s="6">
        <v>1451</v>
      </c>
      <c r="D1459" s="6">
        <v>429</v>
      </c>
      <c r="E1459" s="12">
        <v>1.6</v>
      </c>
      <c r="F1459" s="17">
        <f t="shared" si="115"/>
        <v>-0.52777777777777779</v>
      </c>
      <c r="G1459" s="17">
        <f t="shared" si="116"/>
        <v>-1.9</v>
      </c>
      <c r="R1459">
        <f t="shared" si="112"/>
        <v>0</v>
      </c>
      <c r="S1459">
        <f t="shared" si="113"/>
        <v>1.6</v>
      </c>
      <c r="T1459">
        <f t="shared" si="114"/>
        <v>0.44444444444444448</v>
      </c>
    </row>
    <row r="1460" spans="2:20" x14ac:dyDescent="0.3">
      <c r="B1460" s="6" t="s">
        <v>53</v>
      </c>
      <c r="C1460" s="6">
        <v>1452</v>
      </c>
      <c r="D1460" s="6">
        <v>430</v>
      </c>
      <c r="E1460" s="12">
        <v>0</v>
      </c>
      <c r="F1460" s="17">
        <f t="shared" si="115"/>
        <v>-0.22222222222222224</v>
      </c>
      <c r="G1460" s="17">
        <f t="shared" si="116"/>
        <v>-0.8</v>
      </c>
      <c r="R1460">
        <f t="shared" si="112"/>
        <v>1</v>
      </c>
      <c r="S1460" t="str">
        <f t="shared" si="113"/>
        <v/>
      </c>
      <c r="T1460">
        <f t="shared" si="114"/>
        <v>0</v>
      </c>
    </row>
    <row r="1461" spans="2:20" x14ac:dyDescent="0.3">
      <c r="B1461" s="6" t="s">
        <v>53</v>
      </c>
      <c r="C1461" s="6">
        <v>1453</v>
      </c>
      <c r="D1461" s="6">
        <v>431</v>
      </c>
      <c r="E1461" s="12">
        <v>0</v>
      </c>
      <c r="F1461" s="17">
        <f t="shared" si="115"/>
        <v>0</v>
      </c>
      <c r="G1461" s="17">
        <f t="shared" si="116"/>
        <v>0</v>
      </c>
      <c r="R1461">
        <f t="shared" si="112"/>
        <v>1</v>
      </c>
      <c r="S1461" t="str">
        <f t="shared" si="113"/>
        <v/>
      </c>
      <c r="T1461">
        <f t="shared" si="114"/>
        <v>0</v>
      </c>
    </row>
    <row r="1462" spans="2:20" x14ac:dyDescent="0.3">
      <c r="B1462" s="6" t="s">
        <v>53</v>
      </c>
      <c r="C1462" s="6">
        <v>1454</v>
      </c>
      <c r="D1462" s="6">
        <v>432</v>
      </c>
      <c r="E1462" s="12">
        <v>0</v>
      </c>
      <c r="F1462" s="17">
        <f t="shared" si="115"/>
        <v>0</v>
      </c>
      <c r="G1462" s="17">
        <f t="shared" si="116"/>
        <v>0</v>
      </c>
      <c r="R1462">
        <f t="shared" si="112"/>
        <v>1</v>
      </c>
      <c r="S1462" t="str">
        <f t="shared" si="113"/>
        <v/>
      </c>
      <c r="T1462">
        <f t="shared" si="114"/>
        <v>0</v>
      </c>
    </row>
    <row r="1463" spans="2:20" x14ac:dyDescent="0.3">
      <c r="B1463" s="6" t="s">
        <v>53</v>
      </c>
      <c r="C1463" s="6">
        <v>1455</v>
      </c>
      <c r="D1463" s="6">
        <v>433</v>
      </c>
      <c r="E1463" s="12">
        <v>0</v>
      </c>
      <c r="F1463" s="17">
        <f t="shared" si="115"/>
        <v>0</v>
      </c>
      <c r="G1463" s="17">
        <f t="shared" si="116"/>
        <v>0</v>
      </c>
      <c r="R1463">
        <f t="shared" si="112"/>
        <v>1</v>
      </c>
      <c r="S1463" t="str">
        <f t="shared" si="113"/>
        <v/>
      </c>
      <c r="T1463">
        <f t="shared" si="114"/>
        <v>0</v>
      </c>
    </row>
    <row r="1464" spans="2:20" x14ac:dyDescent="0.3">
      <c r="B1464" s="6" t="s">
        <v>53</v>
      </c>
      <c r="C1464" s="6">
        <v>1456</v>
      </c>
      <c r="D1464" s="6">
        <v>434</v>
      </c>
      <c r="E1464" s="12">
        <v>0</v>
      </c>
      <c r="F1464" s="17">
        <f t="shared" si="115"/>
        <v>0</v>
      </c>
      <c r="G1464" s="17">
        <f t="shared" si="116"/>
        <v>0</v>
      </c>
      <c r="R1464">
        <f t="shared" si="112"/>
        <v>1</v>
      </c>
      <c r="S1464" t="str">
        <f t="shared" si="113"/>
        <v/>
      </c>
      <c r="T1464">
        <f t="shared" si="114"/>
        <v>0</v>
      </c>
    </row>
    <row r="1465" spans="2:20" x14ac:dyDescent="0.3">
      <c r="B1465" s="6" t="s">
        <v>53</v>
      </c>
      <c r="C1465" s="6">
        <v>1457</v>
      </c>
      <c r="D1465" s="6">
        <v>435</v>
      </c>
      <c r="E1465" s="12">
        <v>0</v>
      </c>
      <c r="F1465" s="17">
        <f t="shared" si="115"/>
        <v>0</v>
      </c>
      <c r="G1465" s="17">
        <f t="shared" si="116"/>
        <v>0</v>
      </c>
      <c r="R1465">
        <f t="shared" si="112"/>
        <v>1</v>
      </c>
      <c r="S1465" t="str">
        <f t="shared" si="113"/>
        <v/>
      </c>
      <c r="T1465">
        <f t="shared" si="114"/>
        <v>0</v>
      </c>
    </row>
    <row r="1466" spans="2:20" x14ac:dyDescent="0.3">
      <c r="B1466" s="6" t="s">
        <v>53</v>
      </c>
      <c r="C1466" s="6">
        <v>1458</v>
      </c>
      <c r="D1466" s="6">
        <v>436</v>
      </c>
      <c r="E1466" s="12">
        <v>0</v>
      </c>
      <c r="F1466" s="17">
        <f t="shared" si="115"/>
        <v>0</v>
      </c>
      <c r="G1466" s="17">
        <f t="shared" si="116"/>
        <v>0</v>
      </c>
      <c r="R1466">
        <f t="shared" si="112"/>
        <v>1</v>
      </c>
      <c r="S1466" t="str">
        <f t="shared" si="113"/>
        <v/>
      </c>
      <c r="T1466">
        <f t="shared" si="114"/>
        <v>0</v>
      </c>
    </row>
    <row r="1467" spans="2:20" x14ac:dyDescent="0.3">
      <c r="B1467" s="6" t="s">
        <v>53</v>
      </c>
      <c r="C1467" s="6">
        <v>1459</v>
      </c>
      <c r="D1467" s="6">
        <v>437</v>
      </c>
      <c r="E1467" s="12">
        <v>0</v>
      </c>
      <c r="F1467" s="17">
        <f t="shared" si="115"/>
        <v>0</v>
      </c>
      <c r="G1467" s="17">
        <f t="shared" si="116"/>
        <v>0</v>
      </c>
      <c r="R1467">
        <f t="shared" si="112"/>
        <v>1</v>
      </c>
      <c r="S1467" t="str">
        <f t="shared" si="113"/>
        <v/>
      </c>
      <c r="T1467">
        <f t="shared" si="114"/>
        <v>0</v>
      </c>
    </row>
    <row r="1468" spans="2:20" x14ac:dyDescent="0.3">
      <c r="B1468" s="6" t="s">
        <v>53</v>
      </c>
      <c r="C1468" s="6">
        <v>1460</v>
      </c>
      <c r="D1468" s="6">
        <v>438</v>
      </c>
      <c r="E1468" s="12">
        <v>0</v>
      </c>
      <c r="F1468" s="17">
        <f t="shared" si="115"/>
        <v>0</v>
      </c>
      <c r="G1468" s="17">
        <f t="shared" si="116"/>
        <v>0</v>
      </c>
      <c r="R1468">
        <f t="shared" si="112"/>
        <v>1</v>
      </c>
      <c r="S1468" t="str">
        <f t="shared" si="113"/>
        <v/>
      </c>
      <c r="T1468">
        <f t="shared" si="114"/>
        <v>0</v>
      </c>
    </row>
    <row r="1469" spans="2:20" x14ac:dyDescent="0.3">
      <c r="B1469" s="6" t="s">
        <v>53</v>
      </c>
      <c r="C1469" s="6">
        <v>1461</v>
      </c>
      <c r="D1469" s="6">
        <v>439</v>
      </c>
      <c r="E1469" s="12">
        <v>0</v>
      </c>
      <c r="F1469" s="17">
        <f t="shared" si="115"/>
        <v>0</v>
      </c>
      <c r="G1469" s="17">
        <f t="shared" si="116"/>
        <v>0</v>
      </c>
      <c r="R1469">
        <f t="shared" si="112"/>
        <v>1</v>
      </c>
      <c r="S1469" t="str">
        <f t="shared" si="113"/>
        <v/>
      </c>
      <c r="T1469">
        <f t="shared" si="114"/>
        <v>0</v>
      </c>
    </row>
    <row r="1470" spans="2:20" x14ac:dyDescent="0.3">
      <c r="B1470" s="6" t="s">
        <v>53</v>
      </c>
      <c r="C1470" s="6">
        <v>1462</v>
      </c>
      <c r="D1470" s="6">
        <v>440</v>
      </c>
      <c r="E1470" s="12">
        <v>0</v>
      </c>
      <c r="F1470" s="17">
        <f t="shared" si="115"/>
        <v>0</v>
      </c>
      <c r="G1470" s="17">
        <f t="shared" si="116"/>
        <v>0</v>
      </c>
      <c r="R1470">
        <f t="shared" si="112"/>
        <v>1</v>
      </c>
      <c r="S1470" t="str">
        <f t="shared" si="113"/>
        <v/>
      </c>
      <c r="T1470">
        <f t="shared" si="114"/>
        <v>0</v>
      </c>
    </row>
    <row r="1471" spans="2:20" x14ac:dyDescent="0.3">
      <c r="B1471" s="6" t="s">
        <v>53</v>
      </c>
      <c r="C1471" s="6">
        <v>1463</v>
      </c>
      <c r="D1471" s="6">
        <v>441</v>
      </c>
      <c r="E1471" s="12">
        <v>0</v>
      </c>
      <c r="F1471" s="17">
        <f t="shared" si="115"/>
        <v>0</v>
      </c>
      <c r="G1471" s="17">
        <f t="shared" si="116"/>
        <v>0</v>
      </c>
      <c r="R1471">
        <f t="shared" si="112"/>
        <v>1</v>
      </c>
      <c r="S1471" t="str">
        <f t="shared" si="113"/>
        <v/>
      </c>
      <c r="T1471">
        <f t="shared" si="114"/>
        <v>0</v>
      </c>
    </row>
    <row r="1472" spans="2:20" x14ac:dyDescent="0.3">
      <c r="B1472" s="6" t="s">
        <v>53</v>
      </c>
      <c r="C1472" s="6">
        <v>1464</v>
      </c>
      <c r="D1472" s="6">
        <v>442</v>
      </c>
      <c r="E1472" s="12">
        <v>0</v>
      </c>
      <c r="F1472" s="17">
        <f t="shared" si="115"/>
        <v>0</v>
      </c>
      <c r="G1472" s="17">
        <f t="shared" si="116"/>
        <v>0</v>
      </c>
      <c r="R1472">
        <f t="shared" si="112"/>
        <v>1</v>
      </c>
      <c r="S1472" t="str">
        <f t="shared" si="113"/>
        <v/>
      </c>
      <c r="T1472">
        <f t="shared" si="114"/>
        <v>0</v>
      </c>
    </row>
    <row r="1473" spans="2:20" x14ac:dyDescent="0.3">
      <c r="B1473" s="6" t="s">
        <v>53</v>
      </c>
      <c r="C1473" s="6">
        <v>1465</v>
      </c>
      <c r="D1473" s="6">
        <v>443</v>
      </c>
      <c r="E1473" s="12">
        <v>0</v>
      </c>
      <c r="F1473" s="17">
        <f t="shared" si="115"/>
        <v>0</v>
      </c>
      <c r="G1473" s="17">
        <f t="shared" si="116"/>
        <v>0</v>
      </c>
      <c r="R1473">
        <f t="shared" si="112"/>
        <v>1</v>
      </c>
      <c r="S1473" t="str">
        <f t="shared" si="113"/>
        <v/>
      </c>
      <c r="T1473">
        <f t="shared" si="114"/>
        <v>0</v>
      </c>
    </row>
    <row r="1474" spans="2:20" x14ac:dyDescent="0.3">
      <c r="B1474" s="6" t="s">
        <v>53</v>
      </c>
      <c r="C1474" s="6">
        <v>1466</v>
      </c>
      <c r="D1474" s="6">
        <v>444</v>
      </c>
      <c r="E1474" s="12">
        <v>0</v>
      </c>
      <c r="F1474" s="17">
        <f t="shared" si="115"/>
        <v>0</v>
      </c>
      <c r="G1474" s="17">
        <f t="shared" si="116"/>
        <v>0</v>
      </c>
      <c r="R1474">
        <f t="shared" si="112"/>
        <v>1</v>
      </c>
      <c r="S1474" t="str">
        <f t="shared" si="113"/>
        <v/>
      </c>
      <c r="T1474">
        <f t="shared" si="114"/>
        <v>0</v>
      </c>
    </row>
    <row r="1475" spans="2:20" x14ac:dyDescent="0.3">
      <c r="B1475" s="6" t="s">
        <v>53</v>
      </c>
      <c r="C1475" s="6">
        <v>1467</v>
      </c>
      <c r="D1475" s="6">
        <v>445</v>
      </c>
      <c r="E1475" s="12">
        <v>0</v>
      </c>
      <c r="F1475" s="17">
        <f t="shared" si="115"/>
        <v>0</v>
      </c>
      <c r="G1475" s="17">
        <f t="shared" si="116"/>
        <v>0</v>
      </c>
      <c r="R1475">
        <f t="shared" si="112"/>
        <v>1</v>
      </c>
      <c r="S1475" t="str">
        <f t="shared" si="113"/>
        <v/>
      </c>
      <c r="T1475">
        <f t="shared" si="114"/>
        <v>0</v>
      </c>
    </row>
    <row r="1476" spans="2:20" x14ac:dyDescent="0.3">
      <c r="B1476" s="6" t="s">
        <v>53</v>
      </c>
      <c r="C1476" s="6">
        <v>1468</v>
      </c>
      <c r="D1476" s="6">
        <v>446</v>
      </c>
      <c r="E1476" s="12">
        <v>0</v>
      </c>
      <c r="F1476" s="17">
        <f t="shared" si="115"/>
        <v>0</v>
      </c>
      <c r="G1476" s="17">
        <f t="shared" si="116"/>
        <v>0</v>
      </c>
      <c r="R1476">
        <f t="shared" si="112"/>
        <v>1</v>
      </c>
      <c r="S1476" t="str">
        <f t="shared" si="113"/>
        <v/>
      </c>
      <c r="T1476">
        <f t="shared" si="114"/>
        <v>0</v>
      </c>
    </row>
    <row r="1477" spans="2:20" x14ac:dyDescent="0.3">
      <c r="B1477" s="6" t="s">
        <v>53</v>
      </c>
      <c r="C1477" s="6">
        <v>1469</v>
      </c>
      <c r="D1477" s="6">
        <v>447</v>
      </c>
      <c r="E1477" s="12">
        <v>0</v>
      </c>
      <c r="F1477" s="17">
        <f t="shared" si="115"/>
        <v>0</v>
      </c>
      <c r="G1477" s="17">
        <f t="shared" si="116"/>
        <v>0</v>
      </c>
      <c r="R1477">
        <f t="shared" si="112"/>
        <v>1</v>
      </c>
      <c r="S1477" t="str">
        <f t="shared" si="113"/>
        <v/>
      </c>
      <c r="T1477">
        <f t="shared" si="114"/>
        <v>0</v>
      </c>
    </row>
    <row r="1478" spans="2:20" x14ac:dyDescent="0.3">
      <c r="B1478" s="6" t="s">
        <v>53</v>
      </c>
      <c r="C1478" s="6">
        <v>1470</v>
      </c>
      <c r="D1478" s="6">
        <v>448</v>
      </c>
      <c r="E1478" s="12">
        <v>0</v>
      </c>
      <c r="F1478" s="17">
        <f t="shared" si="115"/>
        <v>0</v>
      </c>
      <c r="G1478" s="17">
        <f t="shared" si="116"/>
        <v>0</v>
      </c>
      <c r="R1478">
        <f t="shared" si="112"/>
        <v>1</v>
      </c>
      <c r="S1478" t="str">
        <f t="shared" si="113"/>
        <v/>
      </c>
      <c r="T1478">
        <f t="shared" si="114"/>
        <v>0</v>
      </c>
    </row>
    <row r="1479" spans="2:20" x14ac:dyDescent="0.3">
      <c r="B1479" s="6" t="s">
        <v>53</v>
      </c>
      <c r="C1479" s="6">
        <v>1471</v>
      </c>
      <c r="D1479" s="6">
        <v>449</v>
      </c>
      <c r="E1479" s="12">
        <v>0</v>
      </c>
      <c r="F1479" s="17">
        <f t="shared" si="115"/>
        <v>0</v>
      </c>
      <c r="G1479" s="17">
        <f t="shared" si="116"/>
        <v>0</v>
      </c>
      <c r="R1479">
        <f t="shared" si="112"/>
        <v>1</v>
      </c>
      <c r="S1479" t="str">
        <f t="shared" si="113"/>
        <v/>
      </c>
      <c r="T1479">
        <f t="shared" si="114"/>
        <v>0</v>
      </c>
    </row>
    <row r="1480" spans="2:20" x14ac:dyDescent="0.3">
      <c r="B1480" s="6" t="s">
        <v>53</v>
      </c>
      <c r="C1480" s="6">
        <v>1472</v>
      </c>
      <c r="D1480" s="6">
        <v>450</v>
      </c>
      <c r="E1480" s="12">
        <v>0</v>
      </c>
      <c r="F1480" s="17">
        <f t="shared" si="115"/>
        <v>0</v>
      </c>
      <c r="G1480" s="17">
        <f t="shared" si="116"/>
        <v>0</v>
      </c>
      <c r="R1480">
        <f t="shared" ref="R1480:R1543" si="117">IF(E1480&lt;1,1,0)</f>
        <v>1</v>
      </c>
      <c r="S1480" t="str">
        <f t="shared" ref="S1480:S1543" si="118">IF(R1480=1,"",E1480)</f>
        <v/>
      </c>
      <c r="T1480">
        <f t="shared" ref="T1480:T1543" si="119">E1480/3.6</f>
        <v>0</v>
      </c>
    </row>
    <row r="1481" spans="2:20" x14ac:dyDescent="0.3">
      <c r="B1481" s="6" t="s">
        <v>53</v>
      </c>
      <c r="C1481" s="6">
        <v>1473</v>
      </c>
      <c r="D1481" s="6">
        <v>451</v>
      </c>
      <c r="E1481" s="12">
        <v>0</v>
      </c>
      <c r="F1481" s="17">
        <f t="shared" si="115"/>
        <v>0</v>
      </c>
      <c r="G1481" s="17">
        <f t="shared" si="116"/>
        <v>0</v>
      </c>
      <c r="R1481">
        <f t="shared" si="117"/>
        <v>1</v>
      </c>
      <c r="S1481" t="str">
        <f t="shared" si="118"/>
        <v/>
      </c>
      <c r="T1481">
        <f t="shared" si="119"/>
        <v>0</v>
      </c>
    </row>
    <row r="1482" spans="2:20" x14ac:dyDescent="0.3">
      <c r="B1482" s="6" t="s">
        <v>53</v>
      </c>
      <c r="C1482" s="6">
        <v>1474</v>
      </c>
      <c r="D1482" s="6">
        <v>452</v>
      </c>
      <c r="E1482" s="12">
        <v>0</v>
      </c>
      <c r="F1482" s="17">
        <f t="shared" si="115"/>
        <v>0</v>
      </c>
      <c r="G1482" s="17">
        <f t="shared" si="116"/>
        <v>0</v>
      </c>
      <c r="R1482">
        <f t="shared" si="117"/>
        <v>1</v>
      </c>
      <c r="S1482" t="str">
        <f t="shared" si="118"/>
        <v/>
      </c>
      <c r="T1482">
        <f t="shared" si="119"/>
        <v>0</v>
      </c>
    </row>
    <row r="1483" spans="2:20" x14ac:dyDescent="0.3">
      <c r="B1483" s="6" t="s">
        <v>53</v>
      </c>
      <c r="C1483" s="6">
        <v>1475</v>
      </c>
      <c r="D1483" s="6">
        <v>453</v>
      </c>
      <c r="E1483" s="12">
        <v>0</v>
      </c>
      <c r="F1483" s="17">
        <f t="shared" si="115"/>
        <v>0</v>
      </c>
      <c r="G1483" s="17">
        <f t="shared" si="116"/>
        <v>0</v>
      </c>
      <c r="R1483">
        <f t="shared" si="117"/>
        <v>1</v>
      </c>
      <c r="S1483" t="str">
        <f t="shared" si="118"/>
        <v/>
      </c>
      <c r="T1483">
        <f t="shared" si="119"/>
        <v>0</v>
      </c>
    </row>
    <row r="1484" spans="2:20" x14ac:dyDescent="0.3">
      <c r="B1484" s="6" t="s">
        <v>53</v>
      </c>
      <c r="C1484" s="6">
        <v>1476</v>
      </c>
      <c r="D1484" s="6">
        <v>454</v>
      </c>
      <c r="E1484" s="12">
        <v>0</v>
      </c>
      <c r="F1484" s="17">
        <f t="shared" si="115"/>
        <v>0</v>
      </c>
      <c r="G1484" s="17">
        <f t="shared" si="116"/>
        <v>0</v>
      </c>
      <c r="R1484">
        <f t="shared" si="117"/>
        <v>1</v>
      </c>
      <c r="S1484" t="str">
        <f t="shared" si="118"/>
        <v/>
      </c>
      <c r="T1484">
        <f t="shared" si="119"/>
        <v>0</v>
      </c>
    </row>
    <row r="1485" spans="2:20" x14ac:dyDescent="0.3">
      <c r="B1485" s="6" t="s">
        <v>53</v>
      </c>
      <c r="C1485" s="6">
        <v>1477</v>
      </c>
      <c r="D1485" s="6">
        <v>455</v>
      </c>
      <c r="E1485" s="12">
        <v>0</v>
      </c>
      <c r="F1485" s="17">
        <f t="shared" si="115"/>
        <v>0</v>
      </c>
      <c r="G1485" s="17">
        <f t="shared" si="116"/>
        <v>0</v>
      </c>
      <c r="R1485">
        <f t="shared" si="117"/>
        <v>1</v>
      </c>
      <c r="S1485" t="str">
        <f t="shared" si="118"/>
        <v/>
      </c>
      <c r="T1485">
        <f t="shared" si="119"/>
        <v>0</v>
      </c>
    </row>
    <row r="1486" spans="2:20" x14ac:dyDescent="0.3">
      <c r="R1486">
        <f t="shared" si="117"/>
        <v>1</v>
      </c>
      <c r="S1486" t="str">
        <f t="shared" si="118"/>
        <v/>
      </c>
      <c r="T1486">
        <f t="shared" si="119"/>
        <v>0</v>
      </c>
    </row>
    <row r="1487" spans="2:20" x14ac:dyDescent="0.3">
      <c r="R1487">
        <f t="shared" si="117"/>
        <v>1</v>
      </c>
      <c r="S1487" t="str">
        <f t="shared" si="118"/>
        <v/>
      </c>
      <c r="T1487">
        <f t="shared" si="119"/>
        <v>0</v>
      </c>
    </row>
    <row r="1488" spans="2:20" x14ac:dyDescent="0.3">
      <c r="R1488">
        <f t="shared" si="117"/>
        <v>1</v>
      </c>
      <c r="S1488" t="str">
        <f t="shared" si="118"/>
        <v/>
      </c>
      <c r="T1488">
        <f t="shared" si="119"/>
        <v>0</v>
      </c>
    </row>
    <row r="1489" spans="18:20" x14ac:dyDescent="0.3">
      <c r="R1489">
        <f t="shared" si="117"/>
        <v>1</v>
      </c>
      <c r="S1489" t="str">
        <f t="shared" si="118"/>
        <v/>
      </c>
      <c r="T1489">
        <f t="shared" si="119"/>
        <v>0</v>
      </c>
    </row>
    <row r="1490" spans="18:20" x14ac:dyDescent="0.3">
      <c r="R1490">
        <f t="shared" si="117"/>
        <v>1</v>
      </c>
      <c r="S1490" t="str">
        <f t="shared" si="118"/>
        <v/>
      </c>
      <c r="T1490">
        <f t="shared" si="119"/>
        <v>0</v>
      </c>
    </row>
    <row r="1491" spans="18:20" x14ac:dyDescent="0.3">
      <c r="R1491">
        <f t="shared" si="117"/>
        <v>1</v>
      </c>
      <c r="S1491" t="str">
        <f t="shared" si="118"/>
        <v/>
      </c>
      <c r="T1491">
        <f t="shared" si="119"/>
        <v>0</v>
      </c>
    </row>
    <row r="1492" spans="18:20" x14ac:dyDescent="0.3">
      <c r="R1492">
        <f t="shared" si="117"/>
        <v>1</v>
      </c>
      <c r="S1492" t="str">
        <f t="shared" si="118"/>
        <v/>
      </c>
      <c r="T1492">
        <f t="shared" si="119"/>
        <v>0</v>
      </c>
    </row>
    <row r="1493" spans="18:20" x14ac:dyDescent="0.3">
      <c r="R1493">
        <f t="shared" si="117"/>
        <v>1</v>
      </c>
      <c r="S1493" t="str">
        <f t="shared" si="118"/>
        <v/>
      </c>
      <c r="T1493">
        <f t="shared" si="119"/>
        <v>0</v>
      </c>
    </row>
    <row r="1494" spans="18:20" x14ac:dyDescent="0.3">
      <c r="R1494">
        <f t="shared" si="117"/>
        <v>1</v>
      </c>
      <c r="S1494" t="str">
        <f t="shared" si="118"/>
        <v/>
      </c>
      <c r="T1494">
        <f t="shared" si="119"/>
        <v>0</v>
      </c>
    </row>
    <row r="1495" spans="18:20" x14ac:dyDescent="0.3">
      <c r="R1495">
        <f t="shared" si="117"/>
        <v>1</v>
      </c>
      <c r="S1495" t="str">
        <f t="shared" si="118"/>
        <v/>
      </c>
      <c r="T1495">
        <f t="shared" si="119"/>
        <v>0</v>
      </c>
    </row>
    <row r="1496" spans="18:20" x14ac:dyDescent="0.3">
      <c r="R1496">
        <f t="shared" si="117"/>
        <v>1</v>
      </c>
      <c r="S1496" t="str">
        <f t="shared" si="118"/>
        <v/>
      </c>
      <c r="T1496">
        <f t="shared" si="119"/>
        <v>0</v>
      </c>
    </row>
    <row r="1497" spans="18:20" x14ac:dyDescent="0.3">
      <c r="R1497">
        <f t="shared" si="117"/>
        <v>1</v>
      </c>
      <c r="S1497" t="str">
        <f t="shared" si="118"/>
        <v/>
      </c>
      <c r="T1497">
        <f t="shared" si="119"/>
        <v>0</v>
      </c>
    </row>
    <row r="1498" spans="18:20" x14ac:dyDescent="0.3">
      <c r="R1498">
        <f t="shared" si="117"/>
        <v>1</v>
      </c>
      <c r="S1498" t="str">
        <f t="shared" si="118"/>
        <v/>
      </c>
      <c r="T1498">
        <f t="shared" si="119"/>
        <v>0</v>
      </c>
    </row>
    <row r="1499" spans="18:20" x14ac:dyDescent="0.3">
      <c r="R1499">
        <f t="shared" si="117"/>
        <v>1</v>
      </c>
      <c r="S1499" t="str">
        <f t="shared" si="118"/>
        <v/>
      </c>
      <c r="T1499">
        <f t="shared" si="119"/>
        <v>0</v>
      </c>
    </row>
    <row r="1500" spans="18:20" x14ac:dyDescent="0.3">
      <c r="R1500">
        <f t="shared" si="117"/>
        <v>1</v>
      </c>
      <c r="S1500" t="str">
        <f t="shared" si="118"/>
        <v/>
      </c>
      <c r="T1500">
        <f t="shared" si="119"/>
        <v>0</v>
      </c>
    </row>
    <row r="1501" spans="18:20" x14ac:dyDescent="0.3">
      <c r="R1501">
        <f t="shared" si="117"/>
        <v>1</v>
      </c>
      <c r="S1501" t="str">
        <f t="shared" si="118"/>
        <v/>
      </c>
      <c r="T1501">
        <f t="shared" si="119"/>
        <v>0</v>
      </c>
    </row>
    <row r="1502" spans="18:20" x14ac:dyDescent="0.3">
      <c r="R1502">
        <f t="shared" si="117"/>
        <v>1</v>
      </c>
      <c r="S1502" t="str">
        <f t="shared" si="118"/>
        <v/>
      </c>
      <c r="T1502">
        <f t="shared" si="119"/>
        <v>0</v>
      </c>
    </row>
    <row r="1503" spans="18:20" x14ac:dyDescent="0.3">
      <c r="R1503">
        <f t="shared" si="117"/>
        <v>1</v>
      </c>
      <c r="S1503" t="str">
        <f t="shared" si="118"/>
        <v/>
      </c>
      <c r="T1503">
        <f t="shared" si="119"/>
        <v>0</v>
      </c>
    </row>
    <row r="1504" spans="18:20" x14ac:dyDescent="0.3">
      <c r="R1504">
        <f t="shared" si="117"/>
        <v>1</v>
      </c>
      <c r="S1504" t="str">
        <f t="shared" si="118"/>
        <v/>
      </c>
      <c r="T1504">
        <f t="shared" si="119"/>
        <v>0</v>
      </c>
    </row>
    <row r="1505" spans="18:20" x14ac:dyDescent="0.3">
      <c r="R1505">
        <f t="shared" si="117"/>
        <v>1</v>
      </c>
      <c r="S1505" t="str">
        <f t="shared" si="118"/>
        <v/>
      </c>
      <c r="T1505">
        <f t="shared" si="119"/>
        <v>0</v>
      </c>
    </row>
    <row r="1506" spans="18:20" x14ac:dyDescent="0.3">
      <c r="R1506">
        <f t="shared" si="117"/>
        <v>1</v>
      </c>
      <c r="S1506" t="str">
        <f t="shared" si="118"/>
        <v/>
      </c>
      <c r="T1506">
        <f t="shared" si="119"/>
        <v>0</v>
      </c>
    </row>
    <row r="1507" spans="18:20" x14ac:dyDescent="0.3">
      <c r="R1507">
        <f t="shared" si="117"/>
        <v>1</v>
      </c>
      <c r="S1507" t="str">
        <f t="shared" si="118"/>
        <v/>
      </c>
      <c r="T1507">
        <f t="shared" si="119"/>
        <v>0</v>
      </c>
    </row>
    <row r="1508" spans="18:20" x14ac:dyDescent="0.3">
      <c r="R1508">
        <f t="shared" si="117"/>
        <v>1</v>
      </c>
      <c r="S1508" t="str">
        <f t="shared" si="118"/>
        <v/>
      </c>
      <c r="T1508">
        <f t="shared" si="119"/>
        <v>0</v>
      </c>
    </row>
    <row r="1509" spans="18:20" x14ac:dyDescent="0.3">
      <c r="R1509">
        <f t="shared" si="117"/>
        <v>1</v>
      </c>
      <c r="S1509" t="str">
        <f t="shared" si="118"/>
        <v/>
      </c>
      <c r="T1509">
        <f t="shared" si="119"/>
        <v>0</v>
      </c>
    </row>
    <row r="1510" spans="18:20" x14ac:dyDescent="0.3">
      <c r="R1510">
        <f t="shared" si="117"/>
        <v>1</v>
      </c>
      <c r="S1510" t="str">
        <f t="shared" si="118"/>
        <v/>
      </c>
      <c r="T1510">
        <f t="shared" si="119"/>
        <v>0</v>
      </c>
    </row>
    <row r="1511" spans="18:20" x14ac:dyDescent="0.3">
      <c r="R1511">
        <f t="shared" si="117"/>
        <v>1</v>
      </c>
      <c r="S1511" t="str">
        <f t="shared" si="118"/>
        <v/>
      </c>
      <c r="T1511">
        <f t="shared" si="119"/>
        <v>0</v>
      </c>
    </row>
    <row r="1512" spans="18:20" x14ac:dyDescent="0.3">
      <c r="R1512">
        <f t="shared" si="117"/>
        <v>1</v>
      </c>
      <c r="S1512" t="str">
        <f t="shared" si="118"/>
        <v/>
      </c>
      <c r="T1512">
        <f t="shared" si="119"/>
        <v>0</v>
      </c>
    </row>
    <row r="1513" spans="18:20" x14ac:dyDescent="0.3">
      <c r="R1513">
        <f t="shared" si="117"/>
        <v>1</v>
      </c>
      <c r="S1513" t="str">
        <f t="shared" si="118"/>
        <v/>
      </c>
      <c r="T1513">
        <f t="shared" si="119"/>
        <v>0</v>
      </c>
    </row>
    <row r="1514" spans="18:20" x14ac:dyDescent="0.3">
      <c r="R1514">
        <f t="shared" si="117"/>
        <v>1</v>
      </c>
      <c r="S1514" t="str">
        <f t="shared" si="118"/>
        <v/>
      </c>
      <c r="T1514">
        <f t="shared" si="119"/>
        <v>0</v>
      </c>
    </row>
    <row r="1515" spans="18:20" x14ac:dyDescent="0.3">
      <c r="R1515">
        <f t="shared" si="117"/>
        <v>1</v>
      </c>
      <c r="S1515" t="str">
        <f t="shared" si="118"/>
        <v/>
      </c>
      <c r="T1515">
        <f t="shared" si="119"/>
        <v>0</v>
      </c>
    </row>
    <row r="1516" spans="18:20" x14ac:dyDescent="0.3">
      <c r="R1516">
        <f t="shared" si="117"/>
        <v>1</v>
      </c>
      <c r="S1516" t="str">
        <f t="shared" si="118"/>
        <v/>
      </c>
      <c r="T1516">
        <f t="shared" si="119"/>
        <v>0</v>
      </c>
    </row>
    <row r="1517" spans="18:20" x14ac:dyDescent="0.3">
      <c r="R1517">
        <f t="shared" si="117"/>
        <v>1</v>
      </c>
      <c r="S1517" t="str">
        <f t="shared" si="118"/>
        <v/>
      </c>
      <c r="T1517">
        <f t="shared" si="119"/>
        <v>0</v>
      </c>
    </row>
    <row r="1518" spans="18:20" x14ac:dyDescent="0.3">
      <c r="R1518">
        <f t="shared" si="117"/>
        <v>1</v>
      </c>
      <c r="S1518" t="str">
        <f t="shared" si="118"/>
        <v/>
      </c>
      <c r="T1518">
        <f t="shared" si="119"/>
        <v>0</v>
      </c>
    </row>
    <row r="1519" spans="18:20" x14ac:dyDescent="0.3">
      <c r="R1519">
        <f t="shared" si="117"/>
        <v>1</v>
      </c>
      <c r="S1519" t="str">
        <f t="shared" si="118"/>
        <v/>
      </c>
      <c r="T1519">
        <f t="shared" si="119"/>
        <v>0</v>
      </c>
    </row>
    <row r="1520" spans="18:20" x14ac:dyDescent="0.3">
      <c r="R1520">
        <f t="shared" si="117"/>
        <v>1</v>
      </c>
      <c r="S1520" t="str">
        <f t="shared" si="118"/>
        <v/>
      </c>
      <c r="T1520">
        <f t="shared" si="119"/>
        <v>0</v>
      </c>
    </row>
    <row r="1521" spans="18:20" x14ac:dyDescent="0.3">
      <c r="R1521">
        <f t="shared" si="117"/>
        <v>1</v>
      </c>
      <c r="S1521" t="str">
        <f t="shared" si="118"/>
        <v/>
      </c>
      <c r="T1521">
        <f t="shared" si="119"/>
        <v>0</v>
      </c>
    </row>
    <row r="1522" spans="18:20" x14ac:dyDescent="0.3">
      <c r="R1522">
        <f t="shared" si="117"/>
        <v>1</v>
      </c>
      <c r="S1522" t="str">
        <f t="shared" si="118"/>
        <v/>
      </c>
      <c r="T1522">
        <f t="shared" si="119"/>
        <v>0</v>
      </c>
    </row>
    <row r="1523" spans="18:20" x14ac:dyDescent="0.3">
      <c r="R1523">
        <f t="shared" si="117"/>
        <v>1</v>
      </c>
      <c r="S1523" t="str">
        <f t="shared" si="118"/>
        <v/>
      </c>
      <c r="T1523">
        <f t="shared" si="119"/>
        <v>0</v>
      </c>
    </row>
    <row r="1524" spans="18:20" x14ac:dyDescent="0.3">
      <c r="R1524">
        <f t="shared" si="117"/>
        <v>1</v>
      </c>
      <c r="S1524" t="str">
        <f t="shared" si="118"/>
        <v/>
      </c>
      <c r="T1524">
        <f t="shared" si="119"/>
        <v>0</v>
      </c>
    </row>
    <row r="1525" spans="18:20" x14ac:dyDescent="0.3">
      <c r="R1525">
        <f t="shared" si="117"/>
        <v>1</v>
      </c>
      <c r="S1525" t="str">
        <f t="shared" si="118"/>
        <v/>
      </c>
      <c r="T1525">
        <f t="shared" si="119"/>
        <v>0</v>
      </c>
    </row>
    <row r="1526" spans="18:20" x14ac:dyDescent="0.3">
      <c r="R1526">
        <f t="shared" si="117"/>
        <v>1</v>
      </c>
      <c r="S1526" t="str">
        <f t="shared" si="118"/>
        <v/>
      </c>
      <c r="T1526">
        <f t="shared" si="119"/>
        <v>0</v>
      </c>
    </row>
    <row r="1527" spans="18:20" x14ac:dyDescent="0.3">
      <c r="R1527">
        <f t="shared" si="117"/>
        <v>1</v>
      </c>
      <c r="S1527" t="str">
        <f t="shared" si="118"/>
        <v/>
      </c>
      <c r="T1527">
        <f t="shared" si="119"/>
        <v>0</v>
      </c>
    </row>
    <row r="1528" spans="18:20" x14ac:dyDescent="0.3">
      <c r="R1528">
        <f t="shared" si="117"/>
        <v>1</v>
      </c>
      <c r="S1528" t="str">
        <f t="shared" si="118"/>
        <v/>
      </c>
      <c r="T1528">
        <f t="shared" si="119"/>
        <v>0</v>
      </c>
    </row>
    <row r="1529" spans="18:20" x14ac:dyDescent="0.3">
      <c r="R1529">
        <f t="shared" si="117"/>
        <v>1</v>
      </c>
      <c r="S1529" t="str">
        <f t="shared" si="118"/>
        <v/>
      </c>
      <c r="T1529">
        <f t="shared" si="119"/>
        <v>0</v>
      </c>
    </row>
    <row r="1530" spans="18:20" x14ac:dyDescent="0.3">
      <c r="R1530">
        <f t="shared" si="117"/>
        <v>1</v>
      </c>
      <c r="S1530" t="str">
        <f t="shared" si="118"/>
        <v/>
      </c>
      <c r="T1530">
        <f t="shared" si="119"/>
        <v>0</v>
      </c>
    </row>
    <row r="1531" spans="18:20" x14ac:dyDescent="0.3">
      <c r="R1531">
        <f t="shared" si="117"/>
        <v>1</v>
      </c>
      <c r="S1531" t="str">
        <f t="shared" si="118"/>
        <v/>
      </c>
      <c r="T1531">
        <f t="shared" si="119"/>
        <v>0</v>
      </c>
    </row>
    <row r="1532" spans="18:20" x14ac:dyDescent="0.3">
      <c r="R1532">
        <f t="shared" si="117"/>
        <v>1</v>
      </c>
      <c r="S1532" t="str">
        <f t="shared" si="118"/>
        <v/>
      </c>
      <c r="T1532">
        <f t="shared" si="119"/>
        <v>0</v>
      </c>
    </row>
    <row r="1533" spans="18:20" x14ac:dyDescent="0.3">
      <c r="R1533">
        <f t="shared" si="117"/>
        <v>1</v>
      </c>
      <c r="S1533" t="str">
        <f t="shared" si="118"/>
        <v/>
      </c>
      <c r="T1533">
        <f t="shared" si="119"/>
        <v>0</v>
      </c>
    </row>
    <row r="1534" spans="18:20" x14ac:dyDescent="0.3">
      <c r="R1534">
        <f t="shared" si="117"/>
        <v>1</v>
      </c>
      <c r="S1534" t="str">
        <f t="shared" si="118"/>
        <v/>
      </c>
      <c r="T1534">
        <f t="shared" si="119"/>
        <v>0</v>
      </c>
    </row>
    <row r="1535" spans="18:20" x14ac:dyDescent="0.3">
      <c r="R1535">
        <f t="shared" si="117"/>
        <v>1</v>
      </c>
      <c r="S1535" t="str">
        <f t="shared" si="118"/>
        <v/>
      </c>
      <c r="T1535">
        <f t="shared" si="119"/>
        <v>0</v>
      </c>
    </row>
    <row r="1536" spans="18:20" x14ac:dyDescent="0.3">
      <c r="R1536">
        <f t="shared" si="117"/>
        <v>1</v>
      </c>
      <c r="S1536" t="str">
        <f t="shared" si="118"/>
        <v/>
      </c>
      <c r="T1536">
        <f t="shared" si="119"/>
        <v>0</v>
      </c>
    </row>
    <row r="1537" spans="18:20" x14ac:dyDescent="0.3">
      <c r="R1537">
        <f t="shared" si="117"/>
        <v>1</v>
      </c>
      <c r="S1537" t="str">
        <f t="shared" si="118"/>
        <v/>
      </c>
      <c r="T1537">
        <f t="shared" si="119"/>
        <v>0</v>
      </c>
    </row>
    <row r="1538" spans="18:20" x14ac:dyDescent="0.3">
      <c r="R1538">
        <f t="shared" si="117"/>
        <v>1</v>
      </c>
      <c r="S1538" t="str">
        <f t="shared" si="118"/>
        <v/>
      </c>
      <c r="T1538">
        <f t="shared" si="119"/>
        <v>0</v>
      </c>
    </row>
    <row r="1539" spans="18:20" x14ac:dyDescent="0.3">
      <c r="R1539">
        <f t="shared" si="117"/>
        <v>1</v>
      </c>
      <c r="S1539" t="str">
        <f t="shared" si="118"/>
        <v/>
      </c>
      <c r="T1539">
        <f t="shared" si="119"/>
        <v>0</v>
      </c>
    </row>
    <row r="1540" spans="18:20" x14ac:dyDescent="0.3">
      <c r="R1540">
        <f t="shared" si="117"/>
        <v>1</v>
      </c>
      <c r="S1540" t="str">
        <f t="shared" si="118"/>
        <v/>
      </c>
      <c r="T1540">
        <f t="shared" si="119"/>
        <v>0</v>
      </c>
    </row>
    <row r="1541" spans="18:20" x14ac:dyDescent="0.3">
      <c r="R1541">
        <f t="shared" si="117"/>
        <v>1</v>
      </c>
      <c r="S1541" t="str">
        <f t="shared" si="118"/>
        <v/>
      </c>
      <c r="T1541">
        <f t="shared" si="119"/>
        <v>0</v>
      </c>
    </row>
    <row r="1542" spans="18:20" x14ac:dyDescent="0.3">
      <c r="R1542">
        <f t="shared" si="117"/>
        <v>1</v>
      </c>
      <c r="S1542" t="str">
        <f t="shared" si="118"/>
        <v/>
      </c>
      <c r="T1542">
        <f t="shared" si="119"/>
        <v>0</v>
      </c>
    </row>
    <row r="1543" spans="18:20" x14ac:dyDescent="0.3">
      <c r="R1543">
        <f t="shared" si="117"/>
        <v>1</v>
      </c>
      <c r="S1543" t="str">
        <f t="shared" si="118"/>
        <v/>
      </c>
      <c r="T1543">
        <f t="shared" si="119"/>
        <v>0</v>
      </c>
    </row>
    <row r="1544" spans="18:20" x14ac:dyDescent="0.3">
      <c r="R1544">
        <f t="shared" ref="R1544:R1607" si="120">IF(E1544&lt;1,1,0)</f>
        <v>1</v>
      </c>
      <c r="S1544" t="str">
        <f t="shared" ref="S1544:S1607" si="121">IF(R1544=1,"",E1544)</f>
        <v/>
      </c>
      <c r="T1544">
        <f t="shared" ref="T1544:T1607" si="122">E1544/3.6</f>
        <v>0</v>
      </c>
    </row>
    <row r="1545" spans="18:20" x14ac:dyDescent="0.3">
      <c r="R1545">
        <f t="shared" si="120"/>
        <v>1</v>
      </c>
      <c r="S1545" t="str">
        <f t="shared" si="121"/>
        <v/>
      </c>
      <c r="T1545">
        <f t="shared" si="122"/>
        <v>0</v>
      </c>
    </row>
    <row r="1546" spans="18:20" x14ac:dyDescent="0.3">
      <c r="R1546">
        <f t="shared" si="120"/>
        <v>1</v>
      </c>
      <c r="S1546" t="str">
        <f t="shared" si="121"/>
        <v/>
      </c>
      <c r="T1546">
        <f t="shared" si="122"/>
        <v>0</v>
      </c>
    </row>
    <row r="1547" spans="18:20" x14ac:dyDescent="0.3">
      <c r="R1547">
        <f t="shared" si="120"/>
        <v>1</v>
      </c>
      <c r="S1547" t="str">
        <f t="shared" si="121"/>
        <v/>
      </c>
      <c r="T1547">
        <f t="shared" si="122"/>
        <v>0</v>
      </c>
    </row>
    <row r="1548" spans="18:20" x14ac:dyDescent="0.3">
      <c r="R1548">
        <f t="shared" si="120"/>
        <v>1</v>
      </c>
      <c r="S1548" t="str">
        <f t="shared" si="121"/>
        <v/>
      </c>
      <c r="T1548">
        <f t="shared" si="122"/>
        <v>0</v>
      </c>
    </row>
    <row r="1549" spans="18:20" x14ac:dyDescent="0.3">
      <c r="R1549">
        <f t="shared" si="120"/>
        <v>1</v>
      </c>
      <c r="S1549" t="str">
        <f t="shared" si="121"/>
        <v/>
      </c>
      <c r="T1549">
        <f t="shared" si="122"/>
        <v>0</v>
      </c>
    </row>
    <row r="1550" spans="18:20" x14ac:dyDescent="0.3">
      <c r="R1550">
        <f t="shared" si="120"/>
        <v>1</v>
      </c>
      <c r="S1550" t="str">
        <f t="shared" si="121"/>
        <v/>
      </c>
      <c r="T1550">
        <f t="shared" si="122"/>
        <v>0</v>
      </c>
    </row>
    <row r="1551" spans="18:20" x14ac:dyDescent="0.3">
      <c r="R1551">
        <f t="shared" si="120"/>
        <v>1</v>
      </c>
      <c r="S1551" t="str">
        <f t="shared" si="121"/>
        <v/>
      </c>
      <c r="T1551">
        <f t="shared" si="122"/>
        <v>0</v>
      </c>
    </row>
    <row r="1552" spans="18:20" x14ac:dyDescent="0.3">
      <c r="R1552">
        <f t="shared" si="120"/>
        <v>1</v>
      </c>
      <c r="S1552" t="str">
        <f t="shared" si="121"/>
        <v/>
      </c>
      <c r="T1552">
        <f t="shared" si="122"/>
        <v>0</v>
      </c>
    </row>
    <row r="1553" spans="18:20" x14ac:dyDescent="0.3">
      <c r="R1553">
        <f t="shared" si="120"/>
        <v>1</v>
      </c>
      <c r="S1553" t="str">
        <f t="shared" si="121"/>
        <v/>
      </c>
      <c r="T1553">
        <f t="shared" si="122"/>
        <v>0</v>
      </c>
    </row>
    <row r="1554" spans="18:20" x14ac:dyDescent="0.3">
      <c r="R1554">
        <f t="shared" si="120"/>
        <v>1</v>
      </c>
      <c r="S1554" t="str">
        <f t="shared" si="121"/>
        <v/>
      </c>
      <c r="T1554">
        <f t="shared" si="122"/>
        <v>0</v>
      </c>
    </row>
    <row r="1555" spans="18:20" x14ac:dyDescent="0.3">
      <c r="R1555">
        <f t="shared" si="120"/>
        <v>1</v>
      </c>
      <c r="S1555" t="str">
        <f t="shared" si="121"/>
        <v/>
      </c>
      <c r="T1555">
        <f t="shared" si="122"/>
        <v>0</v>
      </c>
    </row>
    <row r="1556" spans="18:20" x14ac:dyDescent="0.3">
      <c r="R1556">
        <f t="shared" si="120"/>
        <v>1</v>
      </c>
      <c r="S1556" t="str">
        <f t="shared" si="121"/>
        <v/>
      </c>
      <c r="T1556">
        <f t="shared" si="122"/>
        <v>0</v>
      </c>
    </row>
    <row r="1557" spans="18:20" x14ac:dyDescent="0.3">
      <c r="R1557">
        <f t="shared" si="120"/>
        <v>1</v>
      </c>
      <c r="S1557" t="str">
        <f t="shared" si="121"/>
        <v/>
      </c>
      <c r="T1557">
        <f t="shared" si="122"/>
        <v>0</v>
      </c>
    </row>
    <row r="1558" spans="18:20" x14ac:dyDescent="0.3">
      <c r="R1558">
        <f t="shared" si="120"/>
        <v>1</v>
      </c>
      <c r="S1558" t="str">
        <f t="shared" si="121"/>
        <v/>
      </c>
      <c r="T1558">
        <f t="shared" si="122"/>
        <v>0</v>
      </c>
    </row>
    <row r="1559" spans="18:20" x14ac:dyDescent="0.3">
      <c r="R1559">
        <f t="shared" si="120"/>
        <v>1</v>
      </c>
      <c r="S1559" t="str">
        <f t="shared" si="121"/>
        <v/>
      </c>
      <c r="T1559">
        <f t="shared" si="122"/>
        <v>0</v>
      </c>
    </row>
    <row r="1560" spans="18:20" x14ac:dyDescent="0.3">
      <c r="R1560">
        <f t="shared" si="120"/>
        <v>1</v>
      </c>
      <c r="S1560" t="str">
        <f t="shared" si="121"/>
        <v/>
      </c>
      <c r="T1560">
        <f t="shared" si="122"/>
        <v>0</v>
      </c>
    </row>
    <row r="1561" spans="18:20" x14ac:dyDescent="0.3">
      <c r="R1561">
        <f t="shared" si="120"/>
        <v>1</v>
      </c>
      <c r="S1561" t="str">
        <f t="shared" si="121"/>
        <v/>
      </c>
      <c r="T1561">
        <f t="shared" si="122"/>
        <v>0</v>
      </c>
    </row>
    <row r="1562" spans="18:20" x14ac:dyDescent="0.3">
      <c r="R1562">
        <f t="shared" si="120"/>
        <v>1</v>
      </c>
      <c r="S1562" t="str">
        <f t="shared" si="121"/>
        <v/>
      </c>
      <c r="T1562">
        <f t="shared" si="122"/>
        <v>0</v>
      </c>
    </row>
    <row r="1563" spans="18:20" x14ac:dyDescent="0.3">
      <c r="R1563">
        <f t="shared" si="120"/>
        <v>1</v>
      </c>
      <c r="S1563" t="str">
        <f t="shared" si="121"/>
        <v/>
      </c>
      <c r="T1563">
        <f t="shared" si="122"/>
        <v>0</v>
      </c>
    </row>
    <row r="1564" spans="18:20" x14ac:dyDescent="0.3">
      <c r="R1564">
        <f t="shared" si="120"/>
        <v>1</v>
      </c>
      <c r="S1564" t="str">
        <f t="shared" si="121"/>
        <v/>
      </c>
      <c r="T1564">
        <f t="shared" si="122"/>
        <v>0</v>
      </c>
    </row>
    <row r="1565" spans="18:20" x14ac:dyDescent="0.3">
      <c r="R1565">
        <f t="shared" si="120"/>
        <v>1</v>
      </c>
      <c r="S1565" t="str">
        <f t="shared" si="121"/>
        <v/>
      </c>
      <c r="T1565">
        <f t="shared" si="122"/>
        <v>0</v>
      </c>
    </row>
    <row r="1566" spans="18:20" x14ac:dyDescent="0.3">
      <c r="R1566">
        <f t="shared" si="120"/>
        <v>1</v>
      </c>
      <c r="S1566" t="str">
        <f t="shared" si="121"/>
        <v/>
      </c>
      <c r="T1566">
        <f t="shared" si="122"/>
        <v>0</v>
      </c>
    </row>
    <row r="1567" spans="18:20" x14ac:dyDescent="0.3">
      <c r="R1567">
        <f t="shared" si="120"/>
        <v>1</v>
      </c>
      <c r="S1567" t="str">
        <f t="shared" si="121"/>
        <v/>
      </c>
      <c r="T1567">
        <f t="shared" si="122"/>
        <v>0</v>
      </c>
    </row>
    <row r="1568" spans="18:20" x14ac:dyDescent="0.3">
      <c r="R1568">
        <f t="shared" si="120"/>
        <v>1</v>
      </c>
      <c r="S1568" t="str">
        <f t="shared" si="121"/>
        <v/>
      </c>
      <c r="T1568">
        <f t="shared" si="122"/>
        <v>0</v>
      </c>
    </row>
    <row r="1569" spans="18:20" x14ac:dyDescent="0.3">
      <c r="R1569">
        <f t="shared" si="120"/>
        <v>1</v>
      </c>
      <c r="S1569" t="str">
        <f t="shared" si="121"/>
        <v/>
      </c>
      <c r="T1569">
        <f t="shared" si="122"/>
        <v>0</v>
      </c>
    </row>
    <row r="1570" spans="18:20" x14ac:dyDescent="0.3">
      <c r="R1570">
        <f t="shared" si="120"/>
        <v>1</v>
      </c>
      <c r="S1570" t="str">
        <f t="shared" si="121"/>
        <v/>
      </c>
      <c r="T1570">
        <f t="shared" si="122"/>
        <v>0</v>
      </c>
    </row>
    <row r="1571" spans="18:20" x14ac:dyDescent="0.3">
      <c r="R1571">
        <f t="shared" si="120"/>
        <v>1</v>
      </c>
      <c r="S1571" t="str">
        <f t="shared" si="121"/>
        <v/>
      </c>
      <c r="T1571">
        <f t="shared" si="122"/>
        <v>0</v>
      </c>
    </row>
    <row r="1572" spans="18:20" x14ac:dyDescent="0.3">
      <c r="R1572">
        <f t="shared" si="120"/>
        <v>1</v>
      </c>
      <c r="S1572" t="str">
        <f t="shared" si="121"/>
        <v/>
      </c>
      <c r="T1572">
        <f t="shared" si="122"/>
        <v>0</v>
      </c>
    </row>
    <row r="1573" spans="18:20" x14ac:dyDescent="0.3">
      <c r="R1573">
        <f t="shared" si="120"/>
        <v>1</v>
      </c>
      <c r="S1573" t="str">
        <f t="shared" si="121"/>
        <v/>
      </c>
      <c r="T1573">
        <f t="shared" si="122"/>
        <v>0</v>
      </c>
    </row>
    <row r="1574" spans="18:20" x14ac:dyDescent="0.3">
      <c r="R1574">
        <f t="shared" si="120"/>
        <v>1</v>
      </c>
      <c r="S1574" t="str">
        <f t="shared" si="121"/>
        <v/>
      </c>
      <c r="T1574">
        <f t="shared" si="122"/>
        <v>0</v>
      </c>
    </row>
    <row r="1575" spans="18:20" x14ac:dyDescent="0.3">
      <c r="R1575">
        <f t="shared" si="120"/>
        <v>1</v>
      </c>
      <c r="S1575" t="str">
        <f t="shared" si="121"/>
        <v/>
      </c>
      <c r="T1575">
        <f t="shared" si="122"/>
        <v>0</v>
      </c>
    </row>
    <row r="1576" spans="18:20" x14ac:dyDescent="0.3">
      <c r="R1576">
        <f t="shared" si="120"/>
        <v>1</v>
      </c>
      <c r="S1576" t="str">
        <f t="shared" si="121"/>
        <v/>
      </c>
      <c r="T1576">
        <f t="shared" si="122"/>
        <v>0</v>
      </c>
    </row>
    <row r="1577" spans="18:20" x14ac:dyDescent="0.3">
      <c r="R1577">
        <f t="shared" si="120"/>
        <v>1</v>
      </c>
      <c r="S1577" t="str">
        <f t="shared" si="121"/>
        <v/>
      </c>
      <c r="T1577">
        <f t="shared" si="122"/>
        <v>0</v>
      </c>
    </row>
    <row r="1578" spans="18:20" x14ac:dyDescent="0.3">
      <c r="R1578">
        <f t="shared" si="120"/>
        <v>1</v>
      </c>
      <c r="S1578" t="str">
        <f t="shared" si="121"/>
        <v/>
      </c>
      <c r="T1578">
        <f t="shared" si="122"/>
        <v>0</v>
      </c>
    </row>
    <row r="1579" spans="18:20" x14ac:dyDescent="0.3">
      <c r="R1579">
        <f t="shared" si="120"/>
        <v>1</v>
      </c>
      <c r="S1579" t="str">
        <f t="shared" si="121"/>
        <v/>
      </c>
      <c r="T1579">
        <f t="shared" si="122"/>
        <v>0</v>
      </c>
    </row>
    <row r="1580" spans="18:20" x14ac:dyDescent="0.3">
      <c r="R1580">
        <f t="shared" si="120"/>
        <v>1</v>
      </c>
      <c r="S1580" t="str">
        <f t="shared" si="121"/>
        <v/>
      </c>
      <c r="T1580">
        <f t="shared" si="122"/>
        <v>0</v>
      </c>
    </row>
    <row r="1581" spans="18:20" x14ac:dyDescent="0.3">
      <c r="R1581">
        <f t="shared" si="120"/>
        <v>1</v>
      </c>
      <c r="S1581" t="str">
        <f t="shared" si="121"/>
        <v/>
      </c>
      <c r="T1581">
        <f t="shared" si="122"/>
        <v>0</v>
      </c>
    </row>
    <row r="1582" spans="18:20" x14ac:dyDescent="0.3">
      <c r="R1582">
        <f t="shared" si="120"/>
        <v>1</v>
      </c>
      <c r="S1582" t="str">
        <f t="shared" si="121"/>
        <v/>
      </c>
      <c r="T1582">
        <f t="shared" si="122"/>
        <v>0</v>
      </c>
    </row>
    <row r="1583" spans="18:20" x14ac:dyDescent="0.3">
      <c r="R1583">
        <f t="shared" si="120"/>
        <v>1</v>
      </c>
      <c r="S1583" t="str">
        <f t="shared" si="121"/>
        <v/>
      </c>
      <c r="T1583">
        <f t="shared" si="122"/>
        <v>0</v>
      </c>
    </row>
    <row r="1584" spans="18:20" x14ac:dyDescent="0.3">
      <c r="R1584">
        <f t="shared" si="120"/>
        <v>1</v>
      </c>
      <c r="S1584" t="str">
        <f t="shared" si="121"/>
        <v/>
      </c>
      <c r="T1584">
        <f t="shared" si="122"/>
        <v>0</v>
      </c>
    </row>
    <row r="1585" spans="18:20" x14ac:dyDescent="0.3">
      <c r="R1585">
        <f t="shared" si="120"/>
        <v>1</v>
      </c>
      <c r="S1585" t="str">
        <f t="shared" si="121"/>
        <v/>
      </c>
      <c r="T1585">
        <f t="shared" si="122"/>
        <v>0</v>
      </c>
    </row>
    <row r="1586" spans="18:20" x14ac:dyDescent="0.3">
      <c r="R1586">
        <f t="shared" si="120"/>
        <v>1</v>
      </c>
      <c r="S1586" t="str">
        <f t="shared" si="121"/>
        <v/>
      </c>
      <c r="T1586">
        <f t="shared" si="122"/>
        <v>0</v>
      </c>
    </row>
    <row r="1587" spans="18:20" x14ac:dyDescent="0.3">
      <c r="R1587">
        <f t="shared" si="120"/>
        <v>1</v>
      </c>
      <c r="S1587" t="str">
        <f t="shared" si="121"/>
        <v/>
      </c>
      <c r="T1587">
        <f t="shared" si="122"/>
        <v>0</v>
      </c>
    </row>
    <row r="1588" spans="18:20" x14ac:dyDescent="0.3">
      <c r="R1588">
        <f t="shared" si="120"/>
        <v>1</v>
      </c>
      <c r="S1588" t="str">
        <f t="shared" si="121"/>
        <v/>
      </c>
      <c r="T1588">
        <f t="shared" si="122"/>
        <v>0</v>
      </c>
    </row>
    <row r="1589" spans="18:20" x14ac:dyDescent="0.3">
      <c r="R1589">
        <f t="shared" si="120"/>
        <v>1</v>
      </c>
      <c r="S1589" t="str">
        <f t="shared" si="121"/>
        <v/>
      </c>
      <c r="T1589">
        <f t="shared" si="122"/>
        <v>0</v>
      </c>
    </row>
    <row r="1590" spans="18:20" x14ac:dyDescent="0.3">
      <c r="R1590">
        <f t="shared" si="120"/>
        <v>1</v>
      </c>
      <c r="S1590" t="str">
        <f t="shared" si="121"/>
        <v/>
      </c>
      <c r="T1590">
        <f t="shared" si="122"/>
        <v>0</v>
      </c>
    </row>
    <row r="1591" spans="18:20" x14ac:dyDescent="0.3">
      <c r="R1591">
        <f t="shared" si="120"/>
        <v>1</v>
      </c>
      <c r="S1591" t="str">
        <f t="shared" si="121"/>
        <v/>
      </c>
      <c r="T1591">
        <f t="shared" si="122"/>
        <v>0</v>
      </c>
    </row>
    <row r="1592" spans="18:20" x14ac:dyDescent="0.3">
      <c r="R1592">
        <f t="shared" si="120"/>
        <v>1</v>
      </c>
      <c r="S1592" t="str">
        <f t="shared" si="121"/>
        <v/>
      </c>
      <c r="T1592">
        <f t="shared" si="122"/>
        <v>0</v>
      </c>
    </row>
    <row r="1593" spans="18:20" x14ac:dyDescent="0.3">
      <c r="R1593">
        <f t="shared" si="120"/>
        <v>1</v>
      </c>
      <c r="S1593" t="str">
        <f t="shared" si="121"/>
        <v/>
      </c>
      <c r="T1593">
        <f t="shared" si="122"/>
        <v>0</v>
      </c>
    </row>
    <row r="1594" spans="18:20" x14ac:dyDescent="0.3">
      <c r="R1594">
        <f t="shared" si="120"/>
        <v>1</v>
      </c>
      <c r="S1594" t="str">
        <f t="shared" si="121"/>
        <v/>
      </c>
      <c r="T1594">
        <f t="shared" si="122"/>
        <v>0</v>
      </c>
    </row>
    <row r="1595" spans="18:20" x14ac:dyDescent="0.3">
      <c r="R1595">
        <f t="shared" si="120"/>
        <v>1</v>
      </c>
      <c r="S1595" t="str">
        <f t="shared" si="121"/>
        <v/>
      </c>
      <c r="T1595">
        <f t="shared" si="122"/>
        <v>0</v>
      </c>
    </row>
    <row r="1596" spans="18:20" x14ac:dyDescent="0.3">
      <c r="R1596">
        <f t="shared" si="120"/>
        <v>1</v>
      </c>
      <c r="S1596" t="str">
        <f t="shared" si="121"/>
        <v/>
      </c>
      <c r="T1596">
        <f t="shared" si="122"/>
        <v>0</v>
      </c>
    </row>
    <row r="1597" spans="18:20" x14ac:dyDescent="0.3">
      <c r="R1597">
        <f t="shared" si="120"/>
        <v>1</v>
      </c>
      <c r="S1597" t="str">
        <f t="shared" si="121"/>
        <v/>
      </c>
      <c r="T1597">
        <f t="shared" si="122"/>
        <v>0</v>
      </c>
    </row>
    <row r="1598" spans="18:20" x14ac:dyDescent="0.3">
      <c r="R1598">
        <f t="shared" si="120"/>
        <v>1</v>
      </c>
      <c r="S1598" t="str">
        <f t="shared" si="121"/>
        <v/>
      </c>
      <c r="T1598">
        <f t="shared" si="122"/>
        <v>0</v>
      </c>
    </row>
    <row r="1599" spans="18:20" x14ac:dyDescent="0.3">
      <c r="R1599">
        <f t="shared" si="120"/>
        <v>1</v>
      </c>
      <c r="S1599" t="str">
        <f t="shared" si="121"/>
        <v/>
      </c>
      <c r="T1599">
        <f t="shared" si="122"/>
        <v>0</v>
      </c>
    </row>
    <row r="1600" spans="18:20" x14ac:dyDescent="0.3">
      <c r="R1600">
        <f t="shared" si="120"/>
        <v>1</v>
      </c>
      <c r="S1600" t="str">
        <f t="shared" si="121"/>
        <v/>
      </c>
      <c r="T1600">
        <f t="shared" si="122"/>
        <v>0</v>
      </c>
    </row>
    <row r="1601" spans="18:20" x14ac:dyDescent="0.3">
      <c r="R1601">
        <f t="shared" si="120"/>
        <v>1</v>
      </c>
      <c r="S1601" t="str">
        <f t="shared" si="121"/>
        <v/>
      </c>
      <c r="T1601">
        <f t="shared" si="122"/>
        <v>0</v>
      </c>
    </row>
    <row r="1602" spans="18:20" x14ac:dyDescent="0.3">
      <c r="R1602">
        <f t="shared" si="120"/>
        <v>1</v>
      </c>
      <c r="S1602" t="str">
        <f t="shared" si="121"/>
        <v/>
      </c>
      <c r="T1602">
        <f t="shared" si="122"/>
        <v>0</v>
      </c>
    </row>
    <row r="1603" spans="18:20" x14ac:dyDescent="0.3">
      <c r="R1603">
        <f t="shared" si="120"/>
        <v>1</v>
      </c>
      <c r="S1603" t="str">
        <f t="shared" si="121"/>
        <v/>
      </c>
      <c r="T1603">
        <f t="shared" si="122"/>
        <v>0</v>
      </c>
    </row>
    <row r="1604" spans="18:20" x14ac:dyDescent="0.3">
      <c r="R1604">
        <f t="shared" si="120"/>
        <v>1</v>
      </c>
      <c r="S1604" t="str">
        <f t="shared" si="121"/>
        <v/>
      </c>
      <c r="T1604">
        <f t="shared" si="122"/>
        <v>0</v>
      </c>
    </row>
    <row r="1605" spans="18:20" x14ac:dyDescent="0.3">
      <c r="R1605">
        <f t="shared" si="120"/>
        <v>1</v>
      </c>
      <c r="S1605" t="str">
        <f t="shared" si="121"/>
        <v/>
      </c>
      <c r="T1605">
        <f t="shared" si="122"/>
        <v>0</v>
      </c>
    </row>
    <row r="1606" spans="18:20" x14ac:dyDescent="0.3">
      <c r="R1606">
        <f t="shared" si="120"/>
        <v>1</v>
      </c>
      <c r="S1606" t="str">
        <f t="shared" si="121"/>
        <v/>
      </c>
      <c r="T1606">
        <f t="shared" si="122"/>
        <v>0</v>
      </c>
    </row>
    <row r="1607" spans="18:20" x14ac:dyDescent="0.3">
      <c r="R1607">
        <f t="shared" si="120"/>
        <v>1</v>
      </c>
      <c r="S1607" t="str">
        <f t="shared" si="121"/>
        <v/>
      </c>
      <c r="T1607">
        <f t="shared" si="122"/>
        <v>0</v>
      </c>
    </row>
    <row r="1608" spans="18:20" x14ac:dyDescent="0.3">
      <c r="R1608">
        <f t="shared" ref="R1608:R1671" si="123">IF(E1608&lt;1,1,0)</f>
        <v>1</v>
      </c>
      <c r="S1608" t="str">
        <f t="shared" ref="S1608:S1671" si="124">IF(R1608=1,"",E1608)</f>
        <v/>
      </c>
      <c r="T1608">
        <f t="shared" ref="T1608:T1671" si="125">E1608/3.6</f>
        <v>0</v>
      </c>
    </row>
    <row r="1609" spans="18:20" x14ac:dyDescent="0.3">
      <c r="R1609">
        <f t="shared" si="123"/>
        <v>1</v>
      </c>
      <c r="S1609" t="str">
        <f t="shared" si="124"/>
        <v/>
      </c>
      <c r="T1609">
        <f t="shared" si="125"/>
        <v>0</v>
      </c>
    </row>
    <row r="1610" spans="18:20" x14ac:dyDescent="0.3">
      <c r="R1610">
        <f t="shared" si="123"/>
        <v>1</v>
      </c>
      <c r="S1610" t="str">
        <f t="shared" si="124"/>
        <v/>
      </c>
      <c r="T1610">
        <f t="shared" si="125"/>
        <v>0</v>
      </c>
    </row>
    <row r="1611" spans="18:20" x14ac:dyDescent="0.3">
      <c r="R1611">
        <f t="shared" si="123"/>
        <v>1</v>
      </c>
      <c r="S1611" t="str">
        <f t="shared" si="124"/>
        <v/>
      </c>
      <c r="T1611">
        <f t="shared" si="125"/>
        <v>0</v>
      </c>
    </row>
    <row r="1612" spans="18:20" x14ac:dyDescent="0.3">
      <c r="R1612">
        <f t="shared" si="123"/>
        <v>1</v>
      </c>
      <c r="S1612" t="str">
        <f t="shared" si="124"/>
        <v/>
      </c>
      <c r="T1612">
        <f t="shared" si="125"/>
        <v>0</v>
      </c>
    </row>
    <row r="1613" spans="18:20" x14ac:dyDescent="0.3">
      <c r="R1613">
        <f t="shared" si="123"/>
        <v>1</v>
      </c>
      <c r="S1613" t="str">
        <f t="shared" si="124"/>
        <v/>
      </c>
      <c r="T1613">
        <f t="shared" si="125"/>
        <v>0</v>
      </c>
    </row>
    <row r="1614" spans="18:20" x14ac:dyDescent="0.3">
      <c r="R1614">
        <f t="shared" si="123"/>
        <v>1</v>
      </c>
      <c r="S1614" t="str">
        <f t="shared" si="124"/>
        <v/>
      </c>
      <c r="T1614">
        <f t="shared" si="125"/>
        <v>0</v>
      </c>
    </row>
    <row r="1615" spans="18:20" x14ac:dyDescent="0.3">
      <c r="R1615">
        <f t="shared" si="123"/>
        <v>1</v>
      </c>
      <c r="S1615" t="str">
        <f t="shared" si="124"/>
        <v/>
      </c>
      <c r="T1615">
        <f t="shared" si="125"/>
        <v>0</v>
      </c>
    </row>
    <row r="1616" spans="18:20" x14ac:dyDescent="0.3">
      <c r="R1616">
        <f t="shared" si="123"/>
        <v>1</v>
      </c>
      <c r="S1616" t="str">
        <f t="shared" si="124"/>
        <v/>
      </c>
      <c r="T1616">
        <f t="shared" si="125"/>
        <v>0</v>
      </c>
    </row>
    <row r="1617" spans="18:20" x14ac:dyDescent="0.3">
      <c r="R1617">
        <f t="shared" si="123"/>
        <v>1</v>
      </c>
      <c r="S1617" t="str">
        <f t="shared" si="124"/>
        <v/>
      </c>
      <c r="T1617">
        <f t="shared" si="125"/>
        <v>0</v>
      </c>
    </row>
    <row r="1618" spans="18:20" x14ac:dyDescent="0.3">
      <c r="R1618">
        <f t="shared" si="123"/>
        <v>1</v>
      </c>
      <c r="S1618" t="str">
        <f t="shared" si="124"/>
        <v/>
      </c>
      <c r="T1618">
        <f t="shared" si="125"/>
        <v>0</v>
      </c>
    </row>
    <row r="1619" spans="18:20" x14ac:dyDescent="0.3">
      <c r="R1619">
        <f t="shared" si="123"/>
        <v>1</v>
      </c>
      <c r="S1619" t="str">
        <f t="shared" si="124"/>
        <v/>
      </c>
      <c r="T1619">
        <f t="shared" si="125"/>
        <v>0</v>
      </c>
    </row>
    <row r="1620" spans="18:20" x14ac:dyDescent="0.3">
      <c r="R1620">
        <f t="shared" si="123"/>
        <v>1</v>
      </c>
      <c r="S1620" t="str">
        <f t="shared" si="124"/>
        <v/>
      </c>
      <c r="T1620">
        <f t="shared" si="125"/>
        <v>0</v>
      </c>
    </row>
    <row r="1621" spans="18:20" x14ac:dyDescent="0.3">
      <c r="R1621">
        <f t="shared" si="123"/>
        <v>1</v>
      </c>
      <c r="S1621" t="str">
        <f t="shared" si="124"/>
        <v/>
      </c>
      <c r="T1621">
        <f t="shared" si="125"/>
        <v>0</v>
      </c>
    </row>
    <row r="1622" spans="18:20" x14ac:dyDescent="0.3">
      <c r="R1622">
        <f t="shared" si="123"/>
        <v>1</v>
      </c>
      <c r="S1622" t="str">
        <f t="shared" si="124"/>
        <v/>
      </c>
      <c r="T1622">
        <f t="shared" si="125"/>
        <v>0</v>
      </c>
    </row>
    <row r="1623" spans="18:20" x14ac:dyDescent="0.3">
      <c r="R1623">
        <f t="shared" si="123"/>
        <v>1</v>
      </c>
      <c r="S1623" t="str">
        <f t="shared" si="124"/>
        <v/>
      </c>
      <c r="T1623">
        <f t="shared" si="125"/>
        <v>0</v>
      </c>
    </row>
    <row r="1624" spans="18:20" x14ac:dyDescent="0.3">
      <c r="R1624">
        <f t="shared" si="123"/>
        <v>1</v>
      </c>
      <c r="S1624" t="str">
        <f t="shared" si="124"/>
        <v/>
      </c>
      <c r="T1624">
        <f t="shared" si="125"/>
        <v>0</v>
      </c>
    </row>
    <row r="1625" spans="18:20" x14ac:dyDescent="0.3">
      <c r="R1625">
        <f t="shared" si="123"/>
        <v>1</v>
      </c>
      <c r="S1625" t="str">
        <f t="shared" si="124"/>
        <v/>
      </c>
      <c r="T1625">
        <f t="shared" si="125"/>
        <v>0</v>
      </c>
    </row>
    <row r="1626" spans="18:20" x14ac:dyDescent="0.3">
      <c r="R1626">
        <f t="shared" si="123"/>
        <v>1</v>
      </c>
      <c r="S1626" t="str">
        <f t="shared" si="124"/>
        <v/>
      </c>
      <c r="T1626">
        <f t="shared" si="125"/>
        <v>0</v>
      </c>
    </row>
    <row r="1627" spans="18:20" x14ac:dyDescent="0.3">
      <c r="R1627">
        <f t="shared" si="123"/>
        <v>1</v>
      </c>
      <c r="S1627" t="str">
        <f t="shared" si="124"/>
        <v/>
      </c>
      <c r="T1627">
        <f t="shared" si="125"/>
        <v>0</v>
      </c>
    </row>
    <row r="1628" spans="18:20" x14ac:dyDescent="0.3">
      <c r="R1628">
        <f t="shared" si="123"/>
        <v>1</v>
      </c>
      <c r="S1628" t="str">
        <f t="shared" si="124"/>
        <v/>
      </c>
      <c r="T1628">
        <f t="shared" si="125"/>
        <v>0</v>
      </c>
    </row>
    <row r="1629" spans="18:20" x14ac:dyDescent="0.3">
      <c r="R1629">
        <f t="shared" si="123"/>
        <v>1</v>
      </c>
      <c r="S1629" t="str">
        <f t="shared" si="124"/>
        <v/>
      </c>
      <c r="T1629">
        <f t="shared" si="125"/>
        <v>0</v>
      </c>
    </row>
    <row r="1630" spans="18:20" x14ac:dyDescent="0.3">
      <c r="R1630">
        <f t="shared" si="123"/>
        <v>1</v>
      </c>
      <c r="S1630" t="str">
        <f t="shared" si="124"/>
        <v/>
      </c>
      <c r="T1630">
        <f t="shared" si="125"/>
        <v>0</v>
      </c>
    </row>
    <row r="1631" spans="18:20" x14ac:dyDescent="0.3">
      <c r="R1631">
        <f t="shared" si="123"/>
        <v>1</v>
      </c>
      <c r="S1631" t="str">
        <f t="shared" si="124"/>
        <v/>
      </c>
      <c r="T1631">
        <f t="shared" si="125"/>
        <v>0</v>
      </c>
    </row>
    <row r="1632" spans="18:20" x14ac:dyDescent="0.3">
      <c r="R1632">
        <f t="shared" si="123"/>
        <v>1</v>
      </c>
      <c r="S1632" t="str">
        <f t="shared" si="124"/>
        <v/>
      </c>
      <c r="T1632">
        <f t="shared" si="125"/>
        <v>0</v>
      </c>
    </row>
    <row r="1633" spans="18:20" x14ac:dyDescent="0.3">
      <c r="R1633">
        <f t="shared" si="123"/>
        <v>1</v>
      </c>
      <c r="S1633" t="str">
        <f t="shared" si="124"/>
        <v/>
      </c>
      <c r="T1633">
        <f t="shared" si="125"/>
        <v>0</v>
      </c>
    </row>
    <row r="1634" spans="18:20" x14ac:dyDescent="0.3">
      <c r="R1634">
        <f t="shared" si="123"/>
        <v>1</v>
      </c>
      <c r="S1634" t="str">
        <f t="shared" si="124"/>
        <v/>
      </c>
      <c r="T1634">
        <f t="shared" si="125"/>
        <v>0</v>
      </c>
    </row>
    <row r="1635" spans="18:20" x14ac:dyDescent="0.3">
      <c r="R1635">
        <f t="shared" si="123"/>
        <v>1</v>
      </c>
      <c r="S1635" t="str">
        <f t="shared" si="124"/>
        <v/>
      </c>
      <c r="T1635">
        <f t="shared" si="125"/>
        <v>0</v>
      </c>
    </row>
    <row r="1636" spans="18:20" x14ac:dyDescent="0.3">
      <c r="R1636">
        <f t="shared" si="123"/>
        <v>1</v>
      </c>
      <c r="S1636" t="str">
        <f t="shared" si="124"/>
        <v/>
      </c>
      <c r="T1636">
        <f t="shared" si="125"/>
        <v>0</v>
      </c>
    </row>
    <row r="1637" spans="18:20" x14ac:dyDescent="0.3">
      <c r="R1637">
        <f t="shared" si="123"/>
        <v>1</v>
      </c>
      <c r="S1637" t="str">
        <f t="shared" si="124"/>
        <v/>
      </c>
      <c r="T1637">
        <f t="shared" si="125"/>
        <v>0</v>
      </c>
    </row>
    <row r="1638" spans="18:20" x14ac:dyDescent="0.3">
      <c r="R1638">
        <f t="shared" si="123"/>
        <v>1</v>
      </c>
      <c r="S1638" t="str">
        <f t="shared" si="124"/>
        <v/>
      </c>
      <c r="T1638">
        <f t="shared" si="125"/>
        <v>0</v>
      </c>
    </row>
    <row r="1639" spans="18:20" x14ac:dyDescent="0.3">
      <c r="R1639">
        <f t="shared" si="123"/>
        <v>1</v>
      </c>
      <c r="S1639" t="str">
        <f t="shared" si="124"/>
        <v/>
      </c>
      <c r="T1639">
        <f t="shared" si="125"/>
        <v>0</v>
      </c>
    </row>
    <row r="1640" spans="18:20" x14ac:dyDescent="0.3">
      <c r="R1640">
        <f t="shared" si="123"/>
        <v>1</v>
      </c>
      <c r="S1640" t="str">
        <f t="shared" si="124"/>
        <v/>
      </c>
      <c r="T1640">
        <f t="shared" si="125"/>
        <v>0</v>
      </c>
    </row>
    <row r="1641" spans="18:20" x14ac:dyDescent="0.3">
      <c r="R1641">
        <f t="shared" si="123"/>
        <v>1</v>
      </c>
      <c r="S1641" t="str">
        <f t="shared" si="124"/>
        <v/>
      </c>
      <c r="T1641">
        <f t="shared" si="125"/>
        <v>0</v>
      </c>
    </row>
    <row r="1642" spans="18:20" x14ac:dyDescent="0.3">
      <c r="R1642">
        <f t="shared" si="123"/>
        <v>1</v>
      </c>
      <c r="S1642" t="str">
        <f t="shared" si="124"/>
        <v/>
      </c>
      <c r="T1642">
        <f t="shared" si="125"/>
        <v>0</v>
      </c>
    </row>
    <row r="1643" spans="18:20" x14ac:dyDescent="0.3">
      <c r="R1643">
        <f t="shared" si="123"/>
        <v>1</v>
      </c>
      <c r="S1643" t="str">
        <f t="shared" si="124"/>
        <v/>
      </c>
      <c r="T1643">
        <f t="shared" si="125"/>
        <v>0</v>
      </c>
    </row>
    <row r="1644" spans="18:20" x14ac:dyDescent="0.3">
      <c r="R1644">
        <f t="shared" si="123"/>
        <v>1</v>
      </c>
      <c r="S1644" t="str">
        <f t="shared" si="124"/>
        <v/>
      </c>
      <c r="T1644">
        <f t="shared" si="125"/>
        <v>0</v>
      </c>
    </row>
    <row r="1645" spans="18:20" x14ac:dyDescent="0.3">
      <c r="R1645">
        <f t="shared" si="123"/>
        <v>1</v>
      </c>
      <c r="S1645" t="str">
        <f t="shared" si="124"/>
        <v/>
      </c>
      <c r="T1645">
        <f t="shared" si="125"/>
        <v>0</v>
      </c>
    </row>
    <row r="1646" spans="18:20" x14ac:dyDescent="0.3">
      <c r="R1646">
        <f t="shared" si="123"/>
        <v>1</v>
      </c>
      <c r="S1646" t="str">
        <f t="shared" si="124"/>
        <v/>
      </c>
      <c r="T1646">
        <f t="shared" si="125"/>
        <v>0</v>
      </c>
    </row>
    <row r="1647" spans="18:20" x14ac:dyDescent="0.3">
      <c r="R1647">
        <f t="shared" si="123"/>
        <v>1</v>
      </c>
      <c r="S1647" t="str">
        <f t="shared" si="124"/>
        <v/>
      </c>
      <c r="T1647">
        <f t="shared" si="125"/>
        <v>0</v>
      </c>
    </row>
    <row r="1648" spans="18:20" x14ac:dyDescent="0.3">
      <c r="R1648">
        <f t="shared" si="123"/>
        <v>1</v>
      </c>
      <c r="S1648" t="str">
        <f t="shared" si="124"/>
        <v/>
      </c>
      <c r="T1648">
        <f t="shared" si="125"/>
        <v>0</v>
      </c>
    </row>
    <row r="1649" spans="18:20" x14ac:dyDescent="0.3">
      <c r="R1649">
        <f t="shared" si="123"/>
        <v>1</v>
      </c>
      <c r="S1649" t="str">
        <f t="shared" si="124"/>
        <v/>
      </c>
      <c r="T1649">
        <f t="shared" si="125"/>
        <v>0</v>
      </c>
    </row>
    <row r="1650" spans="18:20" x14ac:dyDescent="0.3">
      <c r="R1650">
        <f t="shared" si="123"/>
        <v>1</v>
      </c>
      <c r="S1650" t="str">
        <f t="shared" si="124"/>
        <v/>
      </c>
      <c r="T1650">
        <f t="shared" si="125"/>
        <v>0</v>
      </c>
    </row>
    <row r="1651" spans="18:20" x14ac:dyDescent="0.3">
      <c r="R1651">
        <f t="shared" si="123"/>
        <v>1</v>
      </c>
      <c r="S1651" t="str">
        <f t="shared" si="124"/>
        <v/>
      </c>
      <c r="T1651">
        <f t="shared" si="125"/>
        <v>0</v>
      </c>
    </row>
    <row r="1652" spans="18:20" x14ac:dyDescent="0.3">
      <c r="R1652">
        <f t="shared" si="123"/>
        <v>1</v>
      </c>
      <c r="S1652" t="str">
        <f t="shared" si="124"/>
        <v/>
      </c>
      <c r="T1652">
        <f t="shared" si="125"/>
        <v>0</v>
      </c>
    </row>
    <row r="1653" spans="18:20" x14ac:dyDescent="0.3">
      <c r="R1653">
        <f t="shared" si="123"/>
        <v>1</v>
      </c>
      <c r="S1653" t="str">
        <f t="shared" si="124"/>
        <v/>
      </c>
      <c r="T1653">
        <f t="shared" si="125"/>
        <v>0</v>
      </c>
    </row>
    <row r="1654" spans="18:20" x14ac:dyDescent="0.3">
      <c r="R1654">
        <f t="shared" si="123"/>
        <v>1</v>
      </c>
      <c r="S1654" t="str">
        <f t="shared" si="124"/>
        <v/>
      </c>
      <c r="T1654">
        <f t="shared" si="125"/>
        <v>0</v>
      </c>
    </row>
    <row r="1655" spans="18:20" x14ac:dyDescent="0.3">
      <c r="R1655">
        <f t="shared" si="123"/>
        <v>1</v>
      </c>
      <c r="S1655" t="str">
        <f t="shared" si="124"/>
        <v/>
      </c>
      <c r="T1655">
        <f t="shared" si="125"/>
        <v>0</v>
      </c>
    </row>
    <row r="1656" spans="18:20" x14ac:dyDescent="0.3">
      <c r="R1656">
        <f t="shared" si="123"/>
        <v>1</v>
      </c>
      <c r="S1656" t="str">
        <f t="shared" si="124"/>
        <v/>
      </c>
      <c r="T1656">
        <f t="shared" si="125"/>
        <v>0</v>
      </c>
    </row>
    <row r="1657" spans="18:20" x14ac:dyDescent="0.3">
      <c r="R1657">
        <f t="shared" si="123"/>
        <v>1</v>
      </c>
      <c r="S1657" t="str">
        <f t="shared" si="124"/>
        <v/>
      </c>
      <c r="T1657">
        <f t="shared" si="125"/>
        <v>0</v>
      </c>
    </row>
    <row r="1658" spans="18:20" x14ac:dyDescent="0.3">
      <c r="R1658">
        <f t="shared" si="123"/>
        <v>1</v>
      </c>
      <c r="S1658" t="str">
        <f t="shared" si="124"/>
        <v/>
      </c>
      <c r="T1658">
        <f t="shared" si="125"/>
        <v>0</v>
      </c>
    </row>
    <row r="1659" spans="18:20" x14ac:dyDescent="0.3">
      <c r="R1659">
        <f t="shared" si="123"/>
        <v>1</v>
      </c>
      <c r="S1659" t="str">
        <f t="shared" si="124"/>
        <v/>
      </c>
      <c r="T1659">
        <f t="shared" si="125"/>
        <v>0</v>
      </c>
    </row>
    <row r="1660" spans="18:20" x14ac:dyDescent="0.3">
      <c r="R1660">
        <f t="shared" si="123"/>
        <v>1</v>
      </c>
      <c r="S1660" t="str">
        <f t="shared" si="124"/>
        <v/>
      </c>
      <c r="T1660">
        <f t="shared" si="125"/>
        <v>0</v>
      </c>
    </row>
    <row r="1661" spans="18:20" x14ac:dyDescent="0.3">
      <c r="R1661">
        <f t="shared" si="123"/>
        <v>1</v>
      </c>
      <c r="S1661" t="str">
        <f t="shared" si="124"/>
        <v/>
      </c>
      <c r="T1661">
        <f t="shared" si="125"/>
        <v>0</v>
      </c>
    </row>
    <row r="1662" spans="18:20" x14ac:dyDescent="0.3">
      <c r="R1662">
        <f t="shared" si="123"/>
        <v>1</v>
      </c>
      <c r="S1662" t="str">
        <f t="shared" si="124"/>
        <v/>
      </c>
      <c r="T1662">
        <f t="shared" si="125"/>
        <v>0</v>
      </c>
    </row>
    <row r="1663" spans="18:20" x14ac:dyDescent="0.3">
      <c r="R1663">
        <f t="shared" si="123"/>
        <v>1</v>
      </c>
      <c r="S1663" t="str">
        <f t="shared" si="124"/>
        <v/>
      </c>
      <c r="T1663">
        <f t="shared" si="125"/>
        <v>0</v>
      </c>
    </row>
    <row r="1664" spans="18:20" x14ac:dyDescent="0.3">
      <c r="R1664">
        <f t="shared" si="123"/>
        <v>1</v>
      </c>
      <c r="S1664" t="str">
        <f t="shared" si="124"/>
        <v/>
      </c>
      <c r="T1664">
        <f t="shared" si="125"/>
        <v>0</v>
      </c>
    </row>
    <row r="1665" spans="18:20" x14ac:dyDescent="0.3">
      <c r="R1665">
        <f t="shared" si="123"/>
        <v>1</v>
      </c>
      <c r="S1665" t="str">
        <f t="shared" si="124"/>
        <v/>
      </c>
      <c r="T1665">
        <f t="shared" si="125"/>
        <v>0</v>
      </c>
    </row>
    <row r="1666" spans="18:20" x14ac:dyDescent="0.3">
      <c r="R1666">
        <f t="shared" si="123"/>
        <v>1</v>
      </c>
      <c r="S1666" t="str">
        <f t="shared" si="124"/>
        <v/>
      </c>
      <c r="T1666">
        <f t="shared" si="125"/>
        <v>0</v>
      </c>
    </row>
    <row r="1667" spans="18:20" x14ac:dyDescent="0.3">
      <c r="R1667">
        <f t="shared" si="123"/>
        <v>1</v>
      </c>
      <c r="S1667" t="str">
        <f t="shared" si="124"/>
        <v/>
      </c>
      <c r="T1667">
        <f t="shared" si="125"/>
        <v>0</v>
      </c>
    </row>
    <row r="1668" spans="18:20" x14ac:dyDescent="0.3">
      <c r="R1668">
        <f t="shared" si="123"/>
        <v>1</v>
      </c>
      <c r="S1668" t="str">
        <f t="shared" si="124"/>
        <v/>
      </c>
      <c r="T1668">
        <f t="shared" si="125"/>
        <v>0</v>
      </c>
    </row>
    <row r="1669" spans="18:20" x14ac:dyDescent="0.3">
      <c r="R1669">
        <f t="shared" si="123"/>
        <v>1</v>
      </c>
      <c r="S1669" t="str">
        <f t="shared" si="124"/>
        <v/>
      </c>
      <c r="T1669">
        <f t="shared" si="125"/>
        <v>0</v>
      </c>
    </row>
    <row r="1670" spans="18:20" x14ac:dyDescent="0.3">
      <c r="R1670">
        <f t="shared" si="123"/>
        <v>1</v>
      </c>
      <c r="S1670" t="str">
        <f t="shared" si="124"/>
        <v/>
      </c>
      <c r="T1670">
        <f t="shared" si="125"/>
        <v>0</v>
      </c>
    </row>
    <row r="1671" spans="18:20" x14ac:dyDescent="0.3">
      <c r="R1671">
        <f t="shared" si="123"/>
        <v>1</v>
      </c>
      <c r="S1671" t="str">
        <f t="shared" si="124"/>
        <v/>
      </c>
      <c r="T1671">
        <f t="shared" si="125"/>
        <v>0</v>
      </c>
    </row>
    <row r="1672" spans="18:20" x14ac:dyDescent="0.3">
      <c r="R1672">
        <f t="shared" ref="R1672:R1735" si="126">IF(E1672&lt;1,1,0)</f>
        <v>1</v>
      </c>
      <c r="S1672" t="str">
        <f t="shared" ref="S1672:S1735" si="127">IF(R1672=1,"",E1672)</f>
        <v/>
      </c>
      <c r="T1672">
        <f t="shared" ref="T1672:T1735" si="128">E1672/3.6</f>
        <v>0</v>
      </c>
    </row>
    <row r="1673" spans="18:20" x14ac:dyDescent="0.3">
      <c r="R1673">
        <f t="shared" si="126"/>
        <v>1</v>
      </c>
      <c r="S1673" t="str">
        <f t="shared" si="127"/>
        <v/>
      </c>
      <c r="T1673">
        <f t="shared" si="128"/>
        <v>0</v>
      </c>
    </row>
    <row r="1674" spans="18:20" x14ac:dyDescent="0.3">
      <c r="R1674">
        <f t="shared" si="126"/>
        <v>1</v>
      </c>
      <c r="S1674" t="str">
        <f t="shared" si="127"/>
        <v/>
      </c>
      <c r="T1674">
        <f t="shared" si="128"/>
        <v>0</v>
      </c>
    </row>
    <row r="1675" spans="18:20" x14ac:dyDescent="0.3">
      <c r="R1675">
        <f t="shared" si="126"/>
        <v>1</v>
      </c>
      <c r="S1675" t="str">
        <f t="shared" si="127"/>
        <v/>
      </c>
      <c r="T1675">
        <f t="shared" si="128"/>
        <v>0</v>
      </c>
    </row>
    <row r="1676" spans="18:20" x14ac:dyDescent="0.3">
      <c r="R1676">
        <f t="shared" si="126"/>
        <v>1</v>
      </c>
      <c r="S1676" t="str">
        <f t="shared" si="127"/>
        <v/>
      </c>
      <c r="T1676">
        <f t="shared" si="128"/>
        <v>0</v>
      </c>
    </row>
    <row r="1677" spans="18:20" x14ac:dyDescent="0.3">
      <c r="R1677">
        <f t="shared" si="126"/>
        <v>1</v>
      </c>
      <c r="S1677" t="str">
        <f t="shared" si="127"/>
        <v/>
      </c>
      <c r="T1677">
        <f t="shared" si="128"/>
        <v>0</v>
      </c>
    </row>
    <row r="1678" spans="18:20" x14ac:dyDescent="0.3">
      <c r="R1678">
        <f t="shared" si="126"/>
        <v>1</v>
      </c>
      <c r="S1678" t="str">
        <f t="shared" si="127"/>
        <v/>
      </c>
      <c r="T1678">
        <f t="shared" si="128"/>
        <v>0</v>
      </c>
    </row>
    <row r="1679" spans="18:20" x14ac:dyDescent="0.3">
      <c r="R1679">
        <f t="shared" si="126"/>
        <v>1</v>
      </c>
      <c r="S1679" t="str">
        <f t="shared" si="127"/>
        <v/>
      </c>
      <c r="T1679">
        <f t="shared" si="128"/>
        <v>0</v>
      </c>
    </row>
    <row r="1680" spans="18:20" x14ac:dyDescent="0.3">
      <c r="R1680">
        <f t="shared" si="126"/>
        <v>1</v>
      </c>
      <c r="S1680" t="str">
        <f t="shared" si="127"/>
        <v/>
      </c>
      <c r="T1680">
        <f t="shared" si="128"/>
        <v>0</v>
      </c>
    </row>
    <row r="1681" spans="18:20" x14ac:dyDescent="0.3">
      <c r="R1681">
        <f t="shared" si="126"/>
        <v>1</v>
      </c>
      <c r="S1681" t="str">
        <f t="shared" si="127"/>
        <v/>
      </c>
      <c r="T1681">
        <f t="shared" si="128"/>
        <v>0</v>
      </c>
    </row>
    <row r="1682" spans="18:20" x14ac:dyDescent="0.3">
      <c r="R1682">
        <f t="shared" si="126"/>
        <v>1</v>
      </c>
      <c r="S1682" t="str">
        <f t="shared" si="127"/>
        <v/>
      </c>
      <c r="T1682">
        <f t="shared" si="128"/>
        <v>0</v>
      </c>
    </row>
    <row r="1683" spans="18:20" x14ac:dyDescent="0.3">
      <c r="R1683">
        <f t="shared" si="126"/>
        <v>1</v>
      </c>
      <c r="S1683" t="str">
        <f t="shared" si="127"/>
        <v/>
      </c>
      <c r="T1683">
        <f t="shared" si="128"/>
        <v>0</v>
      </c>
    </row>
    <row r="1684" spans="18:20" x14ac:dyDescent="0.3">
      <c r="R1684">
        <f t="shared" si="126"/>
        <v>1</v>
      </c>
      <c r="S1684" t="str">
        <f t="shared" si="127"/>
        <v/>
      </c>
      <c r="T1684">
        <f t="shared" si="128"/>
        <v>0</v>
      </c>
    </row>
    <row r="1685" spans="18:20" x14ac:dyDescent="0.3">
      <c r="R1685">
        <f t="shared" si="126"/>
        <v>1</v>
      </c>
      <c r="S1685" t="str">
        <f t="shared" si="127"/>
        <v/>
      </c>
      <c r="T1685">
        <f t="shared" si="128"/>
        <v>0</v>
      </c>
    </row>
    <row r="1686" spans="18:20" x14ac:dyDescent="0.3">
      <c r="R1686">
        <f t="shared" si="126"/>
        <v>1</v>
      </c>
      <c r="S1686" t="str">
        <f t="shared" si="127"/>
        <v/>
      </c>
      <c r="T1686">
        <f t="shared" si="128"/>
        <v>0</v>
      </c>
    </row>
    <row r="1687" spans="18:20" x14ac:dyDescent="0.3">
      <c r="R1687">
        <f t="shared" si="126"/>
        <v>1</v>
      </c>
      <c r="S1687" t="str">
        <f t="shared" si="127"/>
        <v/>
      </c>
      <c r="T1687">
        <f t="shared" si="128"/>
        <v>0</v>
      </c>
    </row>
    <row r="1688" spans="18:20" x14ac:dyDescent="0.3">
      <c r="R1688">
        <f t="shared" si="126"/>
        <v>1</v>
      </c>
      <c r="S1688" t="str">
        <f t="shared" si="127"/>
        <v/>
      </c>
      <c r="T1688">
        <f t="shared" si="128"/>
        <v>0</v>
      </c>
    </row>
    <row r="1689" spans="18:20" x14ac:dyDescent="0.3">
      <c r="R1689">
        <f t="shared" si="126"/>
        <v>1</v>
      </c>
      <c r="S1689" t="str">
        <f t="shared" si="127"/>
        <v/>
      </c>
      <c r="T1689">
        <f t="shared" si="128"/>
        <v>0</v>
      </c>
    </row>
    <row r="1690" spans="18:20" x14ac:dyDescent="0.3">
      <c r="R1690">
        <f t="shared" si="126"/>
        <v>1</v>
      </c>
      <c r="S1690" t="str">
        <f t="shared" si="127"/>
        <v/>
      </c>
      <c r="T1690">
        <f t="shared" si="128"/>
        <v>0</v>
      </c>
    </row>
    <row r="1691" spans="18:20" x14ac:dyDescent="0.3">
      <c r="R1691">
        <f t="shared" si="126"/>
        <v>1</v>
      </c>
      <c r="S1691" t="str">
        <f t="shared" si="127"/>
        <v/>
      </c>
      <c r="T1691">
        <f t="shared" si="128"/>
        <v>0</v>
      </c>
    </row>
    <row r="1692" spans="18:20" x14ac:dyDescent="0.3">
      <c r="R1692">
        <f t="shared" si="126"/>
        <v>1</v>
      </c>
      <c r="S1692" t="str">
        <f t="shared" si="127"/>
        <v/>
      </c>
      <c r="T1692">
        <f t="shared" si="128"/>
        <v>0</v>
      </c>
    </row>
    <row r="1693" spans="18:20" x14ac:dyDescent="0.3">
      <c r="R1693">
        <f t="shared" si="126"/>
        <v>1</v>
      </c>
      <c r="S1693" t="str">
        <f t="shared" si="127"/>
        <v/>
      </c>
      <c r="T1693">
        <f t="shared" si="128"/>
        <v>0</v>
      </c>
    </row>
    <row r="1694" spans="18:20" x14ac:dyDescent="0.3">
      <c r="R1694">
        <f t="shared" si="126"/>
        <v>1</v>
      </c>
      <c r="S1694" t="str">
        <f t="shared" si="127"/>
        <v/>
      </c>
      <c r="T1694">
        <f t="shared" si="128"/>
        <v>0</v>
      </c>
    </row>
    <row r="1695" spans="18:20" x14ac:dyDescent="0.3">
      <c r="R1695">
        <f t="shared" si="126"/>
        <v>1</v>
      </c>
      <c r="S1695" t="str">
        <f t="shared" si="127"/>
        <v/>
      </c>
      <c r="T1695">
        <f t="shared" si="128"/>
        <v>0</v>
      </c>
    </row>
    <row r="1696" spans="18:20" x14ac:dyDescent="0.3">
      <c r="R1696">
        <f t="shared" si="126"/>
        <v>1</v>
      </c>
      <c r="S1696" t="str">
        <f t="shared" si="127"/>
        <v/>
      </c>
      <c r="T1696">
        <f t="shared" si="128"/>
        <v>0</v>
      </c>
    </row>
    <row r="1697" spans="18:20" x14ac:dyDescent="0.3">
      <c r="R1697">
        <f t="shared" si="126"/>
        <v>1</v>
      </c>
      <c r="S1697" t="str">
        <f t="shared" si="127"/>
        <v/>
      </c>
      <c r="T1697">
        <f t="shared" si="128"/>
        <v>0</v>
      </c>
    </row>
    <row r="1698" spans="18:20" x14ac:dyDescent="0.3">
      <c r="R1698">
        <f t="shared" si="126"/>
        <v>1</v>
      </c>
      <c r="S1698" t="str">
        <f t="shared" si="127"/>
        <v/>
      </c>
      <c r="T1698">
        <f t="shared" si="128"/>
        <v>0</v>
      </c>
    </row>
    <row r="1699" spans="18:20" x14ac:dyDescent="0.3">
      <c r="R1699">
        <f t="shared" si="126"/>
        <v>1</v>
      </c>
      <c r="S1699" t="str">
        <f t="shared" si="127"/>
        <v/>
      </c>
      <c r="T1699">
        <f t="shared" si="128"/>
        <v>0</v>
      </c>
    </row>
    <row r="1700" spans="18:20" x14ac:dyDescent="0.3">
      <c r="R1700">
        <f t="shared" si="126"/>
        <v>1</v>
      </c>
      <c r="S1700" t="str">
        <f t="shared" si="127"/>
        <v/>
      </c>
      <c r="T1700">
        <f t="shared" si="128"/>
        <v>0</v>
      </c>
    </row>
    <row r="1701" spans="18:20" x14ac:dyDescent="0.3">
      <c r="R1701">
        <f t="shared" si="126"/>
        <v>1</v>
      </c>
      <c r="S1701" t="str">
        <f t="shared" si="127"/>
        <v/>
      </c>
      <c r="T1701">
        <f t="shared" si="128"/>
        <v>0</v>
      </c>
    </row>
    <row r="1702" spans="18:20" x14ac:dyDescent="0.3">
      <c r="R1702">
        <f t="shared" si="126"/>
        <v>1</v>
      </c>
      <c r="S1702" t="str">
        <f t="shared" si="127"/>
        <v/>
      </c>
      <c r="T1702">
        <f t="shared" si="128"/>
        <v>0</v>
      </c>
    </row>
    <row r="1703" spans="18:20" x14ac:dyDescent="0.3">
      <c r="R1703">
        <f t="shared" si="126"/>
        <v>1</v>
      </c>
      <c r="S1703" t="str">
        <f t="shared" si="127"/>
        <v/>
      </c>
      <c r="T1703">
        <f t="shared" si="128"/>
        <v>0</v>
      </c>
    </row>
    <row r="1704" spans="18:20" x14ac:dyDescent="0.3">
      <c r="R1704">
        <f t="shared" si="126"/>
        <v>1</v>
      </c>
      <c r="S1704" t="str">
        <f t="shared" si="127"/>
        <v/>
      </c>
      <c r="T1704">
        <f t="shared" si="128"/>
        <v>0</v>
      </c>
    </row>
    <row r="1705" spans="18:20" x14ac:dyDescent="0.3">
      <c r="R1705">
        <f t="shared" si="126"/>
        <v>1</v>
      </c>
      <c r="S1705" t="str">
        <f t="shared" si="127"/>
        <v/>
      </c>
      <c r="T1705">
        <f t="shared" si="128"/>
        <v>0</v>
      </c>
    </row>
    <row r="1706" spans="18:20" x14ac:dyDescent="0.3">
      <c r="R1706">
        <f t="shared" si="126"/>
        <v>1</v>
      </c>
      <c r="S1706" t="str">
        <f t="shared" si="127"/>
        <v/>
      </c>
      <c r="T1706">
        <f t="shared" si="128"/>
        <v>0</v>
      </c>
    </row>
    <row r="1707" spans="18:20" x14ac:dyDescent="0.3">
      <c r="R1707">
        <f t="shared" si="126"/>
        <v>1</v>
      </c>
      <c r="S1707" t="str">
        <f t="shared" si="127"/>
        <v/>
      </c>
      <c r="T1707">
        <f t="shared" si="128"/>
        <v>0</v>
      </c>
    </row>
    <row r="1708" spans="18:20" x14ac:dyDescent="0.3">
      <c r="R1708">
        <f t="shared" si="126"/>
        <v>1</v>
      </c>
      <c r="S1708" t="str">
        <f t="shared" si="127"/>
        <v/>
      </c>
      <c r="T1708">
        <f t="shared" si="128"/>
        <v>0</v>
      </c>
    </row>
    <row r="1709" spans="18:20" x14ac:dyDescent="0.3">
      <c r="R1709">
        <f t="shared" si="126"/>
        <v>1</v>
      </c>
      <c r="S1709" t="str">
        <f t="shared" si="127"/>
        <v/>
      </c>
      <c r="T1709">
        <f t="shared" si="128"/>
        <v>0</v>
      </c>
    </row>
    <row r="1710" spans="18:20" x14ac:dyDescent="0.3">
      <c r="R1710">
        <f t="shared" si="126"/>
        <v>1</v>
      </c>
      <c r="S1710" t="str">
        <f t="shared" si="127"/>
        <v/>
      </c>
      <c r="T1710">
        <f t="shared" si="128"/>
        <v>0</v>
      </c>
    </row>
    <row r="1711" spans="18:20" x14ac:dyDescent="0.3">
      <c r="R1711">
        <f t="shared" si="126"/>
        <v>1</v>
      </c>
      <c r="S1711" t="str">
        <f t="shared" si="127"/>
        <v/>
      </c>
      <c r="T1711">
        <f t="shared" si="128"/>
        <v>0</v>
      </c>
    </row>
    <row r="1712" spans="18:20" x14ac:dyDescent="0.3">
      <c r="R1712">
        <f t="shared" si="126"/>
        <v>1</v>
      </c>
      <c r="S1712" t="str">
        <f t="shared" si="127"/>
        <v/>
      </c>
      <c r="T1712">
        <f t="shared" si="128"/>
        <v>0</v>
      </c>
    </row>
    <row r="1713" spans="18:20" x14ac:dyDescent="0.3">
      <c r="R1713">
        <f t="shared" si="126"/>
        <v>1</v>
      </c>
      <c r="S1713" t="str">
        <f t="shared" si="127"/>
        <v/>
      </c>
      <c r="T1713">
        <f t="shared" si="128"/>
        <v>0</v>
      </c>
    </row>
    <row r="1714" spans="18:20" x14ac:dyDescent="0.3">
      <c r="R1714">
        <f t="shared" si="126"/>
        <v>1</v>
      </c>
      <c r="S1714" t="str">
        <f t="shared" si="127"/>
        <v/>
      </c>
      <c r="T1714">
        <f t="shared" si="128"/>
        <v>0</v>
      </c>
    </row>
    <row r="1715" spans="18:20" x14ac:dyDescent="0.3">
      <c r="R1715">
        <f t="shared" si="126"/>
        <v>1</v>
      </c>
      <c r="S1715" t="str">
        <f t="shared" si="127"/>
        <v/>
      </c>
      <c r="T1715">
        <f t="shared" si="128"/>
        <v>0</v>
      </c>
    </row>
    <row r="1716" spans="18:20" x14ac:dyDescent="0.3">
      <c r="R1716">
        <f t="shared" si="126"/>
        <v>1</v>
      </c>
      <c r="S1716" t="str">
        <f t="shared" si="127"/>
        <v/>
      </c>
      <c r="T1716">
        <f t="shared" si="128"/>
        <v>0</v>
      </c>
    </row>
    <row r="1717" spans="18:20" x14ac:dyDescent="0.3">
      <c r="R1717">
        <f t="shared" si="126"/>
        <v>1</v>
      </c>
      <c r="S1717" t="str">
        <f t="shared" si="127"/>
        <v/>
      </c>
      <c r="T1717">
        <f t="shared" si="128"/>
        <v>0</v>
      </c>
    </row>
    <row r="1718" spans="18:20" x14ac:dyDescent="0.3">
      <c r="R1718">
        <f t="shared" si="126"/>
        <v>1</v>
      </c>
      <c r="S1718" t="str">
        <f t="shared" si="127"/>
        <v/>
      </c>
      <c r="T1718">
        <f t="shared" si="128"/>
        <v>0</v>
      </c>
    </row>
    <row r="1719" spans="18:20" x14ac:dyDescent="0.3">
      <c r="R1719">
        <f t="shared" si="126"/>
        <v>1</v>
      </c>
      <c r="S1719" t="str">
        <f t="shared" si="127"/>
        <v/>
      </c>
      <c r="T1719">
        <f t="shared" si="128"/>
        <v>0</v>
      </c>
    </row>
    <row r="1720" spans="18:20" x14ac:dyDescent="0.3">
      <c r="R1720">
        <f t="shared" si="126"/>
        <v>1</v>
      </c>
      <c r="S1720" t="str">
        <f t="shared" si="127"/>
        <v/>
      </c>
      <c r="T1720">
        <f t="shared" si="128"/>
        <v>0</v>
      </c>
    </row>
    <row r="1721" spans="18:20" x14ac:dyDescent="0.3">
      <c r="R1721">
        <f t="shared" si="126"/>
        <v>1</v>
      </c>
      <c r="S1721" t="str">
        <f t="shared" si="127"/>
        <v/>
      </c>
      <c r="T1721">
        <f t="shared" si="128"/>
        <v>0</v>
      </c>
    </row>
    <row r="1722" spans="18:20" x14ac:dyDescent="0.3">
      <c r="R1722">
        <f t="shared" si="126"/>
        <v>1</v>
      </c>
      <c r="S1722" t="str">
        <f t="shared" si="127"/>
        <v/>
      </c>
      <c r="T1722">
        <f t="shared" si="128"/>
        <v>0</v>
      </c>
    </row>
    <row r="1723" spans="18:20" x14ac:dyDescent="0.3">
      <c r="R1723">
        <f t="shared" si="126"/>
        <v>1</v>
      </c>
      <c r="S1723" t="str">
        <f t="shared" si="127"/>
        <v/>
      </c>
      <c r="T1723">
        <f t="shared" si="128"/>
        <v>0</v>
      </c>
    </row>
    <row r="1724" spans="18:20" x14ac:dyDescent="0.3">
      <c r="R1724">
        <f t="shared" si="126"/>
        <v>1</v>
      </c>
      <c r="S1724" t="str">
        <f t="shared" si="127"/>
        <v/>
      </c>
      <c r="T1724">
        <f t="shared" si="128"/>
        <v>0</v>
      </c>
    </row>
    <row r="1725" spans="18:20" x14ac:dyDescent="0.3">
      <c r="R1725">
        <f t="shared" si="126"/>
        <v>1</v>
      </c>
      <c r="S1725" t="str">
        <f t="shared" si="127"/>
        <v/>
      </c>
      <c r="T1725">
        <f t="shared" si="128"/>
        <v>0</v>
      </c>
    </row>
    <row r="1726" spans="18:20" x14ac:dyDescent="0.3">
      <c r="R1726">
        <f t="shared" si="126"/>
        <v>1</v>
      </c>
      <c r="S1726" t="str">
        <f t="shared" si="127"/>
        <v/>
      </c>
      <c r="T1726">
        <f t="shared" si="128"/>
        <v>0</v>
      </c>
    </row>
    <row r="1727" spans="18:20" x14ac:dyDescent="0.3">
      <c r="R1727">
        <f t="shared" si="126"/>
        <v>1</v>
      </c>
      <c r="S1727" t="str">
        <f t="shared" si="127"/>
        <v/>
      </c>
      <c r="T1727">
        <f t="shared" si="128"/>
        <v>0</v>
      </c>
    </row>
    <row r="1728" spans="18:20" x14ac:dyDescent="0.3">
      <c r="R1728">
        <f t="shared" si="126"/>
        <v>1</v>
      </c>
      <c r="S1728" t="str">
        <f t="shared" si="127"/>
        <v/>
      </c>
      <c r="T1728">
        <f t="shared" si="128"/>
        <v>0</v>
      </c>
    </row>
    <row r="1729" spans="18:20" x14ac:dyDescent="0.3">
      <c r="R1729">
        <f t="shared" si="126"/>
        <v>1</v>
      </c>
      <c r="S1729" t="str">
        <f t="shared" si="127"/>
        <v/>
      </c>
      <c r="T1729">
        <f t="shared" si="128"/>
        <v>0</v>
      </c>
    </row>
    <row r="1730" spans="18:20" x14ac:dyDescent="0.3">
      <c r="R1730">
        <f t="shared" si="126"/>
        <v>1</v>
      </c>
      <c r="S1730" t="str">
        <f t="shared" si="127"/>
        <v/>
      </c>
      <c r="T1730">
        <f t="shared" si="128"/>
        <v>0</v>
      </c>
    </row>
    <row r="1731" spans="18:20" x14ac:dyDescent="0.3">
      <c r="R1731">
        <f t="shared" si="126"/>
        <v>1</v>
      </c>
      <c r="S1731" t="str">
        <f t="shared" si="127"/>
        <v/>
      </c>
      <c r="T1731">
        <f t="shared" si="128"/>
        <v>0</v>
      </c>
    </row>
    <row r="1732" spans="18:20" x14ac:dyDescent="0.3">
      <c r="R1732">
        <f t="shared" si="126"/>
        <v>1</v>
      </c>
      <c r="S1732" t="str">
        <f t="shared" si="127"/>
        <v/>
      </c>
      <c r="T1732">
        <f t="shared" si="128"/>
        <v>0</v>
      </c>
    </row>
    <row r="1733" spans="18:20" x14ac:dyDescent="0.3">
      <c r="R1733">
        <f t="shared" si="126"/>
        <v>1</v>
      </c>
      <c r="S1733" t="str">
        <f t="shared" si="127"/>
        <v/>
      </c>
      <c r="T1733">
        <f t="shared" si="128"/>
        <v>0</v>
      </c>
    </row>
    <row r="1734" spans="18:20" x14ac:dyDescent="0.3">
      <c r="R1734">
        <f t="shared" si="126"/>
        <v>1</v>
      </c>
      <c r="S1734" t="str">
        <f t="shared" si="127"/>
        <v/>
      </c>
      <c r="T1734">
        <f t="shared" si="128"/>
        <v>0</v>
      </c>
    </row>
    <row r="1735" spans="18:20" x14ac:dyDescent="0.3">
      <c r="R1735">
        <f t="shared" si="126"/>
        <v>1</v>
      </c>
      <c r="S1735" t="str">
        <f t="shared" si="127"/>
        <v/>
      </c>
      <c r="T1735">
        <f t="shared" si="128"/>
        <v>0</v>
      </c>
    </row>
    <row r="1736" spans="18:20" x14ac:dyDescent="0.3">
      <c r="R1736">
        <f t="shared" ref="R1736:R1799" si="129">IF(E1736&lt;1,1,0)</f>
        <v>1</v>
      </c>
      <c r="S1736" t="str">
        <f t="shared" ref="S1736:S1799" si="130">IF(R1736=1,"",E1736)</f>
        <v/>
      </c>
      <c r="T1736">
        <f t="shared" ref="T1736:T1799" si="131">E1736/3.6</f>
        <v>0</v>
      </c>
    </row>
    <row r="1737" spans="18:20" x14ac:dyDescent="0.3">
      <c r="R1737">
        <f t="shared" si="129"/>
        <v>1</v>
      </c>
      <c r="S1737" t="str">
        <f t="shared" si="130"/>
        <v/>
      </c>
      <c r="T1737">
        <f t="shared" si="131"/>
        <v>0</v>
      </c>
    </row>
    <row r="1738" spans="18:20" x14ac:dyDescent="0.3">
      <c r="R1738">
        <f t="shared" si="129"/>
        <v>1</v>
      </c>
      <c r="S1738" t="str">
        <f t="shared" si="130"/>
        <v/>
      </c>
      <c r="T1738">
        <f t="shared" si="131"/>
        <v>0</v>
      </c>
    </row>
    <row r="1739" spans="18:20" x14ac:dyDescent="0.3">
      <c r="R1739">
        <f t="shared" si="129"/>
        <v>1</v>
      </c>
      <c r="S1739" t="str">
        <f t="shared" si="130"/>
        <v/>
      </c>
      <c r="T1739">
        <f t="shared" si="131"/>
        <v>0</v>
      </c>
    </row>
    <row r="1740" spans="18:20" x14ac:dyDescent="0.3">
      <c r="R1740">
        <f t="shared" si="129"/>
        <v>1</v>
      </c>
      <c r="S1740" t="str">
        <f t="shared" si="130"/>
        <v/>
      </c>
      <c r="T1740">
        <f t="shared" si="131"/>
        <v>0</v>
      </c>
    </row>
    <row r="1741" spans="18:20" x14ac:dyDescent="0.3">
      <c r="R1741">
        <f t="shared" si="129"/>
        <v>1</v>
      </c>
      <c r="S1741" t="str">
        <f t="shared" si="130"/>
        <v/>
      </c>
      <c r="T1741">
        <f t="shared" si="131"/>
        <v>0</v>
      </c>
    </row>
    <row r="1742" spans="18:20" x14ac:dyDescent="0.3">
      <c r="R1742">
        <f t="shared" si="129"/>
        <v>1</v>
      </c>
      <c r="S1742" t="str">
        <f t="shared" si="130"/>
        <v/>
      </c>
      <c r="T1742">
        <f t="shared" si="131"/>
        <v>0</v>
      </c>
    </row>
    <row r="1743" spans="18:20" x14ac:dyDescent="0.3">
      <c r="R1743">
        <f t="shared" si="129"/>
        <v>1</v>
      </c>
      <c r="S1743" t="str">
        <f t="shared" si="130"/>
        <v/>
      </c>
      <c r="T1743">
        <f t="shared" si="131"/>
        <v>0</v>
      </c>
    </row>
    <row r="1744" spans="18:20" x14ac:dyDescent="0.3">
      <c r="R1744">
        <f t="shared" si="129"/>
        <v>1</v>
      </c>
      <c r="S1744" t="str">
        <f t="shared" si="130"/>
        <v/>
      </c>
      <c r="T1744">
        <f t="shared" si="131"/>
        <v>0</v>
      </c>
    </row>
    <row r="1745" spans="18:20" x14ac:dyDescent="0.3">
      <c r="R1745">
        <f t="shared" si="129"/>
        <v>1</v>
      </c>
      <c r="S1745" t="str">
        <f t="shared" si="130"/>
        <v/>
      </c>
      <c r="T1745">
        <f t="shared" si="131"/>
        <v>0</v>
      </c>
    </row>
    <row r="1746" spans="18:20" x14ac:dyDescent="0.3">
      <c r="R1746">
        <f t="shared" si="129"/>
        <v>1</v>
      </c>
      <c r="S1746" t="str">
        <f t="shared" si="130"/>
        <v/>
      </c>
      <c r="T1746">
        <f t="shared" si="131"/>
        <v>0</v>
      </c>
    </row>
    <row r="1747" spans="18:20" x14ac:dyDescent="0.3">
      <c r="R1747">
        <f t="shared" si="129"/>
        <v>1</v>
      </c>
      <c r="S1747" t="str">
        <f t="shared" si="130"/>
        <v/>
      </c>
      <c r="T1747">
        <f t="shared" si="131"/>
        <v>0</v>
      </c>
    </row>
    <row r="1748" spans="18:20" x14ac:dyDescent="0.3">
      <c r="R1748">
        <f t="shared" si="129"/>
        <v>1</v>
      </c>
      <c r="S1748" t="str">
        <f t="shared" si="130"/>
        <v/>
      </c>
      <c r="T1748">
        <f t="shared" si="131"/>
        <v>0</v>
      </c>
    </row>
    <row r="1749" spans="18:20" x14ac:dyDescent="0.3">
      <c r="R1749">
        <f t="shared" si="129"/>
        <v>1</v>
      </c>
      <c r="S1749" t="str">
        <f t="shared" si="130"/>
        <v/>
      </c>
      <c r="T1749">
        <f t="shared" si="131"/>
        <v>0</v>
      </c>
    </row>
    <row r="1750" spans="18:20" x14ac:dyDescent="0.3">
      <c r="R1750">
        <f t="shared" si="129"/>
        <v>1</v>
      </c>
      <c r="S1750" t="str">
        <f t="shared" si="130"/>
        <v/>
      </c>
      <c r="T1750">
        <f t="shared" si="131"/>
        <v>0</v>
      </c>
    </row>
    <row r="1751" spans="18:20" x14ac:dyDescent="0.3">
      <c r="R1751">
        <f t="shared" si="129"/>
        <v>1</v>
      </c>
      <c r="S1751" t="str">
        <f t="shared" si="130"/>
        <v/>
      </c>
      <c r="T1751">
        <f t="shared" si="131"/>
        <v>0</v>
      </c>
    </row>
    <row r="1752" spans="18:20" x14ac:dyDescent="0.3">
      <c r="R1752">
        <f t="shared" si="129"/>
        <v>1</v>
      </c>
      <c r="S1752" t="str">
        <f t="shared" si="130"/>
        <v/>
      </c>
      <c r="T1752">
        <f t="shared" si="131"/>
        <v>0</v>
      </c>
    </row>
    <row r="1753" spans="18:20" x14ac:dyDescent="0.3">
      <c r="R1753">
        <f t="shared" si="129"/>
        <v>1</v>
      </c>
      <c r="S1753" t="str">
        <f t="shared" si="130"/>
        <v/>
      </c>
      <c r="T1753">
        <f t="shared" si="131"/>
        <v>0</v>
      </c>
    </row>
    <row r="1754" spans="18:20" x14ac:dyDescent="0.3">
      <c r="R1754">
        <f t="shared" si="129"/>
        <v>1</v>
      </c>
      <c r="S1754" t="str">
        <f t="shared" si="130"/>
        <v/>
      </c>
      <c r="T1754">
        <f t="shared" si="131"/>
        <v>0</v>
      </c>
    </row>
    <row r="1755" spans="18:20" x14ac:dyDescent="0.3">
      <c r="R1755">
        <f t="shared" si="129"/>
        <v>1</v>
      </c>
      <c r="S1755" t="str">
        <f t="shared" si="130"/>
        <v/>
      </c>
      <c r="T1755">
        <f t="shared" si="131"/>
        <v>0</v>
      </c>
    </row>
    <row r="1756" spans="18:20" x14ac:dyDescent="0.3">
      <c r="R1756">
        <f t="shared" si="129"/>
        <v>1</v>
      </c>
      <c r="S1756" t="str">
        <f t="shared" si="130"/>
        <v/>
      </c>
      <c r="T1756">
        <f t="shared" si="131"/>
        <v>0</v>
      </c>
    </row>
    <row r="1757" spans="18:20" x14ac:dyDescent="0.3">
      <c r="R1757">
        <f t="shared" si="129"/>
        <v>1</v>
      </c>
      <c r="S1757" t="str">
        <f t="shared" si="130"/>
        <v/>
      </c>
      <c r="T1757">
        <f t="shared" si="131"/>
        <v>0</v>
      </c>
    </row>
    <row r="1758" spans="18:20" x14ac:dyDescent="0.3">
      <c r="R1758">
        <f t="shared" si="129"/>
        <v>1</v>
      </c>
      <c r="S1758" t="str">
        <f t="shared" si="130"/>
        <v/>
      </c>
      <c r="T1758">
        <f t="shared" si="131"/>
        <v>0</v>
      </c>
    </row>
    <row r="1759" spans="18:20" x14ac:dyDescent="0.3">
      <c r="R1759">
        <f t="shared" si="129"/>
        <v>1</v>
      </c>
      <c r="S1759" t="str">
        <f t="shared" si="130"/>
        <v/>
      </c>
      <c r="T1759">
        <f t="shared" si="131"/>
        <v>0</v>
      </c>
    </row>
    <row r="1760" spans="18:20" x14ac:dyDescent="0.3">
      <c r="R1760">
        <f t="shared" si="129"/>
        <v>1</v>
      </c>
      <c r="S1760" t="str">
        <f t="shared" si="130"/>
        <v/>
      </c>
      <c r="T1760">
        <f t="shared" si="131"/>
        <v>0</v>
      </c>
    </row>
    <row r="1761" spans="18:20" x14ac:dyDescent="0.3">
      <c r="R1761">
        <f t="shared" si="129"/>
        <v>1</v>
      </c>
      <c r="S1761" t="str">
        <f t="shared" si="130"/>
        <v/>
      </c>
      <c r="T1761">
        <f t="shared" si="131"/>
        <v>0</v>
      </c>
    </row>
    <row r="1762" spans="18:20" x14ac:dyDescent="0.3">
      <c r="R1762">
        <f t="shared" si="129"/>
        <v>1</v>
      </c>
      <c r="S1762" t="str">
        <f t="shared" si="130"/>
        <v/>
      </c>
      <c r="T1762">
        <f t="shared" si="131"/>
        <v>0</v>
      </c>
    </row>
    <row r="1763" spans="18:20" x14ac:dyDescent="0.3">
      <c r="R1763">
        <f t="shared" si="129"/>
        <v>1</v>
      </c>
      <c r="S1763" t="str">
        <f t="shared" si="130"/>
        <v/>
      </c>
      <c r="T1763">
        <f t="shared" si="131"/>
        <v>0</v>
      </c>
    </row>
    <row r="1764" spans="18:20" x14ac:dyDescent="0.3">
      <c r="R1764">
        <f t="shared" si="129"/>
        <v>1</v>
      </c>
      <c r="S1764" t="str">
        <f t="shared" si="130"/>
        <v/>
      </c>
      <c r="T1764">
        <f t="shared" si="131"/>
        <v>0</v>
      </c>
    </row>
    <row r="1765" spans="18:20" x14ac:dyDescent="0.3">
      <c r="R1765">
        <f t="shared" si="129"/>
        <v>1</v>
      </c>
      <c r="S1765" t="str">
        <f t="shared" si="130"/>
        <v/>
      </c>
      <c r="T1765">
        <f t="shared" si="131"/>
        <v>0</v>
      </c>
    </row>
    <row r="1766" spans="18:20" x14ac:dyDescent="0.3">
      <c r="R1766">
        <f t="shared" si="129"/>
        <v>1</v>
      </c>
      <c r="S1766" t="str">
        <f t="shared" si="130"/>
        <v/>
      </c>
      <c r="T1766">
        <f t="shared" si="131"/>
        <v>0</v>
      </c>
    </row>
    <row r="1767" spans="18:20" x14ac:dyDescent="0.3">
      <c r="R1767">
        <f t="shared" si="129"/>
        <v>1</v>
      </c>
      <c r="S1767" t="str">
        <f t="shared" si="130"/>
        <v/>
      </c>
      <c r="T1767">
        <f t="shared" si="131"/>
        <v>0</v>
      </c>
    </row>
    <row r="1768" spans="18:20" x14ac:dyDescent="0.3">
      <c r="R1768">
        <f t="shared" si="129"/>
        <v>1</v>
      </c>
      <c r="S1768" t="str">
        <f t="shared" si="130"/>
        <v/>
      </c>
      <c r="T1768">
        <f t="shared" si="131"/>
        <v>0</v>
      </c>
    </row>
    <row r="1769" spans="18:20" x14ac:dyDescent="0.3">
      <c r="R1769">
        <f t="shared" si="129"/>
        <v>1</v>
      </c>
      <c r="S1769" t="str">
        <f t="shared" si="130"/>
        <v/>
      </c>
      <c r="T1769">
        <f t="shared" si="131"/>
        <v>0</v>
      </c>
    </row>
    <row r="1770" spans="18:20" x14ac:dyDescent="0.3">
      <c r="R1770">
        <f t="shared" si="129"/>
        <v>1</v>
      </c>
      <c r="S1770" t="str">
        <f t="shared" si="130"/>
        <v/>
      </c>
      <c r="T1770">
        <f t="shared" si="131"/>
        <v>0</v>
      </c>
    </row>
    <row r="1771" spans="18:20" x14ac:dyDescent="0.3">
      <c r="R1771">
        <f t="shared" si="129"/>
        <v>1</v>
      </c>
      <c r="S1771" t="str">
        <f t="shared" si="130"/>
        <v/>
      </c>
      <c r="T1771">
        <f t="shared" si="131"/>
        <v>0</v>
      </c>
    </row>
    <row r="1772" spans="18:20" x14ac:dyDescent="0.3">
      <c r="R1772">
        <f t="shared" si="129"/>
        <v>1</v>
      </c>
      <c r="S1772" t="str">
        <f t="shared" si="130"/>
        <v/>
      </c>
      <c r="T1772">
        <f t="shared" si="131"/>
        <v>0</v>
      </c>
    </row>
    <row r="1773" spans="18:20" x14ac:dyDescent="0.3">
      <c r="R1773">
        <f t="shared" si="129"/>
        <v>1</v>
      </c>
      <c r="S1773" t="str">
        <f t="shared" si="130"/>
        <v/>
      </c>
      <c r="T1773">
        <f t="shared" si="131"/>
        <v>0</v>
      </c>
    </row>
    <row r="1774" spans="18:20" x14ac:dyDescent="0.3">
      <c r="R1774">
        <f t="shared" si="129"/>
        <v>1</v>
      </c>
      <c r="S1774" t="str">
        <f t="shared" si="130"/>
        <v/>
      </c>
      <c r="T1774">
        <f t="shared" si="131"/>
        <v>0</v>
      </c>
    </row>
    <row r="1775" spans="18:20" x14ac:dyDescent="0.3">
      <c r="R1775">
        <f t="shared" si="129"/>
        <v>1</v>
      </c>
      <c r="S1775" t="str">
        <f t="shared" si="130"/>
        <v/>
      </c>
      <c r="T1775">
        <f t="shared" si="131"/>
        <v>0</v>
      </c>
    </row>
    <row r="1776" spans="18:20" x14ac:dyDescent="0.3">
      <c r="R1776">
        <f t="shared" si="129"/>
        <v>1</v>
      </c>
      <c r="S1776" t="str">
        <f t="shared" si="130"/>
        <v/>
      </c>
      <c r="T1776">
        <f t="shared" si="131"/>
        <v>0</v>
      </c>
    </row>
    <row r="1777" spans="18:20" x14ac:dyDescent="0.3">
      <c r="R1777">
        <f t="shared" si="129"/>
        <v>1</v>
      </c>
      <c r="S1777" t="str">
        <f t="shared" si="130"/>
        <v/>
      </c>
      <c r="T1777">
        <f t="shared" si="131"/>
        <v>0</v>
      </c>
    </row>
    <row r="1778" spans="18:20" x14ac:dyDescent="0.3">
      <c r="R1778">
        <f t="shared" si="129"/>
        <v>1</v>
      </c>
      <c r="S1778" t="str">
        <f t="shared" si="130"/>
        <v/>
      </c>
      <c r="T1778">
        <f t="shared" si="131"/>
        <v>0</v>
      </c>
    </row>
    <row r="1779" spans="18:20" x14ac:dyDescent="0.3">
      <c r="R1779">
        <f t="shared" si="129"/>
        <v>1</v>
      </c>
      <c r="S1779" t="str">
        <f t="shared" si="130"/>
        <v/>
      </c>
      <c r="T1779">
        <f t="shared" si="131"/>
        <v>0</v>
      </c>
    </row>
    <row r="1780" spans="18:20" x14ac:dyDescent="0.3">
      <c r="R1780">
        <f t="shared" si="129"/>
        <v>1</v>
      </c>
      <c r="S1780" t="str">
        <f t="shared" si="130"/>
        <v/>
      </c>
      <c r="T1780">
        <f t="shared" si="131"/>
        <v>0</v>
      </c>
    </row>
    <row r="1781" spans="18:20" x14ac:dyDescent="0.3">
      <c r="R1781">
        <f t="shared" si="129"/>
        <v>1</v>
      </c>
      <c r="S1781" t="str">
        <f t="shared" si="130"/>
        <v/>
      </c>
      <c r="T1781">
        <f t="shared" si="131"/>
        <v>0</v>
      </c>
    </row>
    <row r="1782" spans="18:20" x14ac:dyDescent="0.3">
      <c r="R1782">
        <f t="shared" si="129"/>
        <v>1</v>
      </c>
      <c r="S1782" t="str">
        <f t="shared" si="130"/>
        <v/>
      </c>
      <c r="T1782">
        <f t="shared" si="131"/>
        <v>0</v>
      </c>
    </row>
    <row r="1783" spans="18:20" x14ac:dyDescent="0.3">
      <c r="R1783">
        <f t="shared" si="129"/>
        <v>1</v>
      </c>
      <c r="S1783" t="str">
        <f t="shared" si="130"/>
        <v/>
      </c>
      <c r="T1783">
        <f t="shared" si="131"/>
        <v>0</v>
      </c>
    </row>
    <row r="1784" spans="18:20" x14ac:dyDescent="0.3">
      <c r="R1784">
        <f t="shared" si="129"/>
        <v>1</v>
      </c>
      <c r="S1784" t="str">
        <f t="shared" si="130"/>
        <v/>
      </c>
      <c r="T1784">
        <f t="shared" si="131"/>
        <v>0</v>
      </c>
    </row>
    <row r="1785" spans="18:20" x14ac:dyDescent="0.3">
      <c r="R1785">
        <f t="shared" si="129"/>
        <v>1</v>
      </c>
      <c r="S1785" t="str">
        <f t="shared" si="130"/>
        <v/>
      </c>
      <c r="T1785">
        <f t="shared" si="131"/>
        <v>0</v>
      </c>
    </row>
    <row r="1786" spans="18:20" x14ac:dyDescent="0.3">
      <c r="R1786">
        <f t="shared" si="129"/>
        <v>1</v>
      </c>
      <c r="S1786" t="str">
        <f t="shared" si="130"/>
        <v/>
      </c>
      <c r="T1786">
        <f t="shared" si="131"/>
        <v>0</v>
      </c>
    </row>
    <row r="1787" spans="18:20" x14ac:dyDescent="0.3">
      <c r="R1787">
        <f t="shared" si="129"/>
        <v>1</v>
      </c>
      <c r="S1787" t="str">
        <f t="shared" si="130"/>
        <v/>
      </c>
      <c r="T1787">
        <f t="shared" si="131"/>
        <v>0</v>
      </c>
    </row>
    <row r="1788" spans="18:20" x14ac:dyDescent="0.3">
      <c r="R1788">
        <f t="shared" si="129"/>
        <v>1</v>
      </c>
      <c r="S1788" t="str">
        <f t="shared" si="130"/>
        <v/>
      </c>
      <c r="T1788">
        <f t="shared" si="131"/>
        <v>0</v>
      </c>
    </row>
    <row r="1789" spans="18:20" x14ac:dyDescent="0.3">
      <c r="R1789">
        <f t="shared" si="129"/>
        <v>1</v>
      </c>
      <c r="S1789" t="str">
        <f t="shared" si="130"/>
        <v/>
      </c>
      <c r="T1789">
        <f t="shared" si="131"/>
        <v>0</v>
      </c>
    </row>
    <row r="1790" spans="18:20" x14ac:dyDescent="0.3">
      <c r="R1790">
        <f t="shared" si="129"/>
        <v>1</v>
      </c>
      <c r="S1790" t="str">
        <f t="shared" si="130"/>
        <v/>
      </c>
      <c r="T1790">
        <f t="shared" si="131"/>
        <v>0</v>
      </c>
    </row>
    <row r="1791" spans="18:20" x14ac:dyDescent="0.3">
      <c r="R1791">
        <f t="shared" si="129"/>
        <v>1</v>
      </c>
      <c r="S1791" t="str">
        <f t="shared" si="130"/>
        <v/>
      </c>
      <c r="T1791">
        <f t="shared" si="131"/>
        <v>0</v>
      </c>
    </row>
    <row r="1792" spans="18:20" x14ac:dyDescent="0.3">
      <c r="R1792">
        <f t="shared" si="129"/>
        <v>1</v>
      </c>
      <c r="S1792" t="str">
        <f t="shared" si="130"/>
        <v/>
      </c>
      <c r="T1792">
        <f t="shared" si="131"/>
        <v>0</v>
      </c>
    </row>
    <row r="1793" spans="18:20" x14ac:dyDescent="0.3">
      <c r="R1793">
        <f t="shared" si="129"/>
        <v>1</v>
      </c>
      <c r="S1793" t="str">
        <f t="shared" si="130"/>
        <v/>
      </c>
      <c r="T1793">
        <f t="shared" si="131"/>
        <v>0</v>
      </c>
    </row>
    <row r="1794" spans="18:20" x14ac:dyDescent="0.3">
      <c r="R1794">
        <f t="shared" si="129"/>
        <v>1</v>
      </c>
      <c r="S1794" t="str">
        <f t="shared" si="130"/>
        <v/>
      </c>
      <c r="T1794">
        <f t="shared" si="131"/>
        <v>0</v>
      </c>
    </row>
    <row r="1795" spans="18:20" x14ac:dyDescent="0.3">
      <c r="R1795">
        <f t="shared" si="129"/>
        <v>1</v>
      </c>
      <c r="S1795" t="str">
        <f t="shared" si="130"/>
        <v/>
      </c>
      <c r="T1795">
        <f t="shared" si="131"/>
        <v>0</v>
      </c>
    </row>
    <row r="1796" spans="18:20" x14ac:dyDescent="0.3">
      <c r="R1796">
        <f t="shared" si="129"/>
        <v>1</v>
      </c>
      <c r="S1796" t="str">
        <f t="shared" si="130"/>
        <v/>
      </c>
      <c r="T1796">
        <f t="shared" si="131"/>
        <v>0</v>
      </c>
    </row>
    <row r="1797" spans="18:20" x14ac:dyDescent="0.3">
      <c r="R1797">
        <f t="shared" si="129"/>
        <v>1</v>
      </c>
      <c r="S1797" t="str">
        <f t="shared" si="130"/>
        <v/>
      </c>
      <c r="T1797">
        <f t="shared" si="131"/>
        <v>0</v>
      </c>
    </row>
    <row r="1798" spans="18:20" x14ac:dyDescent="0.3">
      <c r="R1798">
        <f t="shared" si="129"/>
        <v>1</v>
      </c>
      <c r="S1798" t="str">
        <f t="shared" si="130"/>
        <v/>
      </c>
      <c r="T1798">
        <f t="shared" si="131"/>
        <v>0</v>
      </c>
    </row>
    <row r="1799" spans="18:20" x14ac:dyDescent="0.3">
      <c r="R1799">
        <f t="shared" si="129"/>
        <v>1</v>
      </c>
      <c r="S1799" t="str">
        <f t="shared" si="130"/>
        <v/>
      </c>
      <c r="T1799">
        <f t="shared" si="131"/>
        <v>0</v>
      </c>
    </row>
    <row r="1800" spans="18:20" x14ac:dyDescent="0.3">
      <c r="R1800">
        <f t="shared" ref="R1800:R1808" si="132">IF(E1800&lt;1,1,0)</f>
        <v>1</v>
      </c>
      <c r="S1800" t="str">
        <f t="shared" ref="S1800:S1808" si="133">IF(R1800=1,"",E1800)</f>
        <v/>
      </c>
      <c r="T1800">
        <f t="shared" ref="T1800:T1808" si="134">E1800/3.6</f>
        <v>0</v>
      </c>
    </row>
    <row r="1801" spans="18:20" x14ac:dyDescent="0.3">
      <c r="R1801">
        <f t="shared" si="132"/>
        <v>1</v>
      </c>
      <c r="S1801" t="str">
        <f t="shared" si="133"/>
        <v/>
      </c>
      <c r="T1801">
        <f t="shared" si="134"/>
        <v>0</v>
      </c>
    </row>
    <row r="1802" spans="18:20" x14ac:dyDescent="0.3">
      <c r="R1802">
        <f t="shared" si="132"/>
        <v>1</v>
      </c>
      <c r="S1802" t="str">
        <f t="shared" si="133"/>
        <v/>
      </c>
      <c r="T1802">
        <f t="shared" si="134"/>
        <v>0</v>
      </c>
    </row>
    <row r="1803" spans="18:20" x14ac:dyDescent="0.3">
      <c r="R1803">
        <f t="shared" si="132"/>
        <v>1</v>
      </c>
      <c r="S1803" t="str">
        <f t="shared" si="133"/>
        <v/>
      </c>
      <c r="T1803">
        <f t="shared" si="134"/>
        <v>0</v>
      </c>
    </row>
    <row r="1804" spans="18:20" x14ac:dyDescent="0.3">
      <c r="R1804">
        <f t="shared" si="132"/>
        <v>1</v>
      </c>
      <c r="S1804" t="str">
        <f t="shared" si="133"/>
        <v/>
      </c>
      <c r="T1804">
        <f t="shared" si="134"/>
        <v>0</v>
      </c>
    </row>
    <row r="1805" spans="18:20" x14ac:dyDescent="0.3">
      <c r="R1805">
        <f t="shared" si="132"/>
        <v>1</v>
      </c>
      <c r="S1805" t="str">
        <f t="shared" si="133"/>
        <v/>
      </c>
      <c r="T1805">
        <f t="shared" si="134"/>
        <v>0</v>
      </c>
    </row>
    <row r="1806" spans="18:20" x14ac:dyDescent="0.3">
      <c r="R1806">
        <f t="shared" si="132"/>
        <v>1</v>
      </c>
      <c r="S1806" t="str">
        <f t="shared" si="133"/>
        <v/>
      </c>
      <c r="T1806">
        <f t="shared" si="134"/>
        <v>0</v>
      </c>
    </row>
    <row r="1807" spans="18:20" x14ac:dyDescent="0.3">
      <c r="R1807">
        <f t="shared" si="132"/>
        <v>1</v>
      </c>
      <c r="S1807" t="str">
        <f t="shared" si="133"/>
        <v/>
      </c>
      <c r="T1807">
        <f t="shared" si="134"/>
        <v>0</v>
      </c>
    </row>
    <row r="1808" spans="18:20" x14ac:dyDescent="0.3">
      <c r="R1808">
        <f t="shared" si="132"/>
        <v>1</v>
      </c>
      <c r="S1808" t="str">
        <f t="shared" si="133"/>
        <v/>
      </c>
      <c r="T1808">
        <f t="shared" si="134"/>
        <v>0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T1030"/>
  <sheetViews>
    <sheetView workbookViewId="0">
      <selection activeCell="B4" sqref="B4"/>
    </sheetView>
  </sheetViews>
  <sheetFormatPr defaultColWidth="11.44140625" defaultRowHeight="14.4" x14ac:dyDescent="0.3"/>
  <cols>
    <col min="2" max="2" width="15.109375" bestFit="1" customWidth="1"/>
    <col min="5" max="5" width="13.44140625" customWidth="1"/>
    <col min="6" max="7" width="13.88671875" customWidth="1"/>
  </cols>
  <sheetData>
    <row r="2" spans="2:20" x14ac:dyDescent="0.3">
      <c r="B2" s="15" t="s">
        <v>59</v>
      </c>
      <c r="C2" s="15" t="s">
        <v>2</v>
      </c>
    </row>
    <row r="3" spans="2:20" x14ac:dyDescent="0.3">
      <c r="B3" s="15"/>
    </row>
    <row r="4" spans="2:20" x14ac:dyDescent="0.3">
      <c r="B4" s="15" t="s">
        <v>26</v>
      </c>
    </row>
    <row r="6" spans="2:20" ht="43.2" x14ac:dyDescent="0.3">
      <c r="B6" s="1" t="s">
        <v>27</v>
      </c>
      <c r="C6" s="1" t="s">
        <v>28</v>
      </c>
      <c r="D6" s="1" t="s">
        <v>29</v>
      </c>
      <c r="E6" s="8" t="s">
        <v>60</v>
      </c>
      <c r="F6" s="8" t="s">
        <v>61</v>
      </c>
      <c r="G6" s="8" t="s">
        <v>61</v>
      </c>
      <c r="I6" s="16" t="s">
        <v>32</v>
      </c>
      <c r="J6" s="21" t="s">
        <v>33</v>
      </c>
      <c r="K6" s="16" t="s">
        <v>34</v>
      </c>
      <c r="L6" s="16" t="s">
        <v>35</v>
      </c>
      <c r="M6" s="16" t="s">
        <v>36</v>
      </c>
      <c r="N6" s="21" t="s">
        <v>37</v>
      </c>
      <c r="O6" s="21" t="s">
        <v>38</v>
      </c>
      <c r="P6" s="16" t="s">
        <v>39</v>
      </c>
      <c r="Q6" s="16" t="s">
        <v>40</v>
      </c>
    </row>
    <row r="7" spans="2:20" x14ac:dyDescent="0.3">
      <c r="B7" s="1"/>
      <c r="C7" s="1" t="s">
        <v>41</v>
      </c>
      <c r="D7" s="1" t="s">
        <v>41</v>
      </c>
      <c r="E7" s="1" t="s">
        <v>42</v>
      </c>
      <c r="F7" s="1" t="s">
        <v>43</v>
      </c>
      <c r="G7" s="1" t="s">
        <v>44</v>
      </c>
      <c r="I7" s="16" t="s">
        <v>45</v>
      </c>
      <c r="J7" s="16" t="s">
        <v>45</v>
      </c>
      <c r="K7" s="16" t="s">
        <v>46</v>
      </c>
      <c r="L7" s="16"/>
      <c r="M7" s="16" t="s">
        <v>42</v>
      </c>
      <c r="N7" s="16" t="s">
        <v>42</v>
      </c>
      <c r="O7" s="16" t="s">
        <v>42</v>
      </c>
      <c r="P7" s="16" t="s">
        <v>43</v>
      </c>
      <c r="Q7" s="16" t="s">
        <v>43</v>
      </c>
    </row>
    <row r="8" spans="2:20" x14ac:dyDescent="0.3">
      <c r="B8" s="2" t="s">
        <v>47</v>
      </c>
      <c r="C8" s="2">
        <v>0</v>
      </c>
      <c r="D8" s="2">
        <v>0</v>
      </c>
      <c r="E8" s="9">
        <v>0</v>
      </c>
      <c r="F8" s="17">
        <f>($E9-0)/2/3.6</f>
        <v>0</v>
      </c>
      <c r="G8" s="17">
        <f>($E9-0)/2</f>
        <v>0</v>
      </c>
      <c r="H8" t="s">
        <v>48</v>
      </c>
      <c r="I8">
        <f>COUNT(E9:E597)</f>
        <v>589</v>
      </c>
      <c r="J8">
        <f>SUM(R9:R597)</f>
        <v>155</v>
      </c>
      <c r="K8" s="19">
        <f>SUM(T9:T597)</f>
        <v>3323.7777777777787</v>
      </c>
      <c r="L8" s="22">
        <f>J8/I8</f>
        <v>0.26315789473684209</v>
      </c>
      <c r="M8" s="18">
        <f>MAX(S9:S597)</f>
        <v>49.1</v>
      </c>
      <c r="N8" s="18">
        <f>K8/(I8-J8)*3.6</f>
        <v>27.570506912442404</v>
      </c>
      <c r="O8" s="18">
        <f>K8/I8*3.6</f>
        <v>20.315110356536508</v>
      </c>
      <c r="P8" s="17">
        <f>MIN(F9:F597)</f>
        <v>-1.0000000000000002</v>
      </c>
      <c r="Q8" s="17">
        <f>MAX(F9:F597)</f>
        <v>0.76388888888888884</v>
      </c>
      <c r="R8">
        <f t="shared" ref="R8:R71" si="0">IF(E8&lt;1,1,0)</f>
        <v>1</v>
      </c>
      <c r="S8" t="str">
        <f t="shared" ref="S8:S71" si="1">IF(R8=1,"",E8)</f>
        <v/>
      </c>
      <c r="T8">
        <f t="shared" ref="T8:T71" si="2">E8/3.6</f>
        <v>0</v>
      </c>
    </row>
    <row r="9" spans="2:20" x14ac:dyDescent="0.3">
      <c r="B9" s="3" t="s">
        <v>47</v>
      </c>
      <c r="C9" s="3">
        <v>1</v>
      </c>
      <c r="D9" s="3">
        <v>1</v>
      </c>
      <c r="E9" s="10">
        <v>0</v>
      </c>
      <c r="F9" s="17">
        <f>($E10-$E8)/2/3.6</f>
        <v>0</v>
      </c>
      <c r="G9" s="17">
        <f>($E10-$E8)/2</f>
        <v>0</v>
      </c>
      <c r="H9" t="s">
        <v>49</v>
      </c>
      <c r="I9">
        <f>COUNT(E598:E1030)</f>
        <v>433</v>
      </c>
      <c r="J9">
        <f>SUM(R598:R1030)</f>
        <v>48</v>
      </c>
      <c r="K9" s="19">
        <f>SUM(T598:T1030)</f>
        <v>4767.1388888888905</v>
      </c>
      <c r="L9" s="22">
        <f>J9/I9</f>
        <v>0.11085450346420324</v>
      </c>
      <c r="M9" s="18">
        <f>MAX(S598:S1030)</f>
        <v>64.400000000000006</v>
      </c>
      <c r="N9" s="18">
        <f>K9/(I9-J9)*3.6</f>
        <v>44.575844155844173</v>
      </c>
      <c r="O9" s="18">
        <f>K9/I9*3.6</f>
        <v>39.63441108545036</v>
      </c>
      <c r="P9" s="17">
        <f>MIN(F598:F1030)</f>
        <v>-0.56944444444444464</v>
      </c>
      <c r="Q9" s="17">
        <f>MAX(F598:F1030)</f>
        <v>0.625</v>
      </c>
      <c r="R9">
        <f t="shared" si="0"/>
        <v>1</v>
      </c>
      <c r="S9" t="str">
        <f t="shared" si="1"/>
        <v/>
      </c>
      <c r="T9">
        <f t="shared" si="2"/>
        <v>0</v>
      </c>
    </row>
    <row r="10" spans="2:20" x14ac:dyDescent="0.3">
      <c r="B10" s="3" t="s">
        <v>47</v>
      </c>
      <c r="C10" s="3">
        <v>2</v>
      </c>
      <c r="D10" s="3">
        <v>2</v>
      </c>
      <c r="E10" s="10">
        <v>0</v>
      </c>
      <c r="F10" s="17">
        <f>($E11-$E9)/2/3.6</f>
        <v>0</v>
      </c>
      <c r="G10" s="17">
        <f>($E11-$E9)/2</f>
        <v>0</v>
      </c>
      <c r="I10" s="14">
        <f>SUM(I8:I9)</f>
        <v>1022</v>
      </c>
      <c r="J10" s="14">
        <f>SUM(J8:J9)</f>
        <v>203</v>
      </c>
      <c r="K10" s="20">
        <f>SUM(K8:K9)</f>
        <v>8090.9166666666697</v>
      </c>
      <c r="L10" s="22"/>
      <c r="M10" s="18"/>
      <c r="N10" s="18"/>
      <c r="O10" s="18"/>
      <c r="P10" s="17"/>
      <c r="Q10" s="17"/>
      <c r="R10">
        <f t="shared" si="0"/>
        <v>1</v>
      </c>
      <c r="S10" t="str">
        <f t="shared" si="1"/>
        <v/>
      </c>
      <c r="T10">
        <f t="shared" si="2"/>
        <v>0</v>
      </c>
    </row>
    <row r="11" spans="2:20" x14ac:dyDescent="0.3">
      <c r="B11" s="3" t="s">
        <v>47</v>
      </c>
      <c r="C11" s="3">
        <v>3</v>
      </c>
      <c r="D11" s="3">
        <v>3</v>
      </c>
      <c r="E11" s="10">
        <v>0</v>
      </c>
      <c r="F11" s="17">
        <f>($E12-$E10)/2/3.6</f>
        <v>0</v>
      </c>
      <c r="G11" s="17">
        <f>($E12-$E10)/2</f>
        <v>0</v>
      </c>
      <c r="N11" s="22"/>
      <c r="P11" s="17"/>
      <c r="Q11" s="17"/>
      <c r="R11">
        <f t="shared" si="0"/>
        <v>1</v>
      </c>
      <c r="S11" t="str">
        <f t="shared" si="1"/>
        <v/>
      </c>
      <c r="T11">
        <f t="shared" si="2"/>
        <v>0</v>
      </c>
    </row>
    <row r="12" spans="2:20" x14ac:dyDescent="0.3">
      <c r="B12" s="3" t="s">
        <v>47</v>
      </c>
      <c r="C12" s="3">
        <v>4</v>
      </c>
      <c r="D12" s="3">
        <v>4</v>
      </c>
      <c r="E12" s="10">
        <v>0</v>
      </c>
      <c r="F12" s="17">
        <f>($E13-$E11)/2/3.6</f>
        <v>0</v>
      </c>
      <c r="G12" s="17">
        <f>($E13-$E11)/2</f>
        <v>0</v>
      </c>
      <c r="R12">
        <f t="shared" si="0"/>
        <v>1</v>
      </c>
      <c r="S12" t="str">
        <f t="shared" si="1"/>
        <v/>
      </c>
      <c r="T12">
        <f t="shared" si="2"/>
        <v>0</v>
      </c>
    </row>
    <row r="13" spans="2:20" x14ac:dyDescent="0.3">
      <c r="B13" s="3" t="s">
        <v>47</v>
      </c>
      <c r="C13" s="3">
        <v>5</v>
      </c>
      <c r="D13" s="3">
        <v>5</v>
      </c>
      <c r="E13" s="10">
        <v>0</v>
      </c>
      <c r="F13" s="17">
        <f>($E14-$E12)/2/3.6</f>
        <v>0</v>
      </c>
      <c r="G13" s="17">
        <f>($E14-$E12)/2</f>
        <v>0</v>
      </c>
      <c r="R13">
        <f t="shared" si="0"/>
        <v>1</v>
      </c>
      <c r="S13" t="str">
        <f t="shared" si="1"/>
        <v/>
      </c>
      <c r="T13">
        <f t="shared" si="2"/>
        <v>0</v>
      </c>
    </row>
    <row r="14" spans="2:20" x14ac:dyDescent="0.3">
      <c r="B14" s="3" t="s">
        <v>47</v>
      </c>
      <c r="C14" s="3">
        <v>6</v>
      </c>
      <c r="D14" s="3">
        <v>6</v>
      </c>
      <c r="E14" s="10">
        <v>0</v>
      </c>
      <c r="F14" s="17">
        <f t="shared" ref="F14:F77" si="3">($E15-$E13)/2/3.6</f>
        <v>0</v>
      </c>
      <c r="G14" s="17">
        <f t="shared" ref="G14:G77" si="4">($E15-$E13)/2</f>
        <v>0</v>
      </c>
      <c r="R14">
        <f t="shared" si="0"/>
        <v>1</v>
      </c>
      <c r="S14" t="str">
        <f t="shared" si="1"/>
        <v/>
      </c>
      <c r="T14">
        <f t="shared" si="2"/>
        <v>0</v>
      </c>
    </row>
    <row r="15" spans="2:20" x14ac:dyDescent="0.3">
      <c r="B15" s="3" t="s">
        <v>47</v>
      </c>
      <c r="C15" s="3">
        <v>7</v>
      </c>
      <c r="D15" s="3">
        <v>7</v>
      </c>
      <c r="E15" s="10">
        <v>0</v>
      </c>
      <c r="F15" s="17">
        <f t="shared" si="3"/>
        <v>0</v>
      </c>
      <c r="G15" s="17">
        <f t="shared" si="4"/>
        <v>0</v>
      </c>
      <c r="R15">
        <f t="shared" si="0"/>
        <v>1</v>
      </c>
      <c r="S15" t="str">
        <f t="shared" si="1"/>
        <v/>
      </c>
      <c r="T15">
        <f t="shared" si="2"/>
        <v>0</v>
      </c>
    </row>
    <row r="16" spans="2:20" x14ac:dyDescent="0.3">
      <c r="B16" s="3" t="s">
        <v>47</v>
      </c>
      <c r="C16" s="3">
        <v>8</v>
      </c>
      <c r="D16" s="3">
        <v>8</v>
      </c>
      <c r="E16" s="10">
        <v>0</v>
      </c>
      <c r="F16" s="17">
        <f t="shared" si="3"/>
        <v>0</v>
      </c>
      <c r="G16" s="17">
        <f t="shared" si="4"/>
        <v>0</v>
      </c>
      <c r="R16">
        <f t="shared" si="0"/>
        <v>1</v>
      </c>
      <c r="S16" t="str">
        <f t="shared" si="1"/>
        <v/>
      </c>
      <c r="T16">
        <f t="shared" si="2"/>
        <v>0</v>
      </c>
    </row>
    <row r="17" spans="2:20" x14ac:dyDescent="0.3">
      <c r="B17" s="3" t="s">
        <v>47</v>
      </c>
      <c r="C17" s="3">
        <v>9</v>
      </c>
      <c r="D17" s="3">
        <v>9</v>
      </c>
      <c r="E17" s="10">
        <v>0</v>
      </c>
      <c r="F17" s="17">
        <f t="shared" si="3"/>
        <v>0</v>
      </c>
      <c r="G17" s="17">
        <f t="shared" si="4"/>
        <v>0</v>
      </c>
      <c r="R17">
        <f t="shared" si="0"/>
        <v>1</v>
      </c>
      <c r="S17" t="str">
        <f t="shared" si="1"/>
        <v/>
      </c>
      <c r="T17">
        <f t="shared" si="2"/>
        <v>0</v>
      </c>
    </row>
    <row r="18" spans="2:20" x14ac:dyDescent="0.3">
      <c r="B18" s="3" t="s">
        <v>47</v>
      </c>
      <c r="C18" s="3">
        <v>10</v>
      </c>
      <c r="D18" s="3">
        <v>10</v>
      </c>
      <c r="E18" s="10">
        <v>0</v>
      </c>
      <c r="F18" s="17">
        <f t="shared" si="3"/>
        <v>0</v>
      </c>
      <c r="G18" s="17">
        <f t="shared" si="4"/>
        <v>0</v>
      </c>
      <c r="R18">
        <f t="shared" si="0"/>
        <v>1</v>
      </c>
      <c r="S18" t="str">
        <f t="shared" si="1"/>
        <v/>
      </c>
      <c r="T18">
        <f t="shared" si="2"/>
        <v>0</v>
      </c>
    </row>
    <row r="19" spans="2:20" x14ac:dyDescent="0.3">
      <c r="B19" s="3" t="s">
        <v>47</v>
      </c>
      <c r="C19" s="3">
        <v>11</v>
      </c>
      <c r="D19" s="3">
        <v>11</v>
      </c>
      <c r="E19" s="10">
        <v>0</v>
      </c>
      <c r="F19" s="17">
        <f t="shared" si="3"/>
        <v>2.777777777777778E-2</v>
      </c>
      <c r="G19" s="17">
        <f t="shared" si="4"/>
        <v>0.1</v>
      </c>
      <c r="R19">
        <f t="shared" si="0"/>
        <v>1</v>
      </c>
      <c r="S19" t="str">
        <f t="shared" si="1"/>
        <v/>
      </c>
      <c r="T19">
        <f t="shared" si="2"/>
        <v>0</v>
      </c>
    </row>
    <row r="20" spans="2:20" x14ac:dyDescent="0.3">
      <c r="B20" s="3" t="s">
        <v>47</v>
      </c>
      <c r="C20" s="3">
        <v>12</v>
      </c>
      <c r="D20" s="3">
        <v>12</v>
      </c>
      <c r="E20" s="10">
        <v>0.2</v>
      </c>
      <c r="F20" s="17">
        <f t="shared" si="3"/>
        <v>0.43055555555555558</v>
      </c>
      <c r="G20" s="17">
        <f t="shared" si="4"/>
        <v>1.55</v>
      </c>
      <c r="R20">
        <f t="shared" si="0"/>
        <v>1</v>
      </c>
      <c r="S20" t="str">
        <f t="shared" si="1"/>
        <v/>
      </c>
      <c r="T20">
        <f t="shared" si="2"/>
        <v>5.5555555555555559E-2</v>
      </c>
    </row>
    <row r="21" spans="2:20" x14ac:dyDescent="0.3">
      <c r="B21" s="3" t="s">
        <v>47</v>
      </c>
      <c r="C21" s="3">
        <v>13</v>
      </c>
      <c r="D21" s="3">
        <v>13</v>
      </c>
      <c r="E21" s="10">
        <v>3.1</v>
      </c>
      <c r="F21" s="17">
        <f t="shared" si="3"/>
        <v>0.76388888888888884</v>
      </c>
      <c r="G21" s="17">
        <f t="shared" si="4"/>
        <v>2.75</v>
      </c>
      <c r="R21">
        <f t="shared" si="0"/>
        <v>0</v>
      </c>
      <c r="S21">
        <f t="shared" si="1"/>
        <v>3.1</v>
      </c>
      <c r="T21">
        <f t="shared" si="2"/>
        <v>0.86111111111111116</v>
      </c>
    </row>
    <row r="22" spans="2:20" x14ac:dyDescent="0.3">
      <c r="B22" s="3" t="s">
        <v>47</v>
      </c>
      <c r="C22" s="3">
        <v>14</v>
      </c>
      <c r="D22" s="3">
        <v>14</v>
      </c>
      <c r="E22" s="10">
        <v>5.7</v>
      </c>
      <c r="F22" s="17">
        <f t="shared" si="3"/>
        <v>0.68055555555555558</v>
      </c>
      <c r="G22" s="17">
        <f t="shared" si="4"/>
        <v>2.4500000000000002</v>
      </c>
      <c r="R22">
        <f t="shared" si="0"/>
        <v>0</v>
      </c>
      <c r="S22">
        <f t="shared" si="1"/>
        <v>5.7</v>
      </c>
      <c r="T22">
        <f t="shared" si="2"/>
        <v>1.5833333333333333</v>
      </c>
    </row>
    <row r="23" spans="2:20" x14ac:dyDescent="0.3">
      <c r="B23" s="3" t="s">
        <v>47</v>
      </c>
      <c r="C23" s="3">
        <v>15</v>
      </c>
      <c r="D23" s="3">
        <v>15</v>
      </c>
      <c r="E23" s="10">
        <v>8</v>
      </c>
      <c r="F23" s="17">
        <f t="shared" si="3"/>
        <v>0.61111111111111105</v>
      </c>
      <c r="G23" s="17">
        <f t="shared" si="4"/>
        <v>2.1999999999999997</v>
      </c>
      <c r="R23">
        <f t="shared" si="0"/>
        <v>0</v>
      </c>
      <c r="S23">
        <f t="shared" si="1"/>
        <v>8</v>
      </c>
      <c r="T23">
        <f t="shared" si="2"/>
        <v>2.2222222222222223</v>
      </c>
    </row>
    <row r="24" spans="2:20" x14ac:dyDescent="0.3">
      <c r="B24" s="3" t="s">
        <v>47</v>
      </c>
      <c r="C24" s="3">
        <v>16</v>
      </c>
      <c r="D24" s="3">
        <v>16</v>
      </c>
      <c r="E24" s="10">
        <v>10.1</v>
      </c>
      <c r="F24" s="17">
        <f t="shared" si="3"/>
        <v>0.55555555555555558</v>
      </c>
      <c r="G24" s="17">
        <f t="shared" si="4"/>
        <v>2</v>
      </c>
      <c r="R24">
        <f t="shared" si="0"/>
        <v>0</v>
      </c>
      <c r="S24">
        <f t="shared" si="1"/>
        <v>10.1</v>
      </c>
      <c r="T24">
        <f t="shared" si="2"/>
        <v>2.8055555555555554</v>
      </c>
    </row>
    <row r="25" spans="2:20" x14ac:dyDescent="0.3">
      <c r="B25" s="3" t="s">
        <v>47</v>
      </c>
      <c r="C25" s="3">
        <v>17</v>
      </c>
      <c r="D25" s="3">
        <v>17</v>
      </c>
      <c r="E25" s="10">
        <v>12</v>
      </c>
      <c r="F25" s="17">
        <f t="shared" si="3"/>
        <v>0.51388888888888906</v>
      </c>
      <c r="G25" s="17">
        <f t="shared" si="4"/>
        <v>1.8500000000000005</v>
      </c>
      <c r="R25">
        <f t="shared" si="0"/>
        <v>0</v>
      </c>
      <c r="S25">
        <f t="shared" si="1"/>
        <v>12</v>
      </c>
      <c r="T25">
        <f t="shared" si="2"/>
        <v>3.333333333333333</v>
      </c>
    </row>
    <row r="26" spans="2:20" x14ac:dyDescent="0.3">
      <c r="B26" s="3" t="s">
        <v>47</v>
      </c>
      <c r="C26" s="3">
        <v>18</v>
      </c>
      <c r="D26" s="3">
        <v>18</v>
      </c>
      <c r="E26" s="10">
        <v>13.8</v>
      </c>
      <c r="F26" s="17">
        <f t="shared" si="3"/>
        <v>0.47222222222222227</v>
      </c>
      <c r="G26" s="17">
        <f t="shared" si="4"/>
        <v>1.7000000000000002</v>
      </c>
      <c r="R26">
        <f t="shared" si="0"/>
        <v>0</v>
      </c>
      <c r="S26">
        <f t="shared" si="1"/>
        <v>13.8</v>
      </c>
      <c r="T26">
        <f t="shared" si="2"/>
        <v>3.8333333333333335</v>
      </c>
    </row>
    <row r="27" spans="2:20" x14ac:dyDescent="0.3">
      <c r="B27" s="3" t="s">
        <v>47</v>
      </c>
      <c r="C27" s="3">
        <v>19</v>
      </c>
      <c r="D27" s="3">
        <v>19</v>
      </c>
      <c r="E27" s="10">
        <v>15.4</v>
      </c>
      <c r="F27" s="17">
        <f t="shared" si="3"/>
        <v>0.40277777777777757</v>
      </c>
      <c r="G27" s="17">
        <f t="shared" si="4"/>
        <v>1.4499999999999993</v>
      </c>
      <c r="R27">
        <f t="shared" si="0"/>
        <v>0</v>
      </c>
      <c r="S27">
        <f t="shared" si="1"/>
        <v>15.4</v>
      </c>
      <c r="T27">
        <f t="shared" si="2"/>
        <v>4.2777777777777777</v>
      </c>
    </row>
    <row r="28" spans="2:20" x14ac:dyDescent="0.3">
      <c r="B28" s="3" t="s">
        <v>47</v>
      </c>
      <c r="C28" s="3">
        <v>20</v>
      </c>
      <c r="D28" s="3">
        <v>20</v>
      </c>
      <c r="E28" s="10">
        <v>16.7</v>
      </c>
      <c r="F28" s="17">
        <f t="shared" si="3"/>
        <v>0.31944444444444431</v>
      </c>
      <c r="G28" s="17">
        <f t="shared" si="4"/>
        <v>1.1499999999999995</v>
      </c>
      <c r="R28">
        <f t="shared" si="0"/>
        <v>0</v>
      </c>
      <c r="S28">
        <f t="shared" si="1"/>
        <v>16.7</v>
      </c>
      <c r="T28">
        <f t="shared" si="2"/>
        <v>4.6388888888888884</v>
      </c>
    </row>
    <row r="29" spans="2:20" x14ac:dyDescent="0.3">
      <c r="B29" s="3" t="s">
        <v>47</v>
      </c>
      <c r="C29" s="3">
        <v>21</v>
      </c>
      <c r="D29" s="3">
        <v>21</v>
      </c>
      <c r="E29" s="10">
        <v>17.7</v>
      </c>
      <c r="F29" s="17">
        <f t="shared" si="3"/>
        <v>0.2222222222222224</v>
      </c>
      <c r="G29" s="17">
        <f t="shared" si="4"/>
        <v>0.80000000000000071</v>
      </c>
      <c r="R29">
        <f t="shared" si="0"/>
        <v>0</v>
      </c>
      <c r="S29">
        <f t="shared" si="1"/>
        <v>17.7</v>
      </c>
      <c r="T29">
        <f t="shared" si="2"/>
        <v>4.9166666666666661</v>
      </c>
    </row>
    <row r="30" spans="2:20" x14ac:dyDescent="0.3">
      <c r="B30" s="3" t="s">
        <v>47</v>
      </c>
      <c r="C30" s="3">
        <v>22</v>
      </c>
      <c r="D30" s="3">
        <v>22</v>
      </c>
      <c r="E30" s="10">
        <v>18.3</v>
      </c>
      <c r="F30" s="17">
        <f t="shared" si="3"/>
        <v>0.15277777777777798</v>
      </c>
      <c r="G30" s="17">
        <f t="shared" si="4"/>
        <v>0.55000000000000071</v>
      </c>
      <c r="R30">
        <f t="shared" si="0"/>
        <v>0</v>
      </c>
      <c r="S30">
        <f t="shared" si="1"/>
        <v>18.3</v>
      </c>
      <c r="T30">
        <f t="shared" si="2"/>
        <v>5.083333333333333</v>
      </c>
    </row>
    <row r="31" spans="2:20" x14ac:dyDescent="0.3">
      <c r="B31" s="3" t="s">
        <v>47</v>
      </c>
      <c r="C31" s="3">
        <v>23</v>
      </c>
      <c r="D31" s="3">
        <v>23</v>
      </c>
      <c r="E31" s="10">
        <v>18.8</v>
      </c>
      <c r="F31" s="17">
        <f t="shared" si="3"/>
        <v>8.3333333333333037E-2</v>
      </c>
      <c r="G31" s="17">
        <f t="shared" si="4"/>
        <v>0.29999999999999893</v>
      </c>
      <c r="R31">
        <f t="shared" si="0"/>
        <v>0</v>
      </c>
      <c r="S31">
        <f t="shared" si="1"/>
        <v>18.8</v>
      </c>
      <c r="T31">
        <f t="shared" si="2"/>
        <v>5.2222222222222223</v>
      </c>
    </row>
    <row r="32" spans="2:20" x14ac:dyDescent="0.3">
      <c r="B32" s="3" t="s">
        <v>47</v>
      </c>
      <c r="C32" s="3">
        <v>24</v>
      </c>
      <c r="D32" s="3">
        <v>24</v>
      </c>
      <c r="E32" s="10">
        <v>18.899999999999999</v>
      </c>
      <c r="F32" s="17">
        <f t="shared" si="3"/>
        <v>-5.5555555555555851E-2</v>
      </c>
      <c r="G32" s="17">
        <f t="shared" si="4"/>
        <v>-0.20000000000000107</v>
      </c>
      <c r="R32">
        <f t="shared" si="0"/>
        <v>0</v>
      </c>
      <c r="S32">
        <f t="shared" si="1"/>
        <v>18.899999999999999</v>
      </c>
      <c r="T32">
        <f t="shared" si="2"/>
        <v>5.2499999999999991</v>
      </c>
    </row>
    <row r="33" spans="2:20" x14ac:dyDescent="0.3">
      <c r="B33" s="3" t="s">
        <v>47</v>
      </c>
      <c r="C33" s="3">
        <v>25</v>
      </c>
      <c r="D33" s="3">
        <v>25</v>
      </c>
      <c r="E33" s="10">
        <v>18.399999999999999</v>
      </c>
      <c r="F33" s="17">
        <f t="shared" si="3"/>
        <v>-0.27777777777777779</v>
      </c>
      <c r="G33" s="17">
        <f t="shared" si="4"/>
        <v>-1</v>
      </c>
      <c r="R33">
        <f t="shared" si="0"/>
        <v>0</v>
      </c>
      <c r="S33">
        <f t="shared" si="1"/>
        <v>18.399999999999999</v>
      </c>
      <c r="T33">
        <f t="shared" si="2"/>
        <v>5.1111111111111107</v>
      </c>
    </row>
    <row r="34" spans="2:20" x14ac:dyDescent="0.3">
      <c r="B34" s="3" t="s">
        <v>47</v>
      </c>
      <c r="C34" s="3">
        <v>26</v>
      </c>
      <c r="D34" s="3">
        <v>26</v>
      </c>
      <c r="E34" s="10">
        <v>16.899999999999999</v>
      </c>
      <c r="F34" s="17">
        <f t="shared" si="3"/>
        <v>-0.56944444444444409</v>
      </c>
      <c r="G34" s="17">
        <f t="shared" si="4"/>
        <v>-2.0499999999999989</v>
      </c>
      <c r="R34">
        <f t="shared" si="0"/>
        <v>0</v>
      </c>
      <c r="S34">
        <f t="shared" si="1"/>
        <v>16.899999999999999</v>
      </c>
      <c r="T34">
        <f t="shared" si="2"/>
        <v>4.6944444444444438</v>
      </c>
    </row>
    <row r="35" spans="2:20" x14ac:dyDescent="0.3">
      <c r="B35" s="3" t="s">
        <v>47</v>
      </c>
      <c r="C35" s="3">
        <v>27</v>
      </c>
      <c r="D35" s="3">
        <v>27</v>
      </c>
      <c r="E35" s="10">
        <v>14.3</v>
      </c>
      <c r="F35" s="17">
        <f t="shared" si="3"/>
        <v>-0.84722222222222188</v>
      </c>
      <c r="G35" s="17">
        <f t="shared" si="4"/>
        <v>-3.0499999999999989</v>
      </c>
      <c r="R35">
        <f t="shared" si="0"/>
        <v>0</v>
      </c>
      <c r="S35">
        <f t="shared" si="1"/>
        <v>14.3</v>
      </c>
      <c r="T35">
        <f t="shared" si="2"/>
        <v>3.9722222222222223</v>
      </c>
    </row>
    <row r="36" spans="2:20" x14ac:dyDescent="0.3">
      <c r="B36" s="3" t="s">
        <v>47</v>
      </c>
      <c r="C36" s="3">
        <v>28</v>
      </c>
      <c r="D36" s="3">
        <v>28</v>
      </c>
      <c r="E36" s="10">
        <v>10.8</v>
      </c>
      <c r="F36" s="17">
        <f t="shared" si="3"/>
        <v>-1.0000000000000002</v>
      </c>
      <c r="G36" s="17">
        <f t="shared" si="4"/>
        <v>-3.6000000000000005</v>
      </c>
      <c r="R36">
        <f t="shared" si="0"/>
        <v>0</v>
      </c>
      <c r="S36">
        <f t="shared" si="1"/>
        <v>10.8</v>
      </c>
      <c r="T36">
        <f t="shared" si="2"/>
        <v>3</v>
      </c>
    </row>
    <row r="37" spans="2:20" x14ac:dyDescent="0.3">
      <c r="B37" s="3" t="s">
        <v>47</v>
      </c>
      <c r="C37" s="3">
        <v>29</v>
      </c>
      <c r="D37" s="3">
        <v>29</v>
      </c>
      <c r="E37" s="10">
        <v>7.1</v>
      </c>
      <c r="F37" s="17">
        <f t="shared" si="3"/>
        <v>-0.94444444444444453</v>
      </c>
      <c r="G37" s="17">
        <f t="shared" si="4"/>
        <v>-3.4000000000000004</v>
      </c>
      <c r="R37">
        <f t="shared" si="0"/>
        <v>0</v>
      </c>
      <c r="S37">
        <f t="shared" si="1"/>
        <v>7.1</v>
      </c>
      <c r="T37">
        <f t="shared" si="2"/>
        <v>1.9722222222222221</v>
      </c>
    </row>
    <row r="38" spans="2:20" x14ac:dyDescent="0.3">
      <c r="B38" s="3" t="s">
        <v>47</v>
      </c>
      <c r="C38" s="3">
        <v>30</v>
      </c>
      <c r="D38" s="3">
        <v>30</v>
      </c>
      <c r="E38" s="10">
        <v>4</v>
      </c>
      <c r="F38" s="17">
        <f t="shared" si="3"/>
        <v>-0.98611111111111105</v>
      </c>
      <c r="G38" s="17">
        <f t="shared" si="4"/>
        <v>-3.55</v>
      </c>
      <c r="R38">
        <f t="shared" si="0"/>
        <v>0</v>
      </c>
      <c r="S38">
        <f t="shared" si="1"/>
        <v>4</v>
      </c>
      <c r="T38">
        <f t="shared" si="2"/>
        <v>1.1111111111111112</v>
      </c>
    </row>
    <row r="39" spans="2:20" x14ac:dyDescent="0.3">
      <c r="B39" s="3" t="s">
        <v>47</v>
      </c>
      <c r="C39" s="3">
        <v>31</v>
      </c>
      <c r="D39" s="3">
        <v>31</v>
      </c>
      <c r="E39" s="10">
        <v>0</v>
      </c>
      <c r="F39" s="17">
        <f t="shared" si="3"/>
        <v>-0.55555555555555558</v>
      </c>
      <c r="G39" s="17">
        <f t="shared" si="4"/>
        <v>-2</v>
      </c>
      <c r="R39">
        <f t="shared" si="0"/>
        <v>1</v>
      </c>
      <c r="S39" t="str">
        <f t="shared" si="1"/>
        <v/>
      </c>
      <c r="T39">
        <f t="shared" si="2"/>
        <v>0</v>
      </c>
    </row>
    <row r="40" spans="2:20" x14ac:dyDescent="0.3">
      <c r="B40" s="3" t="s">
        <v>47</v>
      </c>
      <c r="C40" s="3">
        <v>32</v>
      </c>
      <c r="D40" s="3">
        <v>32</v>
      </c>
      <c r="E40" s="10">
        <v>0</v>
      </c>
      <c r="F40" s="17">
        <f t="shared" si="3"/>
        <v>0</v>
      </c>
      <c r="G40" s="17">
        <f t="shared" si="4"/>
        <v>0</v>
      </c>
      <c r="R40">
        <f t="shared" si="0"/>
        <v>1</v>
      </c>
      <c r="S40" t="str">
        <f t="shared" si="1"/>
        <v/>
      </c>
      <c r="T40">
        <f t="shared" si="2"/>
        <v>0</v>
      </c>
    </row>
    <row r="41" spans="2:20" x14ac:dyDescent="0.3">
      <c r="B41" s="3" t="s">
        <v>47</v>
      </c>
      <c r="C41" s="3">
        <v>33</v>
      </c>
      <c r="D41" s="3">
        <v>33</v>
      </c>
      <c r="E41" s="10">
        <v>0</v>
      </c>
      <c r="F41" s="17">
        <f t="shared" si="3"/>
        <v>0</v>
      </c>
      <c r="G41" s="17">
        <f t="shared" si="4"/>
        <v>0</v>
      </c>
      <c r="R41">
        <f t="shared" si="0"/>
        <v>1</v>
      </c>
      <c r="S41" t="str">
        <f t="shared" si="1"/>
        <v/>
      </c>
      <c r="T41">
        <f t="shared" si="2"/>
        <v>0</v>
      </c>
    </row>
    <row r="42" spans="2:20" x14ac:dyDescent="0.3">
      <c r="B42" s="3" t="s">
        <v>47</v>
      </c>
      <c r="C42" s="3">
        <v>34</v>
      </c>
      <c r="D42" s="3">
        <v>34</v>
      </c>
      <c r="E42" s="10">
        <v>0</v>
      </c>
      <c r="F42" s="17">
        <f t="shared" si="3"/>
        <v>0.20833333333333331</v>
      </c>
      <c r="G42" s="17">
        <f t="shared" si="4"/>
        <v>0.75</v>
      </c>
      <c r="R42">
        <f t="shared" si="0"/>
        <v>1</v>
      </c>
      <c r="S42" t="str">
        <f t="shared" si="1"/>
        <v/>
      </c>
      <c r="T42">
        <f t="shared" si="2"/>
        <v>0</v>
      </c>
    </row>
    <row r="43" spans="2:20" x14ac:dyDescent="0.3">
      <c r="B43" s="3" t="s">
        <v>47</v>
      </c>
      <c r="C43" s="3">
        <v>35</v>
      </c>
      <c r="D43" s="3">
        <v>35</v>
      </c>
      <c r="E43" s="10">
        <v>1.5</v>
      </c>
      <c r="F43" s="17">
        <f t="shared" si="3"/>
        <v>0.55555555555555558</v>
      </c>
      <c r="G43" s="17">
        <f t="shared" si="4"/>
        <v>2</v>
      </c>
      <c r="R43">
        <f t="shared" si="0"/>
        <v>0</v>
      </c>
      <c r="S43">
        <f t="shared" si="1"/>
        <v>1.5</v>
      </c>
      <c r="T43">
        <f t="shared" si="2"/>
        <v>0.41666666666666663</v>
      </c>
    </row>
    <row r="44" spans="2:20" x14ac:dyDescent="0.3">
      <c r="B44" s="3" t="s">
        <v>47</v>
      </c>
      <c r="C44" s="3">
        <v>36</v>
      </c>
      <c r="D44" s="3">
        <v>36</v>
      </c>
      <c r="E44" s="10">
        <v>4</v>
      </c>
      <c r="F44" s="17">
        <f t="shared" si="3"/>
        <v>0.59722222222222221</v>
      </c>
      <c r="G44" s="17">
        <f t="shared" si="4"/>
        <v>2.15</v>
      </c>
      <c r="R44">
        <f t="shared" si="0"/>
        <v>0</v>
      </c>
      <c r="S44">
        <f t="shared" si="1"/>
        <v>4</v>
      </c>
      <c r="T44">
        <f t="shared" si="2"/>
        <v>1.1111111111111112</v>
      </c>
    </row>
    <row r="45" spans="2:20" x14ac:dyDescent="0.3">
      <c r="B45" s="3" t="s">
        <v>47</v>
      </c>
      <c r="C45" s="3">
        <v>37</v>
      </c>
      <c r="D45" s="3">
        <v>37</v>
      </c>
      <c r="E45" s="10">
        <v>5.8</v>
      </c>
      <c r="F45" s="17">
        <f t="shared" si="3"/>
        <v>0.4861111111111111</v>
      </c>
      <c r="G45" s="17">
        <f t="shared" si="4"/>
        <v>1.75</v>
      </c>
      <c r="R45">
        <f t="shared" si="0"/>
        <v>0</v>
      </c>
      <c r="S45">
        <f t="shared" si="1"/>
        <v>5.8</v>
      </c>
      <c r="T45">
        <f t="shared" si="2"/>
        <v>1.6111111111111109</v>
      </c>
    </row>
    <row r="46" spans="2:20" x14ac:dyDescent="0.3">
      <c r="B46" s="3" t="s">
        <v>47</v>
      </c>
      <c r="C46" s="3">
        <v>38</v>
      </c>
      <c r="D46" s="3">
        <v>38</v>
      </c>
      <c r="E46" s="10">
        <v>7.5</v>
      </c>
      <c r="F46" s="17">
        <f t="shared" si="3"/>
        <v>0.47222222222222215</v>
      </c>
      <c r="G46" s="17">
        <f t="shared" si="4"/>
        <v>1.6999999999999997</v>
      </c>
      <c r="R46">
        <f t="shared" si="0"/>
        <v>0</v>
      </c>
      <c r="S46">
        <f t="shared" si="1"/>
        <v>7.5</v>
      </c>
      <c r="T46">
        <f t="shared" si="2"/>
        <v>2.0833333333333335</v>
      </c>
    </row>
    <row r="47" spans="2:20" x14ac:dyDescent="0.3">
      <c r="B47" s="3" t="s">
        <v>47</v>
      </c>
      <c r="C47" s="3">
        <v>39</v>
      </c>
      <c r="D47" s="3">
        <v>39</v>
      </c>
      <c r="E47" s="10">
        <v>9.1999999999999993</v>
      </c>
      <c r="F47" s="17">
        <f t="shared" si="3"/>
        <v>0.47222222222222227</v>
      </c>
      <c r="G47" s="17">
        <f t="shared" si="4"/>
        <v>1.7000000000000002</v>
      </c>
      <c r="R47">
        <f t="shared" si="0"/>
        <v>0</v>
      </c>
      <c r="S47">
        <f t="shared" si="1"/>
        <v>9.1999999999999993</v>
      </c>
      <c r="T47">
        <f t="shared" si="2"/>
        <v>2.5555555555555554</v>
      </c>
    </row>
    <row r="48" spans="2:20" x14ac:dyDescent="0.3">
      <c r="B48" s="3" t="s">
        <v>47</v>
      </c>
      <c r="C48" s="3">
        <v>40</v>
      </c>
      <c r="D48" s="3">
        <v>40</v>
      </c>
      <c r="E48" s="10">
        <v>10.9</v>
      </c>
      <c r="F48" s="17">
        <f t="shared" si="3"/>
        <v>0.44444444444444459</v>
      </c>
      <c r="G48" s="17">
        <f t="shared" si="4"/>
        <v>1.6000000000000005</v>
      </c>
      <c r="R48">
        <f t="shared" si="0"/>
        <v>0</v>
      </c>
      <c r="S48">
        <f t="shared" si="1"/>
        <v>10.9</v>
      </c>
      <c r="T48">
        <f t="shared" si="2"/>
        <v>3.0277777777777777</v>
      </c>
    </row>
    <row r="49" spans="2:20" x14ac:dyDescent="0.3">
      <c r="B49" s="3" t="s">
        <v>47</v>
      </c>
      <c r="C49" s="3">
        <v>41</v>
      </c>
      <c r="D49" s="3">
        <v>41</v>
      </c>
      <c r="E49" s="10">
        <v>12.4</v>
      </c>
      <c r="F49" s="17">
        <f t="shared" si="3"/>
        <v>0.41666666666666663</v>
      </c>
      <c r="G49" s="17">
        <f t="shared" si="4"/>
        <v>1.5</v>
      </c>
      <c r="R49">
        <f t="shared" si="0"/>
        <v>0</v>
      </c>
      <c r="S49">
        <f t="shared" si="1"/>
        <v>12.4</v>
      </c>
      <c r="T49">
        <f t="shared" si="2"/>
        <v>3.4444444444444446</v>
      </c>
    </row>
    <row r="50" spans="2:20" x14ac:dyDescent="0.3">
      <c r="B50" s="3" t="s">
        <v>47</v>
      </c>
      <c r="C50" s="3">
        <v>42</v>
      </c>
      <c r="D50" s="3">
        <v>42</v>
      </c>
      <c r="E50" s="10">
        <v>13.9</v>
      </c>
      <c r="F50" s="17">
        <f t="shared" si="3"/>
        <v>0.41666666666666663</v>
      </c>
      <c r="G50" s="17">
        <f t="shared" si="4"/>
        <v>1.5</v>
      </c>
      <c r="R50">
        <f t="shared" si="0"/>
        <v>0</v>
      </c>
      <c r="S50">
        <f t="shared" si="1"/>
        <v>13.9</v>
      </c>
      <c r="T50">
        <f t="shared" si="2"/>
        <v>3.8611111111111112</v>
      </c>
    </row>
    <row r="51" spans="2:20" x14ac:dyDescent="0.3">
      <c r="B51" s="3" t="s">
        <v>47</v>
      </c>
      <c r="C51" s="3">
        <v>43</v>
      </c>
      <c r="D51" s="3">
        <v>43</v>
      </c>
      <c r="E51" s="10">
        <v>15.4</v>
      </c>
      <c r="F51" s="17">
        <f t="shared" si="3"/>
        <v>0.37500000000000011</v>
      </c>
      <c r="G51" s="17">
        <f t="shared" si="4"/>
        <v>1.3500000000000005</v>
      </c>
      <c r="R51">
        <f t="shared" si="0"/>
        <v>0</v>
      </c>
      <c r="S51">
        <f t="shared" si="1"/>
        <v>15.4</v>
      </c>
      <c r="T51">
        <f t="shared" si="2"/>
        <v>4.2777777777777777</v>
      </c>
    </row>
    <row r="52" spans="2:20" x14ac:dyDescent="0.3">
      <c r="B52" s="3" t="s">
        <v>47</v>
      </c>
      <c r="C52" s="3">
        <v>44</v>
      </c>
      <c r="D52" s="3">
        <v>44</v>
      </c>
      <c r="E52" s="10">
        <v>16.600000000000001</v>
      </c>
      <c r="F52" s="17">
        <f t="shared" si="3"/>
        <v>0.29166666666666663</v>
      </c>
      <c r="G52" s="17">
        <f t="shared" si="4"/>
        <v>1.0499999999999998</v>
      </c>
      <c r="R52">
        <f t="shared" si="0"/>
        <v>0</v>
      </c>
      <c r="S52">
        <f t="shared" si="1"/>
        <v>16.600000000000001</v>
      </c>
      <c r="T52">
        <f t="shared" si="2"/>
        <v>4.6111111111111116</v>
      </c>
    </row>
    <row r="53" spans="2:20" x14ac:dyDescent="0.3">
      <c r="B53" s="3" t="s">
        <v>47</v>
      </c>
      <c r="C53" s="3">
        <v>45</v>
      </c>
      <c r="D53" s="3">
        <v>45</v>
      </c>
      <c r="E53" s="10">
        <v>17.5</v>
      </c>
      <c r="F53" s="17">
        <f t="shared" si="3"/>
        <v>0.23611111111111099</v>
      </c>
      <c r="G53" s="17">
        <f t="shared" si="4"/>
        <v>0.84999999999999964</v>
      </c>
      <c r="R53">
        <f t="shared" si="0"/>
        <v>0</v>
      </c>
      <c r="S53">
        <f t="shared" si="1"/>
        <v>17.5</v>
      </c>
      <c r="T53">
        <f t="shared" si="2"/>
        <v>4.8611111111111107</v>
      </c>
    </row>
    <row r="54" spans="2:20" x14ac:dyDescent="0.3">
      <c r="B54" s="3" t="s">
        <v>47</v>
      </c>
      <c r="C54" s="3">
        <v>46</v>
      </c>
      <c r="D54" s="3">
        <v>46</v>
      </c>
      <c r="E54" s="10">
        <v>18.3</v>
      </c>
      <c r="F54" s="17">
        <f t="shared" si="3"/>
        <v>0.19444444444444425</v>
      </c>
      <c r="G54" s="17">
        <f t="shared" si="4"/>
        <v>0.69999999999999929</v>
      </c>
      <c r="R54">
        <f t="shared" si="0"/>
        <v>0</v>
      </c>
      <c r="S54">
        <f t="shared" si="1"/>
        <v>18.3</v>
      </c>
      <c r="T54">
        <f t="shared" si="2"/>
        <v>5.083333333333333</v>
      </c>
    </row>
    <row r="55" spans="2:20" x14ac:dyDescent="0.3">
      <c r="B55" s="3" t="s">
        <v>47</v>
      </c>
      <c r="C55" s="3">
        <v>47</v>
      </c>
      <c r="D55" s="3">
        <v>47</v>
      </c>
      <c r="E55" s="10">
        <v>18.899999999999999</v>
      </c>
      <c r="F55" s="17">
        <f t="shared" si="3"/>
        <v>0.16666666666666657</v>
      </c>
      <c r="G55" s="17">
        <f t="shared" si="4"/>
        <v>0.59999999999999964</v>
      </c>
      <c r="R55">
        <f t="shared" si="0"/>
        <v>0</v>
      </c>
      <c r="S55">
        <f t="shared" si="1"/>
        <v>18.899999999999999</v>
      </c>
      <c r="T55">
        <f t="shared" si="2"/>
        <v>5.2499999999999991</v>
      </c>
    </row>
    <row r="56" spans="2:20" x14ac:dyDescent="0.3">
      <c r="B56" s="3" t="s">
        <v>47</v>
      </c>
      <c r="C56" s="3">
        <v>48</v>
      </c>
      <c r="D56" s="3">
        <v>48</v>
      </c>
      <c r="E56" s="10">
        <v>19.5</v>
      </c>
      <c r="F56" s="17">
        <f t="shared" si="3"/>
        <v>0.16666666666666705</v>
      </c>
      <c r="G56" s="17">
        <f t="shared" si="4"/>
        <v>0.60000000000000142</v>
      </c>
      <c r="R56">
        <f t="shared" si="0"/>
        <v>0</v>
      </c>
      <c r="S56">
        <f t="shared" si="1"/>
        <v>19.5</v>
      </c>
      <c r="T56">
        <f t="shared" si="2"/>
        <v>5.416666666666667</v>
      </c>
    </row>
    <row r="57" spans="2:20" x14ac:dyDescent="0.3">
      <c r="B57" s="3" t="s">
        <v>47</v>
      </c>
      <c r="C57" s="3">
        <v>49</v>
      </c>
      <c r="D57" s="3">
        <v>49</v>
      </c>
      <c r="E57" s="10">
        <v>20.100000000000001</v>
      </c>
      <c r="F57" s="17">
        <f t="shared" si="3"/>
        <v>0.18055555555555566</v>
      </c>
      <c r="G57" s="17">
        <f t="shared" si="4"/>
        <v>0.65000000000000036</v>
      </c>
      <c r="R57">
        <f t="shared" si="0"/>
        <v>0</v>
      </c>
      <c r="S57">
        <f t="shared" si="1"/>
        <v>20.100000000000001</v>
      </c>
      <c r="T57">
        <f t="shared" si="2"/>
        <v>5.5833333333333339</v>
      </c>
    </row>
    <row r="58" spans="2:20" x14ac:dyDescent="0.3">
      <c r="B58" s="3" t="s">
        <v>47</v>
      </c>
      <c r="C58" s="3">
        <v>50</v>
      </c>
      <c r="D58" s="3">
        <v>50</v>
      </c>
      <c r="E58" s="10">
        <v>20.8</v>
      </c>
      <c r="F58" s="17">
        <f t="shared" si="3"/>
        <v>0.20833333333333331</v>
      </c>
      <c r="G58" s="17">
        <f t="shared" si="4"/>
        <v>0.75</v>
      </c>
      <c r="R58">
        <f t="shared" si="0"/>
        <v>0</v>
      </c>
      <c r="S58">
        <f t="shared" si="1"/>
        <v>20.8</v>
      </c>
      <c r="T58">
        <f t="shared" si="2"/>
        <v>5.7777777777777777</v>
      </c>
    </row>
    <row r="59" spans="2:20" x14ac:dyDescent="0.3">
      <c r="B59" s="3" t="s">
        <v>47</v>
      </c>
      <c r="C59" s="3">
        <v>51</v>
      </c>
      <c r="D59" s="3">
        <v>51</v>
      </c>
      <c r="E59" s="10">
        <v>21.6</v>
      </c>
      <c r="F59" s="17">
        <f t="shared" si="3"/>
        <v>0.23611111111111099</v>
      </c>
      <c r="G59" s="17">
        <f t="shared" si="4"/>
        <v>0.84999999999999964</v>
      </c>
      <c r="R59">
        <f t="shared" si="0"/>
        <v>0</v>
      </c>
      <c r="S59">
        <f t="shared" si="1"/>
        <v>21.6</v>
      </c>
      <c r="T59">
        <f t="shared" si="2"/>
        <v>6</v>
      </c>
    </row>
    <row r="60" spans="2:20" x14ac:dyDescent="0.3">
      <c r="B60" s="3" t="s">
        <v>47</v>
      </c>
      <c r="C60" s="3">
        <v>52</v>
      </c>
      <c r="D60" s="3">
        <v>52</v>
      </c>
      <c r="E60" s="10">
        <v>22.5</v>
      </c>
      <c r="F60" s="17">
        <f t="shared" si="3"/>
        <v>0.22222222222222193</v>
      </c>
      <c r="G60" s="17">
        <f t="shared" si="4"/>
        <v>0.79999999999999893</v>
      </c>
      <c r="R60">
        <f t="shared" si="0"/>
        <v>0</v>
      </c>
      <c r="S60">
        <f t="shared" si="1"/>
        <v>22.5</v>
      </c>
      <c r="T60">
        <f t="shared" si="2"/>
        <v>6.25</v>
      </c>
    </row>
    <row r="61" spans="2:20" x14ac:dyDescent="0.3">
      <c r="B61" s="3" t="s">
        <v>47</v>
      </c>
      <c r="C61" s="3">
        <v>53</v>
      </c>
      <c r="D61" s="3">
        <v>53</v>
      </c>
      <c r="E61" s="10">
        <v>23.2</v>
      </c>
      <c r="F61" s="17">
        <f t="shared" si="3"/>
        <v>0.19444444444444425</v>
      </c>
      <c r="G61" s="17">
        <f t="shared" si="4"/>
        <v>0.69999999999999929</v>
      </c>
      <c r="R61">
        <f t="shared" si="0"/>
        <v>0</v>
      </c>
      <c r="S61">
        <f t="shared" si="1"/>
        <v>23.2</v>
      </c>
      <c r="T61">
        <f t="shared" si="2"/>
        <v>6.4444444444444438</v>
      </c>
    </row>
    <row r="62" spans="2:20" x14ac:dyDescent="0.3">
      <c r="B62" s="3" t="s">
        <v>47</v>
      </c>
      <c r="C62" s="3">
        <v>54</v>
      </c>
      <c r="D62" s="3">
        <v>54</v>
      </c>
      <c r="E62" s="10">
        <v>23.9</v>
      </c>
      <c r="F62" s="17">
        <f t="shared" si="3"/>
        <v>0.18055555555555566</v>
      </c>
      <c r="G62" s="17">
        <f t="shared" si="4"/>
        <v>0.65000000000000036</v>
      </c>
      <c r="R62">
        <f t="shared" si="0"/>
        <v>0</v>
      </c>
      <c r="S62">
        <f t="shared" si="1"/>
        <v>23.9</v>
      </c>
      <c r="T62">
        <f t="shared" si="2"/>
        <v>6.6388888888888884</v>
      </c>
    </row>
    <row r="63" spans="2:20" x14ac:dyDescent="0.3">
      <c r="B63" s="3" t="s">
        <v>47</v>
      </c>
      <c r="C63" s="3">
        <v>55</v>
      </c>
      <c r="D63" s="3">
        <v>55</v>
      </c>
      <c r="E63" s="10">
        <v>24.5</v>
      </c>
      <c r="F63" s="17">
        <f t="shared" si="3"/>
        <v>0.16666666666666705</v>
      </c>
      <c r="G63" s="17">
        <f t="shared" si="4"/>
        <v>0.60000000000000142</v>
      </c>
      <c r="R63">
        <f t="shared" si="0"/>
        <v>0</v>
      </c>
      <c r="S63">
        <f t="shared" si="1"/>
        <v>24.5</v>
      </c>
      <c r="T63">
        <f t="shared" si="2"/>
        <v>6.8055555555555554</v>
      </c>
    </row>
    <row r="64" spans="2:20" x14ac:dyDescent="0.3">
      <c r="B64" s="3" t="s">
        <v>47</v>
      </c>
      <c r="C64" s="3">
        <v>56</v>
      </c>
      <c r="D64" s="3">
        <v>56</v>
      </c>
      <c r="E64" s="10">
        <v>25.1</v>
      </c>
      <c r="F64" s="17">
        <f t="shared" si="3"/>
        <v>0.12499999999999981</v>
      </c>
      <c r="G64" s="17">
        <f t="shared" si="4"/>
        <v>0.44999999999999929</v>
      </c>
      <c r="R64">
        <f t="shared" si="0"/>
        <v>0</v>
      </c>
      <c r="S64">
        <f t="shared" si="1"/>
        <v>25.1</v>
      </c>
      <c r="T64">
        <f t="shared" si="2"/>
        <v>6.9722222222222223</v>
      </c>
    </row>
    <row r="65" spans="2:20" x14ac:dyDescent="0.3">
      <c r="B65" s="3" t="s">
        <v>47</v>
      </c>
      <c r="C65" s="3">
        <v>57</v>
      </c>
      <c r="D65" s="3">
        <v>57</v>
      </c>
      <c r="E65" s="10">
        <v>25.4</v>
      </c>
      <c r="F65" s="17">
        <f t="shared" si="3"/>
        <v>1.3888888888888593E-2</v>
      </c>
      <c r="G65" s="17">
        <f t="shared" si="4"/>
        <v>4.9999999999998934E-2</v>
      </c>
      <c r="R65">
        <f t="shared" si="0"/>
        <v>0</v>
      </c>
      <c r="S65">
        <f t="shared" si="1"/>
        <v>25.4</v>
      </c>
      <c r="T65">
        <f t="shared" si="2"/>
        <v>7.0555555555555554</v>
      </c>
    </row>
    <row r="66" spans="2:20" x14ac:dyDescent="0.3">
      <c r="B66" s="3" t="s">
        <v>47</v>
      </c>
      <c r="C66" s="3">
        <v>58</v>
      </c>
      <c r="D66" s="3">
        <v>58</v>
      </c>
      <c r="E66" s="10">
        <v>25.2</v>
      </c>
      <c r="F66" s="17">
        <f t="shared" si="3"/>
        <v>-0.16666666666666657</v>
      </c>
      <c r="G66" s="17">
        <f t="shared" si="4"/>
        <v>-0.59999999999999964</v>
      </c>
      <c r="R66">
        <f t="shared" si="0"/>
        <v>0</v>
      </c>
      <c r="S66">
        <f t="shared" si="1"/>
        <v>25.2</v>
      </c>
      <c r="T66">
        <f t="shared" si="2"/>
        <v>7</v>
      </c>
    </row>
    <row r="67" spans="2:20" x14ac:dyDescent="0.3">
      <c r="B67" s="3" t="s">
        <v>47</v>
      </c>
      <c r="C67" s="3">
        <v>59</v>
      </c>
      <c r="D67" s="3">
        <v>59</v>
      </c>
      <c r="E67" s="10">
        <v>24.2</v>
      </c>
      <c r="F67" s="17">
        <f t="shared" si="3"/>
        <v>-0.40277777777777757</v>
      </c>
      <c r="G67" s="17">
        <f t="shared" si="4"/>
        <v>-1.4499999999999993</v>
      </c>
      <c r="R67">
        <f t="shared" si="0"/>
        <v>0</v>
      </c>
      <c r="S67">
        <f t="shared" si="1"/>
        <v>24.2</v>
      </c>
      <c r="T67">
        <f t="shared" si="2"/>
        <v>6.7222222222222214</v>
      </c>
    </row>
    <row r="68" spans="2:20" x14ac:dyDescent="0.3">
      <c r="B68" s="3" t="s">
        <v>47</v>
      </c>
      <c r="C68" s="3">
        <v>60</v>
      </c>
      <c r="D68" s="3">
        <v>60</v>
      </c>
      <c r="E68" s="10">
        <v>22.3</v>
      </c>
      <c r="F68" s="17">
        <f t="shared" si="3"/>
        <v>-0.59722222222222232</v>
      </c>
      <c r="G68" s="17">
        <f t="shared" si="4"/>
        <v>-2.1500000000000004</v>
      </c>
      <c r="R68">
        <f t="shared" si="0"/>
        <v>0</v>
      </c>
      <c r="S68">
        <f t="shared" si="1"/>
        <v>22.3</v>
      </c>
      <c r="T68">
        <f t="shared" si="2"/>
        <v>6.1944444444444446</v>
      </c>
    </row>
    <row r="69" spans="2:20" x14ac:dyDescent="0.3">
      <c r="B69" s="3" t="s">
        <v>47</v>
      </c>
      <c r="C69" s="3">
        <v>61</v>
      </c>
      <c r="D69" s="3">
        <v>61</v>
      </c>
      <c r="E69" s="10">
        <v>19.899999999999999</v>
      </c>
      <c r="F69" s="17">
        <f t="shared" si="3"/>
        <v>-0.69444444444444442</v>
      </c>
      <c r="G69" s="17">
        <f t="shared" si="4"/>
        <v>-2.5</v>
      </c>
      <c r="R69">
        <f t="shared" si="0"/>
        <v>0</v>
      </c>
      <c r="S69">
        <f t="shared" si="1"/>
        <v>19.899999999999999</v>
      </c>
      <c r="T69">
        <f t="shared" si="2"/>
        <v>5.5277777777777777</v>
      </c>
    </row>
    <row r="70" spans="2:20" x14ac:dyDescent="0.3">
      <c r="B70" s="3" t="s">
        <v>47</v>
      </c>
      <c r="C70" s="3">
        <v>62</v>
      </c>
      <c r="D70" s="3">
        <v>62</v>
      </c>
      <c r="E70" s="10">
        <v>17.3</v>
      </c>
      <c r="F70" s="17">
        <f t="shared" si="3"/>
        <v>-0.7222222222222221</v>
      </c>
      <c r="G70" s="17">
        <f t="shared" si="4"/>
        <v>-2.5999999999999996</v>
      </c>
      <c r="R70">
        <f t="shared" si="0"/>
        <v>0</v>
      </c>
      <c r="S70">
        <f t="shared" si="1"/>
        <v>17.3</v>
      </c>
      <c r="T70">
        <f t="shared" si="2"/>
        <v>4.8055555555555554</v>
      </c>
    </row>
    <row r="71" spans="2:20" x14ac:dyDescent="0.3">
      <c r="B71" s="3" t="s">
        <v>47</v>
      </c>
      <c r="C71" s="3">
        <v>63</v>
      </c>
      <c r="D71" s="3">
        <v>63</v>
      </c>
      <c r="E71" s="10">
        <v>14.7</v>
      </c>
      <c r="F71" s="17">
        <f t="shared" si="3"/>
        <v>-0.72222222222222232</v>
      </c>
      <c r="G71" s="17">
        <f t="shared" si="4"/>
        <v>-2.6000000000000005</v>
      </c>
      <c r="R71">
        <f t="shared" si="0"/>
        <v>0</v>
      </c>
      <c r="S71">
        <f t="shared" si="1"/>
        <v>14.7</v>
      </c>
      <c r="T71">
        <f t="shared" si="2"/>
        <v>4.083333333333333</v>
      </c>
    </row>
    <row r="72" spans="2:20" x14ac:dyDescent="0.3">
      <c r="B72" s="3" t="s">
        <v>47</v>
      </c>
      <c r="C72" s="3">
        <v>64</v>
      </c>
      <c r="D72" s="3">
        <v>64</v>
      </c>
      <c r="E72" s="10">
        <v>12.1</v>
      </c>
      <c r="F72" s="17">
        <f t="shared" si="3"/>
        <v>-0.7222222222222221</v>
      </c>
      <c r="G72" s="17">
        <f t="shared" si="4"/>
        <v>-2.5999999999999996</v>
      </c>
      <c r="R72">
        <f t="shared" ref="R72:R135" si="5">IF(E72&lt;1,1,0)</f>
        <v>0</v>
      </c>
      <c r="S72">
        <f t="shared" ref="S72:S135" si="6">IF(R72=1,"",E72)</f>
        <v>12.1</v>
      </c>
      <c r="T72">
        <f t="shared" ref="T72:T135" si="7">E72/3.6</f>
        <v>3.3611111111111107</v>
      </c>
    </row>
    <row r="73" spans="2:20" x14ac:dyDescent="0.3">
      <c r="B73" s="3" t="s">
        <v>47</v>
      </c>
      <c r="C73" s="3">
        <v>65</v>
      </c>
      <c r="D73" s="3">
        <v>65</v>
      </c>
      <c r="E73" s="10">
        <v>9.5</v>
      </c>
      <c r="F73" s="17">
        <f t="shared" si="3"/>
        <v>-0.76388888888888884</v>
      </c>
      <c r="G73" s="17">
        <f t="shared" si="4"/>
        <v>-2.75</v>
      </c>
      <c r="R73">
        <f t="shared" si="5"/>
        <v>0</v>
      </c>
      <c r="S73">
        <f t="shared" si="6"/>
        <v>9.5</v>
      </c>
      <c r="T73">
        <f t="shared" si="7"/>
        <v>2.6388888888888888</v>
      </c>
    </row>
    <row r="74" spans="2:20" x14ac:dyDescent="0.3">
      <c r="B74" s="3" t="s">
        <v>47</v>
      </c>
      <c r="C74" s="3">
        <v>66</v>
      </c>
      <c r="D74" s="3">
        <v>66</v>
      </c>
      <c r="E74" s="10">
        <v>6.6</v>
      </c>
      <c r="F74" s="17">
        <f t="shared" si="3"/>
        <v>-0.75</v>
      </c>
      <c r="G74" s="17">
        <f t="shared" si="4"/>
        <v>-2.7</v>
      </c>
      <c r="R74">
        <f t="shared" si="5"/>
        <v>0</v>
      </c>
      <c r="S74">
        <f t="shared" si="6"/>
        <v>6.6</v>
      </c>
      <c r="T74">
        <f t="shared" si="7"/>
        <v>1.8333333333333333</v>
      </c>
    </row>
    <row r="75" spans="2:20" x14ac:dyDescent="0.3">
      <c r="B75" s="3" t="s">
        <v>47</v>
      </c>
      <c r="C75" s="3">
        <v>67</v>
      </c>
      <c r="D75" s="3">
        <v>67</v>
      </c>
      <c r="E75" s="10">
        <v>4.0999999999999996</v>
      </c>
      <c r="F75" s="17">
        <f t="shared" si="3"/>
        <v>-0.91666666666666663</v>
      </c>
      <c r="G75" s="17">
        <f t="shared" si="4"/>
        <v>-3.3</v>
      </c>
      <c r="R75">
        <f t="shared" si="5"/>
        <v>0</v>
      </c>
      <c r="S75">
        <f t="shared" si="6"/>
        <v>4.0999999999999996</v>
      </c>
      <c r="T75">
        <f t="shared" si="7"/>
        <v>1.1388888888888888</v>
      </c>
    </row>
    <row r="76" spans="2:20" x14ac:dyDescent="0.3">
      <c r="B76" s="3" t="s">
        <v>47</v>
      </c>
      <c r="C76" s="3">
        <v>68</v>
      </c>
      <c r="D76" s="3">
        <v>68</v>
      </c>
      <c r="E76" s="10">
        <v>0</v>
      </c>
      <c r="F76" s="17">
        <f t="shared" si="3"/>
        <v>-0.56944444444444442</v>
      </c>
      <c r="G76" s="17">
        <f t="shared" si="4"/>
        <v>-2.0499999999999998</v>
      </c>
      <c r="R76">
        <f t="shared" si="5"/>
        <v>1</v>
      </c>
      <c r="S76" t="str">
        <f t="shared" si="6"/>
        <v/>
      </c>
      <c r="T76">
        <f t="shared" si="7"/>
        <v>0</v>
      </c>
    </row>
    <row r="77" spans="2:20" x14ac:dyDescent="0.3">
      <c r="B77" s="3" t="s">
        <v>47</v>
      </c>
      <c r="C77" s="3">
        <v>69</v>
      </c>
      <c r="D77" s="3">
        <v>69</v>
      </c>
      <c r="E77" s="10">
        <v>0</v>
      </c>
      <c r="F77" s="17">
        <f t="shared" si="3"/>
        <v>0</v>
      </c>
      <c r="G77" s="17">
        <f t="shared" si="4"/>
        <v>0</v>
      </c>
      <c r="R77">
        <f t="shared" si="5"/>
        <v>1</v>
      </c>
      <c r="S77" t="str">
        <f t="shared" si="6"/>
        <v/>
      </c>
      <c r="T77">
        <f t="shared" si="7"/>
        <v>0</v>
      </c>
    </row>
    <row r="78" spans="2:20" x14ac:dyDescent="0.3">
      <c r="B78" s="3" t="s">
        <v>47</v>
      </c>
      <c r="C78" s="3">
        <v>70</v>
      </c>
      <c r="D78" s="3">
        <v>70</v>
      </c>
      <c r="E78" s="10">
        <v>0</v>
      </c>
      <c r="F78" s="17">
        <f t="shared" ref="F78:F141" si="8">($E79-$E77)/2/3.6</f>
        <v>0</v>
      </c>
      <c r="G78" s="17">
        <f t="shared" ref="G78:G141" si="9">($E79-$E77)/2</f>
        <v>0</v>
      </c>
      <c r="R78">
        <f t="shared" si="5"/>
        <v>1</v>
      </c>
      <c r="S78" t="str">
        <f t="shared" si="6"/>
        <v/>
      </c>
      <c r="T78">
        <f t="shared" si="7"/>
        <v>0</v>
      </c>
    </row>
    <row r="79" spans="2:20" x14ac:dyDescent="0.3">
      <c r="B79" s="3" t="s">
        <v>47</v>
      </c>
      <c r="C79" s="3">
        <v>71</v>
      </c>
      <c r="D79" s="3">
        <v>71</v>
      </c>
      <c r="E79" s="10">
        <v>0</v>
      </c>
      <c r="F79" s="17">
        <f t="shared" si="8"/>
        <v>0</v>
      </c>
      <c r="G79" s="17">
        <f t="shared" si="9"/>
        <v>0</v>
      </c>
      <c r="R79">
        <f t="shared" si="5"/>
        <v>1</v>
      </c>
      <c r="S79" t="str">
        <f t="shared" si="6"/>
        <v/>
      </c>
      <c r="T79">
        <f t="shared" si="7"/>
        <v>0</v>
      </c>
    </row>
    <row r="80" spans="2:20" x14ac:dyDescent="0.3">
      <c r="B80" s="3" t="s">
        <v>47</v>
      </c>
      <c r="C80" s="3">
        <v>72</v>
      </c>
      <c r="D80" s="3">
        <v>72</v>
      </c>
      <c r="E80" s="10">
        <v>0</v>
      </c>
      <c r="F80" s="17">
        <f t="shared" si="8"/>
        <v>0</v>
      </c>
      <c r="G80" s="17">
        <f t="shared" si="9"/>
        <v>0</v>
      </c>
      <c r="R80">
        <f t="shared" si="5"/>
        <v>1</v>
      </c>
      <c r="S80" t="str">
        <f t="shared" si="6"/>
        <v/>
      </c>
      <c r="T80">
        <f t="shared" si="7"/>
        <v>0</v>
      </c>
    </row>
    <row r="81" spans="2:20" x14ac:dyDescent="0.3">
      <c r="B81" s="3" t="s">
        <v>47</v>
      </c>
      <c r="C81" s="3">
        <v>73</v>
      </c>
      <c r="D81" s="3">
        <v>73</v>
      </c>
      <c r="E81" s="10">
        <v>0</v>
      </c>
      <c r="F81" s="17">
        <f t="shared" si="8"/>
        <v>0</v>
      </c>
      <c r="G81" s="17">
        <f t="shared" si="9"/>
        <v>0</v>
      </c>
      <c r="R81">
        <f t="shared" si="5"/>
        <v>1</v>
      </c>
      <c r="S81" t="str">
        <f t="shared" si="6"/>
        <v/>
      </c>
      <c r="T81">
        <f t="shared" si="7"/>
        <v>0</v>
      </c>
    </row>
    <row r="82" spans="2:20" x14ac:dyDescent="0.3">
      <c r="B82" s="3" t="s">
        <v>47</v>
      </c>
      <c r="C82" s="3">
        <v>74</v>
      </c>
      <c r="D82" s="3">
        <v>74</v>
      </c>
      <c r="E82" s="10">
        <v>0</v>
      </c>
      <c r="F82" s="17">
        <f t="shared" si="8"/>
        <v>0</v>
      </c>
      <c r="G82" s="17">
        <f t="shared" si="9"/>
        <v>0</v>
      </c>
      <c r="R82">
        <f t="shared" si="5"/>
        <v>1</v>
      </c>
      <c r="S82" t="str">
        <f t="shared" si="6"/>
        <v/>
      </c>
      <c r="T82">
        <f t="shared" si="7"/>
        <v>0</v>
      </c>
    </row>
    <row r="83" spans="2:20" x14ac:dyDescent="0.3">
      <c r="B83" s="3" t="s">
        <v>47</v>
      </c>
      <c r="C83" s="3">
        <v>75</v>
      </c>
      <c r="D83" s="3">
        <v>75</v>
      </c>
      <c r="E83" s="10">
        <v>0</v>
      </c>
      <c r="F83" s="17">
        <f t="shared" si="8"/>
        <v>0</v>
      </c>
      <c r="G83" s="17">
        <f t="shared" si="9"/>
        <v>0</v>
      </c>
      <c r="R83">
        <f t="shared" si="5"/>
        <v>1</v>
      </c>
      <c r="S83" t="str">
        <f t="shared" si="6"/>
        <v/>
      </c>
      <c r="T83">
        <f t="shared" si="7"/>
        <v>0</v>
      </c>
    </row>
    <row r="84" spans="2:20" x14ac:dyDescent="0.3">
      <c r="B84" s="3" t="s">
        <v>47</v>
      </c>
      <c r="C84" s="3">
        <v>76</v>
      </c>
      <c r="D84" s="3">
        <v>76</v>
      </c>
      <c r="E84" s="10">
        <v>0</v>
      </c>
      <c r="F84" s="17">
        <f t="shared" si="8"/>
        <v>0</v>
      </c>
      <c r="G84" s="17">
        <f t="shared" si="9"/>
        <v>0</v>
      </c>
      <c r="R84">
        <f t="shared" si="5"/>
        <v>1</v>
      </c>
      <c r="S84" t="str">
        <f t="shared" si="6"/>
        <v/>
      </c>
      <c r="T84">
        <f t="shared" si="7"/>
        <v>0</v>
      </c>
    </row>
    <row r="85" spans="2:20" x14ac:dyDescent="0.3">
      <c r="B85" s="3" t="s">
        <v>47</v>
      </c>
      <c r="C85" s="3">
        <v>77</v>
      </c>
      <c r="D85" s="3">
        <v>77</v>
      </c>
      <c r="E85" s="10">
        <v>0</v>
      </c>
      <c r="F85" s="17">
        <f t="shared" si="8"/>
        <v>0</v>
      </c>
      <c r="G85" s="17">
        <f t="shared" si="9"/>
        <v>0</v>
      </c>
      <c r="R85">
        <f t="shared" si="5"/>
        <v>1</v>
      </c>
      <c r="S85" t="str">
        <f t="shared" si="6"/>
        <v/>
      </c>
      <c r="T85">
        <f t="shared" si="7"/>
        <v>0</v>
      </c>
    </row>
    <row r="86" spans="2:20" x14ac:dyDescent="0.3">
      <c r="B86" s="3" t="s">
        <v>47</v>
      </c>
      <c r="C86" s="3">
        <v>78</v>
      </c>
      <c r="D86" s="3">
        <v>78</v>
      </c>
      <c r="E86" s="10">
        <v>0</v>
      </c>
      <c r="F86" s="17">
        <f t="shared" si="8"/>
        <v>0</v>
      </c>
      <c r="G86" s="17">
        <f t="shared" si="9"/>
        <v>0</v>
      </c>
      <c r="R86">
        <f t="shared" si="5"/>
        <v>1</v>
      </c>
      <c r="S86" t="str">
        <f t="shared" si="6"/>
        <v/>
      </c>
      <c r="T86">
        <f t="shared" si="7"/>
        <v>0</v>
      </c>
    </row>
    <row r="87" spans="2:20" x14ac:dyDescent="0.3">
      <c r="B87" s="3" t="s">
        <v>47</v>
      </c>
      <c r="C87" s="3">
        <v>79</v>
      </c>
      <c r="D87" s="3">
        <v>79</v>
      </c>
      <c r="E87" s="10">
        <v>0</v>
      </c>
      <c r="F87" s="17">
        <f t="shared" si="8"/>
        <v>0</v>
      </c>
      <c r="G87" s="17">
        <f t="shared" si="9"/>
        <v>0</v>
      </c>
      <c r="R87">
        <f t="shared" si="5"/>
        <v>1</v>
      </c>
      <c r="S87" t="str">
        <f t="shared" si="6"/>
        <v/>
      </c>
      <c r="T87">
        <f t="shared" si="7"/>
        <v>0</v>
      </c>
    </row>
    <row r="88" spans="2:20" x14ac:dyDescent="0.3">
      <c r="B88" s="3" t="s">
        <v>47</v>
      </c>
      <c r="C88" s="3">
        <v>80</v>
      </c>
      <c r="D88" s="3">
        <v>80</v>
      </c>
      <c r="E88" s="10">
        <v>0</v>
      </c>
      <c r="F88" s="17">
        <f t="shared" si="8"/>
        <v>0</v>
      </c>
      <c r="G88" s="17">
        <f t="shared" si="9"/>
        <v>0</v>
      </c>
      <c r="R88">
        <f t="shared" si="5"/>
        <v>1</v>
      </c>
      <c r="S88" t="str">
        <f t="shared" si="6"/>
        <v/>
      </c>
      <c r="T88">
        <f t="shared" si="7"/>
        <v>0</v>
      </c>
    </row>
    <row r="89" spans="2:20" x14ac:dyDescent="0.3">
      <c r="B89" s="3" t="s">
        <v>47</v>
      </c>
      <c r="C89" s="3">
        <v>81</v>
      </c>
      <c r="D89" s="3">
        <v>81</v>
      </c>
      <c r="E89" s="10">
        <v>0</v>
      </c>
      <c r="F89" s="17">
        <f t="shared" si="8"/>
        <v>0</v>
      </c>
      <c r="G89" s="17">
        <f t="shared" si="9"/>
        <v>0</v>
      </c>
      <c r="R89">
        <f t="shared" si="5"/>
        <v>1</v>
      </c>
      <c r="S89" t="str">
        <f t="shared" si="6"/>
        <v/>
      </c>
      <c r="T89">
        <f t="shared" si="7"/>
        <v>0</v>
      </c>
    </row>
    <row r="90" spans="2:20" x14ac:dyDescent="0.3">
      <c r="B90" s="3" t="s">
        <v>47</v>
      </c>
      <c r="C90" s="3">
        <v>82</v>
      </c>
      <c r="D90" s="3">
        <v>82</v>
      </c>
      <c r="E90" s="10">
        <v>0</v>
      </c>
      <c r="F90" s="17">
        <f t="shared" si="8"/>
        <v>0</v>
      </c>
      <c r="G90" s="17">
        <f t="shared" si="9"/>
        <v>0</v>
      </c>
      <c r="R90">
        <f t="shared" si="5"/>
        <v>1</v>
      </c>
      <c r="S90" t="str">
        <f t="shared" si="6"/>
        <v/>
      </c>
      <c r="T90">
        <f t="shared" si="7"/>
        <v>0</v>
      </c>
    </row>
    <row r="91" spans="2:20" x14ac:dyDescent="0.3">
      <c r="B91" s="3" t="s">
        <v>47</v>
      </c>
      <c r="C91" s="3">
        <v>83</v>
      </c>
      <c r="D91" s="3">
        <v>83</v>
      </c>
      <c r="E91" s="10">
        <v>0</v>
      </c>
      <c r="F91" s="17">
        <f t="shared" si="8"/>
        <v>0</v>
      </c>
      <c r="G91" s="17">
        <f t="shared" si="9"/>
        <v>0</v>
      </c>
      <c r="R91">
        <f t="shared" si="5"/>
        <v>1</v>
      </c>
      <c r="S91" t="str">
        <f t="shared" si="6"/>
        <v/>
      </c>
      <c r="T91">
        <f t="shared" si="7"/>
        <v>0</v>
      </c>
    </row>
    <row r="92" spans="2:20" x14ac:dyDescent="0.3">
      <c r="B92" s="3" t="s">
        <v>47</v>
      </c>
      <c r="C92" s="3">
        <v>84</v>
      </c>
      <c r="D92" s="3">
        <v>84</v>
      </c>
      <c r="E92" s="10">
        <v>0</v>
      </c>
      <c r="F92" s="17">
        <f t="shared" si="8"/>
        <v>0</v>
      </c>
      <c r="G92" s="17">
        <f t="shared" si="9"/>
        <v>0</v>
      </c>
      <c r="R92">
        <f t="shared" si="5"/>
        <v>1</v>
      </c>
      <c r="S92" t="str">
        <f t="shared" si="6"/>
        <v/>
      </c>
      <c r="T92">
        <f t="shared" si="7"/>
        <v>0</v>
      </c>
    </row>
    <row r="93" spans="2:20" x14ac:dyDescent="0.3">
      <c r="B93" s="3" t="s">
        <v>47</v>
      </c>
      <c r="C93" s="3">
        <v>85</v>
      </c>
      <c r="D93" s="3">
        <v>85</v>
      </c>
      <c r="E93" s="10">
        <v>0</v>
      </c>
      <c r="F93" s="17">
        <f t="shared" si="8"/>
        <v>0</v>
      </c>
      <c r="G93" s="17">
        <f t="shared" si="9"/>
        <v>0</v>
      </c>
      <c r="R93">
        <f t="shared" si="5"/>
        <v>1</v>
      </c>
      <c r="S93" t="str">
        <f t="shared" si="6"/>
        <v/>
      </c>
      <c r="T93">
        <f t="shared" si="7"/>
        <v>0</v>
      </c>
    </row>
    <row r="94" spans="2:20" x14ac:dyDescent="0.3">
      <c r="B94" s="3" t="s">
        <v>47</v>
      </c>
      <c r="C94" s="3">
        <v>86</v>
      </c>
      <c r="D94" s="3">
        <v>86</v>
      </c>
      <c r="E94" s="10">
        <v>0</v>
      </c>
      <c r="F94" s="17">
        <f t="shared" si="8"/>
        <v>0</v>
      </c>
      <c r="G94" s="17">
        <f t="shared" si="9"/>
        <v>0</v>
      </c>
      <c r="R94">
        <f t="shared" si="5"/>
        <v>1</v>
      </c>
      <c r="S94" t="str">
        <f t="shared" si="6"/>
        <v/>
      </c>
      <c r="T94">
        <f t="shared" si="7"/>
        <v>0</v>
      </c>
    </row>
    <row r="95" spans="2:20" x14ac:dyDescent="0.3">
      <c r="B95" s="3" t="s">
        <v>47</v>
      </c>
      <c r="C95" s="3">
        <v>87</v>
      </c>
      <c r="D95" s="3">
        <v>87</v>
      </c>
      <c r="E95" s="10">
        <v>0</v>
      </c>
      <c r="F95" s="17">
        <f t="shared" si="8"/>
        <v>0</v>
      </c>
      <c r="G95" s="17">
        <f t="shared" si="9"/>
        <v>0</v>
      </c>
      <c r="R95">
        <f t="shared" si="5"/>
        <v>1</v>
      </c>
      <c r="S95" t="str">
        <f t="shared" si="6"/>
        <v/>
      </c>
      <c r="T95">
        <f t="shared" si="7"/>
        <v>0</v>
      </c>
    </row>
    <row r="96" spans="2:20" x14ac:dyDescent="0.3">
      <c r="B96" s="3" t="s">
        <v>47</v>
      </c>
      <c r="C96" s="3">
        <v>88</v>
      </c>
      <c r="D96" s="3">
        <v>88</v>
      </c>
      <c r="E96" s="10">
        <v>0</v>
      </c>
      <c r="F96" s="17">
        <f t="shared" si="8"/>
        <v>0</v>
      </c>
      <c r="G96" s="17">
        <f t="shared" si="9"/>
        <v>0</v>
      </c>
      <c r="R96">
        <f t="shared" si="5"/>
        <v>1</v>
      </c>
      <c r="S96" t="str">
        <f t="shared" si="6"/>
        <v/>
      </c>
      <c r="T96">
        <f t="shared" si="7"/>
        <v>0</v>
      </c>
    </row>
    <row r="97" spans="2:20" x14ac:dyDescent="0.3">
      <c r="B97" s="3" t="s">
        <v>47</v>
      </c>
      <c r="C97" s="3">
        <v>89</v>
      </c>
      <c r="D97" s="3">
        <v>89</v>
      </c>
      <c r="E97" s="10">
        <v>0</v>
      </c>
      <c r="F97" s="17">
        <f t="shared" si="8"/>
        <v>0</v>
      </c>
      <c r="G97" s="17">
        <f t="shared" si="9"/>
        <v>0</v>
      </c>
      <c r="R97">
        <f t="shared" si="5"/>
        <v>1</v>
      </c>
      <c r="S97" t="str">
        <f t="shared" si="6"/>
        <v/>
      </c>
      <c r="T97">
        <f t="shared" si="7"/>
        <v>0</v>
      </c>
    </row>
    <row r="98" spans="2:20" x14ac:dyDescent="0.3">
      <c r="B98" s="3" t="s">
        <v>47</v>
      </c>
      <c r="C98" s="3">
        <v>90</v>
      </c>
      <c r="D98" s="3">
        <v>90</v>
      </c>
      <c r="E98" s="10">
        <v>0</v>
      </c>
      <c r="F98" s="17">
        <f t="shared" si="8"/>
        <v>0</v>
      </c>
      <c r="G98" s="17">
        <f t="shared" si="9"/>
        <v>0</v>
      </c>
      <c r="R98">
        <f t="shared" si="5"/>
        <v>1</v>
      </c>
      <c r="S98" t="str">
        <f t="shared" si="6"/>
        <v/>
      </c>
      <c r="T98">
        <f t="shared" si="7"/>
        <v>0</v>
      </c>
    </row>
    <row r="99" spans="2:20" x14ac:dyDescent="0.3">
      <c r="B99" s="3" t="s">
        <v>47</v>
      </c>
      <c r="C99" s="3">
        <v>91</v>
      </c>
      <c r="D99" s="3">
        <v>91</v>
      </c>
      <c r="E99" s="10">
        <v>0</v>
      </c>
      <c r="F99" s="17">
        <f t="shared" si="8"/>
        <v>0</v>
      </c>
      <c r="G99" s="17">
        <f t="shared" si="9"/>
        <v>0</v>
      </c>
      <c r="R99">
        <f t="shared" si="5"/>
        <v>1</v>
      </c>
      <c r="S99" t="str">
        <f t="shared" si="6"/>
        <v/>
      </c>
      <c r="T99">
        <f t="shared" si="7"/>
        <v>0</v>
      </c>
    </row>
    <row r="100" spans="2:20" x14ac:dyDescent="0.3">
      <c r="B100" s="3" t="s">
        <v>47</v>
      </c>
      <c r="C100" s="3">
        <v>92</v>
      </c>
      <c r="D100" s="3">
        <v>92</v>
      </c>
      <c r="E100" s="10">
        <v>0</v>
      </c>
      <c r="F100" s="17">
        <f t="shared" si="8"/>
        <v>0</v>
      </c>
      <c r="G100" s="17">
        <f t="shared" si="9"/>
        <v>0</v>
      </c>
      <c r="R100">
        <f t="shared" si="5"/>
        <v>1</v>
      </c>
      <c r="S100" t="str">
        <f t="shared" si="6"/>
        <v/>
      </c>
      <c r="T100">
        <f t="shared" si="7"/>
        <v>0</v>
      </c>
    </row>
    <row r="101" spans="2:20" x14ac:dyDescent="0.3">
      <c r="B101" s="3" t="s">
        <v>47</v>
      </c>
      <c r="C101" s="3">
        <v>93</v>
      </c>
      <c r="D101" s="3">
        <v>93</v>
      </c>
      <c r="E101" s="10">
        <v>0</v>
      </c>
      <c r="F101" s="17">
        <f t="shared" si="8"/>
        <v>0</v>
      </c>
      <c r="G101" s="17">
        <f t="shared" si="9"/>
        <v>0</v>
      </c>
      <c r="R101">
        <f t="shared" si="5"/>
        <v>1</v>
      </c>
      <c r="S101" t="str">
        <f t="shared" si="6"/>
        <v/>
      </c>
      <c r="T101">
        <f t="shared" si="7"/>
        <v>0</v>
      </c>
    </row>
    <row r="102" spans="2:20" x14ac:dyDescent="0.3">
      <c r="B102" s="3" t="s">
        <v>47</v>
      </c>
      <c r="C102" s="3">
        <v>94</v>
      </c>
      <c r="D102" s="3">
        <v>94</v>
      </c>
      <c r="E102" s="10">
        <v>0</v>
      </c>
      <c r="F102" s="17">
        <f t="shared" si="8"/>
        <v>0</v>
      </c>
      <c r="G102" s="17">
        <f t="shared" si="9"/>
        <v>0</v>
      </c>
      <c r="R102">
        <f t="shared" si="5"/>
        <v>1</v>
      </c>
      <c r="S102" t="str">
        <f t="shared" si="6"/>
        <v/>
      </c>
      <c r="T102">
        <f t="shared" si="7"/>
        <v>0</v>
      </c>
    </row>
    <row r="103" spans="2:20" x14ac:dyDescent="0.3">
      <c r="B103" s="3" t="s">
        <v>47</v>
      </c>
      <c r="C103" s="3">
        <v>95</v>
      </c>
      <c r="D103" s="3">
        <v>95</v>
      </c>
      <c r="E103" s="10">
        <v>0</v>
      </c>
      <c r="F103" s="17">
        <f t="shared" si="8"/>
        <v>0</v>
      </c>
      <c r="G103" s="17">
        <f t="shared" si="9"/>
        <v>0</v>
      </c>
      <c r="R103">
        <f t="shared" si="5"/>
        <v>1</v>
      </c>
      <c r="S103" t="str">
        <f t="shared" si="6"/>
        <v/>
      </c>
      <c r="T103">
        <f t="shared" si="7"/>
        <v>0</v>
      </c>
    </row>
    <row r="104" spans="2:20" x14ac:dyDescent="0.3">
      <c r="B104" s="3" t="s">
        <v>47</v>
      </c>
      <c r="C104" s="3">
        <v>96</v>
      </c>
      <c r="D104" s="3">
        <v>96</v>
      </c>
      <c r="E104" s="10">
        <v>0</v>
      </c>
      <c r="F104" s="17">
        <f t="shared" si="8"/>
        <v>0</v>
      </c>
      <c r="G104" s="17">
        <f t="shared" si="9"/>
        <v>0</v>
      </c>
      <c r="R104">
        <f t="shared" si="5"/>
        <v>1</v>
      </c>
      <c r="S104" t="str">
        <f t="shared" si="6"/>
        <v/>
      </c>
      <c r="T104">
        <f t="shared" si="7"/>
        <v>0</v>
      </c>
    </row>
    <row r="105" spans="2:20" x14ac:dyDescent="0.3">
      <c r="B105" s="3" t="s">
        <v>47</v>
      </c>
      <c r="C105" s="3">
        <v>97</v>
      </c>
      <c r="D105" s="3">
        <v>97</v>
      </c>
      <c r="E105" s="10">
        <v>0</v>
      </c>
      <c r="F105" s="17">
        <f t="shared" si="8"/>
        <v>0</v>
      </c>
      <c r="G105" s="17">
        <f t="shared" si="9"/>
        <v>0</v>
      </c>
      <c r="R105">
        <f t="shared" si="5"/>
        <v>1</v>
      </c>
      <c r="S105" t="str">
        <f t="shared" si="6"/>
        <v/>
      </c>
      <c r="T105">
        <f t="shared" si="7"/>
        <v>0</v>
      </c>
    </row>
    <row r="106" spans="2:20" x14ac:dyDescent="0.3">
      <c r="B106" s="3" t="s">
        <v>47</v>
      </c>
      <c r="C106" s="3">
        <v>98</v>
      </c>
      <c r="D106" s="3">
        <v>98</v>
      </c>
      <c r="E106" s="10">
        <v>0</v>
      </c>
      <c r="F106" s="17">
        <f t="shared" si="8"/>
        <v>0</v>
      </c>
      <c r="G106" s="17">
        <f t="shared" si="9"/>
        <v>0</v>
      </c>
      <c r="R106">
        <f t="shared" si="5"/>
        <v>1</v>
      </c>
      <c r="S106" t="str">
        <f t="shared" si="6"/>
        <v/>
      </c>
      <c r="T106">
        <f t="shared" si="7"/>
        <v>0</v>
      </c>
    </row>
    <row r="107" spans="2:20" x14ac:dyDescent="0.3">
      <c r="B107" s="3" t="s">
        <v>47</v>
      </c>
      <c r="C107" s="3">
        <v>99</v>
      </c>
      <c r="D107" s="3">
        <v>99</v>
      </c>
      <c r="E107" s="10">
        <v>0</v>
      </c>
      <c r="F107" s="17">
        <f t="shared" si="8"/>
        <v>0</v>
      </c>
      <c r="G107" s="17">
        <f t="shared" si="9"/>
        <v>0</v>
      </c>
      <c r="R107">
        <f t="shared" si="5"/>
        <v>1</v>
      </c>
      <c r="S107" t="str">
        <f t="shared" si="6"/>
        <v/>
      </c>
      <c r="T107">
        <f t="shared" si="7"/>
        <v>0</v>
      </c>
    </row>
    <row r="108" spans="2:20" x14ac:dyDescent="0.3">
      <c r="B108" s="3" t="s">
        <v>47</v>
      </c>
      <c r="C108" s="3">
        <v>100</v>
      </c>
      <c r="D108" s="3">
        <v>100</v>
      </c>
      <c r="E108" s="10">
        <v>0</v>
      </c>
      <c r="F108" s="17">
        <f t="shared" si="8"/>
        <v>0</v>
      </c>
      <c r="G108" s="17">
        <f t="shared" si="9"/>
        <v>0</v>
      </c>
      <c r="R108">
        <f t="shared" si="5"/>
        <v>1</v>
      </c>
      <c r="S108" t="str">
        <f t="shared" si="6"/>
        <v/>
      </c>
      <c r="T108">
        <f t="shared" si="7"/>
        <v>0</v>
      </c>
    </row>
    <row r="109" spans="2:20" x14ac:dyDescent="0.3">
      <c r="B109" s="3" t="s">
        <v>47</v>
      </c>
      <c r="C109" s="3">
        <v>101</v>
      </c>
      <c r="D109" s="3">
        <v>101</v>
      </c>
      <c r="E109" s="10">
        <v>0</v>
      </c>
      <c r="F109" s="17">
        <f t="shared" si="8"/>
        <v>0</v>
      </c>
      <c r="G109" s="17">
        <f t="shared" si="9"/>
        <v>0</v>
      </c>
      <c r="R109">
        <f t="shared" si="5"/>
        <v>1</v>
      </c>
      <c r="S109" t="str">
        <f t="shared" si="6"/>
        <v/>
      </c>
      <c r="T109">
        <f t="shared" si="7"/>
        <v>0</v>
      </c>
    </row>
    <row r="110" spans="2:20" x14ac:dyDescent="0.3">
      <c r="B110" s="3" t="s">
        <v>47</v>
      </c>
      <c r="C110" s="3">
        <v>102</v>
      </c>
      <c r="D110" s="3">
        <v>102</v>
      </c>
      <c r="E110" s="10">
        <v>0</v>
      </c>
      <c r="F110" s="17">
        <f t="shared" si="8"/>
        <v>0</v>
      </c>
      <c r="G110" s="17">
        <f t="shared" si="9"/>
        <v>0</v>
      </c>
      <c r="R110">
        <f t="shared" si="5"/>
        <v>1</v>
      </c>
      <c r="S110" t="str">
        <f t="shared" si="6"/>
        <v/>
      </c>
      <c r="T110">
        <f t="shared" si="7"/>
        <v>0</v>
      </c>
    </row>
    <row r="111" spans="2:20" x14ac:dyDescent="0.3">
      <c r="B111" s="3" t="s">
        <v>47</v>
      </c>
      <c r="C111" s="3">
        <v>103</v>
      </c>
      <c r="D111" s="3">
        <v>103</v>
      </c>
      <c r="E111" s="10">
        <v>0</v>
      </c>
      <c r="F111" s="17">
        <f t="shared" si="8"/>
        <v>0</v>
      </c>
      <c r="G111" s="17">
        <f t="shared" si="9"/>
        <v>0</v>
      </c>
      <c r="R111">
        <f t="shared" si="5"/>
        <v>1</v>
      </c>
      <c r="S111" t="str">
        <f t="shared" si="6"/>
        <v/>
      </c>
      <c r="T111">
        <f t="shared" si="7"/>
        <v>0</v>
      </c>
    </row>
    <row r="112" spans="2:20" x14ac:dyDescent="0.3">
      <c r="B112" s="3" t="s">
        <v>47</v>
      </c>
      <c r="C112" s="3">
        <v>104</v>
      </c>
      <c r="D112" s="3">
        <v>104</v>
      </c>
      <c r="E112" s="10">
        <v>0</v>
      </c>
      <c r="F112" s="17">
        <f t="shared" si="8"/>
        <v>0</v>
      </c>
      <c r="G112" s="17">
        <f t="shared" si="9"/>
        <v>0</v>
      </c>
      <c r="R112">
        <f t="shared" si="5"/>
        <v>1</v>
      </c>
      <c r="S112" t="str">
        <f t="shared" si="6"/>
        <v/>
      </c>
      <c r="T112">
        <f t="shared" si="7"/>
        <v>0</v>
      </c>
    </row>
    <row r="113" spans="2:20" x14ac:dyDescent="0.3">
      <c r="B113" s="3" t="s">
        <v>47</v>
      </c>
      <c r="C113" s="3">
        <v>105</v>
      </c>
      <c r="D113" s="3">
        <v>105</v>
      </c>
      <c r="E113" s="10">
        <v>0</v>
      </c>
      <c r="F113" s="17">
        <f t="shared" si="8"/>
        <v>0</v>
      </c>
      <c r="G113" s="17">
        <f t="shared" si="9"/>
        <v>0</v>
      </c>
      <c r="R113">
        <f t="shared" si="5"/>
        <v>1</v>
      </c>
      <c r="S113" t="str">
        <f t="shared" si="6"/>
        <v/>
      </c>
      <c r="T113">
        <f t="shared" si="7"/>
        <v>0</v>
      </c>
    </row>
    <row r="114" spans="2:20" x14ac:dyDescent="0.3">
      <c r="B114" s="3" t="s">
        <v>47</v>
      </c>
      <c r="C114" s="3">
        <v>106</v>
      </c>
      <c r="D114" s="3">
        <v>106</v>
      </c>
      <c r="E114" s="10">
        <v>0</v>
      </c>
      <c r="F114" s="17">
        <f t="shared" si="8"/>
        <v>0</v>
      </c>
      <c r="G114" s="17">
        <f t="shared" si="9"/>
        <v>0</v>
      </c>
      <c r="R114">
        <f t="shared" si="5"/>
        <v>1</v>
      </c>
      <c r="S114" t="str">
        <f t="shared" si="6"/>
        <v/>
      </c>
      <c r="T114">
        <f t="shared" si="7"/>
        <v>0</v>
      </c>
    </row>
    <row r="115" spans="2:20" x14ac:dyDescent="0.3">
      <c r="B115" s="3" t="s">
        <v>47</v>
      </c>
      <c r="C115" s="3">
        <v>107</v>
      </c>
      <c r="D115" s="3">
        <v>107</v>
      </c>
      <c r="E115" s="10">
        <v>0</v>
      </c>
      <c r="F115" s="17">
        <f t="shared" si="8"/>
        <v>9.722222222222221E-2</v>
      </c>
      <c r="G115" s="17">
        <f t="shared" si="9"/>
        <v>0.35</v>
      </c>
      <c r="R115">
        <f t="shared" si="5"/>
        <v>1</v>
      </c>
      <c r="S115" t="str">
        <f t="shared" si="6"/>
        <v/>
      </c>
      <c r="T115">
        <f t="shared" si="7"/>
        <v>0</v>
      </c>
    </row>
    <row r="116" spans="2:20" x14ac:dyDescent="0.3">
      <c r="B116" s="3" t="s">
        <v>47</v>
      </c>
      <c r="C116" s="3">
        <v>108</v>
      </c>
      <c r="D116" s="3">
        <v>108</v>
      </c>
      <c r="E116" s="10">
        <v>0.7</v>
      </c>
      <c r="F116" s="17">
        <f t="shared" si="8"/>
        <v>0.15277777777777779</v>
      </c>
      <c r="G116" s="17">
        <f t="shared" si="9"/>
        <v>0.55000000000000004</v>
      </c>
      <c r="R116">
        <f t="shared" si="5"/>
        <v>1</v>
      </c>
      <c r="S116" t="str">
        <f t="shared" si="6"/>
        <v/>
      </c>
      <c r="T116">
        <f t="shared" si="7"/>
        <v>0.19444444444444442</v>
      </c>
    </row>
    <row r="117" spans="2:20" x14ac:dyDescent="0.3">
      <c r="B117" s="3" t="s">
        <v>47</v>
      </c>
      <c r="C117" s="3">
        <v>109</v>
      </c>
      <c r="D117" s="3">
        <v>109</v>
      </c>
      <c r="E117" s="10">
        <v>1.1000000000000001</v>
      </c>
      <c r="F117" s="17">
        <f t="shared" si="8"/>
        <v>0.11111111111111112</v>
      </c>
      <c r="G117" s="17">
        <f t="shared" si="9"/>
        <v>0.4</v>
      </c>
      <c r="R117">
        <f t="shared" si="5"/>
        <v>0</v>
      </c>
      <c r="S117">
        <f t="shared" si="6"/>
        <v>1.1000000000000001</v>
      </c>
      <c r="T117">
        <f t="shared" si="7"/>
        <v>0.30555555555555558</v>
      </c>
    </row>
    <row r="118" spans="2:20" x14ac:dyDescent="0.3">
      <c r="B118" s="3" t="s">
        <v>47</v>
      </c>
      <c r="C118" s="3">
        <v>110</v>
      </c>
      <c r="D118" s="3">
        <v>110</v>
      </c>
      <c r="E118" s="10">
        <v>1.5</v>
      </c>
      <c r="F118" s="17">
        <f t="shared" si="8"/>
        <v>0.19444444444444442</v>
      </c>
      <c r="G118" s="17">
        <f t="shared" si="9"/>
        <v>0.7</v>
      </c>
      <c r="R118">
        <f t="shared" si="5"/>
        <v>0</v>
      </c>
      <c r="S118">
        <f t="shared" si="6"/>
        <v>1.5</v>
      </c>
      <c r="T118">
        <f t="shared" si="7"/>
        <v>0.41666666666666663</v>
      </c>
    </row>
    <row r="119" spans="2:20" x14ac:dyDescent="0.3">
      <c r="B119" s="3" t="s">
        <v>47</v>
      </c>
      <c r="C119" s="3">
        <v>111</v>
      </c>
      <c r="D119" s="3">
        <v>111</v>
      </c>
      <c r="E119" s="10">
        <v>2.5</v>
      </c>
      <c r="F119" s="17">
        <f t="shared" si="8"/>
        <v>0.27777777777777779</v>
      </c>
      <c r="G119" s="17">
        <f t="shared" si="9"/>
        <v>1</v>
      </c>
      <c r="R119">
        <f t="shared" si="5"/>
        <v>0</v>
      </c>
      <c r="S119">
        <f t="shared" si="6"/>
        <v>2.5</v>
      </c>
      <c r="T119">
        <f t="shared" si="7"/>
        <v>0.69444444444444442</v>
      </c>
    </row>
    <row r="120" spans="2:20" x14ac:dyDescent="0.3">
      <c r="B120" s="3" t="s">
        <v>47</v>
      </c>
      <c r="C120" s="3">
        <v>112</v>
      </c>
      <c r="D120" s="3">
        <v>112</v>
      </c>
      <c r="E120" s="10">
        <v>3.5</v>
      </c>
      <c r="F120" s="17">
        <f t="shared" si="8"/>
        <v>0.30555555555555558</v>
      </c>
      <c r="G120" s="17">
        <f t="shared" si="9"/>
        <v>1.1000000000000001</v>
      </c>
      <c r="R120">
        <f t="shared" si="5"/>
        <v>0</v>
      </c>
      <c r="S120">
        <f t="shared" si="6"/>
        <v>3.5</v>
      </c>
      <c r="T120">
        <f t="shared" si="7"/>
        <v>0.97222222222222221</v>
      </c>
    </row>
    <row r="121" spans="2:20" x14ac:dyDescent="0.3">
      <c r="B121" s="3" t="s">
        <v>47</v>
      </c>
      <c r="C121" s="3">
        <v>113</v>
      </c>
      <c r="D121" s="3">
        <v>113</v>
      </c>
      <c r="E121" s="10">
        <v>4.7</v>
      </c>
      <c r="F121" s="17">
        <f t="shared" si="8"/>
        <v>0.36111111111111105</v>
      </c>
      <c r="G121" s="17">
        <f t="shared" si="9"/>
        <v>1.2999999999999998</v>
      </c>
      <c r="R121">
        <f t="shared" si="5"/>
        <v>0</v>
      </c>
      <c r="S121">
        <f t="shared" si="6"/>
        <v>4.7</v>
      </c>
      <c r="T121">
        <f t="shared" si="7"/>
        <v>1.3055555555555556</v>
      </c>
    </row>
    <row r="122" spans="2:20" x14ac:dyDescent="0.3">
      <c r="B122" s="3" t="s">
        <v>47</v>
      </c>
      <c r="C122" s="3">
        <v>114</v>
      </c>
      <c r="D122" s="3">
        <v>114</v>
      </c>
      <c r="E122" s="10">
        <v>6.1</v>
      </c>
      <c r="F122" s="17">
        <f t="shared" si="8"/>
        <v>0.43055555555555547</v>
      </c>
      <c r="G122" s="17">
        <f t="shared" si="9"/>
        <v>1.5499999999999998</v>
      </c>
      <c r="R122">
        <f t="shared" si="5"/>
        <v>0</v>
      </c>
      <c r="S122">
        <f t="shared" si="6"/>
        <v>6.1</v>
      </c>
      <c r="T122">
        <f t="shared" si="7"/>
        <v>1.6944444444444442</v>
      </c>
    </row>
    <row r="123" spans="2:20" x14ac:dyDescent="0.3">
      <c r="B123" s="3" t="s">
        <v>47</v>
      </c>
      <c r="C123" s="3">
        <v>115</v>
      </c>
      <c r="D123" s="3">
        <v>115</v>
      </c>
      <c r="E123" s="10">
        <v>7.8</v>
      </c>
      <c r="F123" s="17">
        <f t="shared" si="8"/>
        <v>0.4861111111111111</v>
      </c>
      <c r="G123" s="17">
        <f t="shared" si="9"/>
        <v>1.75</v>
      </c>
      <c r="R123">
        <f t="shared" si="5"/>
        <v>0</v>
      </c>
      <c r="S123">
        <f t="shared" si="6"/>
        <v>7.8</v>
      </c>
      <c r="T123">
        <f t="shared" si="7"/>
        <v>2.1666666666666665</v>
      </c>
    </row>
    <row r="124" spans="2:20" x14ac:dyDescent="0.3">
      <c r="B124" s="3" t="s">
        <v>47</v>
      </c>
      <c r="C124" s="3">
        <v>116</v>
      </c>
      <c r="D124" s="3">
        <v>116</v>
      </c>
      <c r="E124" s="10">
        <v>9.6</v>
      </c>
      <c r="F124" s="17">
        <f t="shared" si="8"/>
        <v>0.50000000000000011</v>
      </c>
      <c r="G124" s="17">
        <f t="shared" si="9"/>
        <v>1.8000000000000003</v>
      </c>
      <c r="R124">
        <f t="shared" si="5"/>
        <v>0</v>
      </c>
      <c r="S124">
        <f t="shared" si="6"/>
        <v>9.6</v>
      </c>
      <c r="T124">
        <f t="shared" si="7"/>
        <v>2.6666666666666665</v>
      </c>
    </row>
    <row r="125" spans="2:20" x14ac:dyDescent="0.3">
      <c r="B125" s="3" t="s">
        <v>47</v>
      </c>
      <c r="C125" s="3">
        <v>117</v>
      </c>
      <c r="D125" s="3">
        <v>117</v>
      </c>
      <c r="E125" s="10">
        <v>11.4</v>
      </c>
      <c r="F125" s="17">
        <f t="shared" si="8"/>
        <v>0.4861111111111111</v>
      </c>
      <c r="G125" s="17">
        <f t="shared" si="9"/>
        <v>1.75</v>
      </c>
      <c r="R125">
        <f t="shared" si="5"/>
        <v>0</v>
      </c>
      <c r="S125">
        <f t="shared" si="6"/>
        <v>11.4</v>
      </c>
      <c r="T125">
        <f t="shared" si="7"/>
        <v>3.1666666666666665</v>
      </c>
    </row>
    <row r="126" spans="2:20" x14ac:dyDescent="0.3">
      <c r="B126" s="3" t="s">
        <v>47</v>
      </c>
      <c r="C126" s="3">
        <v>118</v>
      </c>
      <c r="D126" s="3">
        <v>118</v>
      </c>
      <c r="E126" s="10">
        <v>13.1</v>
      </c>
      <c r="F126" s="17">
        <f t="shared" si="8"/>
        <v>0.49999999999999994</v>
      </c>
      <c r="G126" s="17">
        <f t="shared" si="9"/>
        <v>1.7999999999999998</v>
      </c>
      <c r="R126">
        <f t="shared" si="5"/>
        <v>0</v>
      </c>
      <c r="S126">
        <f t="shared" si="6"/>
        <v>13.1</v>
      </c>
      <c r="T126">
        <f t="shared" si="7"/>
        <v>3.6388888888888888</v>
      </c>
    </row>
    <row r="127" spans="2:20" x14ac:dyDescent="0.3">
      <c r="B127" s="3" t="s">
        <v>47</v>
      </c>
      <c r="C127" s="3">
        <v>119</v>
      </c>
      <c r="D127" s="3">
        <v>119</v>
      </c>
      <c r="E127" s="10">
        <v>15</v>
      </c>
      <c r="F127" s="17">
        <f t="shared" si="8"/>
        <v>0.48611111111111133</v>
      </c>
      <c r="G127" s="17">
        <f t="shared" si="9"/>
        <v>1.7500000000000009</v>
      </c>
      <c r="R127">
        <f t="shared" si="5"/>
        <v>0</v>
      </c>
      <c r="S127">
        <f t="shared" si="6"/>
        <v>15</v>
      </c>
      <c r="T127">
        <f t="shared" si="7"/>
        <v>4.166666666666667</v>
      </c>
    </row>
    <row r="128" spans="2:20" x14ac:dyDescent="0.3">
      <c r="B128" s="3" t="s">
        <v>47</v>
      </c>
      <c r="C128" s="3">
        <v>120</v>
      </c>
      <c r="D128" s="3">
        <v>120</v>
      </c>
      <c r="E128" s="10">
        <v>16.600000000000001</v>
      </c>
      <c r="F128" s="17">
        <f t="shared" si="8"/>
        <v>0.47222222222222199</v>
      </c>
      <c r="G128" s="17">
        <f t="shared" si="9"/>
        <v>1.6999999999999993</v>
      </c>
      <c r="R128">
        <f t="shared" si="5"/>
        <v>0</v>
      </c>
      <c r="S128">
        <f t="shared" si="6"/>
        <v>16.600000000000001</v>
      </c>
      <c r="T128">
        <f t="shared" si="7"/>
        <v>4.6111111111111116</v>
      </c>
    </row>
    <row r="129" spans="2:20" x14ac:dyDescent="0.3">
      <c r="B129" s="3" t="s">
        <v>47</v>
      </c>
      <c r="C129" s="3">
        <v>121</v>
      </c>
      <c r="D129" s="3">
        <v>121</v>
      </c>
      <c r="E129" s="10">
        <v>18.399999999999999</v>
      </c>
      <c r="F129" s="17">
        <f t="shared" si="8"/>
        <v>0.47222222222222199</v>
      </c>
      <c r="G129" s="17">
        <f t="shared" si="9"/>
        <v>1.6999999999999993</v>
      </c>
      <c r="R129">
        <f t="shared" si="5"/>
        <v>0</v>
      </c>
      <c r="S129">
        <f t="shared" si="6"/>
        <v>18.399999999999999</v>
      </c>
      <c r="T129">
        <f t="shared" si="7"/>
        <v>5.1111111111111107</v>
      </c>
    </row>
    <row r="130" spans="2:20" x14ac:dyDescent="0.3">
      <c r="B130" s="3" t="s">
        <v>47</v>
      </c>
      <c r="C130" s="3">
        <v>122</v>
      </c>
      <c r="D130" s="3">
        <v>122</v>
      </c>
      <c r="E130" s="10">
        <v>20</v>
      </c>
      <c r="F130" s="17">
        <f t="shared" si="8"/>
        <v>0.47222222222222249</v>
      </c>
      <c r="G130" s="17">
        <f t="shared" si="9"/>
        <v>1.7000000000000011</v>
      </c>
      <c r="R130">
        <f t="shared" si="5"/>
        <v>0</v>
      </c>
      <c r="S130">
        <f t="shared" si="6"/>
        <v>20</v>
      </c>
      <c r="T130">
        <f t="shared" si="7"/>
        <v>5.5555555555555554</v>
      </c>
    </row>
    <row r="131" spans="2:20" x14ac:dyDescent="0.3">
      <c r="B131" s="3" t="s">
        <v>47</v>
      </c>
      <c r="C131" s="3">
        <v>123</v>
      </c>
      <c r="D131" s="3">
        <v>123</v>
      </c>
      <c r="E131" s="10">
        <v>21.8</v>
      </c>
      <c r="F131" s="17">
        <f t="shared" si="8"/>
        <v>0.47222222222222199</v>
      </c>
      <c r="G131" s="17">
        <f t="shared" si="9"/>
        <v>1.6999999999999993</v>
      </c>
      <c r="R131">
        <f t="shared" si="5"/>
        <v>0</v>
      </c>
      <c r="S131">
        <f t="shared" si="6"/>
        <v>21.8</v>
      </c>
      <c r="T131">
        <f t="shared" si="7"/>
        <v>6.0555555555555554</v>
      </c>
    </row>
    <row r="132" spans="2:20" x14ac:dyDescent="0.3">
      <c r="B132" s="3" t="s">
        <v>47</v>
      </c>
      <c r="C132" s="3">
        <v>124</v>
      </c>
      <c r="D132" s="3">
        <v>124</v>
      </c>
      <c r="E132" s="10">
        <v>23.4</v>
      </c>
      <c r="F132" s="17">
        <f t="shared" si="8"/>
        <v>0.45833333333333343</v>
      </c>
      <c r="G132" s="17">
        <f t="shared" si="9"/>
        <v>1.6500000000000004</v>
      </c>
      <c r="R132">
        <f t="shared" si="5"/>
        <v>0</v>
      </c>
      <c r="S132">
        <f t="shared" si="6"/>
        <v>23.4</v>
      </c>
      <c r="T132">
        <f t="shared" si="7"/>
        <v>6.4999999999999991</v>
      </c>
    </row>
    <row r="133" spans="2:20" x14ac:dyDescent="0.3">
      <c r="B133" s="3" t="s">
        <v>47</v>
      </c>
      <c r="C133" s="3">
        <v>125</v>
      </c>
      <c r="D133" s="3">
        <v>125</v>
      </c>
      <c r="E133" s="10">
        <v>25.1</v>
      </c>
      <c r="F133" s="17">
        <f t="shared" si="8"/>
        <v>0.47222222222222249</v>
      </c>
      <c r="G133" s="17">
        <f t="shared" si="9"/>
        <v>1.7000000000000011</v>
      </c>
      <c r="R133">
        <f t="shared" si="5"/>
        <v>0</v>
      </c>
      <c r="S133">
        <f t="shared" si="6"/>
        <v>25.1</v>
      </c>
      <c r="T133">
        <f t="shared" si="7"/>
        <v>6.9722222222222223</v>
      </c>
    </row>
    <row r="134" spans="2:20" x14ac:dyDescent="0.3">
      <c r="B134" s="3" t="s">
        <v>47</v>
      </c>
      <c r="C134" s="3">
        <v>126</v>
      </c>
      <c r="D134" s="3">
        <v>126</v>
      </c>
      <c r="E134" s="10">
        <v>26.8</v>
      </c>
      <c r="F134" s="17">
        <f t="shared" si="8"/>
        <v>0.47222222222222199</v>
      </c>
      <c r="G134" s="17">
        <f t="shared" si="9"/>
        <v>1.6999999999999993</v>
      </c>
      <c r="R134">
        <f t="shared" si="5"/>
        <v>0</v>
      </c>
      <c r="S134">
        <f t="shared" si="6"/>
        <v>26.8</v>
      </c>
      <c r="T134">
        <f t="shared" si="7"/>
        <v>7.4444444444444446</v>
      </c>
    </row>
    <row r="135" spans="2:20" x14ac:dyDescent="0.3">
      <c r="B135" s="3" t="s">
        <v>47</v>
      </c>
      <c r="C135" s="3">
        <v>127</v>
      </c>
      <c r="D135" s="3">
        <v>127</v>
      </c>
      <c r="E135" s="10">
        <v>28.5</v>
      </c>
      <c r="F135" s="17">
        <f t="shared" si="8"/>
        <v>0.44444444444444431</v>
      </c>
      <c r="G135" s="17">
        <f t="shared" si="9"/>
        <v>1.5999999999999996</v>
      </c>
      <c r="R135">
        <f t="shared" si="5"/>
        <v>0</v>
      </c>
      <c r="S135">
        <f t="shared" si="6"/>
        <v>28.5</v>
      </c>
      <c r="T135">
        <f t="shared" si="7"/>
        <v>7.9166666666666661</v>
      </c>
    </row>
    <row r="136" spans="2:20" x14ac:dyDescent="0.3">
      <c r="B136" s="3" t="s">
        <v>47</v>
      </c>
      <c r="C136" s="3">
        <v>128</v>
      </c>
      <c r="D136" s="3">
        <v>128</v>
      </c>
      <c r="E136" s="10">
        <v>30</v>
      </c>
      <c r="F136" s="17">
        <f t="shared" si="8"/>
        <v>0.40277777777777757</v>
      </c>
      <c r="G136" s="17">
        <f t="shared" si="9"/>
        <v>1.4499999999999993</v>
      </c>
      <c r="R136">
        <f t="shared" ref="R136:R199" si="10">IF(E136&lt;1,1,0)</f>
        <v>0</v>
      </c>
      <c r="S136">
        <f t="shared" ref="S136:S199" si="11">IF(R136=1,"",E136)</f>
        <v>30</v>
      </c>
      <c r="T136">
        <f t="shared" ref="T136:T199" si="12">E136/3.6</f>
        <v>8.3333333333333339</v>
      </c>
    </row>
    <row r="137" spans="2:20" x14ac:dyDescent="0.3">
      <c r="B137" s="3" t="s">
        <v>47</v>
      </c>
      <c r="C137" s="3">
        <v>129</v>
      </c>
      <c r="D137" s="3">
        <v>129</v>
      </c>
      <c r="E137" s="10">
        <v>31.4</v>
      </c>
      <c r="F137" s="17">
        <f t="shared" si="8"/>
        <v>0.34722222222222221</v>
      </c>
      <c r="G137" s="17">
        <f t="shared" si="9"/>
        <v>1.25</v>
      </c>
      <c r="R137">
        <f t="shared" si="10"/>
        <v>0</v>
      </c>
      <c r="S137">
        <f t="shared" si="11"/>
        <v>31.4</v>
      </c>
      <c r="T137">
        <f t="shared" si="12"/>
        <v>8.7222222222222214</v>
      </c>
    </row>
    <row r="138" spans="2:20" x14ac:dyDescent="0.3">
      <c r="B138" s="3" t="s">
        <v>47</v>
      </c>
      <c r="C138" s="3">
        <v>130</v>
      </c>
      <c r="D138" s="3">
        <v>130</v>
      </c>
      <c r="E138" s="10">
        <v>32.5</v>
      </c>
      <c r="F138" s="17">
        <f t="shared" si="8"/>
        <v>0.25000000000000061</v>
      </c>
      <c r="G138" s="17">
        <f t="shared" si="9"/>
        <v>0.90000000000000213</v>
      </c>
      <c r="R138">
        <f t="shared" si="10"/>
        <v>0</v>
      </c>
      <c r="S138">
        <f t="shared" si="11"/>
        <v>32.5</v>
      </c>
      <c r="T138">
        <f t="shared" si="12"/>
        <v>9.0277777777777768</v>
      </c>
    </row>
    <row r="139" spans="2:20" x14ac:dyDescent="0.3">
      <c r="B139" s="3" t="s">
        <v>47</v>
      </c>
      <c r="C139" s="3">
        <v>131</v>
      </c>
      <c r="D139" s="3">
        <v>131</v>
      </c>
      <c r="E139" s="10">
        <v>33.200000000000003</v>
      </c>
      <c r="F139" s="17">
        <f t="shared" si="8"/>
        <v>0.12499999999999981</v>
      </c>
      <c r="G139" s="17">
        <f t="shared" si="9"/>
        <v>0.44999999999999929</v>
      </c>
      <c r="R139">
        <f t="shared" si="10"/>
        <v>0</v>
      </c>
      <c r="S139">
        <f t="shared" si="11"/>
        <v>33.200000000000003</v>
      </c>
      <c r="T139">
        <f t="shared" si="12"/>
        <v>9.2222222222222232</v>
      </c>
    </row>
    <row r="140" spans="2:20" x14ac:dyDescent="0.3">
      <c r="B140" s="3" t="s">
        <v>47</v>
      </c>
      <c r="C140" s="3">
        <v>132</v>
      </c>
      <c r="D140" s="3">
        <v>132</v>
      </c>
      <c r="E140" s="10">
        <v>33.4</v>
      </c>
      <c r="F140" s="17">
        <f t="shared" si="8"/>
        <v>-2.7777777777778172E-2</v>
      </c>
      <c r="G140" s="17">
        <f t="shared" si="9"/>
        <v>-0.10000000000000142</v>
      </c>
      <c r="R140">
        <f t="shared" si="10"/>
        <v>0</v>
      </c>
      <c r="S140">
        <f t="shared" si="11"/>
        <v>33.4</v>
      </c>
      <c r="T140">
        <f t="shared" si="12"/>
        <v>9.2777777777777768</v>
      </c>
    </row>
    <row r="141" spans="2:20" x14ac:dyDescent="0.3">
      <c r="B141" s="3" t="s">
        <v>47</v>
      </c>
      <c r="C141" s="3">
        <v>133</v>
      </c>
      <c r="D141" s="3">
        <v>133</v>
      </c>
      <c r="E141" s="10">
        <v>33</v>
      </c>
      <c r="F141" s="17">
        <f t="shared" si="8"/>
        <v>-0.1388888888888889</v>
      </c>
      <c r="G141" s="17">
        <f t="shared" si="9"/>
        <v>-0.5</v>
      </c>
      <c r="R141">
        <f t="shared" si="10"/>
        <v>0</v>
      </c>
      <c r="S141">
        <f t="shared" si="11"/>
        <v>33</v>
      </c>
      <c r="T141">
        <f t="shared" si="12"/>
        <v>9.1666666666666661</v>
      </c>
    </row>
    <row r="142" spans="2:20" x14ac:dyDescent="0.3">
      <c r="B142" s="3" t="s">
        <v>47</v>
      </c>
      <c r="C142" s="3">
        <v>134</v>
      </c>
      <c r="D142" s="3">
        <v>134</v>
      </c>
      <c r="E142" s="10">
        <v>32.4</v>
      </c>
      <c r="F142" s="17">
        <f t="shared" ref="F142:F205" si="13">($E143-$E141)/2/3.6</f>
        <v>-0.12499999999999981</v>
      </c>
      <c r="G142" s="17">
        <f t="shared" ref="G142:G205" si="14">($E143-$E141)/2</f>
        <v>-0.44999999999999929</v>
      </c>
      <c r="R142">
        <f t="shared" si="10"/>
        <v>0</v>
      </c>
      <c r="S142">
        <f t="shared" si="11"/>
        <v>32.4</v>
      </c>
      <c r="T142">
        <f t="shared" si="12"/>
        <v>9</v>
      </c>
    </row>
    <row r="143" spans="2:20" x14ac:dyDescent="0.3">
      <c r="B143" s="3" t="s">
        <v>47</v>
      </c>
      <c r="C143" s="3">
        <v>135</v>
      </c>
      <c r="D143" s="3">
        <v>135</v>
      </c>
      <c r="E143" s="10">
        <v>32.1</v>
      </c>
      <c r="F143" s="17">
        <f t="shared" si="13"/>
        <v>-6.9444444444444448E-2</v>
      </c>
      <c r="G143" s="17">
        <f t="shared" si="14"/>
        <v>-0.25</v>
      </c>
      <c r="R143">
        <f t="shared" si="10"/>
        <v>0</v>
      </c>
      <c r="S143">
        <f t="shared" si="11"/>
        <v>32.1</v>
      </c>
      <c r="T143">
        <f t="shared" si="12"/>
        <v>8.9166666666666661</v>
      </c>
    </row>
    <row r="144" spans="2:20" x14ac:dyDescent="0.3">
      <c r="B144" s="3" t="s">
        <v>47</v>
      </c>
      <c r="C144" s="3">
        <v>136</v>
      </c>
      <c r="D144" s="3">
        <v>136</v>
      </c>
      <c r="E144" s="10">
        <v>31.9</v>
      </c>
      <c r="F144" s="17">
        <f t="shared" si="13"/>
        <v>-2.7777777777778172E-2</v>
      </c>
      <c r="G144" s="17">
        <f t="shared" si="14"/>
        <v>-0.10000000000000142</v>
      </c>
      <c r="R144">
        <f t="shared" si="10"/>
        <v>0</v>
      </c>
      <c r="S144">
        <f t="shared" si="11"/>
        <v>31.9</v>
      </c>
      <c r="T144">
        <f t="shared" si="12"/>
        <v>8.8611111111111107</v>
      </c>
    </row>
    <row r="145" spans="2:20" x14ac:dyDescent="0.3">
      <c r="B145" s="3" t="s">
        <v>47</v>
      </c>
      <c r="C145" s="3">
        <v>137</v>
      </c>
      <c r="D145" s="3">
        <v>137</v>
      </c>
      <c r="E145" s="10">
        <v>31.9</v>
      </c>
      <c r="F145" s="17">
        <f t="shared" si="13"/>
        <v>4.1666666666667261E-2</v>
      </c>
      <c r="G145" s="17">
        <f t="shared" si="14"/>
        <v>0.15000000000000213</v>
      </c>
      <c r="R145">
        <f t="shared" si="10"/>
        <v>0</v>
      </c>
      <c r="S145">
        <f t="shared" si="11"/>
        <v>31.9</v>
      </c>
      <c r="T145">
        <f t="shared" si="12"/>
        <v>8.8611111111111107</v>
      </c>
    </row>
    <row r="146" spans="2:20" x14ac:dyDescent="0.3">
      <c r="B146" s="3" t="s">
        <v>47</v>
      </c>
      <c r="C146" s="3">
        <v>138</v>
      </c>
      <c r="D146" s="3">
        <v>138</v>
      </c>
      <c r="E146" s="10">
        <v>32.200000000000003</v>
      </c>
      <c r="F146" s="17">
        <f t="shared" si="13"/>
        <v>0.1388888888888889</v>
      </c>
      <c r="G146" s="17">
        <f t="shared" si="14"/>
        <v>0.5</v>
      </c>
      <c r="R146">
        <f t="shared" si="10"/>
        <v>0</v>
      </c>
      <c r="S146">
        <f t="shared" si="11"/>
        <v>32.200000000000003</v>
      </c>
      <c r="T146">
        <f t="shared" si="12"/>
        <v>8.9444444444444446</v>
      </c>
    </row>
    <row r="147" spans="2:20" x14ac:dyDescent="0.3">
      <c r="B147" s="3" t="s">
        <v>47</v>
      </c>
      <c r="C147" s="3">
        <v>139</v>
      </c>
      <c r="D147" s="3">
        <v>139</v>
      </c>
      <c r="E147" s="10">
        <v>32.9</v>
      </c>
      <c r="F147" s="17">
        <f t="shared" si="13"/>
        <v>0.20833333333333331</v>
      </c>
      <c r="G147" s="17">
        <f t="shared" si="14"/>
        <v>0.75</v>
      </c>
      <c r="R147">
        <f t="shared" si="10"/>
        <v>0</v>
      </c>
      <c r="S147">
        <f t="shared" si="11"/>
        <v>32.9</v>
      </c>
      <c r="T147">
        <f t="shared" si="12"/>
        <v>9.1388888888888875</v>
      </c>
    </row>
    <row r="148" spans="2:20" x14ac:dyDescent="0.3">
      <c r="B148" s="3" t="s">
        <v>47</v>
      </c>
      <c r="C148" s="3">
        <v>140</v>
      </c>
      <c r="D148" s="3">
        <v>140</v>
      </c>
      <c r="E148" s="10">
        <v>33.700000000000003</v>
      </c>
      <c r="F148" s="17">
        <f t="shared" si="13"/>
        <v>0.23611111111111149</v>
      </c>
      <c r="G148" s="17">
        <f t="shared" si="14"/>
        <v>0.85000000000000142</v>
      </c>
      <c r="R148">
        <f t="shared" si="10"/>
        <v>0</v>
      </c>
      <c r="S148">
        <f t="shared" si="11"/>
        <v>33.700000000000003</v>
      </c>
      <c r="T148">
        <f t="shared" si="12"/>
        <v>9.3611111111111125</v>
      </c>
    </row>
    <row r="149" spans="2:20" x14ac:dyDescent="0.3">
      <c r="B149" s="3" t="s">
        <v>47</v>
      </c>
      <c r="C149" s="3">
        <v>141</v>
      </c>
      <c r="D149" s="3">
        <v>141</v>
      </c>
      <c r="E149" s="10">
        <v>34.6</v>
      </c>
      <c r="F149" s="17">
        <f t="shared" si="13"/>
        <v>0.26388888888888867</v>
      </c>
      <c r="G149" s="17">
        <f t="shared" si="14"/>
        <v>0.94999999999999929</v>
      </c>
      <c r="R149">
        <f t="shared" si="10"/>
        <v>0</v>
      </c>
      <c r="S149">
        <f t="shared" si="11"/>
        <v>34.6</v>
      </c>
      <c r="T149">
        <f t="shared" si="12"/>
        <v>9.6111111111111107</v>
      </c>
    </row>
    <row r="150" spans="2:20" x14ac:dyDescent="0.3">
      <c r="B150" s="3" t="s">
        <v>47</v>
      </c>
      <c r="C150" s="3">
        <v>142</v>
      </c>
      <c r="D150" s="3">
        <v>142</v>
      </c>
      <c r="E150" s="10">
        <v>35.6</v>
      </c>
      <c r="F150" s="17">
        <f t="shared" si="13"/>
        <v>0.27777777777777779</v>
      </c>
      <c r="G150" s="17">
        <f t="shared" si="14"/>
        <v>1</v>
      </c>
      <c r="R150">
        <f t="shared" si="10"/>
        <v>0</v>
      </c>
      <c r="S150">
        <f t="shared" si="11"/>
        <v>35.6</v>
      </c>
      <c r="T150">
        <f t="shared" si="12"/>
        <v>9.8888888888888893</v>
      </c>
    </row>
    <row r="151" spans="2:20" x14ac:dyDescent="0.3">
      <c r="B151" s="3" t="s">
        <v>47</v>
      </c>
      <c r="C151" s="3">
        <v>143</v>
      </c>
      <c r="D151" s="3">
        <v>143</v>
      </c>
      <c r="E151" s="10">
        <v>36.6</v>
      </c>
      <c r="F151" s="17">
        <f t="shared" si="13"/>
        <v>0.26388888888888867</v>
      </c>
      <c r="G151" s="17">
        <f t="shared" si="14"/>
        <v>0.94999999999999929</v>
      </c>
      <c r="R151">
        <f t="shared" si="10"/>
        <v>0</v>
      </c>
      <c r="S151">
        <f t="shared" si="11"/>
        <v>36.6</v>
      </c>
      <c r="T151">
        <f t="shared" si="12"/>
        <v>10.166666666666666</v>
      </c>
    </row>
    <row r="152" spans="2:20" x14ac:dyDescent="0.3">
      <c r="B152" s="3" t="s">
        <v>47</v>
      </c>
      <c r="C152" s="3">
        <v>144</v>
      </c>
      <c r="D152" s="3">
        <v>144</v>
      </c>
      <c r="E152" s="10">
        <v>37.5</v>
      </c>
      <c r="F152" s="17">
        <f t="shared" si="13"/>
        <v>0.24999999999999961</v>
      </c>
      <c r="G152" s="17">
        <f t="shared" si="14"/>
        <v>0.89999999999999858</v>
      </c>
      <c r="R152">
        <f t="shared" si="10"/>
        <v>0</v>
      </c>
      <c r="S152">
        <f t="shared" si="11"/>
        <v>37.5</v>
      </c>
      <c r="T152">
        <f t="shared" si="12"/>
        <v>10.416666666666666</v>
      </c>
    </row>
    <row r="153" spans="2:20" x14ac:dyDescent="0.3">
      <c r="B153" s="3" t="s">
        <v>47</v>
      </c>
      <c r="C153" s="3">
        <v>145</v>
      </c>
      <c r="D153" s="3">
        <v>145</v>
      </c>
      <c r="E153" s="10">
        <v>38.4</v>
      </c>
      <c r="F153" s="17">
        <f t="shared" si="13"/>
        <v>0.24999999999999961</v>
      </c>
      <c r="G153" s="17">
        <f t="shared" si="14"/>
        <v>0.89999999999999858</v>
      </c>
      <c r="R153">
        <f t="shared" si="10"/>
        <v>0</v>
      </c>
      <c r="S153">
        <f t="shared" si="11"/>
        <v>38.4</v>
      </c>
      <c r="T153">
        <f t="shared" si="12"/>
        <v>10.666666666666666</v>
      </c>
    </row>
    <row r="154" spans="2:20" x14ac:dyDescent="0.3">
      <c r="B154" s="3" t="s">
        <v>47</v>
      </c>
      <c r="C154" s="3">
        <v>146</v>
      </c>
      <c r="D154" s="3">
        <v>146</v>
      </c>
      <c r="E154" s="10">
        <v>39.299999999999997</v>
      </c>
      <c r="F154" s="17">
        <f t="shared" si="13"/>
        <v>0.2222222222222224</v>
      </c>
      <c r="G154" s="17">
        <f t="shared" si="14"/>
        <v>0.80000000000000071</v>
      </c>
      <c r="R154">
        <f t="shared" si="10"/>
        <v>0</v>
      </c>
      <c r="S154">
        <f t="shared" si="11"/>
        <v>39.299999999999997</v>
      </c>
      <c r="T154">
        <f t="shared" si="12"/>
        <v>10.916666666666666</v>
      </c>
    </row>
    <row r="155" spans="2:20" x14ac:dyDescent="0.3">
      <c r="B155" s="3" t="s">
        <v>47</v>
      </c>
      <c r="C155" s="3">
        <v>147</v>
      </c>
      <c r="D155" s="3">
        <v>147</v>
      </c>
      <c r="E155" s="10">
        <v>40</v>
      </c>
      <c r="F155" s="17">
        <f t="shared" si="13"/>
        <v>0.18055555555555614</v>
      </c>
      <c r="G155" s="17">
        <f t="shared" si="14"/>
        <v>0.65000000000000213</v>
      </c>
      <c r="R155">
        <f t="shared" si="10"/>
        <v>0</v>
      </c>
      <c r="S155">
        <f t="shared" si="11"/>
        <v>40</v>
      </c>
      <c r="T155">
        <f t="shared" si="12"/>
        <v>11.111111111111111</v>
      </c>
    </row>
    <row r="156" spans="2:20" x14ac:dyDescent="0.3">
      <c r="B156" s="3" t="s">
        <v>47</v>
      </c>
      <c r="C156" s="3">
        <v>148</v>
      </c>
      <c r="D156" s="3">
        <v>148</v>
      </c>
      <c r="E156" s="10">
        <v>40.6</v>
      </c>
      <c r="F156" s="17">
        <f t="shared" si="13"/>
        <v>0.15277777777777798</v>
      </c>
      <c r="G156" s="17">
        <f t="shared" si="14"/>
        <v>0.55000000000000071</v>
      </c>
      <c r="R156">
        <f t="shared" si="10"/>
        <v>0</v>
      </c>
      <c r="S156">
        <f t="shared" si="11"/>
        <v>40.6</v>
      </c>
      <c r="T156">
        <f t="shared" si="12"/>
        <v>11.277777777777779</v>
      </c>
    </row>
    <row r="157" spans="2:20" x14ac:dyDescent="0.3">
      <c r="B157" s="3" t="s">
        <v>47</v>
      </c>
      <c r="C157" s="3">
        <v>149</v>
      </c>
      <c r="D157" s="3">
        <v>149</v>
      </c>
      <c r="E157" s="10">
        <v>41.1</v>
      </c>
      <c r="F157" s="17">
        <f t="shared" si="13"/>
        <v>0.11111111111111072</v>
      </c>
      <c r="G157" s="17">
        <f t="shared" si="14"/>
        <v>0.39999999999999858</v>
      </c>
      <c r="R157">
        <f t="shared" si="10"/>
        <v>0</v>
      </c>
      <c r="S157">
        <f t="shared" si="11"/>
        <v>41.1</v>
      </c>
      <c r="T157">
        <f t="shared" si="12"/>
        <v>11.416666666666666</v>
      </c>
    </row>
    <row r="158" spans="2:20" x14ac:dyDescent="0.3">
      <c r="B158" s="3" t="s">
        <v>47</v>
      </c>
      <c r="C158" s="3">
        <v>150</v>
      </c>
      <c r="D158" s="3">
        <v>150</v>
      </c>
      <c r="E158" s="10">
        <v>41.4</v>
      </c>
      <c r="F158" s="17">
        <f t="shared" si="13"/>
        <v>6.9444444444444448E-2</v>
      </c>
      <c r="G158" s="17">
        <f t="shared" si="14"/>
        <v>0.25</v>
      </c>
      <c r="R158">
        <f t="shared" si="10"/>
        <v>0</v>
      </c>
      <c r="S158">
        <f t="shared" si="11"/>
        <v>41.4</v>
      </c>
      <c r="T158">
        <f t="shared" si="12"/>
        <v>11.5</v>
      </c>
    </row>
    <row r="159" spans="2:20" x14ac:dyDescent="0.3">
      <c r="B159" s="3" t="s">
        <v>47</v>
      </c>
      <c r="C159" s="3">
        <v>151</v>
      </c>
      <c r="D159" s="3">
        <v>151</v>
      </c>
      <c r="E159" s="10">
        <v>41.6</v>
      </c>
      <c r="F159" s="17">
        <f t="shared" si="13"/>
        <v>5.5555555555555358E-2</v>
      </c>
      <c r="G159" s="17">
        <f t="shared" si="14"/>
        <v>0.19999999999999929</v>
      </c>
      <c r="R159">
        <f t="shared" si="10"/>
        <v>0</v>
      </c>
      <c r="S159">
        <f t="shared" si="11"/>
        <v>41.6</v>
      </c>
      <c r="T159">
        <f t="shared" si="12"/>
        <v>11.555555555555555</v>
      </c>
    </row>
    <row r="160" spans="2:20" x14ac:dyDescent="0.3">
      <c r="B160" s="3" t="s">
        <v>47</v>
      </c>
      <c r="C160" s="3">
        <v>152</v>
      </c>
      <c r="D160" s="3">
        <v>152</v>
      </c>
      <c r="E160" s="10">
        <v>41.8</v>
      </c>
      <c r="F160" s="17">
        <f t="shared" si="13"/>
        <v>2.7777777777777186E-2</v>
      </c>
      <c r="G160" s="17">
        <f t="shared" si="14"/>
        <v>9.9999999999997868E-2</v>
      </c>
      <c r="R160">
        <f t="shared" si="10"/>
        <v>0</v>
      </c>
      <c r="S160">
        <f t="shared" si="11"/>
        <v>41.8</v>
      </c>
      <c r="T160">
        <f t="shared" si="12"/>
        <v>11.611111111111111</v>
      </c>
    </row>
    <row r="161" spans="2:20" x14ac:dyDescent="0.3">
      <c r="B161" s="3" t="s">
        <v>47</v>
      </c>
      <c r="C161" s="3">
        <v>153</v>
      </c>
      <c r="D161" s="3">
        <v>153</v>
      </c>
      <c r="E161" s="10">
        <v>41.8</v>
      </c>
      <c r="F161" s="17">
        <f t="shared" si="13"/>
        <v>1.3888888888889086E-2</v>
      </c>
      <c r="G161" s="17">
        <f t="shared" si="14"/>
        <v>5.0000000000000711E-2</v>
      </c>
      <c r="R161">
        <f t="shared" si="10"/>
        <v>0</v>
      </c>
      <c r="S161">
        <f t="shared" si="11"/>
        <v>41.8</v>
      </c>
      <c r="T161">
        <f t="shared" si="12"/>
        <v>11.611111111111111</v>
      </c>
    </row>
    <row r="162" spans="2:20" x14ac:dyDescent="0.3">
      <c r="B162" s="3" t="s">
        <v>47</v>
      </c>
      <c r="C162" s="3">
        <v>154</v>
      </c>
      <c r="D162" s="3">
        <v>154</v>
      </c>
      <c r="E162" s="10">
        <v>41.9</v>
      </c>
      <c r="F162" s="17">
        <f t="shared" si="13"/>
        <v>1.3888888888889086E-2</v>
      </c>
      <c r="G162" s="17">
        <f t="shared" si="14"/>
        <v>5.0000000000000711E-2</v>
      </c>
      <c r="R162">
        <f t="shared" si="10"/>
        <v>0</v>
      </c>
      <c r="S162">
        <f t="shared" si="11"/>
        <v>41.9</v>
      </c>
      <c r="T162">
        <f t="shared" si="12"/>
        <v>11.638888888888888</v>
      </c>
    </row>
    <row r="163" spans="2:20" x14ac:dyDescent="0.3">
      <c r="B163" s="3" t="s">
        <v>47</v>
      </c>
      <c r="C163" s="3">
        <v>155</v>
      </c>
      <c r="D163" s="3">
        <v>155</v>
      </c>
      <c r="E163" s="10">
        <v>41.9</v>
      </c>
      <c r="F163" s="17">
        <f t="shared" si="13"/>
        <v>1.3888888888889086E-2</v>
      </c>
      <c r="G163" s="17">
        <f t="shared" si="14"/>
        <v>5.0000000000000711E-2</v>
      </c>
      <c r="R163">
        <f t="shared" si="10"/>
        <v>0</v>
      </c>
      <c r="S163">
        <f t="shared" si="11"/>
        <v>41.9</v>
      </c>
      <c r="T163">
        <f t="shared" si="12"/>
        <v>11.638888888888888</v>
      </c>
    </row>
    <row r="164" spans="2:20" x14ac:dyDescent="0.3">
      <c r="B164" s="3" t="s">
        <v>47</v>
      </c>
      <c r="C164" s="3">
        <v>156</v>
      </c>
      <c r="D164" s="3">
        <v>156</v>
      </c>
      <c r="E164" s="10">
        <v>42</v>
      </c>
      <c r="F164" s="17">
        <f t="shared" si="13"/>
        <v>2.7777777777778172E-2</v>
      </c>
      <c r="G164" s="17">
        <f t="shared" si="14"/>
        <v>0.10000000000000142</v>
      </c>
      <c r="R164">
        <f t="shared" si="10"/>
        <v>0</v>
      </c>
      <c r="S164">
        <f t="shared" si="11"/>
        <v>42</v>
      </c>
      <c r="T164">
        <f t="shared" si="12"/>
        <v>11.666666666666666</v>
      </c>
    </row>
    <row r="165" spans="2:20" x14ac:dyDescent="0.3">
      <c r="B165" s="3" t="s">
        <v>47</v>
      </c>
      <c r="C165" s="3">
        <v>157</v>
      </c>
      <c r="D165" s="3">
        <v>157</v>
      </c>
      <c r="E165" s="10">
        <v>42.1</v>
      </c>
      <c r="F165" s="17">
        <f t="shared" si="13"/>
        <v>2.7777777777778172E-2</v>
      </c>
      <c r="G165" s="17">
        <f t="shared" si="14"/>
        <v>0.10000000000000142</v>
      </c>
      <c r="R165">
        <f t="shared" si="10"/>
        <v>0</v>
      </c>
      <c r="S165">
        <f t="shared" si="11"/>
        <v>42.1</v>
      </c>
      <c r="T165">
        <f t="shared" si="12"/>
        <v>11.694444444444445</v>
      </c>
    </row>
    <row r="166" spans="2:20" x14ac:dyDescent="0.3">
      <c r="B166" s="3" t="s">
        <v>47</v>
      </c>
      <c r="C166" s="3">
        <v>158</v>
      </c>
      <c r="D166" s="3">
        <v>158</v>
      </c>
      <c r="E166" s="10">
        <v>42.2</v>
      </c>
      <c r="F166" s="17">
        <f t="shared" si="13"/>
        <v>2.7777777777777186E-2</v>
      </c>
      <c r="G166" s="17">
        <f t="shared" si="14"/>
        <v>9.9999999999997868E-2</v>
      </c>
      <c r="R166">
        <f t="shared" si="10"/>
        <v>0</v>
      </c>
      <c r="S166">
        <f t="shared" si="11"/>
        <v>42.2</v>
      </c>
      <c r="T166">
        <f t="shared" si="12"/>
        <v>11.722222222222223</v>
      </c>
    </row>
    <row r="167" spans="2:20" x14ac:dyDescent="0.3">
      <c r="B167" s="3" t="s">
        <v>47</v>
      </c>
      <c r="C167" s="3">
        <v>159</v>
      </c>
      <c r="D167" s="3">
        <v>159</v>
      </c>
      <c r="E167" s="10">
        <v>42.3</v>
      </c>
      <c r="F167" s="17">
        <f t="shared" si="13"/>
        <v>5.5555555555555358E-2</v>
      </c>
      <c r="G167" s="17">
        <f t="shared" si="14"/>
        <v>0.19999999999999929</v>
      </c>
      <c r="R167">
        <f t="shared" si="10"/>
        <v>0</v>
      </c>
      <c r="S167">
        <f t="shared" si="11"/>
        <v>42.3</v>
      </c>
      <c r="T167">
        <f t="shared" si="12"/>
        <v>11.749999999999998</v>
      </c>
    </row>
    <row r="168" spans="2:20" x14ac:dyDescent="0.3">
      <c r="B168" s="3" t="s">
        <v>47</v>
      </c>
      <c r="C168" s="3">
        <v>160</v>
      </c>
      <c r="D168" s="3">
        <v>160</v>
      </c>
      <c r="E168" s="10">
        <v>42.6</v>
      </c>
      <c r="F168" s="17">
        <f t="shared" si="13"/>
        <v>9.7222222222222612E-2</v>
      </c>
      <c r="G168" s="17">
        <f t="shared" si="14"/>
        <v>0.35000000000000142</v>
      </c>
      <c r="R168">
        <f t="shared" si="10"/>
        <v>0</v>
      </c>
      <c r="S168">
        <f t="shared" si="11"/>
        <v>42.6</v>
      </c>
      <c r="T168">
        <f t="shared" si="12"/>
        <v>11.833333333333334</v>
      </c>
    </row>
    <row r="169" spans="2:20" x14ac:dyDescent="0.3">
      <c r="B169" s="3" t="s">
        <v>47</v>
      </c>
      <c r="C169" s="3">
        <v>161</v>
      </c>
      <c r="D169" s="3">
        <v>161</v>
      </c>
      <c r="E169" s="10">
        <v>43</v>
      </c>
      <c r="F169" s="17">
        <f t="shared" si="13"/>
        <v>0.11111111111111072</v>
      </c>
      <c r="G169" s="17">
        <f t="shared" si="14"/>
        <v>0.39999999999999858</v>
      </c>
      <c r="R169">
        <f t="shared" si="10"/>
        <v>0</v>
      </c>
      <c r="S169">
        <f t="shared" si="11"/>
        <v>43</v>
      </c>
      <c r="T169">
        <f t="shared" si="12"/>
        <v>11.944444444444445</v>
      </c>
    </row>
    <row r="170" spans="2:20" x14ac:dyDescent="0.3">
      <c r="B170" s="3" t="s">
        <v>47</v>
      </c>
      <c r="C170" s="3">
        <v>162</v>
      </c>
      <c r="D170" s="3">
        <v>162</v>
      </c>
      <c r="E170" s="10">
        <v>43.4</v>
      </c>
      <c r="F170" s="17">
        <f t="shared" si="13"/>
        <v>9.7222222222222612E-2</v>
      </c>
      <c r="G170" s="17">
        <f t="shared" si="14"/>
        <v>0.35000000000000142</v>
      </c>
      <c r="R170">
        <f t="shared" si="10"/>
        <v>0</v>
      </c>
      <c r="S170">
        <f t="shared" si="11"/>
        <v>43.4</v>
      </c>
      <c r="T170">
        <f t="shared" si="12"/>
        <v>12.055555555555555</v>
      </c>
    </row>
    <row r="171" spans="2:20" x14ac:dyDescent="0.3">
      <c r="B171" s="3" t="s">
        <v>47</v>
      </c>
      <c r="C171" s="3">
        <v>163</v>
      </c>
      <c r="D171" s="3">
        <v>163</v>
      </c>
      <c r="E171" s="10">
        <v>43.7</v>
      </c>
      <c r="F171" s="17">
        <f t="shared" si="13"/>
        <v>9.7222222222222612E-2</v>
      </c>
      <c r="G171" s="17">
        <f t="shared" si="14"/>
        <v>0.35000000000000142</v>
      </c>
      <c r="R171">
        <f t="shared" si="10"/>
        <v>0</v>
      </c>
      <c r="S171">
        <f t="shared" si="11"/>
        <v>43.7</v>
      </c>
      <c r="T171">
        <f t="shared" si="12"/>
        <v>12.138888888888889</v>
      </c>
    </row>
    <row r="172" spans="2:20" x14ac:dyDescent="0.3">
      <c r="B172" s="3" t="s">
        <v>47</v>
      </c>
      <c r="C172" s="3">
        <v>164</v>
      </c>
      <c r="D172" s="3">
        <v>164</v>
      </c>
      <c r="E172" s="10">
        <v>44.1</v>
      </c>
      <c r="F172" s="17">
        <f t="shared" si="13"/>
        <v>9.7222222222221627E-2</v>
      </c>
      <c r="G172" s="17">
        <f t="shared" si="14"/>
        <v>0.34999999999999787</v>
      </c>
      <c r="R172">
        <f t="shared" si="10"/>
        <v>0</v>
      </c>
      <c r="S172">
        <f t="shared" si="11"/>
        <v>44.1</v>
      </c>
      <c r="T172">
        <f t="shared" si="12"/>
        <v>12.25</v>
      </c>
    </row>
    <row r="173" spans="2:20" x14ac:dyDescent="0.3">
      <c r="B173" s="3" t="s">
        <v>47</v>
      </c>
      <c r="C173" s="3">
        <v>165</v>
      </c>
      <c r="D173" s="3">
        <v>165</v>
      </c>
      <c r="E173" s="10">
        <v>44.4</v>
      </c>
      <c r="F173" s="17">
        <f t="shared" si="13"/>
        <v>5.5555555555555358E-2</v>
      </c>
      <c r="G173" s="17">
        <f t="shared" si="14"/>
        <v>0.19999999999999929</v>
      </c>
      <c r="R173">
        <f t="shared" si="10"/>
        <v>0</v>
      </c>
      <c r="S173">
        <f t="shared" si="11"/>
        <v>44.4</v>
      </c>
      <c r="T173">
        <f t="shared" si="12"/>
        <v>12.333333333333332</v>
      </c>
    </row>
    <row r="174" spans="2:20" x14ac:dyDescent="0.3">
      <c r="B174" s="3" t="s">
        <v>47</v>
      </c>
      <c r="C174" s="3">
        <v>166</v>
      </c>
      <c r="D174" s="3">
        <v>166</v>
      </c>
      <c r="E174" s="10">
        <v>44.5</v>
      </c>
      <c r="F174" s="17">
        <f t="shared" si="13"/>
        <v>2.7777777777778172E-2</v>
      </c>
      <c r="G174" s="17">
        <f t="shared" si="14"/>
        <v>0.10000000000000142</v>
      </c>
      <c r="R174">
        <f t="shared" si="10"/>
        <v>0</v>
      </c>
      <c r="S174">
        <f t="shared" si="11"/>
        <v>44.5</v>
      </c>
      <c r="T174">
        <f t="shared" si="12"/>
        <v>12.361111111111111</v>
      </c>
    </row>
    <row r="175" spans="2:20" x14ac:dyDescent="0.3">
      <c r="B175" s="3" t="s">
        <v>47</v>
      </c>
      <c r="C175" s="3">
        <v>167</v>
      </c>
      <c r="D175" s="3">
        <v>167</v>
      </c>
      <c r="E175" s="10">
        <v>44.6</v>
      </c>
      <c r="F175" s="17">
        <f t="shared" si="13"/>
        <v>0</v>
      </c>
      <c r="G175" s="17">
        <f t="shared" si="14"/>
        <v>0</v>
      </c>
      <c r="R175">
        <f t="shared" si="10"/>
        <v>0</v>
      </c>
      <c r="S175">
        <f t="shared" si="11"/>
        <v>44.6</v>
      </c>
      <c r="T175">
        <f t="shared" si="12"/>
        <v>12.388888888888889</v>
      </c>
    </row>
    <row r="176" spans="2:20" x14ac:dyDescent="0.3">
      <c r="B176" s="3" t="s">
        <v>47</v>
      </c>
      <c r="C176" s="3">
        <v>168</v>
      </c>
      <c r="D176" s="3">
        <v>168</v>
      </c>
      <c r="E176" s="10">
        <v>44.5</v>
      </c>
      <c r="F176" s="17">
        <f t="shared" si="13"/>
        <v>-2.7777777777778172E-2</v>
      </c>
      <c r="G176" s="17">
        <f t="shared" si="14"/>
        <v>-0.10000000000000142</v>
      </c>
      <c r="R176">
        <f t="shared" si="10"/>
        <v>0</v>
      </c>
      <c r="S176">
        <f t="shared" si="11"/>
        <v>44.5</v>
      </c>
      <c r="T176">
        <f t="shared" si="12"/>
        <v>12.361111111111111</v>
      </c>
    </row>
    <row r="177" spans="2:20" x14ac:dyDescent="0.3">
      <c r="B177" s="3" t="s">
        <v>47</v>
      </c>
      <c r="C177" s="3">
        <v>169</v>
      </c>
      <c r="D177" s="3">
        <v>169</v>
      </c>
      <c r="E177" s="10">
        <v>44.4</v>
      </c>
      <c r="F177" s="17">
        <f t="shared" si="13"/>
        <v>-1.3888888888889086E-2</v>
      </c>
      <c r="G177" s="17">
        <f t="shared" si="14"/>
        <v>-5.0000000000000711E-2</v>
      </c>
      <c r="R177">
        <f t="shared" si="10"/>
        <v>0</v>
      </c>
      <c r="S177">
        <f t="shared" si="11"/>
        <v>44.4</v>
      </c>
      <c r="T177">
        <f t="shared" si="12"/>
        <v>12.333333333333332</v>
      </c>
    </row>
    <row r="178" spans="2:20" x14ac:dyDescent="0.3">
      <c r="B178" s="3" t="s">
        <v>47</v>
      </c>
      <c r="C178" s="3">
        <v>170</v>
      </c>
      <c r="D178" s="3">
        <v>170</v>
      </c>
      <c r="E178" s="10">
        <v>44.4</v>
      </c>
      <c r="F178" s="17">
        <f t="shared" si="13"/>
        <v>-1.3888888888889086E-2</v>
      </c>
      <c r="G178" s="17">
        <f t="shared" si="14"/>
        <v>-5.0000000000000711E-2</v>
      </c>
      <c r="R178">
        <f t="shared" si="10"/>
        <v>0</v>
      </c>
      <c r="S178">
        <f t="shared" si="11"/>
        <v>44.4</v>
      </c>
      <c r="T178">
        <f t="shared" si="12"/>
        <v>12.333333333333332</v>
      </c>
    </row>
    <row r="179" spans="2:20" x14ac:dyDescent="0.3">
      <c r="B179" s="3" t="s">
        <v>47</v>
      </c>
      <c r="C179" s="3">
        <v>171</v>
      </c>
      <c r="D179" s="3">
        <v>171</v>
      </c>
      <c r="E179" s="10">
        <v>44.3</v>
      </c>
      <c r="F179" s="17">
        <f t="shared" si="13"/>
        <v>-1.3888888888889086E-2</v>
      </c>
      <c r="G179" s="17">
        <f t="shared" si="14"/>
        <v>-5.0000000000000711E-2</v>
      </c>
      <c r="R179">
        <f t="shared" si="10"/>
        <v>0</v>
      </c>
      <c r="S179">
        <f t="shared" si="11"/>
        <v>44.3</v>
      </c>
      <c r="T179">
        <f t="shared" si="12"/>
        <v>12.305555555555554</v>
      </c>
    </row>
    <row r="180" spans="2:20" x14ac:dyDescent="0.3">
      <c r="B180" s="3" t="s">
        <v>47</v>
      </c>
      <c r="C180" s="3">
        <v>172</v>
      </c>
      <c r="D180" s="3">
        <v>172</v>
      </c>
      <c r="E180" s="10">
        <v>44.3</v>
      </c>
      <c r="F180" s="17">
        <f t="shared" si="13"/>
        <v>0</v>
      </c>
      <c r="G180" s="17">
        <f t="shared" si="14"/>
        <v>0</v>
      </c>
      <c r="R180">
        <f t="shared" si="10"/>
        <v>0</v>
      </c>
      <c r="S180">
        <f t="shared" si="11"/>
        <v>44.3</v>
      </c>
      <c r="T180">
        <f t="shared" si="12"/>
        <v>12.305555555555554</v>
      </c>
    </row>
    <row r="181" spans="2:20" x14ac:dyDescent="0.3">
      <c r="B181" s="3" t="s">
        <v>47</v>
      </c>
      <c r="C181" s="3">
        <v>173</v>
      </c>
      <c r="D181" s="3">
        <v>173</v>
      </c>
      <c r="E181" s="10">
        <v>44.3</v>
      </c>
      <c r="F181" s="17">
        <f t="shared" si="13"/>
        <v>-1.3888888888888099E-2</v>
      </c>
      <c r="G181" s="17">
        <f t="shared" si="14"/>
        <v>-4.9999999999997158E-2</v>
      </c>
      <c r="R181">
        <f t="shared" si="10"/>
        <v>0</v>
      </c>
      <c r="S181">
        <f t="shared" si="11"/>
        <v>44.3</v>
      </c>
      <c r="T181">
        <f t="shared" si="12"/>
        <v>12.305555555555554</v>
      </c>
    </row>
    <row r="182" spans="2:20" x14ac:dyDescent="0.3">
      <c r="B182" s="3" t="s">
        <v>47</v>
      </c>
      <c r="C182" s="3">
        <v>174</v>
      </c>
      <c r="D182" s="3">
        <v>174</v>
      </c>
      <c r="E182" s="10">
        <v>44.2</v>
      </c>
      <c r="F182" s="17">
        <f t="shared" si="13"/>
        <v>-2.7777777777777186E-2</v>
      </c>
      <c r="G182" s="17">
        <f t="shared" si="14"/>
        <v>-9.9999999999997868E-2</v>
      </c>
      <c r="R182">
        <f t="shared" si="10"/>
        <v>0</v>
      </c>
      <c r="S182">
        <f t="shared" si="11"/>
        <v>44.2</v>
      </c>
      <c r="T182">
        <f t="shared" si="12"/>
        <v>12.277777777777779</v>
      </c>
    </row>
    <row r="183" spans="2:20" x14ac:dyDescent="0.3">
      <c r="B183" s="3" t="s">
        <v>47</v>
      </c>
      <c r="C183" s="3">
        <v>175</v>
      </c>
      <c r="D183" s="3">
        <v>175</v>
      </c>
      <c r="E183" s="10">
        <v>44.1</v>
      </c>
      <c r="F183" s="17">
        <f t="shared" si="13"/>
        <v>-2.7777777777778172E-2</v>
      </c>
      <c r="G183" s="17">
        <f t="shared" si="14"/>
        <v>-0.10000000000000142</v>
      </c>
      <c r="R183">
        <f t="shared" si="10"/>
        <v>0</v>
      </c>
      <c r="S183">
        <f t="shared" si="11"/>
        <v>44.1</v>
      </c>
      <c r="T183">
        <f t="shared" si="12"/>
        <v>12.25</v>
      </c>
    </row>
    <row r="184" spans="2:20" x14ac:dyDescent="0.3">
      <c r="B184" s="3" t="s">
        <v>47</v>
      </c>
      <c r="C184" s="3">
        <v>176</v>
      </c>
      <c r="D184" s="3">
        <v>176</v>
      </c>
      <c r="E184" s="10">
        <v>44</v>
      </c>
      <c r="F184" s="17">
        <f t="shared" si="13"/>
        <v>-2.7777777777778172E-2</v>
      </c>
      <c r="G184" s="17">
        <f t="shared" si="14"/>
        <v>-0.10000000000000142</v>
      </c>
      <c r="R184">
        <f t="shared" si="10"/>
        <v>0</v>
      </c>
      <c r="S184">
        <f t="shared" si="11"/>
        <v>44</v>
      </c>
      <c r="T184">
        <f t="shared" si="12"/>
        <v>12.222222222222221</v>
      </c>
    </row>
    <row r="185" spans="2:20" x14ac:dyDescent="0.3">
      <c r="B185" s="3" t="s">
        <v>47</v>
      </c>
      <c r="C185" s="3">
        <v>177</v>
      </c>
      <c r="D185" s="3">
        <v>177</v>
      </c>
      <c r="E185" s="10">
        <v>43.9</v>
      </c>
      <c r="F185" s="17">
        <f t="shared" si="13"/>
        <v>-2.7777777777778172E-2</v>
      </c>
      <c r="G185" s="17">
        <f t="shared" si="14"/>
        <v>-0.10000000000000142</v>
      </c>
      <c r="R185">
        <f t="shared" si="10"/>
        <v>0</v>
      </c>
      <c r="S185">
        <f t="shared" si="11"/>
        <v>43.9</v>
      </c>
      <c r="T185">
        <f t="shared" si="12"/>
        <v>12.194444444444443</v>
      </c>
    </row>
    <row r="186" spans="2:20" x14ac:dyDescent="0.3">
      <c r="B186" s="3" t="s">
        <v>47</v>
      </c>
      <c r="C186" s="3">
        <v>178</v>
      </c>
      <c r="D186" s="3">
        <v>178</v>
      </c>
      <c r="E186" s="10">
        <v>43.8</v>
      </c>
      <c r="F186" s="17">
        <f t="shared" si="13"/>
        <v>-2.7777777777777186E-2</v>
      </c>
      <c r="G186" s="17">
        <f t="shared" si="14"/>
        <v>-9.9999999999997868E-2</v>
      </c>
      <c r="R186">
        <f t="shared" si="10"/>
        <v>0</v>
      </c>
      <c r="S186">
        <f t="shared" si="11"/>
        <v>43.8</v>
      </c>
      <c r="T186">
        <f t="shared" si="12"/>
        <v>12.166666666666666</v>
      </c>
    </row>
    <row r="187" spans="2:20" x14ac:dyDescent="0.3">
      <c r="B187" s="3" t="s">
        <v>47</v>
      </c>
      <c r="C187" s="3">
        <v>179</v>
      </c>
      <c r="D187" s="3">
        <v>179</v>
      </c>
      <c r="E187" s="10">
        <v>43.7</v>
      </c>
      <c r="F187" s="17">
        <f t="shared" si="13"/>
        <v>-4.1666666666666269E-2</v>
      </c>
      <c r="G187" s="17">
        <f t="shared" si="14"/>
        <v>-0.14999999999999858</v>
      </c>
      <c r="R187">
        <f t="shared" si="10"/>
        <v>0</v>
      </c>
      <c r="S187">
        <f t="shared" si="11"/>
        <v>43.7</v>
      </c>
      <c r="T187">
        <f t="shared" si="12"/>
        <v>12.138888888888889</v>
      </c>
    </row>
    <row r="188" spans="2:20" x14ac:dyDescent="0.3">
      <c r="B188" s="3" t="s">
        <v>47</v>
      </c>
      <c r="C188" s="3">
        <v>180</v>
      </c>
      <c r="D188" s="3">
        <v>180</v>
      </c>
      <c r="E188" s="10">
        <v>43.5</v>
      </c>
      <c r="F188" s="17">
        <f t="shared" si="13"/>
        <v>-4.1666666666667261E-2</v>
      </c>
      <c r="G188" s="17">
        <f t="shared" si="14"/>
        <v>-0.15000000000000213</v>
      </c>
      <c r="R188">
        <f t="shared" si="10"/>
        <v>0</v>
      </c>
      <c r="S188">
        <f t="shared" si="11"/>
        <v>43.5</v>
      </c>
      <c r="T188">
        <f t="shared" si="12"/>
        <v>12.083333333333332</v>
      </c>
    </row>
    <row r="189" spans="2:20" x14ac:dyDescent="0.3">
      <c r="B189" s="3" t="s">
        <v>47</v>
      </c>
      <c r="C189" s="3">
        <v>181</v>
      </c>
      <c r="D189" s="3">
        <v>181</v>
      </c>
      <c r="E189" s="10">
        <v>43.4</v>
      </c>
      <c r="F189" s="17">
        <f t="shared" si="13"/>
        <v>-5.5555555555555358E-2</v>
      </c>
      <c r="G189" s="17">
        <f t="shared" si="14"/>
        <v>-0.19999999999999929</v>
      </c>
      <c r="R189">
        <f t="shared" si="10"/>
        <v>0</v>
      </c>
      <c r="S189">
        <f t="shared" si="11"/>
        <v>43.4</v>
      </c>
      <c r="T189">
        <f t="shared" si="12"/>
        <v>12.055555555555555</v>
      </c>
    </row>
    <row r="190" spans="2:20" x14ac:dyDescent="0.3">
      <c r="B190" s="3" t="s">
        <v>47</v>
      </c>
      <c r="C190" s="3">
        <v>182</v>
      </c>
      <c r="D190" s="3">
        <v>182</v>
      </c>
      <c r="E190" s="10">
        <v>43.1</v>
      </c>
      <c r="F190" s="17">
        <f t="shared" si="13"/>
        <v>-6.9444444444444448E-2</v>
      </c>
      <c r="G190" s="17">
        <f t="shared" si="14"/>
        <v>-0.25</v>
      </c>
      <c r="R190">
        <f t="shared" si="10"/>
        <v>0</v>
      </c>
      <c r="S190">
        <f t="shared" si="11"/>
        <v>43.1</v>
      </c>
      <c r="T190">
        <f t="shared" si="12"/>
        <v>11.972222222222223</v>
      </c>
    </row>
    <row r="191" spans="2:20" x14ac:dyDescent="0.3">
      <c r="B191" s="3" t="s">
        <v>47</v>
      </c>
      <c r="C191" s="3">
        <v>183</v>
      </c>
      <c r="D191" s="3">
        <v>183</v>
      </c>
      <c r="E191" s="10">
        <v>42.9</v>
      </c>
      <c r="F191" s="17">
        <f t="shared" si="13"/>
        <v>-5.5555555555555358E-2</v>
      </c>
      <c r="G191" s="17">
        <f t="shared" si="14"/>
        <v>-0.19999999999999929</v>
      </c>
      <c r="R191">
        <f t="shared" si="10"/>
        <v>0</v>
      </c>
      <c r="S191">
        <f t="shared" si="11"/>
        <v>42.9</v>
      </c>
      <c r="T191">
        <f t="shared" si="12"/>
        <v>11.916666666666666</v>
      </c>
    </row>
    <row r="192" spans="2:20" x14ac:dyDescent="0.3">
      <c r="B192" s="3" t="s">
        <v>47</v>
      </c>
      <c r="C192" s="3">
        <v>184</v>
      </c>
      <c r="D192" s="3">
        <v>184</v>
      </c>
      <c r="E192" s="10">
        <v>42.7</v>
      </c>
      <c r="F192" s="17">
        <f t="shared" si="13"/>
        <v>-5.5555555555555358E-2</v>
      </c>
      <c r="G192" s="17">
        <f t="shared" si="14"/>
        <v>-0.19999999999999929</v>
      </c>
      <c r="R192">
        <f t="shared" si="10"/>
        <v>0</v>
      </c>
      <c r="S192">
        <f t="shared" si="11"/>
        <v>42.7</v>
      </c>
      <c r="T192">
        <f t="shared" si="12"/>
        <v>11.861111111111112</v>
      </c>
    </row>
    <row r="193" spans="2:20" x14ac:dyDescent="0.3">
      <c r="B193" s="3" t="s">
        <v>47</v>
      </c>
      <c r="C193" s="3">
        <v>185</v>
      </c>
      <c r="D193" s="3">
        <v>185</v>
      </c>
      <c r="E193" s="10">
        <v>42.5</v>
      </c>
      <c r="F193" s="17">
        <f t="shared" si="13"/>
        <v>-5.5555555555556344E-2</v>
      </c>
      <c r="G193" s="17">
        <f t="shared" si="14"/>
        <v>-0.20000000000000284</v>
      </c>
      <c r="R193">
        <f t="shared" si="10"/>
        <v>0</v>
      </c>
      <c r="S193">
        <f t="shared" si="11"/>
        <v>42.5</v>
      </c>
      <c r="T193">
        <f t="shared" si="12"/>
        <v>11.805555555555555</v>
      </c>
    </row>
    <row r="194" spans="2:20" x14ac:dyDescent="0.3">
      <c r="B194" s="3" t="s">
        <v>47</v>
      </c>
      <c r="C194" s="3">
        <v>186</v>
      </c>
      <c r="D194" s="3">
        <v>186</v>
      </c>
      <c r="E194" s="10">
        <v>42.3</v>
      </c>
      <c r="F194" s="17">
        <f t="shared" si="13"/>
        <v>-4.1666666666666269E-2</v>
      </c>
      <c r="G194" s="17">
        <f t="shared" si="14"/>
        <v>-0.14999999999999858</v>
      </c>
      <c r="R194">
        <f t="shared" si="10"/>
        <v>0</v>
      </c>
      <c r="S194">
        <f t="shared" si="11"/>
        <v>42.3</v>
      </c>
      <c r="T194">
        <f t="shared" si="12"/>
        <v>11.749999999999998</v>
      </c>
    </row>
    <row r="195" spans="2:20" x14ac:dyDescent="0.3">
      <c r="B195" s="3" t="s">
        <v>47</v>
      </c>
      <c r="C195" s="3">
        <v>187</v>
      </c>
      <c r="D195" s="3">
        <v>187</v>
      </c>
      <c r="E195" s="10">
        <v>42.2</v>
      </c>
      <c r="F195" s="17">
        <f t="shared" si="13"/>
        <v>-1.3888888888888099E-2</v>
      </c>
      <c r="G195" s="17">
        <f t="shared" si="14"/>
        <v>-4.9999999999997158E-2</v>
      </c>
      <c r="R195">
        <f t="shared" si="10"/>
        <v>0</v>
      </c>
      <c r="S195">
        <f t="shared" si="11"/>
        <v>42.2</v>
      </c>
      <c r="T195">
        <f t="shared" si="12"/>
        <v>11.722222222222223</v>
      </c>
    </row>
    <row r="196" spans="2:20" x14ac:dyDescent="0.3">
      <c r="B196" s="3" t="s">
        <v>47</v>
      </c>
      <c r="C196" s="3">
        <v>188</v>
      </c>
      <c r="D196" s="3">
        <v>188</v>
      </c>
      <c r="E196" s="10">
        <v>42.2</v>
      </c>
      <c r="F196" s="17">
        <f t="shared" si="13"/>
        <v>0</v>
      </c>
      <c r="G196" s="17">
        <f t="shared" si="14"/>
        <v>0</v>
      </c>
      <c r="R196">
        <f t="shared" si="10"/>
        <v>0</v>
      </c>
      <c r="S196">
        <f t="shared" si="11"/>
        <v>42.2</v>
      </c>
      <c r="T196">
        <f t="shared" si="12"/>
        <v>11.722222222222223</v>
      </c>
    </row>
    <row r="197" spans="2:20" x14ac:dyDescent="0.3">
      <c r="B197" s="3" t="s">
        <v>47</v>
      </c>
      <c r="C197" s="3">
        <v>189</v>
      </c>
      <c r="D197" s="3">
        <v>189</v>
      </c>
      <c r="E197" s="10">
        <v>42.2</v>
      </c>
      <c r="F197" s="17">
        <f t="shared" si="13"/>
        <v>1.3888888888888099E-2</v>
      </c>
      <c r="G197" s="17">
        <f t="shared" si="14"/>
        <v>4.9999999999997158E-2</v>
      </c>
      <c r="R197">
        <f t="shared" si="10"/>
        <v>0</v>
      </c>
      <c r="S197">
        <f t="shared" si="11"/>
        <v>42.2</v>
      </c>
      <c r="T197">
        <f t="shared" si="12"/>
        <v>11.722222222222223</v>
      </c>
    </row>
    <row r="198" spans="2:20" x14ac:dyDescent="0.3">
      <c r="B198" s="3" t="s">
        <v>47</v>
      </c>
      <c r="C198" s="3">
        <v>190</v>
      </c>
      <c r="D198" s="3">
        <v>190</v>
      </c>
      <c r="E198" s="10">
        <v>42.3</v>
      </c>
      <c r="F198" s="17">
        <f t="shared" si="13"/>
        <v>2.7777777777777186E-2</v>
      </c>
      <c r="G198" s="17">
        <f t="shared" si="14"/>
        <v>9.9999999999997868E-2</v>
      </c>
      <c r="R198">
        <f t="shared" si="10"/>
        <v>0</v>
      </c>
      <c r="S198">
        <f t="shared" si="11"/>
        <v>42.3</v>
      </c>
      <c r="T198">
        <f t="shared" si="12"/>
        <v>11.749999999999998</v>
      </c>
    </row>
    <row r="199" spans="2:20" x14ac:dyDescent="0.3">
      <c r="B199" s="3" t="s">
        <v>47</v>
      </c>
      <c r="C199" s="3">
        <v>191</v>
      </c>
      <c r="D199" s="3">
        <v>191</v>
      </c>
      <c r="E199" s="10">
        <v>42.4</v>
      </c>
      <c r="F199" s="17">
        <f t="shared" si="13"/>
        <v>1.3888888888889086E-2</v>
      </c>
      <c r="G199" s="17">
        <f t="shared" si="14"/>
        <v>5.0000000000000711E-2</v>
      </c>
      <c r="R199">
        <f t="shared" si="10"/>
        <v>0</v>
      </c>
      <c r="S199">
        <f t="shared" si="11"/>
        <v>42.4</v>
      </c>
      <c r="T199">
        <f t="shared" si="12"/>
        <v>11.777777777777777</v>
      </c>
    </row>
    <row r="200" spans="2:20" x14ac:dyDescent="0.3">
      <c r="B200" s="3" t="s">
        <v>47</v>
      </c>
      <c r="C200" s="3">
        <v>192</v>
      </c>
      <c r="D200" s="3">
        <v>192</v>
      </c>
      <c r="E200" s="10">
        <v>42.4</v>
      </c>
      <c r="F200" s="17">
        <f t="shared" si="13"/>
        <v>2.7777777777778172E-2</v>
      </c>
      <c r="G200" s="17">
        <f t="shared" si="14"/>
        <v>0.10000000000000142</v>
      </c>
      <c r="R200">
        <f t="shared" ref="R200:R263" si="15">IF(E200&lt;1,1,0)</f>
        <v>0</v>
      </c>
      <c r="S200">
        <f t="shared" ref="S200:S263" si="16">IF(R200=1,"",E200)</f>
        <v>42.4</v>
      </c>
      <c r="T200">
        <f t="shared" ref="T200:T263" si="17">E200/3.6</f>
        <v>11.777777777777777</v>
      </c>
    </row>
    <row r="201" spans="2:20" x14ac:dyDescent="0.3">
      <c r="B201" s="3" t="s">
        <v>47</v>
      </c>
      <c r="C201" s="3">
        <v>193</v>
      </c>
      <c r="D201" s="3">
        <v>193</v>
      </c>
      <c r="E201" s="10">
        <v>42.6</v>
      </c>
      <c r="F201" s="17">
        <f t="shared" si="13"/>
        <v>5.5555555555555358E-2</v>
      </c>
      <c r="G201" s="17">
        <f t="shared" si="14"/>
        <v>0.19999999999999929</v>
      </c>
      <c r="R201">
        <f t="shared" si="15"/>
        <v>0</v>
      </c>
      <c r="S201">
        <f t="shared" si="16"/>
        <v>42.6</v>
      </c>
      <c r="T201">
        <f t="shared" si="17"/>
        <v>11.833333333333334</v>
      </c>
    </row>
    <row r="202" spans="2:20" x14ac:dyDescent="0.3">
      <c r="B202" s="3" t="s">
        <v>47</v>
      </c>
      <c r="C202" s="3">
        <v>194</v>
      </c>
      <c r="D202" s="3">
        <v>194</v>
      </c>
      <c r="E202" s="10">
        <v>42.8</v>
      </c>
      <c r="F202" s="17">
        <f t="shared" si="13"/>
        <v>6.9444444444444448E-2</v>
      </c>
      <c r="G202" s="17">
        <f t="shared" si="14"/>
        <v>0.25</v>
      </c>
      <c r="R202">
        <f t="shared" si="15"/>
        <v>0</v>
      </c>
      <c r="S202">
        <f t="shared" si="16"/>
        <v>42.8</v>
      </c>
      <c r="T202">
        <f t="shared" si="17"/>
        <v>11.888888888888888</v>
      </c>
    </row>
    <row r="203" spans="2:20" x14ac:dyDescent="0.3">
      <c r="B203" s="3" t="s">
        <v>47</v>
      </c>
      <c r="C203" s="3">
        <v>195</v>
      </c>
      <c r="D203" s="3">
        <v>195</v>
      </c>
      <c r="E203" s="10">
        <v>43.1</v>
      </c>
      <c r="F203" s="17">
        <f t="shared" si="13"/>
        <v>6.9444444444444448E-2</v>
      </c>
      <c r="G203" s="17">
        <f t="shared" si="14"/>
        <v>0.25</v>
      </c>
      <c r="R203">
        <f t="shared" si="15"/>
        <v>0</v>
      </c>
      <c r="S203">
        <f t="shared" si="16"/>
        <v>43.1</v>
      </c>
      <c r="T203">
        <f t="shared" si="17"/>
        <v>11.972222222222223</v>
      </c>
    </row>
    <row r="204" spans="2:20" x14ac:dyDescent="0.3">
      <c r="B204" s="3" t="s">
        <v>47</v>
      </c>
      <c r="C204" s="3">
        <v>196</v>
      </c>
      <c r="D204" s="3">
        <v>196</v>
      </c>
      <c r="E204" s="10">
        <v>43.3</v>
      </c>
      <c r="F204" s="17">
        <f t="shared" si="13"/>
        <v>4.1666666666666269E-2</v>
      </c>
      <c r="G204" s="17">
        <f t="shared" si="14"/>
        <v>0.14999999999999858</v>
      </c>
      <c r="R204">
        <f t="shared" si="15"/>
        <v>0</v>
      </c>
      <c r="S204">
        <f t="shared" si="16"/>
        <v>43.3</v>
      </c>
      <c r="T204">
        <f t="shared" si="17"/>
        <v>12.027777777777777</v>
      </c>
    </row>
    <row r="205" spans="2:20" x14ac:dyDescent="0.3">
      <c r="B205" s="3" t="s">
        <v>47</v>
      </c>
      <c r="C205" s="3">
        <v>197</v>
      </c>
      <c r="D205" s="3">
        <v>197</v>
      </c>
      <c r="E205" s="10">
        <v>43.4</v>
      </c>
      <c r="F205" s="17">
        <f t="shared" si="13"/>
        <v>1.3888888888889086E-2</v>
      </c>
      <c r="G205" s="17">
        <f t="shared" si="14"/>
        <v>5.0000000000000711E-2</v>
      </c>
      <c r="R205">
        <f t="shared" si="15"/>
        <v>0</v>
      </c>
      <c r="S205">
        <f t="shared" si="16"/>
        <v>43.4</v>
      </c>
      <c r="T205">
        <f t="shared" si="17"/>
        <v>12.055555555555555</v>
      </c>
    </row>
    <row r="206" spans="2:20" x14ac:dyDescent="0.3">
      <c r="B206" s="3" t="s">
        <v>47</v>
      </c>
      <c r="C206" s="3">
        <v>198</v>
      </c>
      <c r="D206" s="3">
        <v>198</v>
      </c>
      <c r="E206" s="10">
        <v>43.4</v>
      </c>
      <c r="F206" s="17">
        <f t="shared" ref="F206:F269" si="18">($E207-$E205)/2/3.6</f>
        <v>0</v>
      </c>
      <c r="G206" s="17">
        <f t="shared" ref="G206:G269" si="19">($E207-$E205)/2</f>
        <v>0</v>
      </c>
      <c r="R206">
        <f t="shared" si="15"/>
        <v>0</v>
      </c>
      <c r="S206">
        <f t="shared" si="16"/>
        <v>43.4</v>
      </c>
      <c r="T206">
        <f t="shared" si="17"/>
        <v>12.055555555555555</v>
      </c>
    </row>
    <row r="207" spans="2:20" x14ac:dyDescent="0.3">
      <c r="B207" s="3" t="s">
        <v>47</v>
      </c>
      <c r="C207" s="3">
        <v>199</v>
      </c>
      <c r="D207" s="3">
        <v>199</v>
      </c>
      <c r="E207" s="10">
        <v>43.4</v>
      </c>
      <c r="F207" s="17">
        <f t="shared" si="18"/>
        <v>-2.7777777777777186E-2</v>
      </c>
      <c r="G207" s="17">
        <f t="shared" si="19"/>
        <v>-9.9999999999997868E-2</v>
      </c>
      <c r="R207">
        <f t="shared" si="15"/>
        <v>0</v>
      </c>
      <c r="S207">
        <f t="shared" si="16"/>
        <v>43.4</v>
      </c>
      <c r="T207">
        <f t="shared" si="17"/>
        <v>12.055555555555555</v>
      </c>
    </row>
    <row r="208" spans="2:20" x14ac:dyDescent="0.3">
      <c r="B208" s="3" t="s">
        <v>47</v>
      </c>
      <c r="C208" s="3">
        <v>200</v>
      </c>
      <c r="D208" s="3">
        <v>200</v>
      </c>
      <c r="E208" s="10">
        <v>43.2</v>
      </c>
      <c r="F208" s="17">
        <f t="shared" si="18"/>
        <v>-6.9444444444444448E-2</v>
      </c>
      <c r="G208" s="17">
        <f t="shared" si="19"/>
        <v>-0.25</v>
      </c>
      <c r="R208">
        <f t="shared" si="15"/>
        <v>0</v>
      </c>
      <c r="S208">
        <f t="shared" si="16"/>
        <v>43.2</v>
      </c>
      <c r="T208">
        <f t="shared" si="17"/>
        <v>12</v>
      </c>
    </row>
    <row r="209" spans="2:20" x14ac:dyDescent="0.3">
      <c r="B209" s="3" t="s">
        <v>47</v>
      </c>
      <c r="C209" s="3">
        <v>201</v>
      </c>
      <c r="D209" s="3">
        <v>201</v>
      </c>
      <c r="E209" s="10">
        <v>42.9</v>
      </c>
      <c r="F209" s="17">
        <f t="shared" si="18"/>
        <v>-8.3333333333333523E-2</v>
      </c>
      <c r="G209" s="17">
        <f t="shared" si="19"/>
        <v>-0.30000000000000071</v>
      </c>
      <c r="R209">
        <f t="shared" si="15"/>
        <v>0</v>
      </c>
      <c r="S209">
        <f t="shared" si="16"/>
        <v>42.9</v>
      </c>
      <c r="T209">
        <f t="shared" si="17"/>
        <v>11.916666666666666</v>
      </c>
    </row>
    <row r="210" spans="2:20" x14ac:dyDescent="0.3">
      <c r="B210" s="3" t="s">
        <v>47</v>
      </c>
      <c r="C210" s="3">
        <v>202</v>
      </c>
      <c r="D210" s="3">
        <v>202</v>
      </c>
      <c r="E210" s="10">
        <v>42.6</v>
      </c>
      <c r="F210" s="17">
        <f t="shared" si="18"/>
        <v>-9.7222222222221627E-2</v>
      </c>
      <c r="G210" s="17">
        <f t="shared" si="19"/>
        <v>-0.34999999999999787</v>
      </c>
      <c r="R210">
        <f t="shared" si="15"/>
        <v>0</v>
      </c>
      <c r="S210">
        <f t="shared" si="16"/>
        <v>42.6</v>
      </c>
      <c r="T210">
        <f t="shared" si="17"/>
        <v>11.833333333333334</v>
      </c>
    </row>
    <row r="211" spans="2:20" x14ac:dyDescent="0.3">
      <c r="B211" s="3" t="s">
        <v>47</v>
      </c>
      <c r="C211" s="3">
        <v>203</v>
      </c>
      <c r="D211" s="3">
        <v>203</v>
      </c>
      <c r="E211" s="10">
        <v>42.2</v>
      </c>
      <c r="F211" s="17">
        <f t="shared" si="18"/>
        <v>-9.7222222222222612E-2</v>
      </c>
      <c r="G211" s="17">
        <f t="shared" si="19"/>
        <v>-0.35000000000000142</v>
      </c>
      <c r="R211">
        <f t="shared" si="15"/>
        <v>0</v>
      </c>
      <c r="S211">
        <f t="shared" si="16"/>
        <v>42.2</v>
      </c>
      <c r="T211">
        <f t="shared" si="17"/>
        <v>11.722222222222223</v>
      </c>
    </row>
    <row r="212" spans="2:20" x14ac:dyDescent="0.3">
      <c r="B212" s="3" t="s">
        <v>47</v>
      </c>
      <c r="C212" s="3">
        <v>204</v>
      </c>
      <c r="D212" s="3">
        <v>204</v>
      </c>
      <c r="E212" s="10">
        <v>41.9</v>
      </c>
      <c r="F212" s="17">
        <f t="shared" si="18"/>
        <v>-9.7222222222222612E-2</v>
      </c>
      <c r="G212" s="17">
        <f t="shared" si="19"/>
        <v>-0.35000000000000142</v>
      </c>
      <c r="R212">
        <f t="shared" si="15"/>
        <v>0</v>
      </c>
      <c r="S212">
        <f t="shared" si="16"/>
        <v>41.9</v>
      </c>
      <c r="T212">
        <f t="shared" si="17"/>
        <v>11.638888888888888</v>
      </c>
    </row>
    <row r="213" spans="2:20" x14ac:dyDescent="0.3">
      <c r="B213" s="3" t="s">
        <v>47</v>
      </c>
      <c r="C213" s="3">
        <v>205</v>
      </c>
      <c r="D213" s="3">
        <v>205</v>
      </c>
      <c r="E213" s="10">
        <v>41.5</v>
      </c>
      <c r="F213" s="17">
        <f t="shared" si="18"/>
        <v>-0.12499999999999981</v>
      </c>
      <c r="G213" s="17">
        <f t="shared" si="19"/>
        <v>-0.44999999999999929</v>
      </c>
      <c r="R213">
        <f t="shared" si="15"/>
        <v>0</v>
      </c>
      <c r="S213">
        <f t="shared" si="16"/>
        <v>41.5</v>
      </c>
      <c r="T213">
        <f t="shared" si="17"/>
        <v>11.527777777777777</v>
      </c>
    </row>
    <row r="214" spans="2:20" x14ac:dyDescent="0.3">
      <c r="B214" s="3" t="s">
        <v>47</v>
      </c>
      <c r="C214" s="3">
        <v>206</v>
      </c>
      <c r="D214" s="3">
        <v>206</v>
      </c>
      <c r="E214" s="10">
        <v>41</v>
      </c>
      <c r="F214" s="17">
        <f t="shared" si="18"/>
        <v>-0.1388888888888889</v>
      </c>
      <c r="G214" s="17">
        <f t="shared" si="19"/>
        <v>-0.5</v>
      </c>
      <c r="R214">
        <f t="shared" si="15"/>
        <v>0</v>
      </c>
      <c r="S214">
        <f t="shared" si="16"/>
        <v>41</v>
      </c>
      <c r="T214">
        <f t="shared" si="17"/>
        <v>11.388888888888889</v>
      </c>
    </row>
    <row r="215" spans="2:20" x14ac:dyDescent="0.3">
      <c r="B215" s="3" t="s">
        <v>47</v>
      </c>
      <c r="C215" s="3">
        <v>207</v>
      </c>
      <c r="D215" s="3">
        <v>207</v>
      </c>
      <c r="E215" s="10">
        <v>40.5</v>
      </c>
      <c r="F215" s="17">
        <f t="shared" si="18"/>
        <v>-0.15277777777777798</v>
      </c>
      <c r="G215" s="17">
        <f t="shared" si="19"/>
        <v>-0.55000000000000071</v>
      </c>
      <c r="R215">
        <f t="shared" si="15"/>
        <v>0</v>
      </c>
      <c r="S215">
        <f t="shared" si="16"/>
        <v>40.5</v>
      </c>
      <c r="T215">
        <f t="shared" si="17"/>
        <v>11.25</v>
      </c>
    </row>
    <row r="216" spans="2:20" x14ac:dyDescent="0.3">
      <c r="B216" s="3" t="s">
        <v>47</v>
      </c>
      <c r="C216" s="3">
        <v>208</v>
      </c>
      <c r="D216" s="3">
        <v>208</v>
      </c>
      <c r="E216" s="10">
        <v>39.9</v>
      </c>
      <c r="F216" s="17">
        <f t="shared" si="18"/>
        <v>-0.16666666666666705</v>
      </c>
      <c r="G216" s="17">
        <f t="shared" si="19"/>
        <v>-0.60000000000000142</v>
      </c>
      <c r="R216">
        <f t="shared" si="15"/>
        <v>0</v>
      </c>
      <c r="S216">
        <f t="shared" si="16"/>
        <v>39.9</v>
      </c>
      <c r="T216">
        <f t="shared" si="17"/>
        <v>11.083333333333332</v>
      </c>
    </row>
    <row r="217" spans="2:20" x14ac:dyDescent="0.3">
      <c r="B217" s="3" t="s">
        <v>47</v>
      </c>
      <c r="C217" s="3">
        <v>209</v>
      </c>
      <c r="D217" s="3">
        <v>209</v>
      </c>
      <c r="E217" s="10">
        <v>39.299999999999997</v>
      </c>
      <c r="F217" s="17">
        <f t="shared" si="18"/>
        <v>-0.16666666666666607</v>
      </c>
      <c r="G217" s="17">
        <f t="shared" si="19"/>
        <v>-0.59999999999999787</v>
      </c>
      <c r="R217">
        <f t="shared" si="15"/>
        <v>0</v>
      </c>
      <c r="S217">
        <f t="shared" si="16"/>
        <v>39.299999999999997</v>
      </c>
      <c r="T217">
        <f t="shared" si="17"/>
        <v>10.916666666666666</v>
      </c>
    </row>
    <row r="218" spans="2:20" x14ac:dyDescent="0.3">
      <c r="B218" s="3" t="s">
        <v>47</v>
      </c>
      <c r="C218" s="3">
        <v>210</v>
      </c>
      <c r="D218" s="3">
        <v>210</v>
      </c>
      <c r="E218" s="10">
        <v>38.700000000000003</v>
      </c>
      <c r="F218" s="17">
        <f t="shared" si="18"/>
        <v>-0.16666666666666607</v>
      </c>
      <c r="G218" s="17">
        <f t="shared" si="19"/>
        <v>-0.59999999999999787</v>
      </c>
      <c r="R218">
        <f t="shared" si="15"/>
        <v>0</v>
      </c>
      <c r="S218">
        <f t="shared" si="16"/>
        <v>38.700000000000003</v>
      </c>
      <c r="T218">
        <f t="shared" si="17"/>
        <v>10.75</v>
      </c>
    </row>
    <row r="219" spans="2:20" x14ac:dyDescent="0.3">
      <c r="B219" s="3" t="s">
        <v>47</v>
      </c>
      <c r="C219" s="3">
        <v>211</v>
      </c>
      <c r="D219" s="3">
        <v>211</v>
      </c>
      <c r="E219" s="10">
        <v>38.1</v>
      </c>
      <c r="F219" s="17">
        <f t="shared" si="18"/>
        <v>-0.15277777777777798</v>
      </c>
      <c r="G219" s="17">
        <f t="shared" si="19"/>
        <v>-0.55000000000000071</v>
      </c>
      <c r="R219">
        <f t="shared" si="15"/>
        <v>0</v>
      </c>
      <c r="S219">
        <f t="shared" si="16"/>
        <v>38.1</v>
      </c>
      <c r="T219">
        <f t="shared" si="17"/>
        <v>10.583333333333334</v>
      </c>
    </row>
    <row r="220" spans="2:20" x14ac:dyDescent="0.3">
      <c r="B220" s="3" t="s">
        <v>47</v>
      </c>
      <c r="C220" s="3">
        <v>212</v>
      </c>
      <c r="D220" s="3">
        <v>212</v>
      </c>
      <c r="E220" s="10">
        <v>37.6</v>
      </c>
      <c r="F220" s="17">
        <f t="shared" si="18"/>
        <v>-0.1388888888888889</v>
      </c>
      <c r="G220" s="17">
        <f t="shared" si="19"/>
        <v>-0.5</v>
      </c>
      <c r="R220">
        <f t="shared" si="15"/>
        <v>0</v>
      </c>
      <c r="S220">
        <f t="shared" si="16"/>
        <v>37.6</v>
      </c>
      <c r="T220">
        <f t="shared" si="17"/>
        <v>10.444444444444445</v>
      </c>
    </row>
    <row r="221" spans="2:20" x14ac:dyDescent="0.3">
      <c r="B221" s="3" t="s">
        <v>47</v>
      </c>
      <c r="C221" s="3">
        <v>213</v>
      </c>
      <c r="D221" s="3">
        <v>213</v>
      </c>
      <c r="E221" s="10">
        <v>37.1</v>
      </c>
      <c r="F221" s="17">
        <f t="shared" si="18"/>
        <v>-0.15277777777777798</v>
      </c>
      <c r="G221" s="17">
        <f t="shared" si="19"/>
        <v>-0.55000000000000071</v>
      </c>
      <c r="R221">
        <f t="shared" si="15"/>
        <v>0</v>
      </c>
      <c r="S221">
        <f t="shared" si="16"/>
        <v>37.1</v>
      </c>
      <c r="T221">
        <f t="shared" si="17"/>
        <v>10.305555555555555</v>
      </c>
    </row>
    <row r="222" spans="2:20" x14ac:dyDescent="0.3">
      <c r="B222" s="3" t="s">
        <v>47</v>
      </c>
      <c r="C222" s="3">
        <v>214</v>
      </c>
      <c r="D222" s="3">
        <v>214</v>
      </c>
      <c r="E222" s="10">
        <v>36.5</v>
      </c>
      <c r="F222" s="17">
        <f t="shared" si="18"/>
        <v>-0.19444444444444425</v>
      </c>
      <c r="G222" s="17">
        <f t="shared" si="19"/>
        <v>-0.69999999999999929</v>
      </c>
      <c r="R222">
        <f t="shared" si="15"/>
        <v>0</v>
      </c>
      <c r="S222">
        <f t="shared" si="16"/>
        <v>36.5</v>
      </c>
      <c r="T222">
        <f t="shared" si="17"/>
        <v>10.138888888888889</v>
      </c>
    </row>
    <row r="223" spans="2:20" x14ac:dyDescent="0.3">
      <c r="B223" s="3" t="s">
        <v>47</v>
      </c>
      <c r="C223" s="3">
        <v>215</v>
      </c>
      <c r="D223" s="3">
        <v>215</v>
      </c>
      <c r="E223" s="10">
        <v>35.700000000000003</v>
      </c>
      <c r="F223" s="17">
        <f t="shared" si="18"/>
        <v>-0.19444444444444425</v>
      </c>
      <c r="G223" s="17">
        <f t="shared" si="19"/>
        <v>-0.69999999999999929</v>
      </c>
      <c r="R223">
        <f t="shared" si="15"/>
        <v>0</v>
      </c>
      <c r="S223">
        <f t="shared" si="16"/>
        <v>35.700000000000003</v>
      </c>
      <c r="T223">
        <f t="shared" si="17"/>
        <v>9.9166666666666679</v>
      </c>
    </row>
    <row r="224" spans="2:20" x14ac:dyDescent="0.3">
      <c r="B224" s="3" t="s">
        <v>47</v>
      </c>
      <c r="C224" s="3">
        <v>216</v>
      </c>
      <c r="D224" s="3">
        <v>216</v>
      </c>
      <c r="E224" s="10">
        <v>35.1</v>
      </c>
      <c r="F224" s="17">
        <f t="shared" si="18"/>
        <v>-0.18055555555555614</v>
      </c>
      <c r="G224" s="17">
        <f t="shared" si="19"/>
        <v>-0.65000000000000213</v>
      </c>
      <c r="R224">
        <f t="shared" si="15"/>
        <v>0</v>
      </c>
      <c r="S224">
        <f t="shared" si="16"/>
        <v>35.1</v>
      </c>
      <c r="T224">
        <f t="shared" si="17"/>
        <v>9.75</v>
      </c>
    </row>
    <row r="225" spans="2:20" x14ac:dyDescent="0.3">
      <c r="B225" s="3" t="s">
        <v>47</v>
      </c>
      <c r="C225" s="3">
        <v>217</v>
      </c>
      <c r="D225" s="3">
        <v>217</v>
      </c>
      <c r="E225" s="10">
        <v>34.4</v>
      </c>
      <c r="F225" s="17">
        <f t="shared" si="18"/>
        <v>-0.16666666666666705</v>
      </c>
      <c r="G225" s="17">
        <f t="shared" si="19"/>
        <v>-0.60000000000000142</v>
      </c>
      <c r="R225">
        <f t="shared" si="15"/>
        <v>0</v>
      </c>
      <c r="S225">
        <f t="shared" si="16"/>
        <v>34.4</v>
      </c>
      <c r="T225">
        <f t="shared" si="17"/>
        <v>9.5555555555555554</v>
      </c>
    </row>
    <row r="226" spans="2:20" x14ac:dyDescent="0.3">
      <c r="B226" s="3" t="s">
        <v>47</v>
      </c>
      <c r="C226" s="3">
        <v>218</v>
      </c>
      <c r="D226" s="3">
        <v>218</v>
      </c>
      <c r="E226" s="10">
        <v>33.9</v>
      </c>
      <c r="F226" s="17">
        <f t="shared" si="18"/>
        <v>-0.11111111111111072</v>
      </c>
      <c r="G226" s="17">
        <f t="shared" si="19"/>
        <v>-0.39999999999999858</v>
      </c>
      <c r="R226">
        <f t="shared" si="15"/>
        <v>0</v>
      </c>
      <c r="S226">
        <f t="shared" si="16"/>
        <v>33.9</v>
      </c>
      <c r="T226">
        <f t="shared" si="17"/>
        <v>9.4166666666666661</v>
      </c>
    </row>
    <row r="227" spans="2:20" x14ac:dyDescent="0.3">
      <c r="B227" s="3" t="s">
        <v>47</v>
      </c>
      <c r="C227" s="3">
        <v>219</v>
      </c>
      <c r="D227" s="3">
        <v>219</v>
      </c>
      <c r="E227" s="10">
        <v>33.6</v>
      </c>
      <c r="F227" s="17">
        <f t="shared" si="18"/>
        <v>-5.5555555555555358E-2</v>
      </c>
      <c r="G227" s="17">
        <f t="shared" si="19"/>
        <v>-0.19999999999999929</v>
      </c>
      <c r="R227">
        <f t="shared" si="15"/>
        <v>0</v>
      </c>
      <c r="S227">
        <f t="shared" si="16"/>
        <v>33.6</v>
      </c>
      <c r="T227">
        <f t="shared" si="17"/>
        <v>9.3333333333333339</v>
      </c>
    </row>
    <row r="228" spans="2:20" x14ac:dyDescent="0.3">
      <c r="B228" s="3" t="s">
        <v>47</v>
      </c>
      <c r="C228" s="3">
        <v>220</v>
      </c>
      <c r="D228" s="3">
        <v>220</v>
      </c>
      <c r="E228" s="10">
        <v>33.5</v>
      </c>
      <c r="F228" s="17">
        <f t="shared" si="18"/>
        <v>0</v>
      </c>
      <c r="G228" s="17">
        <f t="shared" si="19"/>
        <v>0</v>
      </c>
      <c r="R228">
        <f t="shared" si="15"/>
        <v>0</v>
      </c>
      <c r="S228">
        <f t="shared" si="16"/>
        <v>33.5</v>
      </c>
      <c r="T228">
        <f t="shared" si="17"/>
        <v>9.3055555555555554</v>
      </c>
    </row>
    <row r="229" spans="2:20" x14ac:dyDescent="0.3">
      <c r="B229" s="3" t="s">
        <v>47</v>
      </c>
      <c r="C229" s="3">
        <v>221</v>
      </c>
      <c r="D229" s="3">
        <v>221</v>
      </c>
      <c r="E229" s="10">
        <v>33.6</v>
      </c>
      <c r="F229" s="17">
        <f t="shared" si="18"/>
        <v>5.5555555555555358E-2</v>
      </c>
      <c r="G229" s="17">
        <f t="shared" si="19"/>
        <v>0.19999999999999929</v>
      </c>
      <c r="R229">
        <f t="shared" si="15"/>
        <v>0</v>
      </c>
      <c r="S229">
        <f t="shared" si="16"/>
        <v>33.6</v>
      </c>
      <c r="T229">
        <f t="shared" si="17"/>
        <v>9.3333333333333339</v>
      </c>
    </row>
    <row r="230" spans="2:20" x14ac:dyDescent="0.3">
      <c r="B230" s="3" t="s">
        <v>47</v>
      </c>
      <c r="C230" s="3">
        <v>222</v>
      </c>
      <c r="D230" s="3">
        <v>222</v>
      </c>
      <c r="E230" s="10">
        <v>33.9</v>
      </c>
      <c r="F230" s="17">
        <f t="shared" si="18"/>
        <v>9.7222222222221627E-2</v>
      </c>
      <c r="G230" s="17">
        <f t="shared" si="19"/>
        <v>0.34999999999999787</v>
      </c>
      <c r="R230">
        <f t="shared" si="15"/>
        <v>0</v>
      </c>
      <c r="S230">
        <f t="shared" si="16"/>
        <v>33.9</v>
      </c>
      <c r="T230">
        <f t="shared" si="17"/>
        <v>9.4166666666666661</v>
      </c>
    </row>
    <row r="231" spans="2:20" x14ac:dyDescent="0.3">
      <c r="B231" s="3" t="s">
        <v>47</v>
      </c>
      <c r="C231" s="3">
        <v>223</v>
      </c>
      <c r="D231" s="3">
        <v>223</v>
      </c>
      <c r="E231" s="10">
        <v>34.299999999999997</v>
      </c>
      <c r="F231" s="17">
        <f t="shared" si="18"/>
        <v>0.12499999999999981</v>
      </c>
      <c r="G231" s="17">
        <f t="shared" si="19"/>
        <v>0.44999999999999929</v>
      </c>
      <c r="R231">
        <f t="shared" si="15"/>
        <v>0</v>
      </c>
      <c r="S231">
        <f t="shared" si="16"/>
        <v>34.299999999999997</v>
      </c>
      <c r="T231">
        <f t="shared" si="17"/>
        <v>9.5277777777777768</v>
      </c>
    </row>
    <row r="232" spans="2:20" x14ac:dyDescent="0.3">
      <c r="B232" s="3" t="s">
        <v>47</v>
      </c>
      <c r="C232" s="3">
        <v>224</v>
      </c>
      <c r="D232" s="3">
        <v>224</v>
      </c>
      <c r="E232" s="10">
        <v>34.799999999999997</v>
      </c>
      <c r="F232" s="17">
        <f t="shared" si="18"/>
        <v>0.12500000000000078</v>
      </c>
      <c r="G232" s="17">
        <f t="shared" si="19"/>
        <v>0.45000000000000284</v>
      </c>
      <c r="R232">
        <f t="shared" si="15"/>
        <v>0</v>
      </c>
      <c r="S232">
        <f t="shared" si="16"/>
        <v>34.799999999999997</v>
      </c>
      <c r="T232">
        <f t="shared" si="17"/>
        <v>9.6666666666666661</v>
      </c>
    </row>
    <row r="233" spans="2:20" x14ac:dyDescent="0.3">
      <c r="B233" s="3" t="s">
        <v>47</v>
      </c>
      <c r="C233" s="3">
        <v>225</v>
      </c>
      <c r="D233" s="3">
        <v>225</v>
      </c>
      <c r="E233" s="10">
        <v>35.200000000000003</v>
      </c>
      <c r="F233" s="17">
        <f t="shared" si="18"/>
        <v>0.1111111111111117</v>
      </c>
      <c r="G233" s="17">
        <f t="shared" si="19"/>
        <v>0.40000000000000213</v>
      </c>
      <c r="R233">
        <f t="shared" si="15"/>
        <v>0</v>
      </c>
      <c r="S233">
        <f t="shared" si="16"/>
        <v>35.200000000000003</v>
      </c>
      <c r="T233">
        <f t="shared" si="17"/>
        <v>9.7777777777777786</v>
      </c>
    </row>
    <row r="234" spans="2:20" x14ac:dyDescent="0.3">
      <c r="B234" s="3" t="s">
        <v>47</v>
      </c>
      <c r="C234" s="3">
        <v>226</v>
      </c>
      <c r="D234" s="3">
        <v>226</v>
      </c>
      <c r="E234" s="10">
        <v>35.6</v>
      </c>
      <c r="F234" s="17">
        <f t="shared" si="18"/>
        <v>0.11111111111111072</v>
      </c>
      <c r="G234" s="17">
        <f t="shared" si="19"/>
        <v>0.39999999999999858</v>
      </c>
      <c r="R234">
        <f t="shared" si="15"/>
        <v>0</v>
      </c>
      <c r="S234">
        <f t="shared" si="16"/>
        <v>35.6</v>
      </c>
      <c r="T234">
        <f t="shared" si="17"/>
        <v>9.8888888888888893</v>
      </c>
    </row>
    <row r="235" spans="2:20" x14ac:dyDescent="0.3">
      <c r="B235" s="3" t="s">
        <v>47</v>
      </c>
      <c r="C235" s="3">
        <v>227</v>
      </c>
      <c r="D235" s="3">
        <v>227</v>
      </c>
      <c r="E235" s="10">
        <v>36</v>
      </c>
      <c r="F235" s="17">
        <f t="shared" si="18"/>
        <v>0.11111111111111072</v>
      </c>
      <c r="G235" s="17">
        <f t="shared" si="19"/>
        <v>0.39999999999999858</v>
      </c>
      <c r="R235">
        <f t="shared" si="15"/>
        <v>0</v>
      </c>
      <c r="S235">
        <f t="shared" si="16"/>
        <v>36</v>
      </c>
      <c r="T235">
        <f t="shared" si="17"/>
        <v>10</v>
      </c>
    </row>
    <row r="236" spans="2:20" x14ac:dyDescent="0.3">
      <c r="B236" s="3" t="s">
        <v>47</v>
      </c>
      <c r="C236" s="3">
        <v>228</v>
      </c>
      <c r="D236" s="3">
        <v>228</v>
      </c>
      <c r="E236" s="10">
        <v>36.4</v>
      </c>
      <c r="F236" s="17">
        <f t="shared" si="18"/>
        <v>0.12499999999999981</v>
      </c>
      <c r="G236" s="17">
        <f t="shared" si="19"/>
        <v>0.44999999999999929</v>
      </c>
      <c r="R236">
        <f t="shared" si="15"/>
        <v>0</v>
      </c>
      <c r="S236">
        <f t="shared" si="16"/>
        <v>36.4</v>
      </c>
      <c r="T236">
        <f t="shared" si="17"/>
        <v>10.111111111111111</v>
      </c>
    </row>
    <row r="237" spans="2:20" x14ac:dyDescent="0.3">
      <c r="B237" s="3" t="s">
        <v>47</v>
      </c>
      <c r="C237" s="3">
        <v>229</v>
      </c>
      <c r="D237" s="3">
        <v>229</v>
      </c>
      <c r="E237" s="10">
        <v>36.9</v>
      </c>
      <c r="F237" s="17">
        <f t="shared" si="18"/>
        <v>0.1388888888888889</v>
      </c>
      <c r="G237" s="17">
        <f t="shared" si="19"/>
        <v>0.5</v>
      </c>
      <c r="R237">
        <f t="shared" si="15"/>
        <v>0</v>
      </c>
      <c r="S237">
        <f t="shared" si="16"/>
        <v>36.9</v>
      </c>
      <c r="T237">
        <f t="shared" si="17"/>
        <v>10.25</v>
      </c>
    </row>
    <row r="238" spans="2:20" x14ac:dyDescent="0.3">
      <c r="B238" s="3" t="s">
        <v>47</v>
      </c>
      <c r="C238" s="3">
        <v>230</v>
      </c>
      <c r="D238" s="3">
        <v>230</v>
      </c>
      <c r="E238" s="10">
        <v>37.4</v>
      </c>
      <c r="F238" s="17">
        <f t="shared" si="18"/>
        <v>0.1388888888888889</v>
      </c>
      <c r="G238" s="17">
        <f t="shared" si="19"/>
        <v>0.5</v>
      </c>
      <c r="R238">
        <f t="shared" si="15"/>
        <v>0</v>
      </c>
      <c r="S238">
        <f t="shared" si="16"/>
        <v>37.4</v>
      </c>
      <c r="T238">
        <f t="shared" si="17"/>
        <v>10.388888888888888</v>
      </c>
    </row>
    <row r="239" spans="2:20" x14ac:dyDescent="0.3">
      <c r="B239" s="3" t="s">
        <v>47</v>
      </c>
      <c r="C239" s="3">
        <v>231</v>
      </c>
      <c r="D239" s="3">
        <v>231</v>
      </c>
      <c r="E239" s="10">
        <v>37.9</v>
      </c>
      <c r="F239" s="17">
        <f t="shared" si="18"/>
        <v>0.12499999999999981</v>
      </c>
      <c r="G239" s="17">
        <f t="shared" si="19"/>
        <v>0.44999999999999929</v>
      </c>
      <c r="R239">
        <f t="shared" si="15"/>
        <v>0</v>
      </c>
      <c r="S239">
        <f t="shared" si="16"/>
        <v>37.9</v>
      </c>
      <c r="T239">
        <f t="shared" si="17"/>
        <v>10.527777777777777</v>
      </c>
    </row>
    <row r="240" spans="2:20" x14ac:dyDescent="0.3">
      <c r="B240" s="3" t="s">
        <v>47</v>
      </c>
      <c r="C240" s="3">
        <v>232</v>
      </c>
      <c r="D240" s="3">
        <v>232</v>
      </c>
      <c r="E240" s="10">
        <v>38.299999999999997</v>
      </c>
      <c r="F240" s="17">
        <f t="shared" si="18"/>
        <v>0.1111111111111117</v>
      </c>
      <c r="G240" s="17">
        <f t="shared" si="19"/>
        <v>0.40000000000000213</v>
      </c>
      <c r="R240">
        <f t="shared" si="15"/>
        <v>0</v>
      </c>
      <c r="S240">
        <f t="shared" si="16"/>
        <v>38.299999999999997</v>
      </c>
      <c r="T240">
        <f t="shared" si="17"/>
        <v>10.638888888888888</v>
      </c>
    </row>
    <row r="241" spans="2:20" x14ac:dyDescent="0.3">
      <c r="B241" s="3" t="s">
        <v>47</v>
      </c>
      <c r="C241" s="3">
        <v>233</v>
      </c>
      <c r="D241" s="3">
        <v>233</v>
      </c>
      <c r="E241" s="10">
        <v>38.700000000000003</v>
      </c>
      <c r="F241" s="17">
        <f t="shared" si="18"/>
        <v>0.1111111111111117</v>
      </c>
      <c r="G241" s="17">
        <f t="shared" si="19"/>
        <v>0.40000000000000213</v>
      </c>
      <c r="R241">
        <f t="shared" si="15"/>
        <v>0</v>
      </c>
      <c r="S241">
        <f t="shared" si="16"/>
        <v>38.700000000000003</v>
      </c>
      <c r="T241">
        <f t="shared" si="17"/>
        <v>10.75</v>
      </c>
    </row>
    <row r="242" spans="2:20" x14ac:dyDescent="0.3">
      <c r="B242" s="3" t="s">
        <v>47</v>
      </c>
      <c r="C242" s="3">
        <v>234</v>
      </c>
      <c r="D242" s="3">
        <v>234</v>
      </c>
      <c r="E242" s="10">
        <v>39.1</v>
      </c>
      <c r="F242" s="17">
        <f t="shared" si="18"/>
        <v>8.3333333333332538E-2</v>
      </c>
      <c r="G242" s="17">
        <f t="shared" si="19"/>
        <v>0.29999999999999716</v>
      </c>
      <c r="R242">
        <f t="shared" si="15"/>
        <v>0</v>
      </c>
      <c r="S242">
        <f t="shared" si="16"/>
        <v>39.1</v>
      </c>
      <c r="T242">
        <f t="shared" si="17"/>
        <v>10.861111111111111</v>
      </c>
    </row>
    <row r="243" spans="2:20" x14ac:dyDescent="0.3">
      <c r="B243" s="3" t="s">
        <v>47</v>
      </c>
      <c r="C243" s="3">
        <v>235</v>
      </c>
      <c r="D243" s="3">
        <v>235</v>
      </c>
      <c r="E243" s="10">
        <v>39.299999999999997</v>
      </c>
      <c r="F243" s="17">
        <f t="shared" si="18"/>
        <v>5.5555555555555358E-2</v>
      </c>
      <c r="G243" s="17">
        <f t="shared" si="19"/>
        <v>0.19999999999999929</v>
      </c>
      <c r="R243">
        <f t="shared" si="15"/>
        <v>0</v>
      </c>
      <c r="S243">
        <f t="shared" si="16"/>
        <v>39.299999999999997</v>
      </c>
      <c r="T243">
        <f t="shared" si="17"/>
        <v>10.916666666666666</v>
      </c>
    </row>
    <row r="244" spans="2:20" x14ac:dyDescent="0.3">
      <c r="B244" s="3" t="s">
        <v>47</v>
      </c>
      <c r="C244" s="3">
        <v>236</v>
      </c>
      <c r="D244" s="3">
        <v>236</v>
      </c>
      <c r="E244" s="10">
        <v>39.5</v>
      </c>
      <c r="F244" s="17">
        <f t="shared" si="18"/>
        <v>5.5555555555556344E-2</v>
      </c>
      <c r="G244" s="17">
        <f t="shared" si="19"/>
        <v>0.20000000000000284</v>
      </c>
      <c r="R244">
        <f t="shared" si="15"/>
        <v>0</v>
      </c>
      <c r="S244">
        <f t="shared" si="16"/>
        <v>39.5</v>
      </c>
      <c r="T244">
        <f t="shared" si="17"/>
        <v>10.972222222222221</v>
      </c>
    </row>
    <row r="245" spans="2:20" x14ac:dyDescent="0.3">
      <c r="B245" s="3" t="s">
        <v>47</v>
      </c>
      <c r="C245" s="3">
        <v>237</v>
      </c>
      <c r="D245" s="3">
        <v>237</v>
      </c>
      <c r="E245" s="10">
        <v>39.700000000000003</v>
      </c>
      <c r="F245" s="17">
        <f t="shared" si="18"/>
        <v>5.5555555555555358E-2</v>
      </c>
      <c r="G245" s="17">
        <f t="shared" si="19"/>
        <v>0.19999999999999929</v>
      </c>
      <c r="R245">
        <f t="shared" si="15"/>
        <v>0</v>
      </c>
      <c r="S245">
        <f t="shared" si="16"/>
        <v>39.700000000000003</v>
      </c>
      <c r="T245">
        <f t="shared" si="17"/>
        <v>11.027777777777779</v>
      </c>
    </row>
    <row r="246" spans="2:20" x14ac:dyDescent="0.3">
      <c r="B246" s="3" t="s">
        <v>47</v>
      </c>
      <c r="C246" s="3">
        <v>238</v>
      </c>
      <c r="D246" s="3">
        <v>238</v>
      </c>
      <c r="E246" s="10">
        <v>39.9</v>
      </c>
      <c r="F246" s="17">
        <f t="shared" si="18"/>
        <v>4.1666666666666269E-2</v>
      </c>
      <c r="G246" s="17">
        <f t="shared" si="19"/>
        <v>0.14999999999999858</v>
      </c>
      <c r="R246">
        <f t="shared" si="15"/>
        <v>0</v>
      </c>
      <c r="S246">
        <f t="shared" si="16"/>
        <v>39.9</v>
      </c>
      <c r="T246">
        <f t="shared" si="17"/>
        <v>11.083333333333332</v>
      </c>
    </row>
    <row r="247" spans="2:20" x14ac:dyDescent="0.3">
      <c r="B247" s="3" t="s">
        <v>47</v>
      </c>
      <c r="C247" s="3">
        <v>239</v>
      </c>
      <c r="D247" s="3">
        <v>239</v>
      </c>
      <c r="E247" s="10">
        <v>40</v>
      </c>
      <c r="F247" s="17">
        <f t="shared" si="18"/>
        <v>2.7777777777778172E-2</v>
      </c>
      <c r="G247" s="17">
        <f t="shared" si="19"/>
        <v>0.10000000000000142</v>
      </c>
      <c r="R247">
        <f t="shared" si="15"/>
        <v>0</v>
      </c>
      <c r="S247">
        <f t="shared" si="16"/>
        <v>40</v>
      </c>
      <c r="T247">
        <f t="shared" si="17"/>
        <v>11.111111111111111</v>
      </c>
    </row>
    <row r="248" spans="2:20" x14ac:dyDescent="0.3">
      <c r="B248" s="3" t="s">
        <v>47</v>
      </c>
      <c r="C248" s="3">
        <v>240</v>
      </c>
      <c r="D248" s="3">
        <v>240</v>
      </c>
      <c r="E248" s="10">
        <v>40.1</v>
      </c>
      <c r="F248" s="17">
        <f t="shared" si="18"/>
        <v>1.3888888888889086E-2</v>
      </c>
      <c r="G248" s="17">
        <f t="shared" si="19"/>
        <v>5.0000000000000711E-2</v>
      </c>
      <c r="R248">
        <f t="shared" si="15"/>
        <v>0</v>
      </c>
      <c r="S248">
        <f t="shared" si="16"/>
        <v>40.1</v>
      </c>
      <c r="T248">
        <f t="shared" si="17"/>
        <v>11.138888888888889</v>
      </c>
    </row>
    <row r="249" spans="2:20" x14ac:dyDescent="0.3">
      <c r="B249" s="3" t="s">
        <v>47</v>
      </c>
      <c r="C249" s="3">
        <v>241</v>
      </c>
      <c r="D249" s="3">
        <v>241</v>
      </c>
      <c r="E249" s="10">
        <v>40.1</v>
      </c>
      <c r="F249" s="17">
        <f t="shared" si="18"/>
        <v>0</v>
      </c>
      <c r="G249" s="17">
        <f t="shared" si="19"/>
        <v>0</v>
      </c>
      <c r="R249">
        <f t="shared" si="15"/>
        <v>0</v>
      </c>
      <c r="S249">
        <f t="shared" si="16"/>
        <v>40.1</v>
      </c>
      <c r="T249">
        <f t="shared" si="17"/>
        <v>11.138888888888889</v>
      </c>
    </row>
    <row r="250" spans="2:20" x14ac:dyDescent="0.3">
      <c r="B250" s="3" t="s">
        <v>47</v>
      </c>
      <c r="C250" s="3">
        <v>242</v>
      </c>
      <c r="D250" s="3">
        <v>242</v>
      </c>
      <c r="E250" s="10">
        <v>40.1</v>
      </c>
      <c r="F250" s="17">
        <f t="shared" si="18"/>
        <v>-1.3888888888889086E-2</v>
      </c>
      <c r="G250" s="17">
        <f t="shared" si="19"/>
        <v>-5.0000000000000711E-2</v>
      </c>
      <c r="R250">
        <f t="shared" si="15"/>
        <v>0</v>
      </c>
      <c r="S250">
        <f t="shared" si="16"/>
        <v>40.1</v>
      </c>
      <c r="T250">
        <f t="shared" si="17"/>
        <v>11.138888888888889</v>
      </c>
    </row>
    <row r="251" spans="2:20" x14ac:dyDescent="0.3">
      <c r="B251" s="3" t="s">
        <v>47</v>
      </c>
      <c r="C251" s="3">
        <v>243</v>
      </c>
      <c r="D251" s="3">
        <v>243</v>
      </c>
      <c r="E251" s="10">
        <v>40</v>
      </c>
      <c r="F251" s="17">
        <f t="shared" si="18"/>
        <v>-4.1666666666667261E-2</v>
      </c>
      <c r="G251" s="17">
        <f t="shared" si="19"/>
        <v>-0.15000000000000213</v>
      </c>
      <c r="R251">
        <f t="shared" si="15"/>
        <v>0</v>
      </c>
      <c r="S251">
        <f t="shared" si="16"/>
        <v>40</v>
      </c>
      <c r="T251">
        <f t="shared" si="17"/>
        <v>11.111111111111111</v>
      </c>
    </row>
    <row r="252" spans="2:20" x14ac:dyDescent="0.3">
      <c r="B252" s="3" t="s">
        <v>47</v>
      </c>
      <c r="C252" s="3">
        <v>244</v>
      </c>
      <c r="D252" s="3">
        <v>244</v>
      </c>
      <c r="E252" s="10">
        <v>39.799999999999997</v>
      </c>
      <c r="F252" s="17">
        <f t="shared" si="18"/>
        <v>-2.7777777777778172E-2</v>
      </c>
      <c r="G252" s="17">
        <f t="shared" si="19"/>
        <v>-0.10000000000000142</v>
      </c>
      <c r="R252">
        <f t="shared" si="15"/>
        <v>0</v>
      </c>
      <c r="S252">
        <f t="shared" si="16"/>
        <v>39.799999999999997</v>
      </c>
      <c r="T252">
        <f t="shared" si="17"/>
        <v>11.055555555555555</v>
      </c>
    </row>
    <row r="253" spans="2:20" x14ac:dyDescent="0.3">
      <c r="B253" s="3" t="s">
        <v>47</v>
      </c>
      <c r="C253" s="3">
        <v>245</v>
      </c>
      <c r="D253" s="3">
        <v>245</v>
      </c>
      <c r="E253" s="10">
        <v>39.799999999999997</v>
      </c>
      <c r="F253" s="17">
        <f t="shared" si="18"/>
        <v>0</v>
      </c>
      <c r="G253" s="17">
        <f t="shared" si="19"/>
        <v>0</v>
      </c>
      <c r="R253">
        <f t="shared" si="15"/>
        <v>0</v>
      </c>
      <c r="S253">
        <f t="shared" si="16"/>
        <v>39.799999999999997</v>
      </c>
      <c r="T253">
        <f t="shared" si="17"/>
        <v>11.055555555555555</v>
      </c>
    </row>
    <row r="254" spans="2:20" x14ac:dyDescent="0.3">
      <c r="B254" s="3" t="s">
        <v>47</v>
      </c>
      <c r="C254" s="3">
        <v>246</v>
      </c>
      <c r="D254" s="3">
        <v>246</v>
      </c>
      <c r="E254" s="10">
        <v>39.799999999999997</v>
      </c>
      <c r="F254" s="17">
        <f t="shared" si="18"/>
        <v>1.3888888888889086E-2</v>
      </c>
      <c r="G254" s="17">
        <f t="shared" si="19"/>
        <v>5.0000000000000711E-2</v>
      </c>
      <c r="R254">
        <f t="shared" si="15"/>
        <v>0</v>
      </c>
      <c r="S254">
        <f t="shared" si="16"/>
        <v>39.799999999999997</v>
      </c>
      <c r="T254">
        <f t="shared" si="17"/>
        <v>11.055555555555555</v>
      </c>
    </row>
    <row r="255" spans="2:20" x14ac:dyDescent="0.3">
      <c r="B255" s="3" t="s">
        <v>47</v>
      </c>
      <c r="C255" s="3">
        <v>247</v>
      </c>
      <c r="D255" s="3">
        <v>247</v>
      </c>
      <c r="E255" s="10">
        <v>39.9</v>
      </c>
      <c r="F255" s="17">
        <f t="shared" si="18"/>
        <v>4.1666666666667261E-2</v>
      </c>
      <c r="G255" s="17">
        <f t="shared" si="19"/>
        <v>0.15000000000000213</v>
      </c>
      <c r="R255">
        <f t="shared" si="15"/>
        <v>0</v>
      </c>
      <c r="S255">
        <f t="shared" si="16"/>
        <v>39.9</v>
      </c>
      <c r="T255">
        <f t="shared" si="17"/>
        <v>11.083333333333332</v>
      </c>
    </row>
    <row r="256" spans="2:20" x14ac:dyDescent="0.3">
      <c r="B256" s="3" t="s">
        <v>47</v>
      </c>
      <c r="C256" s="3">
        <v>248</v>
      </c>
      <c r="D256" s="3">
        <v>248</v>
      </c>
      <c r="E256" s="10">
        <v>40.1</v>
      </c>
      <c r="F256" s="17">
        <f t="shared" si="18"/>
        <v>2.7777777777778172E-2</v>
      </c>
      <c r="G256" s="17">
        <f t="shared" si="19"/>
        <v>0.10000000000000142</v>
      </c>
      <c r="R256">
        <f t="shared" si="15"/>
        <v>0</v>
      </c>
      <c r="S256">
        <f t="shared" si="16"/>
        <v>40.1</v>
      </c>
      <c r="T256">
        <f t="shared" si="17"/>
        <v>11.138888888888889</v>
      </c>
    </row>
    <row r="257" spans="2:20" x14ac:dyDescent="0.3">
      <c r="B257" s="3" t="s">
        <v>47</v>
      </c>
      <c r="C257" s="3">
        <v>249</v>
      </c>
      <c r="D257" s="3">
        <v>249</v>
      </c>
      <c r="E257" s="10">
        <v>40.1</v>
      </c>
      <c r="F257" s="17">
        <f t="shared" si="18"/>
        <v>-5.5555555555555358E-2</v>
      </c>
      <c r="G257" s="17">
        <f t="shared" si="19"/>
        <v>-0.19999999999999929</v>
      </c>
      <c r="R257">
        <f t="shared" si="15"/>
        <v>0</v>
      </c>
      <c r="S257">
        <f t="shared" si="16"/>
        <v>40.1</v>
      </c>
      <c r="T257">
        <f t="shared" si="17"/>
        <v>11.138888888888889</v>
      </c>
    </row>
    <row r="258" spans="2:20" x14ac:dyDescent="0.3">
      <c r="B258" s="3" t="s">
        <v>47</v>
      </c>
      <c r="C258" s="3">
        <v>250</v>
      </c>
      <c r="D258" s="3">
        <v>250</v>
      </c>
      <c r="E258" s="10">
        <v>39.700000000000003</v>
      </c>
      <c r="F258" s="17">
        <f t="shared" si="18"/>
        <v>-0.18055555555555614</v>
      </c>
      <c r="G258" s="17">
        <f t="shared" si="19"/>
        <v>-0.65000000000000213</v>
      </c>
      <c r="R258">
        <f t="shared" si="15"/>
        <v>0</v>
      </c>
      <c r="S258">
        <f t="shared" si="16"/>
        <v>39.700000000000003</v>
      </c>
      <c r="T258">
        <f t="shared" si="17"/>
        <v>11.027777777777779</v>
      </c>
    </row>
    <row r="259" spans="2:20" x14ac:dyDescent="0.3">
      <c r="B259" s="3" t="s">
        <v>47</v>
      </c>
      <c r="C259" s="3">
        <v>251</v>
      </c>
      <c r="D259" s="3">
        <v>251</v>
      </c>
      <c r="E259" s="10">
        <v>38.799999999999997</v>
      </c>
      <c r="F259" s="17">
        <f t="shared" si="18"/>
        <v>-0.31944444444444503</v>
      </c>
      <c r="G259" s="17">
        <f t="shared" si="19"/>
        <v>-1.1500000000000021</v>
      </c>
      <c r="R259">
        <f t="shared" si="15"/>
        <v>0</v>
      </c>
      <c r="S259">
        <f t="shared" si="16"/>
        <v>38.799999999999997</v>
      </c>
      <c r="T259">
        <f t="shared" si="17"/>
        <v>10.777777777777777</v>
      </c>
    </row>
    <row r="260" spans="2:20" x14ac:dyDescent="0.3">
      <c r="B260" s="3" t="s">
        <v>47</v>
      </c>
      <c r="C260" s="3">
        <v>252</v>
      </c>
      <c r="D260" s="3">
        <v>252</v>
      </c>
      <c r="E260" s="10">
        <v>37.4</v>
      </c>
      <c r="F260" s="17">
        <f t="shared" si="18"/>
        <v>-0.44444444444444386</v>
      </c>
      <c r="G260" s="17">
        <f t="shared" si="19"/>
        <v>-1.5999999999999979</v>
      </c>
      <c r="R260">
        <f t="shared" si="15"/>
        <v>0</v>
      </c>
      <c r="S260">
        <f t="shared" si="16"/>
        <v>37.4</v>
      </c>
      <c r="T260">
        <f t="shared" si="17"/>
        <v>10.388888888888888</v>
      </c>
    </row>
    <row r="261" spans="2:20" x14ac:dyDescent="0.3">
      <c r="B261" s="3" t="s">
        <v>47</v>
      </c>
      <c r="C261" s="3">
        <v>253</v>
      </c>
      <c r="D261" s="3">
        <v>253</v>
      </c>
      <c r="E261" s="10">
        <v>35.6</v>
      </c>
      <c r="F261" s="17">
        <f t="shared" si="18"/>
        <v>-0.55555555555555558</v>
      </c>
      <c r="G261" s="17">
        <f t="shared" si="19"/>
        <v>-2</v>
      </c>
      <c r="R261">
        <f t="shared" si="15"/>
        <v>0</v>
      </c>
      <c r="S261">
        <f t="shared" si="16"/>
        <v>35.6</v>
      </c>
      <c r="T261">
        <f t="shared" si="17"/>
        <v>9.8888888888888893</v>
      </c>
    </row>
    <row r="262" spans="2:20" x14ac:dyDescent="0.3">
      <c r="B262" s="3" t="s">
        <v>47</v>
      </c>
      <c r="C262" s="3">
        <v>254</v>
      </c>
      <c r="D262" s="3">
        <v>254</v>
      </c>
      <c r="E262" s="10">
        <v>33.4</v>
      </c>
      <c r="F262" s="17">
        <f t="shared" si="18"/>
        <v>-0.61111111111111138</v>
      </c>
      <c r="G262" s="17">
        <f t="shared" si="19"/>
        <v>-2.2000000000000011</v>
      </c>
      <c r="R262">
        <f t="shared" si="15"/>
        <v>0</v>
      </c>
      <c r="S262">
        <f t="shared" si="16"/>
        <v>33.4</v>
      </c>
      <c r="T262">
        <f t="shared" si="17"/>
        <v>9.2777777777777768</v>
      </c>
    </row>
    <row r="263" spans="2:20" x14ac:dyDescent="0.3">
      <c r="B263" s="3" t="s">
        <v>47</v>
      </c>
      <c r="C263" s="3">
        <v>255</v>
      </c>
      <c r="D263" s="3">
        <v>255</v>
      </c>
      <c r="E263" s="10">
        <v>31.2</v>
      </c>
      <c r="F263" s="17">
        <f t="shared" si="18"/>
        <v>-0.59722222222222177</v>
      </c>
      <c r="G263" s="17">
        <f t="shared" si="19"/>
        <v>-2.1499999999999986</v>
      </c>
      <c r="R263">
        <f t="shared" si="15"/>
        <v>0</v>
      </c>
      <c r="S263">
        <f t="shared" si="16"/>
        <v>31.2</v>
      </c>
      <c r="T263">
        <f t="shared" si="17"/>
        <v>8.6666666666666661</v>
      </c>
    </row>
    <row r="264" spans="2:20" x14ac:dyDescent="0.3">
      <c r="B264" s="3" t="s">
        <v>47</v>
      </c>
      <c r="C264" s="3">
        <v>256</v>
      </c>
      <c r="D264" s="3">
        <v>256</v>
      </c>
      <c r="E264" s="10">
        <v>29.1</v>
      </c>
      <c r="F264" s="17">
        <f t="shared" si="18"/>
        <v>-0.49999999999999967</v>
      </c>
      <c r="G264" s="17">
        <f t="shared" si="19"/>
        <v>-1.7999999999999989</v>
      </c>
      <c r="R264">
        <f t="shared" ref="R264:R327" si="20">IF(E264&lt;1,1,0)</f>
        <v>0</v>
      </c>
      <c r="S264">
        <f t="shared" ref="S264:S327" si="21">IF(R264=1,"",E264)</f>
        <v>29.1</v>
      </c>
      <c r="T264">
        <f t="shared" ref="T264:T327" si="22">E264/3.6</f>
        <v>8.0833333333333339</v>
      </c>
    </row>
    <row r="265" spans="2:20" x14ac:dyDescent="0.3">
      <c r="B265" s="3" t="s">
        <v>47</v>
      </c>
      <c r="C265" s="3">
        <v>257</v>
      </c>
      <c r="D265" s="3">
        <v>257</v>
      </c>
      <c r="E265" s="10">
        <v>27.6</v>
      </c>
      <c r="F265" s="17">
        <f t="shared" si="18"/>
        <v>-0.34722222222222221</v>
      </c>
      <c r="G265" s="17">
        <f t="shared" si="19"/>
        <v>-1.25</v>
      </c>
      <c r="R265">
        <f t="shared" si="20"/>
        <v>0</v>
      </c>
      <c r="S265">
        <f t="shared" si="21"/>
        <v>27.6</v>
      </c>
      <c r="T265">
        <f t="shared" si="22"/>
        <v>7.666666666666667</v>
      </c>
    </row>
    <row r="266" spans="2:20" x14ac:dyDescent="0.3">
      <c r="B266" s="3" t="s">
        <v>47</v>
      </c>
      <c r="C266" s="3">
        <v>258</v>
      </c>
      <c r="D266" s="3">
        <v>258</v>
      </c>
      <c r="E266" s="10">
        <v>26.6</v>
      </c>
      <c r="F266" s="17">
        <f t="shared" si="18"/>
        <v>-0.19444444444444473</v>
      </c>
      <c r="G266" s="17">
        <f t="shared" si="19"/>
        <v>-0.70000000000000107</v>
      </c>
      <c r="R266">
        <f t="shared" si="20"/>
        <v>0</v>
      </c>
      <c r="S266">
        <f t="shared" si="21"/>
        <v>26.6</v>
      </c>
      <c r="T266">
        <f t="shared" si="22"/>
        <v>7.3888888888888893</v>
      </c>
    </row>
    <row r="267" spans="2:20" x14ac:dyDescent="0.3">
      <c r="B267" s="3" t="s">
        <v>47</v>
      </c>
      <c r="C267" s="3">
        <v>259</v>
      </c>
      <c r="D267" s="3">
        <v>259</v>
      </c>
      <c r="E267" s="10">
        <v>26.2</v>
      </c>
      <c r="F267" s="17">
        <f t="shared" si="18"/>
        <v>-4.1666666666666761E-2</v>
      </c>
      <c r="G267" s="17">
        <f t="shared" si="19"/>
        <v>-0.15000000000000036</v>
      </c>
      <c r="R267">
        <f t="shared" si="20"/>
        <v>0</v>
      </c>
      <c r="S267">
        <f t="shared" si="21"/>
        <v>26.2</v>
      </c>
      <c r="T267">
        <f t="shared" si="22"/>
        <v>7.2777777777777777</v>
      </c>
    </row>
    <row r="268" spans="2:20" x14ac:dyDescent="0.3">
      <c r="B268" s="3" t="s">
        <v>47</v>
      </c>
      <c r="C268" s="3">
        <v>260</v>
      </c>
      <c r="D268" s="3">
        <v>260</v>
      </c>
      <c r="E268" s="10">
        <v>26.3</v>
      </c>
      <c r="F268" s="17">
        <f t="shared" si="18"/>
        <v>6.9444444444444448E-2</v>
      </c>
      <c r="G268" s="17">
        <f t="shared" si="19"/>
        <v>0.25</v>
      </c>
      <c r="R268">
        <f t="shared" si="20"/>
        <v>0</v>
      </c>
      <c r="S268">
        <f t="shared" si="21"/>
        <v>26.3</v>
      </c>
      <c r="T268">
        <f t="shared" si="22"/>
        <v>7.3055555555555554</v>
      </c>
    </row>
    <row r="269" spans="2:20" x14ac:dyDescent="0.3">
      <c r="B269" s="3" t="s">
        <v>47</v>
      </c>
      <c r="C269" s="3">
        <v>261</v>
      </c>
      <c r="D269" s="3">
        <v>261</v>
      </c>
      <c r="E269" s="10">
        <v>26.7</v>
      </c>
      <c r="F269" s="17">
        <f t="shared" si="18"/>
        <v>0.16666666666666657</v>
      </c>
      <c r="G269" s="17">
        <f t="shared" si="19"/>
        <v>0.59999999999999964</v>
      </c>
      <c r="R269">
        <f t="shared" si="20"/>
        <v>0</v>
      </c>
      <c r="S269">
        <f t="shared" si="21"/>
        <v>26.7</v>
      </c>
      <c r="T269">
        <f t="shared" si="22"/>
        <v>7.4166666666666661</v>
      </c>
    </row>
    <row r="270" spans="2:20" x14ac:dyDescent="0.3">
      <c r="B270" s="3" t="s">
        <v>47</v>
      </c>
      <c r="C270" s="3">
        <v>262</v>
      </c>
      <c r="D270" s="3">
        <v>262</v>
      </c>
      <c r="E270" s="10">
        <v>27.5</v>
      </c>
      <c r="F270" s="17">
        <f t="shared" ref="F270:F333" si="23">($E271-$E269)/2/3.6</f>
        <v>0.23611111111111099</v>
      </c>
      <c r="G270" s="17">
        <f t="shared" ref="G270:G333" si="24">($E271-$E269)/2</f>
        <v>0.84999999999999964</v>
      </c>
      <c r="R270">
        <f t="shared" si="20"/>
        <v>0</v>
      </c>
      <c r="S270">
        <f t="shared" si="21"/>
        <v>27.5</v>
      </c>
      <c r="T270">
        <f t="shared" si="22"/>
        <v>7.6388888888888884</v>
      </c>
    </row>
    <row r="271" spans="2:20" x14ac:dyDescent="0.3">
      <c r="B271" s="3" t="s">
        <v>47</v>
      </c>
      <c r="C271" s="3">
        <v>263</v>
      </c>
      <c r="D271" s="3">
        <v>263</v>
      </c>
      <c r="E271" s="10">
        <v>28.4</v>
      </c>
      <c r="F271" s="17">
        <f t="shared" si="23"/>
        <v>0.26388888888888867</v>
      </c>
      <c r="G271" s="17">
        <f t="shared" si="24"/>
        <v>0.94999999999999929</v>
      </c>
      <c r="R271">
        <f t="shared" si="20"/>
        <v>0</v>
      </c>
      <c r="S271">
        <f t="shared" si="21"/>
        <v>28.4</v>
      </c>
      <c r="T271">
        <f t="shared" si="22"/>
        <v>7.8888888888888884</v>
      </c>
    </row>
    <row r="272" spans="2:20" x14ac:dyDescent="0.3">
      <c r="B272" s="3" t="s">
        <v>47</v>
      </c>
      <c r="C272" s="3">
        <v>264</v>
      </c>
      <c r="D272" s="3">
        <v>264</v>
      </c>
      <c r="E272" s="10">
        <v>29.4</v>
      </c>
      <c r="F272" s="17">
        <f t="shared" si="23"/>
        <v>0.27777777777777779</v>
      </c>
      <c r="G272" s="17">
        <f t="shared" si="24"/>
        <v>1</v>
      </c>
      <c r="R272">
        <f t="shared" si="20"/>
        <v>0</v>
      </c>
      <c r="S272">
        <f t="shared" si="21"/>
        <v>29.4</v>
      </c>
      <c r="T272">
        <f t="shared" si="22"/>
        <v>8.1666666666666661</v>
      </c>
    </row>
    <row r="273" spans="2:20" x14ac:dyDescent="0.3">
      <c r="B273" s="3" t="s">
        <v>47</v>
      </c>
      <c r="C273" s="3">
        <v>265</v>
      </c>
      <c r="D273" s="3">
        <v>265</v>
      </c>
      <c r="E273" s="10">
        <v>30.4</v>
      </c>
      <c r="F273" s="17">
        <f t="shared" si="23"/>
        <v>0.25000000000000011</v>
      </c>
      <c r="G273" s="17">
        <f t="shared" si="24"/>
        <v>0.90000000000000036</v>
      </c>
      <c r="R273">
        <f t="shared" si="20"/>
        <v>0</v>
      </c>
      <c r="S273">
        <f t="shared" si="21"/>
        <v>30.4</v>
      </c>
      <c r="T273">
        <f t="shared" si="22"/>
        <v>8.4444444444444446</v>
      </c>
    </row>
    <row r="274" spans="2:20" x14ac:dyDescent="0.3">
      <c r="B274" s="3" t="s">
        <v>47</v>
      </c>
      <c r="C274" s="3">
        <v>266</v>
      </c>
      <c r="D274" s="3">
        <v>266</v>
      </c>
      <c r="E274" s="10">
        <v>31.2</v>
      </c>
      <c r="F274" s="17">
        <f t="shared" si="23"/>
        <v>0.20833333333333331</v>
      </c>
      <c r="G274" s="17">
        <f t="shared" si="24"/>
        <v>0.75</v>
      </c>
      <c r="R274">
        <f t="shared" si="20"/>
        <v>0</v>
      </c>
      <c r="S274">
        <f t="shared" si="21"/>
        <v>31.2</v>
      </c>
      <c r="T274">
        <f t="shared" si="22"/>
        <v>8.6666666666666661</v>
      </c>
    </row>
    <row r="275" spans="2:20" x14ac:dyDescent="0.3">
      <c r="B275" s="3" t="s">
        <v>47</v>
      </c>
      <c r="C275" s="3">
        <v>267</v>
      </c>
      <c r="D275" s="3">
        <v>267</v>
      </c>
      <c r="E275" s="10">
        <v>31.9</v>
      </c>
      <c r="F275" s="17">
        <f t="shared" si="23"/>
        <v>0.18055555555555566</v>
      </c>
      <c r="G275" s="17">
        <f t="shared" si="24"/>
        <v>0.65000000000000036</v>
      </c>
      <c r="R275">
        <f t="shared" si="20"/>
        <v>0</v>
      </c>
      <c r="S275">
        <f t="shared" si="21"/>
        <v>31.9</v>
      </c>
      <c r="T275">
        <f t="shared" si="22"/>
        <v>8.8611111111111107</v>
      </c>
    </row>
    <row r="276" spans="2:20" x14ac:dyDescent="0.3">
      <c r="B276" s="3" t="s">
        <v>47</v>
      </c>
      <c r="C276" s="3">
        <v>268</v>
      </c>
      <c r="D276" s="3">
        <v>268</v>
      </c>
      <c r="E276" s="10">
        <v>32.5</v>
      </c>
      <c r="F276" s="17">
        <f t="shared" si="23"/>
        <v>0.15277777777777798</v>
      </c>
      <c r="G276" s="17">
        <f t="shared" si="24"/>
        <v>0.55000000000000071</v>
      </c>
      <c r="R276">
        <f t="shared" si="20"/>
        <v>0</v>
      </c>
      <c r="S276">
        <f t="shared" si="21"/>
        <v>32.5</v>
      </c>
      <c r="T276">
        <f t="shared" si="22"/>
        <v>9.0277777777777768</v>
      </c>
    </row>
    <row r="277" spans="2:20" x14ac:dyDescent="0.3">
      <c r="B277" s="3" t="s">
        <v>47</v>
      </c>
      <c r="C277" s="3">
        <v>269</v>
      </c>
      <c r="D277" s="3">
        <v>269</v>
      </c>
      <c r="E277" s="10">
        <v>33</v>
      </c>
      <c r="F277" s="17">
        <f t="shared" si="23"/>
        <v>0.12499999999999981</v>
      </c>
      <c r="G277" s="17">
        <f t="shared" si="24"/>
        <v>0.44999999999999929</v>
      </c>
      <c r="R277">
        <f t="shared" si="20"/>
        <v>0</v>
      </c>
      <c r="S277">
        <f t="shared" si="21"/>
        <v>33</v>
      </c>
      <c r="T277">
        <f t="shared" si="22"/>
        <v>9.1666666666666661</v>
      </c>
    </row>
    <row r="278" spans="2:20" x14ac:dyDescent="0.3">
      <c r="B278" s="3" t="s">
        <v>47</v>
      </c>
      <c r="C278" s="3">
        <v>270</v>
      </c>
      <c r="D278" s="3">
        <v>270</v>
      </c>
      <c r="E278" s="10">
        <v>33.4</v>
      </c>
      <c r="F278" s="17">
        <f t="shared" si="23"/>
        <v>0.11111111111111072</v>
      </c>
      <c r="G278" s="17">
        <f t="shared" si="24"/>
        <v>0.39999999999999858</v>
      </c>
      <c r="R278">
        <f t="shared" si="20"/>
        <v>0</v>
      </c>
      <c r="S278">
        <f t="shared" si="21"/>
        <v>33.4</v>
      </c>
      <c r="T278">
        <f t="shared" si="22"/>
        <v>9.2777777777777768</v>
      </c>
    </row>
    <row r="279" spans="2:20" x14ac:dyDescent="0.3">
      <c r="B279" s="3" t="s">
        <v>47</v>
      </c>
      <c r="C279" s="3">
        <v>271</v>
      </c>
      <c r="D279" s="3">
        <v>271</v>
      </c>
      <c r="E279" s="10">
        <v>33.799999999999997</v>
      </c>
      <c r="F279" s="17">
        <f t="shared" si="23"/>
        <v>9.7222222222222612E-2</v>
      </c>
      <c r="G279" s="17">
        <f t="shared" si="24"/>
        <v>0.35000000000000142</v>
      </c>
      <c r="R279">
        <f t="shared" si="20"/>
        <v>0</v>
      </c>
      <c r="S279">
        <f t="shared" si="21"/>
        <v>33.799999999999997</v>
      </c>
      <c r="T279">
        <f t="shared" si="22"/>
        <v>9.3888888888888875</v>
      </c>
    </row>
    <row r="280" spans="2:20" x14ac:dyDescent="0.3">
      <c r="B280" s="3" t="s">
        <v>47</v>
      </c>
      <c r="C280" s="3">
        <v>272</v>
      </c>
      <c r="D280" s="3">
        <v>272</v>
      </c>
      <c r="E280" s="10">
        <v>34.1</v>
      </c>
      <c r="F280" s="17">
        <f t="shared" si="23"/>
        <v>6.9444444444444448E-2</v>
      </c>
      <c r="G280" s="17">
        <f t="shared" si="24"/>
        <v>0.25</v>
      </c>
      <c r="R280">
        <f t="shared" si="20"/>
        <v>0</v>
      </c>
      <c r="S280">
        <f t="shared" si="21"/>
        <v>34.1</v>
      </c>
      <c r="T280">
        <f t="shared" si="22"/>
        <v>9.4722222222222232</v>
      </c>
    </row>
    <row r="281" spans="2:20" x14ac:dyDescent="0.3">
      <c r="B281" s="3" t="s">
        <v>47</v>
      </c>
      <c r="C281" s="3">
        <v>273</v>
      </c>
      <c r="D281" s="3">
        <v>273</v>
      </c>
      <c r="E281" s="10">
        <v>34.299999999999997</v>
      </c>
      <c r="F281" s="17">
        <f t="shared" si="23"/>
        <v>2.7777777777777186E-2</v>
      </c>
      <c r="G281" s="17">
        <f t="shared" si="24"/>
        <v>9.9999999999997868E-2</v>
      </c>
      <c r="R281">
        <f t="shared" si="20"/>
        <v>0</v>
      </c>
      <c r="S281">
        <f t="shared" si="21"/>
        <v>34.299999999999997</v>
      </c>
      <c r="T281">
        <f t="shared" si="22"/>
        <v>9.5277777777777768</v>
      </c>
    </row>
    <row r="282" spans="2:20" x14ac:dyDescent="0.3">
      <c r="B282" s="3" t="s">
        <v>47</v>
      </c>
      <c r="C282" s="3">
        <v>274</v>
      </c>
      <c r="D282" s="3">
        <v>274</v>
      </c>
      <c r="E282" s="10">
        <v>34.299999999999997</v>
      </c>
      <c r="F282" s="17">
        <f t="shared" si="23"/>
        <v>-5.5555555555555358E-2</v>
      </c>
      <c r="G282" s="17">
        <f t="shared" si="24"/>
        <v>-0.19999999999999929</v>
      </c>
      <c r="R282">
        <f t="shared" si="20"/>
        <v>0</v>
      </c>
      <c r="S282">
        <f t="shared" si="21"/>
        <v>34.299999999999997</v>
      </c>
      <c r="T282">
        <f t="shared" si="22"/>
        <v>9.5277777777777768</v>
      </c>
    </row>
    <row r="283" spans="2:20" x14ac:dyDescent="0.3">
      <c r="B283" s="3" t="s">
        <v>47</v>
      </c>
      <c r="C283" s="3">
        <v>275</v>
      </c>
      <c r="D283" s="3">
        <v>275</v>
      </c>
      <c r="E283" s="10">
        <v>33.9</v>
      </c>
      <c r="F283" s="17">
        <f t="shared" si="23"/>
        <v>-0.1388888888888889</v>
      </c>
      <c r="G283" s="17">
        <f t="shared" si="24"/>
        <v>-0.5</v>
      </c>
      <c r="R283">
        <f t="shared" si="20"/>
        <v>0</v>
      </c>
      <c r="S283">
        <f t="shared" si="21"/>
        <v>33.9</v>
      </c>
      <c r="T283">
        <f t="shared" si="22"/>
        <v>9.4166666666666661</v>
      </c>
    </row>
    <row r="284" spans="2:20" x14ac:dyDescent="0.3">
      <c r="B284" s="3" t="s">
        <v>47</v>
      </c>
      <c r="C284" s="3">
        <v>276</v>
      </c>
      <c r="D284" s="3">
        <v>276</v>
      </c>
      <c r="E284" s="10">
        <v>33.299999999999997</v>
      </c>
      <c r="F284" s="17">
        <f t="shared" si="23"/>
        <v>-0.18055555555555516</v>
      </c>
      <c r="G284" s="17">
        <f t="shared" si="24"/>
        <v>-0.64999999999999858</v>
      </c>
      <c r="R284">
        <f t="shared" si="20"/>
        <v>0</v>
      </c>
      <c r="S284">
        <f t="shared" si="21"/>
        <v>33.299999999999997</v>
      </c>
      <c r="T284">
        <f t="shared" si="22"/>
        <v>9.2499999999999982</v>
      </c>
    </row>
    <row r="285" spans="2:20" x14ac:dyDescent="0.3">
      <c r="B285" s="3" t="s">
        <v>47</v>
      </c>
      <c r="C285" s="3">
        <v>277</v>
      </c>
      <c r="D285" s="3">
        <v>277</v>
      </c>
      <c r="E285" s="10">
        <v>32.6</v>
      </c>
      <c r="F285" s="17">
        <f t="shared" si="23"/>
        <v>-0.20833333333333284</v>
      </c>
      <c r="G285" s="17">
        <f t="shared" si="24"/>
        <v>-0.74999999999999822</v>
      </c>
      <c r="R285">
        <f t="shared" si="20"/>
        <v>0</v>
      </c>
      <c r="S285">
        <f t="shared" si="21"/>
        <v>32.6</v>
      </c>
      <c r="T285">
        <f t="shared" si="22"/>
        <v>9.0555555555555554</v>
      </c>
    </row>
    <row r="286" spans="2:20" x14ac:dyDescent="0.3">
      <c r="B286" s="3" t="s">
        <v>47</v>
      </c>
      <c r="C286" s="3">
        <v>278</v>
      </c>
      <c r="D286" s="3">
        <v>278</v>
      </c>
      <c r="E286" s="10">
        <v>31.8</v>
      </c>
      <c r="F286" s="17">
        <f t="shared" si="23"/>
        <v>-0.26388888888888917</v>
      </c>
      <c r="G286" s="17">
        <f t="shared" si="24"/>
        <v>-0.95000000000000107</v>
      </c>
      <c r="R286">
        <f t="shared" si="20"/>
        <v>0</v>
      </c>
      <c r="S286">
        <f t="shared" si="21"/>
        <v>31.8</v>
      </c>
      <c r="T286">
        <f t="shared" si="22"/>
        <v>8.8333333333333339</v>
      </c>
    </row>
    <row r="287" spans="2:20" x14ac:dyDescent="0.3">
      <c r="B287" s="3" t="s">
        <v>47</v>
      </c>
      <c r="C287" s="3">
        <v>279</v>
      </c>
      <c r="D287" s="3">
        <v>279</v>
      </c>
      <c r="E287" s="10">
        <v>30.7</v>
      </c>
      <c r="F287" s="17">
        <f t="shared" si="23"/>
        <v>-0.30555555555555547</v>
      </c>
      <c r="G287" s="17">
        <f t="shared" si="24"/>
        <v>-1.0999999999999996</v>
      </c>
      <c r="R287">
        <f t="shared" si="20"/>
        <v>0</v>
      </c>
      <c r="S287">
        <f t="shared" si="21"/>
        <v>30.7</v>
      </c>
      <c r="T287">
        <f t="shared" si="22"/>
        <v>8.5277777777777768</v>
      </c>
    </row>
    <row r="288" spans="2:20" x14ac:dyDescent="0.3">
      <c r="B288" s="3" t="s">
        <v>47</v>
      </c>
      <c r="C288" s="3">
        <v>280</v>
      </c>
      <c r="D288" s="3">
        <v>280</v>
      </c>
      <c r="E288" s="10">
        <v>29.6</v>
      </c>
      <c r="F288" s="17">
        <f t="shared" si="23"/>
        <v>-0.29166666666666635</v>
      </c>
      <c r="G288" s="17">
        <f t="shared" si="24"/>
        <v>-1.0499999999999989</v>
      </c>
      <c r="R288">
        <f t="shared" si="20"/>
        <v>0</v>
      </c>
      <c r="S288">
        <f t="shared" si="21"/>
        <v>29.6</v>
      </c>
      <c r="T288">
        <f t="shared" si="22"/>
        <v>8.2222222222222232</v>
      </c>
    </row>
    <row r="289" spans="2:20" x14ac:dyDescent="0.3">
      <c r="B289" s="3" t="s">
        <v>47</v>
      </c>
      <c r="C289" s="3">
        <v>281</v>
      </c>
      <c r="D289" s="3">
        <v>281</v>
      </c>
      <c r="E289" s="10">
        <v>28.6</v>
      </c>
      <c r="F289" s="17">
        <f t="shared" si="23"/>
        <v>-0.25000000000000011</v>
      </c>
      <c r="G289" s="17">
        <f t="shared" si="24"/>
        <v>-0.90000000000000036</v>
      </c>
      <c r="R289">
        <f t="shared" si="20"/>
        <v>0</v>
      </c>
      <c r="S289">
        <f t="shared" si="21"/>
        <v>28.6</v>
      </c>
      <c r="T289">
        <f t="shared" si="22"/>
        <v>7.9444444444444446</v>
      </c>
    </row>
    <row r="290" spans="2:20" x14ac:dyDescent="0.3">
      <c r="B290" s="3" t="s">
        <v>47</v>
      </c>
      <c r="C290" s="3">
        <v>282</v>
      </c>
      <c r="D290" s="3">
        <v>282</v>
      </c>
      <c r="E290" s="10">
        <v>27.8</v>
      </c>
      <c r="F290" s="17">
        <f t="shared" si="23"/>
        <v>-0.19444444444444473</v>
      </c>
      <c r="G290" s="17">
        <f t="shared" si="24"/>
        <v>-0.70000000000000107</v>
      </c>
      <c r="R290">
        <f t="shared" si="20"/>
        <v>0</v>
      </c>
      <c r="S290">
        <f t="shared" si="21"/>
        <v>27.8</v>
      </c>
      <c r="T290">
        <f t="shared" si="22"/>
        <v>7.7222222222222223</v>
      </c>
    </row>
    <row r="291" spans="2:20" x14ac:dyDescent="0.3">
      <c r="B291" s="3" t="s">
        <v>47</v>
      </c>
      <c r="C291" s="3">
        <v>283</v>
      </c>
      <c r="D291" s="3">
        <v>283</v>
      </c>
      <c r="E291" s="10">
        <v>27.2</v>
      </c>
      <c r="F291" s="17">
        <f t="shared" si="23"/>
        <v>-0.19444444444444473</v>
      </c>
      <c r="G291" s="17">
        <f t="shared" si="24"/>
        <v>-0.70000000000000107</v>
      </c>
      <c r="R291">
        <f t="shared" si="20"/>
        <v>0</v>
      </c>
      <c r="S291">
        <f t="shared" si="21"/>
        <v>27.2</v>
      </c>
      <c r="T291">
        <f t="shared" si="22"/>
        <v>7.5555555555555554</v>
      </c>
    </row>
    <row r="292" spans="2:20" x14ac:dyDescent="0.3">
      <c r="B292" s="3" t="s">
        <v>47</v>
      </c>
      <c r="C292" s="3">
        <v>284</v>
      </c>
      <c r="D292" s="3">
        <v>284</v>
      </c>
      <c r="E292" s="10">
        <v>26.4</v>
      </c>
      <c r="F292" s="17">
        <f t="shared" si="23"/>
        <v>-0.19444444444444425</v>
      </c>
      <c r="G292" s="17">
        <f t="shared" si="24"/>
        <v>-0.69999999999999929</v>
      </c>
      <c r="R292">
        <f t="shared" si="20"/>
        <v>0</v>
      </c>
      <c r="S292">
        <f t="shared" si="21"/>
        <v>26.4</v>
      </c>
      <c r="T292">
        <f t="shared" si="22"/>
        <v>7.333333333333333</v>
      </c>
    </row>
    <row r="293" spans="2:20" x14ac:dyDescent="0.3">
      <c r="B293" s="3" t="s">
        <v>47</v>
      </c>
      <c r="C293" s="3">
        <v>285</v>
      </c>
      <c r="D293" s="3">
        <v>285</v>
      </c>
      <c r="E293" s="10">
        <v>25.8</v>
      </c>
      <c r="F293" s="17">
        <f t="shared" si="23"/>
        <v>-0.15277777777777748</v>
      </c>
      <c r="G293" s="17">
        <f t="shared" si="24"/>
        <v>-0.54999999999999893</v>
      </c>
      <c r="R293">
        <f t="shared" si="20"/>
        <v>0</v>
      </c>
      <c r="S293">
        <f t="shared" si="21"/>
        <v>25.8</v>
      </c>
      <c r="T293">
        <f t="shared" si="22"/>
        <v>7.166666666666667</v>
      </c>
    </row>
    <row r="294" spans="2:20" x14ac:dyDescent="0.3">
      <c r="B294" s="3" t="s">
        <v>47</v>
      </c>
      <c r="C294" s="3">
        <v>286</v>
      </c>
      <c r="D294" s="3">
        <v>286</v>
      </c>
      <c r="E294" s="10">
        <v>25.3</v>
      </c>
      <c r="F294" s="17">
        <f t="shared" si="23"/>
        <v>-0.12500000000000031</v>
      </c>
      <c r="G294" s="17">
        <f t="shared" si="24"/>
        <v>-0.45000000000000107</v>
      </c>
      <c r="R294">
        <f t="shared" si="20"/>
        <v>0</v>
      </c>
      <c r="S294">
        <f t="shared" si="21"/>
        <v>25.3</v>
      </c>
      <c r="T294">
        <f t="shared" si="22"/>
        <v>7.0277777777777777</v>
      </c>
    </row>
    <row r="295" spans="2:20" x14ac:dyDescent="0.3">
      <c r="B295" s="3" t="s">
        <v>47</v>
      </c>
      <c r="C295" s="3">
        <v>287</v>
      </c>
      <c r="D295" s="3">
        <v>287</v>
      </c>
      <c r="E295" s="10">
        <v>24.9</v>
      </c>
      <c r="F295" s="17">
        <f t="shared" si="23"/>
        <v>-0.1111111111111112</v>
      </c>
      <c r="G295" s="17">
        <f t="shared" si="24"/>
        <v>-0.40000000000000036</v>
      </c>
      <c r="R295">
        <f t="shared" si="20"/>
        <v>0</v>
      </c>
      <c r="S295">
        <f t="shared" si="21"/>
        <v>24.9</v>
      </c>
      <c r="T295">
        <f t="shared" si="22"/>
        <v>6.9166666666666661</v>
      </c>
    </row>
    <row r="296" spans="2:20" x14ac:dyDescent="0.3">
      <c r="B296" s="3" t="s">
        <v>47</v>
      </c>
      <c r="C296" s="3">
        <v>288</v>
      </c>
      <c r="D296" s="3">
        <v>288</v>
      </c>
      <c r="E296" s="10">
        <v>24.5</v>
      </c>
      <c r="F296" s="17">
        <f t="shared" si="23"/>
        <v>-9.7222222222222127E-2</v>
      </c>
      <c r="G296" s="17">
        <f t="shared" si="24"/>
        <v>-0.34999999999999964</v>
      </c>
      <c r="R296">
        <f t="shared" si="20"/>
        <v>0</v>
      </c>
      <c r="S296">
        <f t="shared" si="21"/>
        <v>24.5</v>
      </c>
      <c r="T296">
        <f t="shared" si="22"/>
        <v>6.8055555555555554</v>
      </c>
    </row>
    <row r="297" spans="2:20" x14ac:dyDescent="0.3">
      <c r="B297" s="3" t="s">
        <v>47</v>
      </c>
      <c r="C297" s="3">
        <v>289</v>
      </c>
      <c r="D297" s="3">
        <v>289</v>
      </c>
      <c r="E297" s="10">
        <v>24.2</v>
      </c>
      <c r="F297" s="17">
        <f t="shared" si="23"/>
        <v>-6.9444444444444448E-2</v>
      </c>
      <c r="G297" s="17">
        <f t="shared" si="24"/>
        <v>-0.25</v>
      </c>
      <c r="R297">
        <f t="shared" si="20"/>
        <v>0</v>
      </c>
      <c r="S297">
        <f t="shared" si="21"/>
        <v>24.2</v>
      </c>
      <c r="T297">
        <f t="shared" si="22"/>
        <v>6.7222222222222214</v>
      </c>
    </row>
    <row r="298" spans="2:20" x14ac:dyDescent="0.3">
      <c r="B298" s="3" t="s">
        <v>47</v>
      </c>
      <c r="C298" s="3">
        <v>290</v>
      </c>
      <c r="D298" s="3">
        <v>290</v>
      </c>
      <c r="E298" s="10">
        <v>24</v>
      </c>
      <c r="F298" s="17">
        <f t="shared" si="23"/>
        <v>-5.5555555555555358E-2</v>
      </c>
      <c r="G298" s="17">
        <f t="shared" si="24"/>
        <v>-0.19999999999999929</v>
      </c>
      <c r="R298">
        <f t="shared" si="20"/>
        <v>0</v>
      </c>
      <c r="S298">
        <f t="shared" si="21"/>
        <v>24</v>
      </c>
      <c r="T298">
        <f t="shared" si="22"/>
        <v>6.6666666666666661</v>
      </c>
    </row>
    <row r="299" spans="2:20" x14ac:dyDescent="0.3">
      <c r="B299" s="3" t="s">
        <v>47</v>
      </c>
      <c r="C299" s="3">
        <v>291</v>
      </c>
      <c r="D299" s="3">
        <v>291</v>
      </c>
      <c r="E299" s="10">
        <v>23.8</v>
      </c>
      <c r="F299" s="17">
        <f t="shared" si="23"/>
        <v>-5.5555555555555358E-2</v>
      </c>
      <c r="G299" s="17">
        <f t="shared" si="24"/>
        <v>-0.19999999999999929</v>
      </c>
      <c r="R299">
        <f t="shared" si="20"/>
        <v>0</v>
      </c>
      <c r="S299">
        <f t="shared" si="21"/>
        <v>23.8</v>
      </c>
      <c r="T299">
        <f t="shared" si="22"/>
        <v>6.6111111111111107</v>
      </c>
    </row>
    <row r="300" spans="2:20" x14ac:dyDescent="0.3">
      <c r="B300" s="3" t="s">
        <v>47</v>
      </c>
      <c r="C300" s="3">
        <v>292</v>
      </c>
      <c r="D300" s="3">
        <v>292</v>
      </c>
      <c r="E300" s="10">
        <v>23.6</v>
      </c>
      <c r="F300" s="17">
        <f t="shared" si="23"/>
        <v>-4.1666666666666761E-2</v>
      </c>
      <c r="G300" s="17">
        <f t="shared" si="24"/>
        <v>-0.15000000000000036</v>
      </c>
      <c r="R300">
        <f t="shared" si="20"/>
        <v>0</v>
      </c>
      <c r="S300">
        <f t="shared" si="21"/>
        <v>23.6</v>
      </c>
      <c r="T300">
        <f t="shared" si="22"/>
        <v>6.5555555555555554</v>
      </c>
    </row>
    <row r="301" spans="2:20" x14ac:dyDescent="0.3">
      <c r="B301" s="3" t="s">
        <v>47</v>
      </c>
      <c r="C301" s="3">
        <v>293</v>
      </c>
      <c r="D301" s="3">
        <v>293</v>
      </c>
      <c r="E301" s="10">
        <v>23.5</v>
      </c>
      <c r="F301" s="17">
        <f t="shared" si="23"/>
        <v>-2.7777777777778172E-2</v>
      </c>
      <c r="G301" s="17">
        <f t="shared" si="24"/>
        <v>-0.10000000000000142</v>
      </c>
      <c r="R301">
        <f t="shared" si="20"/>
        <v>0</v>
      </c>
      <c r="S301">
        <f t="shared" si="21"/>
        <v>23.5</v>
      </c>
      <c r="T301">
        <f t="shared" si="22"/>
        <v>6.5277777777777777</v>
      </c>
    </row>
    <row r="302" spans="2:20" x14ac:dyDescent="0.3">
      <c r="B302" s="3" t="s">
        <v>47</v>
      </c>
      <c r="C302" s="3">
        <v>294</v>
      </c>
      <c r="D302" s="3">
        <v>294</v>
      </c>
      <c r="E302" s="10">
        <v>23.4</v>
      </c>
      <c r="F302" s="17">
        <f t="shared" si="23"/>
        <v>-2.7777777777777679E-2</v>
      </c>
      <c r="G302" s="17">
        <f t="shared" si="24"/>
        <v>-9.9999999999999645E-2</v>
      </c>
      <c r="R302">
        <f t="shared" si="20"/>
        <v>0</v>
      </c>
      <c r="S302">
        <f t="shared" si="21"/>
        <v>23.4</v>
      </c>
      <c r="T302">
        <f t="shared" si="22"/>
        <v>6.4999999999999991</v>
      </c>
    </row>
    <row r="303" spans="2:20" x14ac:dyDescent="0.3">
      <c r="B303" s="3" t="s">
        <v>47</v>
      </c>
      <c r="C303" s="3">
        <v>295</v>
      </c>
      <c r="D303" s="3">
        <v>295</v>
      </c>
      <c r="E303" s="10">
        <v>23.3</v>
      </c>
      <c r="F303" s="17">
        <f t="shared" si="23"/>
        <v>-1.3888888888888593E-2</v>
      </c>
      <c r="G303" s="17">
        <f t="shared" si="24"/>
        <v>-4.9999999999998934E-2</v>
      </c>
      <c r="R303">
        <f t="shared" si="20"/>
        <v>0</v>
      </c>
      <c r="S303">
        <f t="shared" si="21"/>
        <v>23.3</v>
      </c>
      <c r="T303">
        <f t="shared" si="22"/>
        <v>6.4722222222222223</v>
      </c>
    </row>
    <row r="304" spans="2:20" x14ac:dyDescent="0.3">
      <c r="B304" s="3" t="s">
        <v>47</v>
      </c>
      <c r="C304" s="3">
        <v>296</v>
      </c>
      <c r="D304" s="3">
        <v>296</v>
      </c>
      <c r="E304" s="10">
        <v>23.3</v>
      </c>
      <c r="F304" s="17">
        <f t="shared" si="23"/>
        <v>-1.3888888888889086E-2</v>
      </c>
      <c r="G304" s="17">
        <f t="shared" si="24"/>
        <v>-5.0000000000000711E-2</v>
      </c>
      <c r="R304">
        <f t="shared" si="20"/>
        <v>0</v>
      </c>
      <c r="S304">
        <f t="shared" si="21"/>
        <v>23.3</v>
      </c>
      <c r="T304">
        <f t="shared" si="22"/>
        <v>6.4722222222222223</v>
      </c>
    </row>
    <row r="305" spans="2:20" x14ac:dyDescent="0.3">
      <c r="B305" s="3" t="s">
        <v>47</v>
      </c>
      <c r="C305" s="3">
        <v>297</v>
      </c>
      <c r="D305" s="3">
        <v>297</v>
      </c>
      <c r="E305" s="10">
        <v>23.2</v>
      </c>
      <c r="F305" s="17">
        <f t="shared" si="23"/>
        <v>-2.7777777777777679E-2</v>
      </c>
      <c r="G305" s="17">
        <f t="shared" si="24"/>
        <v>-9.9999999999999645E-2</v>
      </c>
      <c r="R305">
        <f t="shared" si="20"/>
        <v>0</v>
      </c>
      <c r="S305">
        <f t="shared" si="21"/>
        <v>23.2</v>
      </c>
      <c r="T305">
        <f t="shared" si="22"/>
        <v>6.4444444444444438</v>
      </c>
    </row>
    <row r="306" spans="2:20" x14ac:dyDescent="0.3">
      <c r="B306" s="3" t="s">
        <v>47</v>
      </c>
      <c r="C306" s="3">
        <v>298</v>
      </c>
      <c r="D306" s="3">
        <v>298</v>
      </c>
      <c r="E306" s="10">
        <v>23.1</v>
      </c>
      <c r="F306" s="17">
        <f t="shared" si="23"/>
        <v>-2.7777777777777679E-2</v>
      </c>
      <c r="G306" s="17">
        <f t="shared" si="24"/>
        <v>-9.9999999999999645E-2</v>
      </c>
      <c r="R306">
        <f t="shared" si="20"/>
        <v>0</v>
      </c>
      <c r="S306">
        <f t="shared" si="21"/>
        <v>23.1</v>
      </c>
      <c r="T306">
        <f t="shared" si="22"/>
        <v>6.416666666666667</v>
      </c>
    </row>
    <row r="307" spans="2:20" x14ac:dyDescent="0.3">
      <c r="B307" s="3" t="s">
        <v>47</v>
      </c>
      <c r="C307" s="3">
        <v>299</v>
      </c>
      <c r="D307" s="3">
        <v>299</v>
      </c>
      <c r="E307" s="10">
        <v>23</v>
      </c>
      <c r="F307" s="17">
        <f t="shared" si="23"/>
        <v>-4.1666666666666761E-2</v>
      </c>
      <c r="G307" s="17">
        <f t="shared" si="24"/>
        <v>-0.15000000000000036</v>
      </c>
      <c r="R307">
        <f t="shared" si="20"/>
        <v>0</v>
      </c>
      <c r="S307">
        <f t="shared" si="21"/>
        <v>23</v>
      </c>
      <c r="T307">
        <f t="shared" si="22"/>
        <v>6.3888888888888884</v>
      </c>
    </row>
    <row r="308" spans="2:20" x14ac:dyDescent="0.3">
      <c r="B308" s="3" t="s">
        <v>47</v>
      </c>
      <c r="C308" s="3">
        <v>300</v>
      </c>
      <c r="D308" s="3">
        <v>300</v>
      </c>
      <c r="E308" s="10">
        <v>22.8</v>
      </c>
      <c r="F308" s="17">
        <f t="shared" si="23"/>
        <v>-6.9444444444444448E-2</v>
      </c>
      <c r="G308" s="17">
        <f t="shared" si="24"/>
        <v>-0.25</v>
      </c>
      <c r="R308">
        <f t="shared" si="20"/>
        <v>0</v>
      </c>
      <c r="S308">
        <f t="shared" si="21"/>
        <v>22.8</v>
      </c>
      <c r="T308">
        <f t="shared" si="22"/>
        <v>6.333333333333333</v>
      </c>
    </row>
    <row r="309" spans="2:20" x14ac:dyDescent="0.3">
      <c r="B309" s="3" t="s">
        <v>47</v>
      </c>
      <c r="C309" s="3">
        <v>301</v>
      </c>
      <c r="D309" s="3">
        <v>301</v>
      </c>
      <c r="E309" s="10">
        <v>22.5</v>
      </c>
      <c r="F309" s="17">
        <f t="shared" si="23"/>
        <v>-9.7222222222222127E-2</v>
      </c>
      <c r="G309" s="17">
        <f t="shared" si="24"/>
        <v>-0.34999999999999964</v>
      </c>
      <c r="R309">
        <f t="shared" si="20"/>
        <v>0</v>
      </c>
      <c r="S309">
        <f t="shared" si="21"/>
        <v>22.5</v>
      </c>
      <c r="T309">
        <f t="shared" si="22"/>
        <v>6.25</v>
      </c>
    </row>
    <row r="310" spans="2:20" x14ac:dyDescent="0.3">
      <c r="B310" s="3" t="s">
        <v>47</v>
      </c>
      <c r="C310" s="3">
        <v>302</v>
      </c>
      <c r="D310" s="3">
        <v>302</v>
      </c>
      <c r="E310" s="10">
        <v>22.1</v>
      </c>
      <c r="F310" s="17">
        <f t="shared" si="23"/>
        <v>-0.1111111111111112</v>
      </c>
      <c r="G310" s="17">
        <f t="shared" si="24"/>
        <v>-0.40000000000000036</v>
      </c>
      <c r="R310">
        <f t="shared" si="20"/>
        <v>0</v>
      </c>
      <c r="S310">
        <f t="shared" si="21"/>
        <v>22.1</v>
      </c>
      <c r="T310">
        <f t="shared" si="22"/>
        <v>6.1388888888888893</v>
      </c>
    </row>
    <row r="311" spans="2:20" x14ac:dyDescent="0.3">
      <c r="B311" s="3" t="s">
        <v>47</v>
      </c>
      <c r="C311" s="3">
        <v>303</v>
      </c>
      <c r="D311" s="3">
        <v>303</v>
      </c>
      <c r="E311" s="10">
        <v>21.7</v>
      </c>
      <c r="F311" s="17">
        <f t="shared" si="23"/>
        <v>-0.1388888888888889</v>
      </c>
      <c r="G311" s="17">
        <f t="shared" si="24"/>
        <v>-0.5</v>
      </c>
      <c r="R311">
        <f t="shared" si="20"/>
        <v>0</v>
      </c>
      <c r="S311">
        <f t="shared" si="21"/>
        <v>21.7</v>
      </c>
      <c r="T311">
        <f t="shared" si="22"/>
        <v>6.0277777777777777</v>
      </c>
    </row>
    <row r="312" spans="2:20" x14ac:dyDescent="0.3">
      <c r="B312" s="3" t="s">
        <v>47</v>
      </c>
      <c r="C312" s="3">
        <v>304</v>
      </c>
      <c r="D312" s="3">
        <v>304</v>
      </c>
      <c r="E312" s="10">
        <v>21.1</v>
      </c>
      <c r="F312" s="17">
        <f t="shared" si="23"/>
        <v>-0.18055555555555566</v>
      </c>
      <c r="G312" s="17">
        <f t="shared" si="24"/>
        <v>-0.65000000000000036</v>
      </c>
      <c r="R312">
        <f t="shared" si="20"/>
        <v>0</v>
      </c>
      <c r="S312">
        <f t="shared" si="21"/>
        <v>21.1</v>
      </c>
      <c r="T312">
        <f t="shared" si="22"/>
        <v>5.8611111111111116</v>
      </c>
    </row>
    <row r="313" spans="2:20" x14ac:dyDescent="0.3">
      <c r="B313" s="3" t="s">
        <v>47</v>
      </c>
      <c r="C313" s="3">
        <v>305</v>
      </c>
      <c r="D313" s="3">
        <v>305</v>
      </c>
      <c r="E313" s="10">
        <v>20.399999999999999</v>
      </c>
      <c r="F313" s="17">
        <f t="shared" si="23"/>
        <v>-0.2222222222222224</v>
      </c>
      <c r="G313" s="17">
        <f t="shared" si="24"/>
        <v>-0.80000000000000071</v>
      </c>
      <c r="R313">
        <f t="shared" si="20"/>
        <v>0</v>
      </c>
      <c r="S313">
        <f t="shared" si="21"/>
        <v>20.399999999999999</v>
      </c>
      <c r="T313">
        <f t="shared" si="22"/>
        <v>5.6666666666666661</v>
      </c>
    </row>
    <row r="314" spans="2:20" x14ac:dyDescent="0.3">
      <c r="B314" s="3" t="s">
        <v>47</v>
      </c>
      <c r="C314" s="3">
        <v>306</v>
      </c>
      <c r="D314" s="3">
        <v>306</v>
      </c>
      <c r="E314" s="10">
        <v>19.5</v>
      </c>
      <c r="F314" s="17">
        <f t="shared" si="23"/>
        <v>-0.26388888888888867</v>
      </c>
      <c r="G314" s="17">
        <f t="shared" si="24"/>
        <v>-0.94999999999999929</v>
      </c>
      <c r="R314">
        <f t="shared" si="20"/>
        <v>0</v>
      </c>
      <c r="S314">
        <f t="shared" si="21"/>
        <v>19.5</v>
      </c>
      <c r="T314">
        <f t="shared" si="22"/>
        <v>5.416666666666667</v>
      </c>
    </row>
    <row r="315" spans="2:20" x14ac:dyDescent="0.3">
      <c r="B315" s="3" t="s">
        <v>47</v>
      </c>
      <c r="C315" s="3">
        <v>307</v>
      </c>
      <c r="D315" s="3">
        <v>307</v>
      </c>
      <c r="E315" s="10">
        <v>18.5</v>
      </c>
      <c r="F315" s="17">
        <f t="shared" si="23"/>
        <v>-0.26388888888888867</v>
      </c>
      <c r="G315" s="17">
        <f t="shared" si="24"/>
        <v>-0.94999999999999929</v>
      </c>
      <c r="R315">
        <f t="shared" si="20"/>
        <v>0</v>
      </c>
      <c r="S315">
        <f t="shared" si="21"/>
        <v>18.5</v>
      </c>
      <c r="T315">
        <f t="shared" si="22"/>
        <v>5.1388888888888884</v>
      </c>
    </row>
    <row r="316" spans="2:20" x14ac:dyDescent="0.3">
      <c r="B316" s="3" t="s">
        <v>47</v>
      </c>
      <c r="C316" s="3">
        <v>308</v>
      </c>
      <c r="D316" s="3">
        <v>308</v>
      </c>
      <c r="E316" s="10">
        <v>17.600000000000001</v>
      </c>
      <c r="F316" s="17">
        <f t="shared" si="23"/>
        <v>-0.26388888888888867</v>
      </c>
      <c r="G316" s="17">
        <f t="shared" si="24"/>
        <v>-0.94999999999999929</v>
      </c>
      <c r="R316">
        <f t="shared" si="20"/>
        <v>0</v>
      </c>
      <c r="S316">
        <f t="shared" si="21"/>
        <v>17.600000000000001</v>
      </c>
      <c r="T316">
        <f t="shared" si="22"/>
        <v>4.8888888888888893</v>
      </c>
    </row>
    <row r="317" spans="2:20" x14ac:dyDescent="0.3">
      <c r="B317" s="3" t="s">
        <v>47</v>
      </c>
      <c r="C317" s="3">
        <v>309</v>
      </c>
      <c r="D317" s="3">
        <v>309</v>
      </c>
      <c r="E317" s="10">
        <v>16.600000000000001</v>
      </c>
      <c r="F317" s="17">
        <f t="shared" si="23"/>
        <v>-0.26388888888888917</v>
      </c>
      <c r="G317" s="17">
        <f t="shared" si="24"/>
        <v>-0.95000000000000107</v>
      </c>
      <c r="R317">
        <f t="shared" si="20"/>
        <v>0</v>
      </c>
      <c r="S317">
        <f t="shared" si="21"/>
        <v>16.600000000000001</v>
      </c>
      <c r="T317">
        <f t="shared" si="22"/>
        <v>4.6111111111111116</v>
      </c>
    </row>
    <row r="318" spans="2:20" x14ac:dyDescent="0.3">
      <c r="B318" s="3" t="s">
        <v>47</v>
      </c>
      <c r="C318" s="3">
        <v>310</v>
      </c>
      <c r="D318" s="3">
        <v>310</v>
      </c>
      <c r="E318" s="10">
        <v>15.7</v>
      </c>
      <c r="F318" s="17">
        <f t="shared" si="23"/>
        <v>-0.23611111111111124</v>
      </c>
      <c r="G318" s="17">
        <f t="shared" si="24"/>
        <v>-0.85000000000000053</v>
      </c>
      <c r="R318">
        <f t="shared" si="20"/>
        <v>0</v>
      </c>
      <c r="S318">
        <f t="shared" si="21"/>
        <v>15.7</v>
      </c>
      <c r="T318">
        <f t="shared" si="22"/>
        <v>4.3611111111111107</v>
      </c>
    </row>
    <row r="319" spans="2:20" x14ac:dyDescent="0.3">
      <c r="B319" s="3" t="s">
        <v>47</v>
      </c>
      <c r="C319" s="3">
        <v>311</v>
      </c>
      <c r="D319" s="3">
        <v>311</v>
      </c>
      <c r="E319" s="10">
        <v>14.9</v>
      </c>
      <c r="F319" s="17">
        <f t="shared" si="23"/>
        <v>-0.19444444444444425</v>
      </c>
      <c r="G319" s="17">
        <f t="shared" si="24"/>
        <v>-0.69999999999999929</v>
      </c>
      <c r="R319">
        <f t="shared" si="20"/>
        <v>0</v>
      </c>
      <c r="S319">
        <f t="shared" si="21"/>
        <v>14.9</v>
      </c>
      <c r="T319">
        <f t="shared" si="22"/>
        <v>4.1388888888888893</v>
      </c>
    </row>
    <row r="320" spans="2:20" x14ac:dyDescent="0.3">
      <c r="B320" s="3" t="s">
        <v>47</v>
      </c>
      <c r="C320" s="3">
        <v>312</v>
      </c>
      <c r="D320" s="3">
        <v>312</v>
      </c>
      <c r="E320" s="10">
        <v>14.3</v>
      </c>
      <c r="F320" s="17">
        <f t="shared" si="23"/>
        <v>-0.15277777777777773</v>
      </c>
      <c r="G320" s="17">
        <f t="shared" si="24"/>
        <v>-0.54999999999999982</v>
      </c>
      <c r="R320">
        <f t="shared" si="20"/>
        <v>0</v>
      </c>
      <c r="S320">
        <f t="shared" si="21"/>
        <v>14.3</v>
      </c>
      <c r="T320">
        <f t="shared" si="22"/>
        <v>3.9722222222222223</v>
      </c>
    </row>
    <row r="321" spans="2:20" x14ac:dyDescent="0.3">
      <c r="B321" s="3" t="s">
        <v>47</v>
      </c>
      <c r="C321" s="3">
        <v>313</v>
      </c>
      <c r="D321" s="3">
        <v>313</v>
      </c>
      <c r="E321" s="10">
        <v>13.8</v>
      </c>
      <c r="F321" s="17">
        <f t="shared" si="23"/>
        <v>-9.7222222222222363E-2</v>
      </c>
      <c r="G321" s="17">
        <f t="shared" si="24"/>
        <v>-0.35000000000000053</v>
      </c>
      <c r="R321">
        <f t="shared" si="20"/>
        <v>0</v>
      </c>
      <c r="S321">
        <f t="shared" si="21"/>
        <v>13.8</v>
      </c>
      <c r="T321">
        <f t="shared" si="22"/>
        <v>3.8333333333333335</v>
      </c>
    </row>
    <row r="322" spans="2:20" x14ac:dyDescent="0.3">
      <c r="B322" s="3" t="s">
        <v>47</v>
      </c>
      <c r="C322" s="3">
        <v>314</v>
      </c>
      <c r="D322" s="3">
        <v>314</v>
      </c>
      <c r="E322" s="10">
        <v>13.6</v>
      </c>
      <c r="F322" s="17">
        <f t="shared" si="23"/>
        <v>-5.5555555555555601E-2</v>
      </c>
      <c r="G322" s="17">
        <f t="shared" si="24"/>
        <v>-0.20000000000000018</v>
      </c>
      <c r="R322">
        <f t="shared" si="20"/>
        <v>0</v>
      </c>
      <c r="S322">
        <f t="shared" si="21"/>
        <v>13.6</v>
      </c>
      <c r="T322">
        <f t="shared" si="22"/>
        <v>3.7777777777777777</v>
      </c>
    </row>
    <row r="323" spans="2:20" x14ac:dyDescent="0.3">
      <c r="B323" s="3" t="s">
        <v>47</v>
      </c>
      <c r="C323" s="3">
        <v>315</v>
      </c>
      <c r="D323" s="3">
        <v>315</v>
      </c>
      <c r="E323" s="10">
        <v>13.4</v>
      </c>
      <c r="F323" s="17">
        <f t="shared" si="23"/>
        <v>-2.7777777777777679E-2</v>
      </c>
      <c r="G323" s="17">
        <f t="shared" si="24"/>
        <v>-9.9999999999999645E-2</v>
      </c>
      <c r="R323">
        <f t="shared" si="20"/>
        <v>0</v>
      </c>
      <c r="S323">
        <f t="shared" si="21"/>
        <v>13.4</v>
      </c>
      <c r="T323">
        <f t="shared" si="22"/>
        <v>3.7222222222222223</v>
      </c>
    </row>
    <row r="324" spans="2:20" x14ac:dyDescent="0.3">
      <c r="B324" s="3" t="s">
        <v>47</v>
      </c>
      <c r="C324" s="3">
        <v>316</v>
      </c>
      <c r="D324" s="3">
        <v>316</v>
      </c>
      <c r="E324" s="10">
        <v>13.4</v>
      </c>
      <c r="F324" s="17">
        <f t="shared" si="23"/>
        <v>1.388888888888884E-2</v>
      </c>
      <c r="G324" s="17">
        <f t="shared" si="24"/>
        <v>4.9999999999999822E-2</v>
      </c>
      <c r="R324">
        <f t="shared" si="20"/>
        <v>0</v>
      </c>
      <c r="S324">
        <f t="shared" si="21"/>
        <v>13.4</v>
      </c>
      <c r="T324">
        <f t="shared" si="22"/>
        <v>3.7222222222222223</v>
      </c>
    </row>
    <row r="325" spans="2:20" x14ac:dyDescent="0.3">
      <c r="B325" s="3" t="s">
        <v>47</v>
      </c>
      <c r="C325" s="3">
        <v>317</v>
      </c>
      <c r="D325" s="3">
        <v>317</v>
      </c>
      <c r="E325" s="10">
        <v>13.5</v>
      </c>
      <c r="F325" s="17">
        <f t="shared" si="23"/>
        <v>1.388888888888884E-2</v>
      </c>
      <c r="G325" s="17">
        <f t="shared" si="24"/>
        <v>4.9999999999999822E-2</v>
      </c>
      <c r="R325">
        <f t="shared" si="20"/>
        <v>0</v>
      </c>
      <c r="S325">
        <f t="shared" si="21"/>
        <v>13.5</v>
      </c>
      <c r="T325">
        <f t="shared" si="22"/>
        <v>3.75</v>
      </c>
    </row>
    <row r="326" spans="2:20" x14ac:dyDescent="0.3">
      <c r="B326" s="3" t="s">
        <v>47</v>
      </c>
      <c r="C326" s="3">
        <v>318</v>
      </c>
      <c r="D326" s="3">
        <v>318</v>
      </c>
      <c r="E326" s="10">
        <v>13.5</v>
      </c>
      <c r="F326" s="17">
        <f t="shared" si="23"/>
        <v>0</v>
      </c>
      <c r="G326" s="17">
        <f t="shared" si="24"/>
        <v>0</v>
      </c>
      <c r="R326">
        <f t="shared" si="20"/>
        <v>0</v>
      </c>
      <c r="S326">
        <f t="shared" si="21"/>
        <v>13.5</v>
      </c>
      <c r="T326">
        <f t="shared" si="22"/>
        <v>3.75</v>
      </c>
    </row>
    <row r="327" spans="2:20" x14ac:dyDescent="0.3">
      <c r="B327" s="3" t="s">
        <v>47</v>
      </c>
      <c r="C327" s="3">
        <v>319</v>
      </c>
      <c r="D327" s="3">
        <v>319</v>
      </c>
      <c r="E327" s="10">
        <v>13.5</v>
      </c>
      <c r="F327" s="17">
        <f t="shared" si="23"/>
        <v>-1.388888888888884E-2</v>
      </c>
      <c r="G327" s="17">
        <f t="shared" si="24"/>
        <v>-4.9999999999999822E-2</v>
      </c>
      <c r="R327">
        <f t="shared" si="20"/>
        <v>0</v>
      </c>
      <c r="S327">
        <f t="shared" si="21"/>
        <v>13.5</v>
      </c>
      <c r="T327">
        <f t="shared" si="22"/>
        <v>3.75</v>
      </c>
    </row>
    <row r="328" spans="2:20" x14ac:dyDescent="0.3">
      <c r="B328" s="3" t="s">
        <v>47</v>
      </c>
      <c r="C328" s="3">
        <v>320</v>
      </c>
      <c r="D328" s="3">
        <v>320</v>
      </c>
      <c r="E328" s="10">
        <v>13.4</v>
      </c>
      <c r="F328" s="17">
        <f t="shared" si="23"/>
        <v>-2.7777777777777679E-2</v>
      </c>
      <c r="G328" s="17">
        <f t="shared" si="24"/>
        <v>-9.9999999999999645E-2</v>
      </c>
      <c r="R328">
        <f t="shared" ref="R328:R391" si="25">IF(E328&lt;1,1,0)</f>
        <v>0</v>
      </c>
      <c r="S328">
        <f t="shared" ref="S328:S391" si="26">IF(R328=1,"",E328)</f>
        <v>13.4</v>
      </c>
      <c r="T328">
        <f t="shared" ref="T328:T391" si="27">E328/3.6</f>
        <v>3.7222222222222223</v>
      </c>
    </row>
    <row r="329" spans="2:20" x14ac:dyDescent="0.3">
      <c r="B329" s="3" t="s">
        <v>47</v>
      </c>
      <c r="C329" s="3">
        <v>321</v>
      </c>
      <c r="D329" s="3">
        <v>321</v>
      </c>
      <c r="E329" s="10">
        <v>13.3</v>
      </c>
      <c r="F329" s="17">
        <f t="shared" si="23"/>
        <v>-4.1666666666666761E-2</v>
      </c>
      <c r="G329" s="17">
        <f t="shared" si="24"/>
        <v>-0.15000000000000036</v>
      </c>
      <c r="R329">
        <f t="shared" si="25"/>
        <v>0</v>
      </c>
      <c r="S329">
        <f t="shared" si="26"/>
        <v>13.3</v>
      </c>
      <c r="T329">
        <f t="shared" si="27"/>
        <v>3.6944444444444446</v>
      </c>
    </row>
    <row r="330" spans="2:20" x14ac:dyDescent="0.3">
      <c r="B330" s="3" t="s">
        <v>47</v>
      </c>
      <c r="C330" s="3">
        <v>322</v>
      </c>
      <c r="D330" s="3">
        <v>322</v>
      </c>
      <c r="E330" s="10">
        <v>13.1</v>
      </c>
      <c r="F330" s="17">
        <f t="shared" si="23"/>
        <v>-5.5555555555555601E-2</v>
      </c>
      <c r="G330" s="17">
        <f t="shared" si="24"/>
        <v>-0.20000000000000018</v>
      </c>
      <c r="R330">
        <f t="shared" si="25"/>
        <v>0</v>
      </c>
      <c r="S330">
        <f t="shared" si="26"/>
        <v>13.1</v>
      </c>
      <c r="T330">
        <f t="shared" si="27"/>
        <v>3.6388888888888888</v>
      </c>
    </row>
    <row r="331" spans="2:20" x14ac:dyDescent="0.3">
      <c r="B331" s="3" t="s">
        <v>47</v>
      </c>
      <c r="C331" s="3">
        <v>323</v>
      </c>
      <c r="D331" s="3">
        <v>323</v>
      </c>
      <c r="E331" s="10">
        <v>12.9</v>
      </c>
      <c r="F331" s="17">
        <f t="shared" si="23"/>
        <v>-2.7777777777777679E-2</v>
      </c>
      <c r="G331" s="17">
        <f t="shared" si="24"/>
        <v>-9.9999999999999645E-2</v>
      </c>
      <c r="R331">
        <f t="shared" si="25"/>
        <v>0</v>
      </c>
      <c r="S331">
        <f t="shared" si="26"/>
        <v>12.9</v>
      </c>
      <c r="T331">
        <f t="shared" si="27"/>
        <v>3.5833333333333335</v>
      </c>
    </row>
    <row r="332" spans="2:20" x14ac:dyDescent="0.3">
      <c r="B332" s="3" t="s">
        <v>47</v>
      </c>
      <c r="C332" s="3">
        <v>324</v>
      </c>
      <c r="D332" s="3">
        <v>324</v>
      </c>
      <c r="E332" s="10">
        <v>12.9</v>
      </c>
      <c r="F332" s="17">
        <f t="shared" si="23"/>
        <v>-1.388888888888884E-2</v>
      </c>
      <c r="G332" s="17">
        <f t="shared" si="24"/>
        <v>-4.9999999999999822E-2</v>
      </c>
      <c r="R332">
        <f t="shared" si="25"/>
        <v>0</v>
      </c>
      <c r="S332">
        <f t="shared" si="26"/>
        <v>12.9</v>
      </c>
      <c r="T332">
        <f t="shared" si="27"/>
        <v>3.5833333333333335</v>
      </c>
    </row>
    <row r="333" spans="2:20" x14ac:dyDescent="0.3">
      <c r="B333" s="3" t="s">
        <v>47</v>
      </c>
      <c r="C333" s="3">
        <v>325</v>
      </c>
      <c r="D333" s="3">
        <v>325</v>
      </c>
      <c r="E333" s="10">
        <v>12.8</v>
      </c>
      <c r="F333" s="17">
        <f t="shared" si="23"/>
        <v>1.388888888888884E-2</v>
      </c>
      <c r="G333" s="17">
        <f t="shared" si="24"/>
        <v>4.9999999999999822E-2</v>
      </c>
      <c r="R333">
        <f t="shared" si="25"/>
        <v>0</v>
      </c>
      <c r="S333">
        <f t="shared" si="26"/>
        <v>12.8</v>
      </c>
      <c r="T333">
        <f t="shared" si="27"/>
        <v>3.5555555555555558</v>
      </c>
    </row>
    <row r="334" spans="2:20" x14ac:dyDescent="0.3">
      <c r="B334" s="3" t="s">
        <v>47</v>
      </c>
      <c r="C334" s="3">
        <v>326</v>
      </c>
      <c r="D334" s="3">
        <v>326</v>
      </c>
      <c r="E334" s="10">
        <v>13</v>
      </c>
      <c r="F334" s="17">
        <f t="shared" ref="F334:F397" si="28">($E335-$E333)/2/3.6</f>
        <v>8.3333333333333287E-2</v>
      </c>
      <c r="G334" s="17">
        <f t="shared" ref="G334:G397" si="29">($E335-$E333)/2</f>
        <v>0.29999999999999982</v>
      </c>
      <c r="R334">
        <f t="shared" si="25"/>
        <v>0</v>
      </c>
      <c r="S334">
        <f t="shared" si="26"/>
        <v>13</v>
      </c>
      <c r="T334">
        <f t="shared" si="27"/>
        <v>3.6111111111111112</v>
      </c>
    </row>
    <row r="335" spans="2:20" x14ac:dyDescent="0.3">
      <c r="B335" s="3" t="s">
        <v>47</v>
      </c>
      <c r="C335" s="3">
        <v>327</v>
      </c>
      <c r="D335" s="3">
        <v>327</v>
      </c>
      <c r="E335" s="10">
        <v>13.4</v>
      </c>
      <c r="F335" s="17">
        <f t="shared" si="28"/>
        <v>0.1111111111111112</v>
      </c>
      <c r="G335" s="17">
        <f t="shared" si="29"/>
        <v>0.40000000000000036</v>
      </c>
      <c r="R335">
        <f t="shared" si="25"/>
        <v>0</v>
      </c>
      <c r="S335">
        <f t="shared" si="26"/>
        <v>13.4</v>
      </c>
      <c r="T335">
        <f t="shared" si="27"/>
        <v>3.7222222222222223</v>
      </c>
    </row>
    <row r="336" spans="2:20" x14ac:dyDescent="0.3">
      <c r="B336" s="3" t="s">
        <v>47</v>
      </c>
      <c r="C336" s="3">
        <v>328</v>
      </c>
      <c r="D336" s="3">
        <v>328</v>
      </c>
      <c r="E336" s="10">
        <v>13.8</v>
      </c>
      <c r="F336" s="17">
        <f t="shared" si="28"/>
        <v>9.7222222222222127E-2</v>
      </c>
      <c r="G336" s="17">
        <f t="shared" si="29"/>
        <v>0.34999999999999964</v>
      </c>
      <c r="R336">
        <f t="shared" si="25"/>
        <v>0</v>
      </c>
      <c r="S336">
        <f t="shared" si="26"/>
        <v>13.8</v>
      </c>
      <c r="T336">
        <f t="shared" si="27"/>
        <v>3.8333333333333335</v>
      </c>
    </row>
    <row r="337" spans="2:20" x14ac:dyDescent="0.3">
      <c r="B337" s="3" t="s">
        <v>47</v>
      </c>
      <c r="C337" s="3">
        <v>329</v>
      </c>
      <c r="D337" s="3">
        <v>329</v>
      </c>
      <c r="E337" s="10">
        <v>14.1</v>
      </c>
      <c r="F337" s="17">
        <f t="shared" si="28"/>
        <v>5.5555555555555358E-2</v>
      </c>
      <c r="G337" s="17">
        <f t="shared" si="29"/>
        <v>0.19999999999999929</v>
      </c>
      <c r="R337">
        <f t="shared" si="25"/>
        <v>0</v>
      </c>
      <c r="S337">
        <f t="shared" si="26"/>
        <v>14.1</v>
      </c>
      <c r="T337">
        <f t="shared" si="27"/>
        <v>3.9166666666666665</v>
      </c>
    </row>
    <row r="338" spans="2:20" x14ac:dyDescent="0.3">
      <c r="B338" s="3" t="s">
        <v>47</v>
      </c>
      <c r="C338" s="3">
        <v>330</v>
      </c>
      <c r="D338" s="3">
        <v>330</v>
      </c>
      <c r="E338" s="10">
        <v>14.2</v>
      </c>
      <c r="F338" s="17">
        <f t="shared" si="28"/>
        <v>4.1666666666666761E-2</v>
      </c>
      <c r="G338" s="17">
        <f t="shared" si="29"/>
        <v>0.15000000000000036</v>
      </c>
      <c r="R338">
        <f t="shared" si="25"/>
        <v>0</v>
      </c>
      <c r="S338">
        <f t="shared" si="26"/>
        <v>14.2</v>
      </c>
      <c r="T338">
        <f t="shared" si="27"/>
        <v>3.9444444444444442</v>
      </c>
    </row>
    <row r="339" spans="2:20" x14ac:dyDescent="0.3">
      <c r="B339" s="3" t="s">
        <v>47</v>
      </c>
      <c r="C339" s="3">
        <v>331</v>
      </c>
      <c r="D339" s="3">
        <v>331</v>
      </c>
      <c r="E339" s="10">
        <v>14.4</v>
      </c>
      <c r="F339" s="17">
        <f t="shared" si="28"/>
        <v>4.1666666666666761E-2</v>
      </c>
      <c r="G339" s="17">
        <f t="shared" si="29"/>
        <v>0.15000000000000036</v>
      </c>
      <c r="R339">
        <f t="shared" si="25"/>
        <v>0</v>
      </c>
      <c r="S339">
        <f t="shared" si="26"/>
        <v>14.4</v>
      </c>
      <c r="T339">
        <f t="shared" si="27"/>
        <v>4</v>
      </c>
    </row>
    <row r="340" spans="2:20" x14ac:dyDescent="0.3">
      <c r="B340" s="3" t="s">
        <v>47</v>
      </c>
      <c r="C340" s="3">
        <v>332</v>
      </c>
      <c r="D340" s="3">
        <v>332</v>
      </c>
      <c r="E340" s="10">
        <v>14.5</v>
      </c>
      <c r="F340" s="17">
        <f t="shared" si="28"/>
        <v>1.388888888888884E-2</v>
      </c>
      <c r="G340" s="17">
        <f t="shared" si="29"/>
        <v>4.9999999999999822E-2</v>
      </c>
      <c r="R340">
        <f t="shared" si="25"/>
        <v>0</v>
      </c>
      <c r="S340">
        <f t="shared" si="26"/>
        <v>14.5</v>
      </c>
      <c r="T340">
        <f t="shared" si="27"/>
        <v>4.0277777777777777</v>
      </c>
    </row>
    <row r="341" spans="2:20" x14ac:dyDescent="0.3">
      <c r="B341" s="3" t="s">
        <v>47</v>
      </c>
      <c r="C341" s="3">
        <v>333</v>
      </c>
      <c r="D341" s="3">
        <v>333</v>
      </c>
      <c r="E341" s="10">
        <v>14.5</v>
      </c>
      <c r="F341" s="17">
        <f t="shared" si="28"/>
        <v>-1.388888888888884E-2</v>
      </c>
      <c r="G341" s="17">
        <f t="shared" si="29"/>
        <v>-4.9999999999999822E-2</v>
      </c>
      <c r="R341">
        <f t="shared" si="25"/>
        <v>0</v>
      </c>
      <c r="S341">
        <f t="shared" si="26"/>
        <v>14.5</v>
      </c>
      <c r="T341">
        <f t="shared" si="27"/>
        <v>4.0277777777777777</v>
      </c>
    </row>
    <row r="342" spans="2:20" x14ac:dyDescent="0.3">
      <c r="B342" s="3" t="s">
        <v>47</v>
      </c>
      <c r="C342" s="3">
        <v>334</v>
      </c>
      <c r="D342" s="3">
        <v>334</v>
      </c>
      <c r="E342" s="10">
        <v>14.4</v>
      </c>
      <c r="F342" s="17">
        <f t="shared" si="28"/>
        <v>-2.7777777777777679E-2</v>
      </c>
      <c r="G342" s="17">
        <f t="shared" si="29"/>
        <v>-9.9999999999999645E-2</v>
      </c>
      <c r="R342">
        <f t="shared" si="25"/>
        <v>0</v>
      </c>
      <c r="S342">
        <f t="shared" si="26"/>
        <v>14.4</v>
      </c>
      <c r="T342">
        <f t="shared" si="27"/>
        <v>4</v>
      </c>
    </row>
    <row r="343" spans="2:20" x14ac:dyDescent="0.3">
      <c r="B343" s="3" t="s">
        <v>47</v>
      </c>
      <c r="C343" s="3">
        <v>335</v>
      </c>
      <c r="D343" s="3">
        <v>335</v>
      </c>
      <c r="E343" s="10">
        <v>14.3</v>
      </c>
      <c r="F343" s="17">
        <f t="shared" si="28"/>
        <v>-1.388888888888884E-2</v>
      </c>
      <c r="G343" s="17">
        <f t="shared" si="29"/>
        <v>-4.9999999999999822E-2</v>
      </c>
      <c r="R343">
        <f t="shared" si="25"/>
        <v>0</v>
      </c>
      <c r="S343">
        <f t="shared" si="26"/>
        <v>14.3</v>
      </c>
      <c r="T343">
        <f t="shared" si="27"/>
        <v>3.9722222222222223</v>
      </c>
    </row>
    <row r="344" spans="2:20" x14ac:dyDescent="0.3">
      <c r="B344" s="3" t="s">
        <v>47</v>
      </c>
      <c r="C344" s="3">
        <v>336</v>
      </c>
      <c r="D344" s="3">
        <v>336</v>
      </c>
      <c r="E344" s="10">
        <v>14.3</v>
      </c>
      <c r="F344" s="17">
        <f t="shared" si="28"/>
        <v>-4.1666666666666761E-2</v>
      </c>
      <c r="G344" s="17">
        <f t="shared" si="29"/>
        <v>-0.15000000000000036</v>
      </c>
      <c r="R344">
        <f t="shared" si="25"/>
        <v>0</v>
      </c>
      <c r="S344">
        <f t="shared" si="26"/>
        <v>14.3</v>
      </c>
      <c r="T344">
        <f t="shared" si="27"/>
        <v>3.9722222222222223</v>
      </c>
    </row>
    <row r="345" spans="2:20" x14ac:dyDescent="0.3">
      <c r="B345" s="3" t="s">
        <v>47</v>
      </c>
      <c r="C345" s="3">
        <v>337</v>
      </c>
      <c r="D345" s="3">
        <v>337</v>
      </c>
      <c r="E345" s="10">
        <v>14</v>
      </c>
      <c r="F345" s="17">
        <f t="shared" si="28"/>
        <v>-0.18055555555555566</v>
      </c>
      <c r="G345" s="17">
        <f t="shared" si="29"/>
        <v>-0.65000000000000036</v>
      </c>
      <c r="R345">
        <f t="shared" si="25"/>
        <v>0</v>
      </c>
      <c r="S345">
        <f t="shared" si="26"/>
        <v>14</v>
      </c>
      <c r="T345">
        <f t="shared" si="27"/>
        <v>3.8888888888888888</v>
      </c>
    </row>
    <row r="346" spans="2:20" x14ac:dyDescent="0.3">
      <c r="B346" s="3" t="s">
        <v>47</v>
      </c>
      <c r="C346" s="3">
        <v>338</v>
      </c>
      <c r="D346" s="3">
        <v>338</v>
      </c>
      <c r="E346" s="10">
        <v>13</v>
      </c>
      <c r="F346" s="17">
        <f t="shared" si="28"/>
        <v>-0.36111111111111105</v>
      </c>
      <c r="G346" s="17">
        <f t="shared" si="29"/>
        <v>-1.2999999999999998</v>
      </c>
      <c r="R346">
        <f t="shared" si="25"/>
        <v>0</v>
      </c>
      <c r="S346">
        <f t="shared" si="26"/>
        <v>13</v>
      </c>
      <c r="T346">
        <f t="shared" si="27"/>
        <v>3.6111111111111112</v>
      </c>
    </row>
    <row r="347" spans="2:20" x14ac:dyDescent="0.3">
      <c r="B347" s="3" t="s">
        <v>47</v>
      </c>
      <c r="C347" s="3">
        <v>339</v>
      </c>
      <c r="D347" s="3">
        <v>339</v>
      </c>
      <c r="E347" s="10">
        <v>11.4</v>
      </c>
      <c r="F347" s="17">
        <f t="shared" si="28"/>
        <v>-0.5277777777777779</v>
      </c>
      <c r="G347" s="17">
        <f t="shared" si="29"/>
        <v>-1.9000000000000004</v>
      </c>
      <c r="R347">
        <f t="shared" si="25"/>
        <v>0</v>
      </c>
      <c r="S347">
        <f t="shared" si="26"/>
        <v>11.4</v>
      </c>
      <c r="T347">
        <f t="shared" si="27"/>
        <v>3.1666666666666665</v>
      </c>
    </row>
    <row r="348" spans="2:20" x14ac:dyDescent="0.3">
      <c r="B348" s="3" t="s">
        <v>47</v>
      </c>
      <c r="C348" s="3">
        <v>340</v>
      </c>
      <c r="D348" s="3">
        <v>340</v>
      </c>
      <c r="E348" s="10">
        <v>9.1999999999999993</v>
      </c>
      <c r="F348" s="17">
        <f t="shared" si="28"/>
        <v>-0.625</v>
      </c>
      <c r="G348" s="17">
        <f t="shared" si="29"/>
        <v>-2.25</v>
      </c>
      <c r="R348">
        <f t="shared" si="25"/>
        <v>0</v>
      </c>
      <c r="S348">
        <f t="shared" si="26"/>
        <v>9.1999999999999993</v>
      </c>
      <c r="T348">
        <f t="shared" si="27"/>
        <v>2.5555555555555554</v>
      </c>
    </row>
    <row r="349" spans="2:20" x14ac:dyDescent="0.3">
      <c r="B349" s="3" t="s">
        <v>47</v>
      </c>
      <c r="C349" s="3">
        <v>341</v>
      </c>
      <c r="D349" s="3">
        <v>341</v>
      </c>
      <c r="E349" s="10">
        <v>6.9</v>
      </c>
      <c r="F349" s="17">
        <f t="shared" si="28"/>
        <v>-0.61111111111111105</v>
      </c>
      <c r="G349" s="17">
        <f t="shared" si="29"/>
        <v>-2.1999999999999997</v>
      </c>
      <c r="R349">
        <f t="shared" si="25"/>
        <v>0</v>
      </c>
      <c r="S349">
        <f t="shared" si="26"/>
        <v>6.9</v>
      </c>
      <c r="T349">
        <f t="shared" si="27"/>
        <v>1.9166666666666667</v>
      </c>
    </row>
    <row r="350" spans="2:20" x14ac:dyDescent="0.3">
      <c r="B350" s="3" t="s">
        <v>47</v>
      </c>
      <c r="C350" s="3">
        <v>342</v>
      </c>
      <c r="D350" s="3">
        <v>342</v>
      </c>
      <c r="E350" s="10">
        <v>4.8</v>
      </c>
      <c r="F350" s="17">
        <f t="shared" si="28"/>
        <v>-0.50000000000000011</v>
      </c>
      <c r="G350" s="17">
        <f t="shared" si="29"/>
        <v>-1.8000000000000003</v>
      </c>
      <c r="R350">
        <f t="shared" si="25"/>
        <v>0</v>
      </c>
      <c r="S350">
        <f t="shared" si="26"/>
        <v>4.8</v>
      </c>
      <c r="T350">
        <f t="shared" si="27"/>
        <v>1.3333333333333333</v>
      </c>
    </row>
    <row r="351" spans="2:20" x14ac:dyDescent="0.3">
      <c r="B351" s="3" t="s">
        <v>47</v>
      </c>
      <c r="C351" s="3">
        <v>343</v>
      </c>
      <c r="D351" s="3">
        <v>343</v>
      </c>
      <c r="E351" s="10">
        <v>3.3</v>
      </c>
      <c r="F351" s="17">
        <f t="shared" si="28"/>
        <v>-0.34722222222222221</v>
      </c>
      <c r="G351" s="17">
        <f t="shared" si="29"/>
        <v>-1.25</v>
      </c>
      <c r="R351">
        <f t="shared" si="25"/>
        <v>0</v>
      </c>
      <c r="S351">
        <f t="shared" si="26"/>
        <v>3.3</v>
      </c>
      <c r="T351">
        <f t="shared" si="27"/>
        <v>0.91666666666666663</v>
      </c>
    </row>
    <row r="352" spans="2:20" x14ac:dyDescent="0.3">
      <c r="B352" s="3" t="s">
        <v>47</v>
      </c>
      <c r="C352" s="3">
        <v>344</v>
      </c>
      <c r="D352" s="3">
        <v>344</v>
      </c>
      <c r="E352" s="10">
        <v>2.2999999999999998</v>
      </c>
      <c r="F352" s="17">
        <f t="shared" si="28"/>
        <v>-0.19444444444444442</v>
      </c>
      <c r="G352" s="17">
        <f t="shared" si="29"/>
        <v>-0.7</v>
      </c>
      <c r="R352">
        <f t="shared" si="25"/>
        <v>0</v>
      </c>
      <c r="S352">
        <f t="shared" si="26"/>
        <v>2.2999999999999998</v>
      </c>
      <c r="T352">
        <f t="shared" si="27"/>
        <v>0.63888888888888884</v>
      </c>
    </row>
    <row r="353" spans="2:20" x14ac:dyDescent="0.3">
      <c r="B353" s="3" t="s">
        <v>47</v>
      </c>
      <c r="C353" s="3">
        <v>345</v>
      </c>
      <c r="D353" s="3">
        <v>345</v>
      </c>
      <c r="E353" s="10">
        <v>1.9</v>
      </c>
      <c r="F353" s="17">
        <f t="shared" si="28"/>
        <v>-8.3333333333333315E-2</v>
      </c>
      <c r="G353" s="17">
        <f t="shared" si="29"/>
        <v>-0.29999999999999993</v>
      </c>
      <c r="R353">
        <f t="shared" si="25"/>
        <v>0</v>
      </c>
      <c r="S353">
        <f t="shared" si="26"/>
        <v>1.9</v>
      </c>
      <c r="T353">
        <f t="shared" si="27"/>
        <v>0.52777777777777779</v>
      </c>
    </row>
    <row r="354" spans="2:20" x14ac:dyDescent="0.3">
      <c r="B354" s="3" t="s">
        <v>47</v>
      </c>
      <c r="C354" s="3">
        <v>346</v>
      </c>
      <c r="D354" s="3">
        <v>346</v>
      </c>
      <c r="E354" s="10">
        <v>1.7</v>
      </c>
      <c r="F354" s="17">
        <f t="shared" si="28"/>
        <v>-4.1666666666666644E-2</v>
      </c>
      <c r="G354" s="17">
        <f t="shared" si="29"/>
        <v>-0.14999999999999991</v>
      </c>
      <c r="R354">
        <f t="shared" si="25"/>
        <v>0</v>
      </c>
      <c r="S354">
        <f t="shared" si="26"/>
        <v>1.7</v>
      </c>
      <c r="T354">
        <f t="shared" si="27"/>
        <v>0.47222222222222221</v>
      </c>
    </row>
    <row r="355" spans="2:20" x14ac:dyDescent="0.3">
      <c r="B355" s="3" t="s">
        <v>47</v>
      </c>
      <c r="C355" s="3">
        <v>347</v>
      </c>
      <c r="D355" s="3">
        <v>347</v>
      </c>
      <c r="E355" s="10">
        <v>1.6</v>
      </c>
      <c r="F355" s="17">
        <f t="shared" si="28"/>
        <v>-4.1666666666666671E-2</v>
      </c>
      <c r="G355" s="17">
        <f t="shared" si="29"/>
        <v>-0.15000000000000002</v>
      </c>
      <c r="R355">
        <f t="shared" si="25"/>
        <v>0</v>
      </c>
      <c r="S355">
        <f t="shared" si="26"/>
        <v>1.6</v>
      </c>
      <c r="T355">
        <f t="shared" si="27"/>
        <v>0.44444444444444448</v>
      </c>
    </row>
    <row r="356" spans="2:20" x14ac:dyDescent="0.3">
      <c r="B356" s="3" t="s">
        <v>47</v>
      </c>
      <c r="C356" s="3">
        <v>348</v>
      </c>
      <c r="D356" s="3">
        <v>348</v>
      </c>
      <c r="E356" s="10">
        <v>1.4</v>
      </c>
      <c r="F356" s="17">
        <f t="shared" si="28"/>
        <v>-4.1666666666666671E-2</v>
      </c>
      <c r="G356" s="17">
        <f t="shared" si="29"/>
        <v>-0.15000000000000002</v>
      </c>
      <c r="R356">
        <f t="shared" si="25"/>
        <v>0</v>
      </c>
      <c r="S356">
        <f t="shared" si="26"/>
        <v>1.4</v>
      </c>
      <c r="T356">
        <f t="shared" si="27"/>
        <v>0.38888888888888884</v>
      </c>
    </row>
    <row r="357" spans="2:20" x14ac:dyDescent="0.3">
      <c r="B357" s="3" t="s">
        <v>47</v>
      </c>
      <c r="C357" s="3">
        <v>349</v>
      </c>
      <c r="D357" s="3">
        <v>349</v>
      </c>
      <c r="E357" s="10">
        <v>1.3</v>
      </c>
      <c r="F357" s="17">
        <f t="shared" si="28"/>
        <v>-2.7777777777777769E-2</v>
      </c>
      <c r="G357" s="17">
        <f t="shared" si="29"/>
        <v>-9.9999999999999978E-2</v>
      </c>
      <c r="R357">
        <f t="shared" si="25"/>
        <v>0</v>
      </c>
      <c r="S357">
        <f t="shared" si="26"/>
        <v>1.3</v>
      </c>
      <c r="T357">
        <f t="shared" si="27"/>
        <v>0.3611111111111111</v>
      </c>
    </row>
    <row r="358" spans="2:20" x14ac:dyDescent="0.3">
      <c r="B358" s="3" t="s">
        <v>47</v>
      </c>
      <c r="C358" s="3">
        <v>350</v>
      </c>
      <c r="D358" s="3">
        <v>350</v>
      </c>
      <c r="E358" s="10">
        <v>1.2</v>
      </c>
      <c r="F358" s="17">
        <f t="shared" si="28"/>
        <v>-2.7777777777777769E-2</v>
      </c>
      <c r="G358" s="17">
        <f t="shared" si="29"/>
        <v>-9.9999999999999978E-2</v>
      </c>
      <c r="R358">
        <f t="shared" si="25"/>
        <v>0</v>
      </c>
      <c r="S358">
        <f t="shared" si="26"/>
        <v>1.2</v>
      </c>
      <c r="T358">
        <f t="shared" si="27"/>
        <v>0.33333333333333331</v>
      </c>
    </row>
    <row r="359" spans="2:20" x14ac:dyDescent="0.3">
      <c r="B359" s="3" t="s">
        <v>47</v>
      </c>
      <c r="C359" s="3">
        <v>351</v>
      </c>
      <c r="D359" s="3">
        <v>351</v>
      </c>
      <c r="E359" s="10">
        <v>1.1000000000000001</v>
      </c>
      <c r="F359" s="17">
        <f t="shared" si="28"/>
        <v>-2.7777777777777769E-2</v>
      </c>
      <c r="G359" s="17">
        <f t="shared" si="29"/>
        <v>-9.9999999999999978E-2</v>
      </c>
      <c r="R359">
        <f t="shared" si="25"/>
        <v>0</v>
      </c>
      <c r="S359">
        <f t="shared" si="26"/>
        <v>1.1000000000000001</v>
      </c>
      <c r="T359">
        <f t="shared" si="27"/>
        <v>0.30555555555555558</v>
      </c>
    </row>
    <row r="360" spans="2:20" x14ac:dyDescent="0.3">
      <c r="B360" s="3" t="s">
        <v>47</v>
      </c>
      <c r="C360" s="3">
        <v>352</v>
      </c>
      <c r="D360" s="3">
        <v>352</v>
      </c>
      <c r="E360" s="10">
        <v>1</v>
      </c>
      <c r="F360" s="17">
        <f t="shared" si="28"/>
        <v>-4.1666666666666671E-2</v>
      </c>
      <c r="G360" s="17">
        <f t="shared" si="29"/>
        <v>-0.15000000000000002</v>
      </c>
      <c r="R360">
        <f t="shared" si="25"/>
        <v>0</v>
      </c>
      <c r="S360">
        <f t="shared" si="26"/>
        <v>1</v>
      </c>
      <c r="T360">
        <f t="shared" si="27"/>
        <v>0.27777777777777779</v>
      </c>
    </row>
    <row r="361" spans="2:20" x14ac:dyDescent="0.3">
      <c r="B361" s="3" t="s">
        <v>47</v>
      </c>
      <c r="C361" s="3">
        <v>353</v>
      </c>
      <c r="D361" s="3">
        <v>353</v>
      </c>
      <c r="E361" s="10">
        <v>0.8</v>
      </c>
      <c r="F361" s="17">
        <f t="shared" si="28"/>
        <v>-5.5555555555555559E-2</v>
      </c>
      <c r="G361" s="17">
        <f t="shared" si="29"/>
        <v>-0.2</v>
      </c>
      <c r="R361">
        <f t="shared" si="25"/>
        <v>1</v>
      </c>
      <c r="S361" t="str">
        <f t="shared" si="26"/>
        <v/>
      </c>
      <c r="T361">
        <f t="shared" si="27"/>
        <v>0.22222222222222224</v>
      </c>
    </row>
    <row r="362" spans="2:20" x14ac:dyDescent="0.3">
      <c r="B362" s="3" t="s">
        <v>47</v>
      </c>
      <c r="C362" s="3">
        <v>354</v>
      </c>
      <c r="D362" s="3">
        <v>354</v>
      </c>
      <c r="E362" s="10">
        <v>0.6</v>
      </c>
      <c r="F362" s="17">
        <f t="shared" si="28"/>
        <v>-0.11111111111111112</v>
      </c>
      <c r="G362" s="17">
        <f t="shared" si="29"/>
        <v>-0.4</v>
      </c>
      <c r="R362">
        <f t="shared" si="25"/>
        <v>1</v>
      </c>
      <c r="S362" t="str">
        <f t="shared" si="26"/>
        <v/>
      </c>
      <c r="T362">
        <f t="shared" si="27"/>
        <v>0.16666666666666666</v>
      </c>
    </row>
    <row r="363" spans="2:20" x14ac:dyDescent="0.3">
      <c r="B363" s="3" t="s">
        <v>47</v>
      </c>
      <c r="C363" s="3">
        <v>355</v>
      </c>
      <c r="D363" s="3">
        <v>355</v>
      </c>
      <c r="E363" s="10">
        <v>0</v>
      </c>
      <c r="F363" s="17">
        <f t="shared" si="28"/>
        <v>-8.3333333333333329E-2</v>
      </c>
      <c r="G363" s="17">
        <f t="shared" si="29"/>
        <v>-0.3</v>
      </c>
      <c r="R363">
        <f t="shared" si="25"/>
        <v>1</v>
      </c>
      <c r="S363" t="str">
        <f t="shared" si="26"/>
        <v/>
      </c>
      <c r="T363">
        <f t="shared" si="27"/>
        <v>0</v>
      </c>
    </row>
    <row r="364" spans="2:20" x14ac:dyDescent="0.3">
      <c r="B364" s="3" t="s">
        <v>47</v>
      </c>
      <c r="C364" s="3">
        <v>356</v>
      </c>
      <c r="D364" s="3">
        <v>356</v>
      </c>
      <c r="E364" s="10">
        <v>0</v>
      </c>
      <c r="F364" s="17">
        <f t="shared" si="28"/>
        <v>0</v>
      </c>
      <c r="G364" s="17">
        <f t="shared" si="29"/>
        <v>0</v>
      </c>
      <c r="R364">
        <f t="shared" si="25"/>
        <v>1</v>
      </c>
      <c r="S364" t="str">
        <f t="shared" si="26"/>
        <v/>
      </c>
      <c r="T364">
        <f t="shared" si="27"/>
        <v>0</v>
      </c>
    </row>
    <row r="365" spans="2:20" x14ac:dyDescent="0.3">
      <c r="B365" s="3" t="s">
        <v>47</v>
      </c>
      <c r="C365" s="3">
        <v>357</v>
      </c>
      <c r="D365" s="3">
        <v>357</v>
      </c>
      <c r="E365" s="10">
        <v>0</v>
      </c>
      <c r="F365" s="17">
        <f t="shared" si="28"/>
        <v>0</v>
      </c>
      <c r="G365" s="17">
        <f t="shared" si="29"/>
        <v>0</v>
      </c>
      <c r="R365">
        <f t="shared" si="25"/>
        <v>1</v>
      </c>
      <c r="S365" t="str">
        <f t="shared" si="26"/>
        <v/>
      </c>
      <c r="T365">
        <f t="shared" si="27"/>
        <v>0</v>
      </c>
    </row>
    <row r="366" spans="2:20" x14ac:dyDescent="0.3">
      <c r="B366" s="3" t="s">
        <v>47</v>
      </c>
      <c r="C366" s="3">
        <v>358</v>
      </c>
      <c r="D366" s="3">
        <v>358</v>
      </c>
      <c r="E366" s="10">
        <v>0</v>
      </c>
      <c r="F366" s="17">
        <f t="shared" si="28"/>
        <v>0</v>
      </c>
      <c r="G366" s="17">
        <f t="shared" si="29"/>
        <v>0</v>
      </c>
      <c r="R366">
        <f t="shared" si="25"/>
        <v>1</v>
      </c>
      <c r="S366" t="str">
        <f t="shared" si="26"/>
        <v/>
      </c>
      <c r="T366">
        <f t="shared" si="27"/>
        <v>0</v>
      </c>
    </row>
    <row r="367" spans="2:20" x14ac:dyDescent="0.3">
      <c r="B367" s="3" t="s">
        <v>47</v>
      </c>
      <c r="C367" s="3">
        <v>359</v>
      </c>
      <c r="D367" s="3">
        <v>359</v>
      </c>
      <c r="E367" s="10">
        <v>0</v>
      </c>
      <c r="F367" s="17">
        <f t="shared" si="28"/>
        <v>0</v>
      </c>
      <c r="G367" s="17">
        <f t="shared" si="29"/>
        <v>0</v>
      </c>
      <c r="R367">
        <f t="shared" si="25"/>
        <v>1</v>
      </c>
      <c r="S367" t="str">
        <f t="shared" si="26"/>
        <v/>
      </c>
      <c r="T367">
        <f t="shared" si="27"/>
        <v>0</v>
      </c>
    </row>
    <row r="368" spans="2:20" x14ac:dyDescent="0.3">
      <c r="B368" s="3" t="s">
        <v>47</v>
      </c>
      <c r="C368" s="3">
        <v>360</v>
      </c>
      <c r="D368" s="3">
        <v>360</v>
      </c>
      <c r="E368" s="10">
        <v>0</v>
      </c>
      <c r="F368" s="17">
        <f t="shared" si="28"/>
        <v>0.30555555555555558</v>
      </c>
      <c r="G368" s="17">
        <f t="shared" si="29"/>
        <v>1.1000000000000001</v>
      </c>
      <c r="R368">
        <f t="shared" si="25"/>
        <v>1</v>
      </c>
      <c r="S368" t="str">
        <f t="shared" si="26"/>
        <v/>
      </c>
      <c r="T368">
        <f t="shared" si="27"/>
        <v>0</v>
      </c>
    </row>
    <row r="369" spans="2:20" x14ac:dyDescent="0.3">
      <c r="B369" s="3" t="s">
        <v>47</v>
      </c>
      <c r="C369" s="3">
        <v>361</v>
      </c>
      <c r="D369" s="3">
        <v>361</v>
      </c>
      <c r="E369" s="10">
        <v>2.2000000000000002</v>
      </c>
      <c r="F369" s="17">
        <f t="shared" si="28"/>
        <v>0.625</v>
      </c>
      <c r="G369" s="17">
        <f t="shared" si="29"/>
        <v>2.25</v>
      </c>
      <c r="R369">
        <f t="shared" si="25"/>
        <v>0</v>
      </c>
      <c r="S369">
        <f t="shared" si="26"/>
        <v>2.2000000000000002</v>
      </c>
      <c r="T369">
        <f t="shared" si="27"/>
        <v>0.61111111111111116</v>
      </c>
    </row>
    <row r="370" spans="2:20" x14ac:dyDescent="0.3">
      <c r="B370" s="3" t="s">
        <v>47</v>
      </c>
      <c r="C370" s="3">
        <v>362</v>
      </c>
      <c r="D370" s="3">
        <v>362</v>
      </c>
      <c r="E370" s="10">
        <v>4.5</v>
      </c>
      <c r="F370" s="17">
        <f t="shared" si="28"/>
        <v>0.61111111111111105</v>
      </c>
      <c r="G370" s="17">
        <f t="shared" si="29"/>
        <v>2.1999999999999997</v>
      </c>
      <c r="R370">
        <f t="shared" si="25"/>
        <v>0</v>
      </c>
      <c r="S370">
        <f t="shared" si="26"/>
        <v>4.5</v>
      </c>
      <c r="T370">
        <f t="shared" si="27"/>
        <v>1.25</v>
      </c>
    </row>
    <row r="371" spans="2:20" x14ac:dyDescent="0.3">
      <c r="B371" s="3" t="s">
        <v>47</v>
      </c>
      <c r="C371" s="3">
        <v>363</v>
      </c>
      <c r="D371" s="3">
        <v>363</v>
      </c>
      <c r="E371" s="10">
        <v>6.6</v>
      </c>
      <c r="F371" s="17">
        <f t="shared" si="28"/>
        <v>0.56944444444444442</v>
      </c>
      <c r="G371" s="17">
        <f t="shared" si="29"/>
        <v>2.0499999999999998</v>
      </c>
      <c r="R371">
        <f t="shared" si="25"/>
        <v>0</v>
      </c>
      <c r="S371">
        <f t="shared" si="26"/>
        <v>6.6</v>
      </c>
      <c r="T371">
        <f t="shared" si="27"/>
        <v>1.8333333333333333</v>
      </c>
    </row>
    <row r="372" spans="2:20" x14ac:dyDescent="0.3">
      <c r="B372" s="3" t="s">
        <v>47</v>
      </c>
      <c r="C372" s="3">
        <v>364</v>
      </c>
      <c r="D372" s="3">
        <v>364</v>
      </c>
      <c r="E372" s="10">
        <v>8.6</v>
      </c>
      <c r="F372" s="17">
        <f t="shared" si="28"/>
        <v>0.55555555555555558</v>
      </c>
      <c r="G372" s="17">
        <f t="shared" si="29"/>
        <v>2</v>
      </c>
      <c r="R372">
        <f t="shared" si="25"/>
        <v>0</v>
      </c>
      <c r="S372">
        <f t="shared" si="26"/>
        <v>8.6</v>
      </c>
      <c r="T372">
        <f t="shared" si="27"/>
        <v>2.3888888888888888</v>
      </c>
    </row>
    <row r="373" spans="2:20" x14ac:dyDescent="0.3">
      <c r="B373" s="3" t="s">
        <v>47</v>
      </c>
      <c r="C373" s="3">
        <v>365</v>
      </c>
      <c r="D373" s="3">
        <v>365</v>
      </c>
      <c r="E373" s="10">
        <v>10.6</v>
      </c>
      <c r="F373" s="17">
        <f t="shared" si="28"/>
        <v>0.54166666666666674</v>
      </c>
      <c r="G373" s="17">
        <f t="shared" si="29"/>
        <v>1.9500000000000002</v>
      </c>
      <c r="R373">
        <f t="shared" si="25"/>
        <v>0</v>
      </c>
      <c r="S373">
        <f t="shared" si="26"/>
        <v>10.6</v>
      </c>
      <c r="T373">
        <f t="shared" si="27"/>
        <v>2.9444444444444442</v>
      </c>
    </row>
    <row r="374" spans="2:20" x14ac:dyDescent="0.3">
      <c r="B374" s="3" t="s">
        <v>47</v>
      </c>
      <c r="C374" s="3">
        <v>366</v>
      </c>
      <c r="D374" s="3">
        <v>366</v>
      </c>
      <c r="E374" s="10">
        <v>12.5</v>
      </c>
      <c r="F374" s="17">
        <f t="shared" si="28"/>
        <v>0.5277777777777779</v>
      </c>
      <c r="G374" s="17">
        <f t="shared" si="29"/>
        <v>1.9000000000000004</v>
      </c>
      <c r="R374">
        <f t="shared" si="25"/>
        <v>0</v>
      </c>
      <c r="S374">
        <f t="shared" si="26"/>
        <v>12.5</v>
      </c>
      <c r="T374">
        <f t="shared" si="27"/>
        <v>3.4722222222222223</v>
      </c>
    </row>
    <row r="375" spans="2:20" x14ac:dyDescent="0.3">
      <c r="B375" s="3" t="s">
        <v>47</v>
      </c>
      <c r="C375" s="3">
        <v>367</v>
      </c>
      <c r="D375" s="3">
        <v>367</v>
      </c>
      <c r="E375" s="10">
        <v>14.4</v>
      </c>
      <c r="F375" s="17">
        <f t="shared" si="28"/>
        <v>0.5277777777777779</v>
      </c>
      <c r="G375" s="17">
        <f t="shared" si="29"/>
        <v>1.9000000000000004</v>
      </c>
      <c r="R375">
        <f t="shared" si="25"/>
        <v>0</v>
      </c>
      <c r="S375">
        <f t="shared" si="26"/>
        <v>14.4</v>
      </c>
      <c r="T375">
        <f t="shared" si="27"/>
        <v>4</v>
      </c>
    </row>
    <row r="376" spans="2:20" x14ac:dyDescent="0.3">
      <c r="B376" s="3" t="s">
        <v>47</v>
      </c>
      <c r="C376" s="3">
        <v>368</v>
      </c>
      <c r="D376" s="3">
        <v>368</v>
      </c>
      <c r="E376" s="10">
        <v>16.3</v>
      </c>
      <c r="F376" s="17">
        <f t="shared" si="28"/>
        <v>0.48611111111111083</v>
      </c>
      <c r="G376" s="17">
        <f t="shared" si="29"/>
        <v>1.7499999999999991</v>
      </c>
      <c r="R376">
        <f t="shared" si="25"/>
        <v>0</v>
      </c>
      <c r="S376">
        <f t="shared" si="26"/>
        <v>16.3</v>
      </c>
      <c r="T376">
        <f t="shared" si="27"/>
        <v>4.5277777777777777</v>
      </c>
    </row>
    <row r="377" spans="2:20" x14ac:dyDescent="0.3">
      <c r="B377" s="3" t="s">
        <v>47</v>
      </c>
      <c r="C377" s="3">
        <v>369</v>
      </c>
      <c r="D377" s="3">
        <v>369</v>
      </c>
      <c r="E377" s="10">
        <v>17.899999999999999</v>
      </c>
      <c r="F377" s="17">
        <f t="shared" si="28"/>
        <v>0.38888888888888895</v>
      </c>
      <c r="G377" s="17">
        <f t="shared" si="29"/>
        <v>1.4000000000000004</v>
      </c>
      <c r="R377">
        <f t="shared" si="25"/>
        <v>0</v>
      </c>
      <c r="S377">
        <f t="shared" si="26"/>
        <v>17.899999999999999</v>
      </c>
      <c r="T377">
        <f t="shared" si="27"/>
        <v>4.9722222222222214</v>
      </c>
    </row>
    <row r="378" spans="2:20" x14ac:dyDescent="0.3">
      <c r="B378" s="3" t="s">
        <v>47</v>
      </c>
      <c r="C378" s="3">
        <v>370</v>
      </c>
      <c r="D378" s="3">
        <v>370</v>
      </c>
      <c r="E378" s="10">
        <v>19.100000000000001</v>
      </c>
      <c r="F378" s="17">
        <f t="shared" si="28"/>
        <v>0.27777777777777779</v>
      </c>
      <c r="G378" s="17">
        <f t="shared" si="29"/>
        <v>1</v>
      </c>
      <c r="R378">
        <f t="shared" si="25"/>
        <v>0</v>
      </c>
      <c r="S378">
        <f t="shared" si="26"/>
        <v>19.100000000000001</v>
      </c>
      <c r="T378">
        <f t="shared" si="27"/>
        <v>5.3055555555555562</v>
      </c>
    </row>
    <row r="379" spans="2:20" x14ac:dyDescent="0.3">
      <c r="B379" s="3" t="s">
        <v>47</v>
      </c>
      <c r="C379" s="3">
        <v>371</v>
      </c>
      <c r="D379" s="3">
        <v>371</v>
      </c>
      <c r="E379" s="10">
        <v>19.899999999999999</v>
      </c>
      <c r="F379" s="17">
        <f t="shared" si="28"/>
        <v>0.16666666666666657</v>
      </c>
      <c r="G379" s="17">
        <f t="shared" si="29"/>
        <v>0.59999999999999964</v>
      </c>
      <c r="R379">
        <f t="shared" si="25"/>
        <v>0</v>
      </c>
      <c r="S379">
        <f t="shared" si="26"/>
        <v>19.899999999999999</v>
      </c>
      <c r="T379">
        <f t="shared" si="27"/>
        <v>5.5277777777777777</v>
      </c>
    </row>
    <row r="380" spans="2:20" x14ac:dyDescent="0.3">
      <c r="B380" s="3" t="s">
        <v>47</v>
      </c>
      <c r="C380" s="3">
        <v>372</v>
      </c>
      <c r="D380" s="3">
        <v>372</v>
      </c>
      <c r="E380" s="10">
        <v>20.3</v>
      </c>
      <c r="F380" s="17">
        <f t="shared" si="28"/>
        <v>8.3333333333333523E-2</v>
      </c>
      <c r="G380" s="17">
        <f t="shared" si="29"/>
        <v>0.30000000000000071</v>
      </c>
      <c r="R380">
        <f t="shared" si="25"/>
        <v>0</v>
      </c>
      <c r="S380">
        <f t="shared" si="26"/>
        <v>20.3</v>
      </c>
      <c r="T380">
        <f t="shared" si="27"/>
        <v>5.6388888888888893</v>
      </c>
    </row>
    <row r="381" spans="2:20" x14ac:dyDescent="0.3">
      <c r="B381" s="3" t="s">
        <v>47</v>
      </c>
      <c r="C381" s="3">
        <v>373</v>
      </c>
      <c r="D381" s="3">
        <v>373</v>
      </c>
      <c r="E381" s="10">
        <v>20.5</v>
      </c>
      <c r="F381" s="17">
        <f t="shared" si="28"/>
        <v>5.5555555555555358E-2</v>
      </c>
      <c r="G381" s="17">
        <f t="shared" si="29"/>
        <v>0.19999999999999929</v>
      </c>
      <c r="R381">
        <f t="shared" si="25"/>
        <v>0</v>
      </c>
      <c r="S381">
        <f t="shared" si="26"/>
        <v>20.5</v>
      </c>
      <c r="T381">
        <f t="shared" si="27"/>
        <v>5.6944444444444446</v>
      </c>
    </row>
    <row r="382" spans="2:20" x14ac:dyDescent="0.3">
      <c r="B382" s="3" t="s">
        <v>47</v>
      </c>
      <c r="C382" s="3">
        <v>374</v>
      </c>
      <c r="D382" s="3">
        <v>374</v>
      </c>
      <c r="E382" s="10">
        <v>20.7</v>
      </c>
      <c r="F382" s="17">
        <f t="shared" si="28"/>
        <v>6.9444444444444448E-2</v>
      </c>
      <c r="G382" s="17">
        <f t="shared" si="29"/>
        <v>0.25</v>
      </c>
      <c r="R382">
        <f t="shared" si="25"/>
        <v>0</v>
      </c>
      <c r="S382">
        <f t="shared" si="26"/>
        <v>20.7</v>
      </c>
      <c r="T382">
        <f t="shared" si="27"/>
        <v>5.75</v>
      </c>
    </row>
    <row r="383" spans="2:20" x14ac:dyDescent="0.3">
      <c r="B383" s="3" t="s">
        <v>47</v>
      </c>
      <c r="C383" s="3">
        <v>375</v>
      </c>
      <c r="D383" s="3">
        <v>375</v>
      </c>
      <c r="E383" s="10">
        <v>21</v>
      </c>
      <c r="F383" s="17">
        <f t="shared" si="28"/>
        <v>0.12500000000000031</v>
      </c>
      <c r="G383" s="17">
        <f t="shared" si="29"/>
        <v>0.45000000000000107</v>
      </c>
      <c r="R383">
        <f t="shared" si="25"/>
        <v>0</v>
      </c>
      <c r="S383">
        <f t="shared" si="26"/>
        <v>21</v>
      </c>
      <c r="T383">
        <f t="shared" si="27"/>
        <v>5.833333333333333</v>
      </c>
    </row>
    <row r="384" spans="2:20" x14ac:dyDescent="0.3">
      <c r="B384" s="3" t="s">
        <v>47</v>
      </c>
      <c r="C384" s="3">
        <v>376</v>
      </c>
      <c r="D384" s="3">
        <v>376</v>
      </c>
      <c r="E384" s="10">
        <v>21.6</v>
      </c>
      <c r="F384" s="17">
        <f t="shared" si="28"/>
        <v>0.2222222222222224</v>
      </c>
      <c r="G384" s="17">
        <f t="shared" si="29"/>
        <v>0.80000000000000071</v>
      </c>
      <c r="R384">
        <f t="shared" si="25"/>
        <v>0</v>
      </c>
      <c r="S384">
        <f t="shared" si="26"/>
        <v>21.6</v>
      </c>
      <c r="T384">
        <f t="shared" si="27"/>
        <v>6</v>
      </c>
    </row>
    <row r="385" spans="2:20" x14ac:dyDescent="0.3">
      <c r="B385" s="3" t="s">
        <v>47</v>
      </c>
      <c r="C385" s="3">
        <v>377</v>
      </c>
      <c r="D385" s="3">
        <v>377</v>
      </c>
      <c r="E385" s="10">
        <v>22.6</v>
      </c>
      <c r="F385" s="17">
        <f t="shared" si="28"/>
        <v>0.29166666666666635</v>
      </c>
      <c r="G385" s="17">
        <f t="shared" si="29"/>
        <v>1.0499999999999989</v>
      </c>
      <c r="R385">
        <f t="shared" si="25"/>
        <v>0</v>
      </c>
      <c r="S385">
        <f t="shared" si="26"/>
        <v>22.6</v>
      </c>
      <c r="T385">
        <f t="shared" si="27"/>
        <v>6.2777777777777777</v>
      </c>
    </row>
    <row r="386" spans="2:20" x14ac:dyDescent="0.3">
      <c r="B386" s="3" t="s">
        <v>47</v>
      </c>
      <c r="C386" s="3">
        <v>378</v>
      </c>
      <c r="D386" s="3">
        <v>378</v>
      </c>
      <c r="E386" s="10">
        <v>23.7</v>
      </c>
      <c r="F386" s="17">
        <f t="shared" si="28"/>
        <v>0.30555555555555547</v>
      </c>
      <c r="G386" s="17">
        <f t="shared" si="29"/>
        <v>1.0999999999999996</v>
      </c>
      <c r="R386">
        <f t="shared" si="25"/>
        <v>0</v>
      </c>
      <c r="S386">
        <f t="shared" si="26"/>
        <v>23.7</v>
      </c>
      <c r="T386">
        <f t="shared" si="27"/>
        <v>6.583333333333333</v>
      </c>
    </row>
    <row r="387" spans="2:20" x14ac:dyDescent="0.3">
      <c r="B387" s="3" t="s">
        <v>47</v>
      </c>
      <c r="C387" s="3">
        <v>379</v>
      </c>
      <c r="D387" s="3">
        <v>379</v>
      </c>
      <c r="E387" s="10">
        <v>24.8</v>
      </c>
      <c r="F387" s="17">
        <f t="shared" si="28"/>
        <v>0.27777777777777779</v>
      </c>
      <c r="G387" s="17">
        <f t="shared" si="29"/>
        <v>1</v>
      </c>
      <c r="R387">
        <f t="shared" si="25"/>
        <v>0</v>
      </c>
      <c r="S387">
        <f t="shared" si="26"/>
        <v>24.8</v>
      </c>
      <c r="T387">
        <f t="shared" si="27"/>
        <v>6.8888888888888893</v>
      </c>
    </row>
    <row r="388" spans="2:20" x14ac:dyDescent="0.3">
      <c r="B388" s="3" t="s">
        <v>47</v>
      </c>
      <c r="C388" s="3">
        <v>380</v>
      </c>
      <c r="D388" s="3">
        <v>380</v>
      </c>
      <c r="E388" s="10">
        <v>25.7</v>
      </c>
      <c r="F388" s="17">
        <f t="shared" si="28"/>
        <v>0.19444444444444425</v>
      </c>
      <c r="G388" s="17">
        <f t="shared" si="29"/>
        <v>0.69999999999999929</v>
      </c>
      <c r="R388">
        <f t="shared" si="25"/>
        <v>0</v>
      </c>
      <c r="S388">
        <f t="shared" si="26"/>
        <v>25.7</v>
      </c>
      <c r="T388">
        <f t="shared" si="27"/>
        <v>7.1388888888888884</v>
      </c>
    </row>
    <row r="389" spans="2:20" x14ac:dyDescent="0.3">
      <c r="B389" s="3" t="s">
        <v>47</v>
      </c>
      <c r="C389" s="3">
        <v>381</v>
      </c>
      <c r="D389" s="3">
        <v>381</v>
      </c>
      <c r="E389" s="10">
        <v>26.2</v>
      </c>
      <c r="F389" s="17">
        <f t="shared" si="28"/>
        <v>9.7222222222222127E-2</v>
      </c>
      <c r="G389" s="17">
        <f t="shared" si="29"/>
        <v>0.34999999999999964</v>
      </c>
      <c r="R389">
        <f t="shared" si="25"/>
        <v>0</v>
      </c>
      <c r="S389">
        <f t="shared" si="26"/>
        <v>26.2</v>
      </c>
      <c r="T389">
        <f t="shared" si="27"/>
        <v>7.2777777777777777</v>
      </c>
    </row>
    <row r="390" spans="2:20" x14ac:dyDescent="0.3">
      <c r="B390" s="3" t="s">
        <v>47</v>
      </c>
      <c r="C390" s="3">
        <v>382</v>
      </c>
      <c r="D390" s="3">
        <v>382</v>
      </c>
      <c r="E390" s="10">
        <v>26.4</v>
      </c>
      <c r="F390" s="17">
        <f t="shared" si="28"/>
        <v>2.7777777777777679E-2</v>
      </c>
      <c r="G390" s="17">
        <f t="shared" si="29"/>
        <v>9.9999999999999645E-2</v>
      </c>
      <c r="R390">
        <f t="shared" si="25"/>
        <v>0</v>
      </c>
      <c r="S390">
        <f t="shared" si="26"/>
        <v>26.4</v>
      </c>
      <c r="T390">
        <f t="shared" si="27"/>
        <v>7.333333333333333</v>
      </c>
    </row>
    <row r="391" spans="2:20" x14ac:dyDescent="0.3">
      <c r="B391" s="3" t="s">
        <v>47</v>
      </c>
      <c r="C391" s="3">
        <v>383</v>
      </c>
      <c r="D391" s="3">
        <v>383</v>
      </c>
      <c r="E391" s="10">
        <v>26.4</v>
      </c>
      <c r="F391" s="17">
        <f t="shared" si="28"/>
        <v>0</v>
      </c>
      <c r="G391" s="17">
        <f t="shared" si="29"/>
        <v>0</v>
      </c>
      <c r="R391">
        <f t="shared" si="25"/>
        <v>0</v>
      </c>
      <c r="S391">
        <f t="shared" si="26"/>
        <v>26.4</v>
      </c>
      <c r="T391">
        <f t="shared" si="27"/>
        <v>7.333333333333333</v>
      </c>
    </row>
    <row r="392" spans="2:20" x14ac:dyDescent="0.3">
      <c r="B392" s="3" t="s">
        <v>47</v>
      </c>
      <c r="C392" s="3">
        <v>384</v>
      </c>
      <c r="D392" s="3">
        <v>384</v>
      </c>
      <c r="E392" s="10">
        <v>26.4</v>
      </c>
      <c r="F392" s="17">
        <f t="shared" si="28"/>
        <v>1.3888888888889086E-2</v>
      </c>
      <c r="G392" s="17">
        <f t="shared" si="29"/>
        <v>5.0000000000000711E-2</v>
      </c>
      <c r="R392">
        <f t="shared" ref="R392:R455" si="30">IF(E392&lt;1,1,0)</f>
        <v>0</v>
      </c>
      <c r="S392">
        <f t="shared" ref="S392:S455" si="31">IF(R392=1,"",E392)</f>
        <v>26.4</v>
      </c>
      <c r="T392">
        <f t="shared" ref="T392:T455" si="32">E392/3.6</f>
        <v>7.333333333333333</v>
      </c>
    </row>
    <row r="393" spans="2:20" x14ac:dyDescent="0.3">
      <c r="B393" s="3" t="s">
        <v>47</v>
      </c>
      <c r="C393" s="3">
        <v>385</v>
      </c>
      <c r="D393" s="3">
        <v>385</v>
      </c>
      <c r="E393" s="10">
        <v>26.5</v>
      </c>
      <c r="F393" s="17">
        <f t="shared" si="28"/>
        <v>2.7777777777778172E-2</v>
      </c>
      <c r="G393" s="17">
        <f t="shared" si="29"/>
        <v>0.10000000000000142</v>
      </c>
      <c r="R393">
        <f t="shared" si="30"/>
        <v>0</v>
      </c>
      <c r="S393">
        <f t="shared" si="31"/>
        <v>26.5</v>
      </c>
      <c r="T393">
        <f t="shared" si="32"/>
        <v>7.3611111111111107</v>
      </c>
    </row>
    <row r="394" spans="2:20" x14ac:dyDescent="0.3">
      <c r="B394" s="3" t="s">
        <v>47</v>
      </c>
      <c r="C394" s="3">
        <v>386</v>
      </c>
      <c r="D394" s="3">
        <v>386</v>
      </c>
      <c r="E394" s="10">
        <v>26.6</v>
      </c>
      <c r="F394" s="17">
        <f t="shared" si="28"/>
        <v>4.1666666666666761E-2</v>
      </c>
      <c r="G394" s="17">
        <f t="shared" si="29"/>
        <v>0.15000000000000036</v>
      </c>
      <c r="R394">
        <f t="shared" si="30"/>
        <v>0</v>
      </c>
      <c r="S394">
        <f t="shared" si="31"/>
        <v>26.6</v>
      </c>
      <c r="T394">
        <f t="shared" si="32"/>
        <v>7.3888888888888893</v>
      </c>
    </row>
    <row r="395" spans="2:20" x14ac:dyDescent="0.3">
      <c r="B395" s="3" t="s">
        <v>47</v>
      </c>
      <c r="C395" s="3">
        <v>387</v>
      </c>
      <c r="D395" s="3">
        <v>387</v>
      </c>
      <c r="E395" s="10">
        <v>26.8</v>
      </c>
      <c r="F395" s="17">
        <f t="shared" si="28"/>
        <v>4.1666666666666269E-2</v>
      </c>
      <c r="G395" s="17">
        <f t="shared" si="29"/>
        <v>0.14999999999999858</v>
      </c>
      <c r="R395">
        <f t="shared" si="30"/>
        <v>0</v>
      </c>
      <c r="S395">
        <f t="shared" si="31"/>
        <v>26.8</v>
      </c>
      <c r="T395">
        <f t="shared" si="32"/>
        <v>7.4444444444444446</v>
      </c>
    </row>
    <row r="396" spans="2:20" x14ac:dyDescent="0.3">
      <c r="B396" s="3" t="s">
        <v>47</v>
      </c>
      <c r="C396" s="3">
        <v>388</v>
      </c>
      <c r="D396" s="3">
        <v>388</v>
      </c>
      <c r="E396" s="10">
        <v>26.9</v>
      </c>
      <c r="F396" s="17">
        <f t="shared" si="28"/>
        <v>5.5555555555555358E-2</v>
      </c>
      <c r="G396" s="17">
        <f t="shared" si="29"/>
        <v>0.19999999999999929</v>
      </c>
      <c r="R396">
        <f t="shared" si="30"/>
        <v>0</v>
      </c>
      <c r="S396">
        <f t="shared" si="31"/>
        <v>26.9</v>
      </c>
      <c r="T396">
        <f t="shared" si="32"/>
        <v>7.4722222222222214</v>
      </c>
    </row>
    <row r="397" spans="2:20" x14ac:dyDescent="0.3">
      <c r="B397" s="3" t="s">
        <v>47</v>
      </c>
      <c r="C397" s="3">
        <v>389</v>
      </c>
      <c r="D397" s="3">
        <v>389</v>
      </c>
      <c r="E397" s="10">
        <v>27.2</v>
      </c>
      <c r="F397" s="17">
        <f t="shared" si="28"/>
        <v>8.3333333333333523E-2</v>
      </c>
      <c r="G397" s="17">
        <f t="shared" si="29"/>
        <v>0.30000000000000071</v>
      </c>
      <c r="R397">
        <f t="shared" si="30"/>
        <v>0</v>
      </c>
      <c r="S397">
        <f t="shared" si="31"/>
        <v>27.2</v>
      </c>
      <c r="T397">
        <f t="shared" si="32"/>
        <v>7.5555555555555554</v>
      </c>
    </row>
    <row r="398" spans="2:20" x14ac:dyDescent="0.3">
      <c r="B398" s="3" t="s">
        <v>47</v>
      </c>
      <c r="C398" s="3">
        <v>390</v>
      </c>
      <c r="D398" s="3">
        <v>390</v>
      </c>
      <c r="E398" s="10">
        <v>27.5</v>
      </c>
      <c r="F398" s="17">
        <f t="shared" ref="F398:F461" si="33">($E399-$E397)/2/3.6</f>
        <v>0.1111111111111112</v>
      </c>
      <c r="G398" s="17">
        <f t="shared" ref="G398:G461" si="34">($E399-$E397)/2</f>
        <v>0.40000000000000036</v>
      </c>
      <c r="R398">
        <f t="shared" si="30"/>
        <v>0</v>
      </c>
      <c r="S398">
        <f t="shared" si="31"/>
        <v>27.5</v>
      </c>
      <c r="T398">
        <f t="shared" si="32"/>
        <v>7.6388888888888884</v>
      </c>
    </row>
    <row r="399" spans="2:20" x14ac:dyDescent="0.3">
      <c r="B399" s="3" t="s">
        <v>47</v>
      </c>
      <c r="C399" s="3">
        <v>391</v>
      </c>
      <c r="D399" s="3">
        <v>391</v>
      </c>
      <c r="E399" s="10">
        <v>28</v>
      </c>
      <c r="F399" s="17">
        <f t="shared" si="33"/>
        <v>0.18055555555555566</v>
      </c>
      <c r="G399" s="17">
        <f t="shared" si="34"/>
        <v>0.65000000000000036</v>
      </c>
      <c r="R399">
        <f t="shared" si="30"/>
        <v>0</v>
      </c>
      <c r="S399">
        <f t="shared" si="31"/>
        <v>28</v>
      </c>
      <c r="T399">
        <f t="shared" si="32"/>
        <v>7.7777777777777777</v>
      </c>
    </row>
    <row r="400" spans="2:20" x14ac:dyDescent="0.3">
      <c r="B400" s="3" t="s">
        <v>47</v>
      </c>
      <c r="C400" s="3">
        <v>392</v>
      </c>
      <c r="D400" s="3">
        <v>392</v>
      </c>
      <c r="E400" s="10">
        <v>28.8</v>
      </c>
      <c r="F400" s="17">
        <f t="shared" si="33"/>
        <v>0.26388888888888867</v>
      </c>
      <c r="G400" s="17">
        <f t="shared" si="34"/>
        <v>0.94999999999999929</v>
      </c>
      <c r="R400">
        <f t="shared" si="30"/>
        <v>0</v>
      </c>
      <c r="S400">
        <f t="shared" si="31"/>
        <v>28.8</v>
      </c>
      <c r="T400">
        <f t="shared" si="32"/>
        <v>8</v>
      </c>
    </row>
    <row r="401" spans="2:20" x14ac:dyDescent="0.3">
      <c r="B401" s="3" t="s">
        <v>47</v>
      </c>
      <c r="C401" s="3">
        <v>393</v>
      </c>
      <c r="D401" s="3">
        <v>393</v>
      </c>
      <c r="E401" s="10">
        <v>29.9</v>
      </c>
      <c r="F401" s="17">
        <f t="shared" si="33"/>
        <v>0.30555555555555547</v>
      </c>
      <c r="G401" s="17">
        <f t="shared" si="34"/>
        <v>1.0999999999999996</v>
      </c>
      <c r="R401">
        <f t="shared" si="30"/>
        <v>0</v>
      </c>
      <c r="S401">
        <f t="shared" si="31"/>
        <v>29.9</v>
      </c>
      <c r="T401">
        <f t="shared" si="32"/>
        <v>8.3055555555555554</v>
      </c>
    </row>
    <row r="402" spans="2:20" x14ac:dyDescent="0.3">
      <c r="B402" s="3" t="s">
        <v>47</v>
      </c>
      <c r="C402" s="3">
        <v>394</v>
      </c>
      <c r="D402" s="3">
        <v>394</v>
      </c>
      <c r="E402" s="10">
        <v>31</v>
      </c>
      <c r="F402" s="17">
        <f t="shared" si="33"/>
        <v>0.27777777777777779</v>
      </c>
      <c r="G402" s="17">
        <f t="shared" si="34"/>
        <v>1</v>
      </c>
      <c r="R402">
        <f t="shared" si="30"/>
        <v>0</v>
      </c>
      <c r="S402">
        <f t="shared" si="31"/>
        <v>31</v>
      </c>
      <c r="T402">
        <f t="shared" si="32"/>
        <v>8.6111111111111107</v>
      </c>
    </row>
    <row r="403" spans="2:20" x14ac:dyDescent="0.3">
      <c r="B403" s="3" t="s">
        <v>47</v>
      </c>
      <c r="C403" s="3">
        <v>395</v>
      </c>
      <c r="D403" s="3">
        <v>395</v>
      </c>
      <c r="E403" s="10">
        <v>31.9</v>
      </c>
      <c r="F403" s="17">
        <f t="shared" si="33"/>
        <v>0.20833333333333331</v>
      </c>
      <c r="G403" s="17">
        <f t="shared" si="34"/>
        <v>0.75</v>
      </c>
      <c r="R403">
        <f t="shared" si="30"/>
        <v>0</v>
      </c>
      <c r="S403">
        <f t="shared" si="31"/>
        <v>31.9</v>
      </c>
      <c r="T403">
        <f t="shared" si="32"/>
        <v>8.8611111111111107</v>
      </c>
    </row>
    <row r="404" spans="2:20" x14ac:dyDescent="0.3">
      <c r="B404" s="3" t="s">
        <v>47</v>
      </c>
      <c r="C404" s="3">
        <v>396</v>
      </c>
      <c r="D404" s="3">
        <v>396</v>
      </c>
      <c r="E404" s="10">
        <v>32.5</v>
      </c>
      <c r="F404" s="17">
        <f t="shared" si="33"/>
        <v>9.7222222222222612E-2</v>
      </c>
      <c r="G404" s="17">
        <f t="shared" si="34"/>
        <v>0.35000000000000142</v>
      </c>
      <c r="R404">
        <f t="shared" si="30"/>
        <v>0</v>
      </c>
      <c r="S404">
        <f t="shared" si="31"/>
        <v>32.5</v>
      </c>
      <c r="T404">
        <f t="shared" si="32"/>
        <v>9.0277777777777768</v>
      </c>
    </row>
    <row r="405" spans="2:20" x14ac:dyDescent="0.3">
      <c r="B405" s="3" t="s">
        <v>47</v>
      </c>
      <c r="C405" s="3">
        <v>397</v>
      </c>
      <c r="D405" s="3">
        <v>397</v>
      </c>
      <c r="E405" s="10">
        <v>32.6</v>
      </c>
      <c r="F405" s="17">
        <f t="shared" si="33"/>
        <v>-1.3888888888889086E-2</v>
      </c>
      <c r="G405" s="17">
        <f t="shared" si="34"/>
        <v>-5.0000000000000711E-2</v>
      </c>
      <c r="R405">
        <f t="shared" si="30"/>
        <v>0</v>
      </c>
      <c r="S405">
        <f t="shared" si="31"/>
        <v>32.6</v>
      </c>
      <c r="T405">
        <f t="shared" si="32"/>
        <v>9.0555555555555554</v>
      </c>
    </row>
    <row r="406" spans="2:20" x14ac:dyDescent="0.3">
      <c r="B406" s="3" t="s">
        <v>47</v>
      </c>
      <c r="C406" s="3">
        <v>398</v>
      </c>
      <c r="D406" s="3">
        <v>398</v>
      </c>
      <c r="E406" s="10">
        <v>32.4</v>
      </c>
      <c r="F406" s="17">
        <f t="shared" si="33"/>
        <v>-8.3333333333333523E-2</v>
      </c>
      <c r="G406" s="17">
        <f t="shared" si="34"/>
        <v>-0.30000000000000071</v>
      </c>
      <c r="R406">
        <f t="shared" si="30"/>
        <v>0</v>
      </c>
      <c r="S406">
        <f t="shared" si="31"/>
        <v>32.4</v>
      </c>
      <c r="T406">
        <f t="shared" si="32"/>
        <v>9</v>
      </c>
    </row>
    <row r="407" spans="2:20" x14ac:dyDescent="0.3">
      <c r="B407" s="3" t="s">
        <v>47</v>
      </c>
      <c r="C407" s="3">
        <v>399</v>
      </c>
      <c r="D407" s="3">
        <v>399</v>
      </c>
      <c r="E407" s="10">
        <v>32</v>
      </c>
      <c r="F407" s="17">
        <f t="shared" si="33"/>
        <v>-0.15277777777777748</v>
      </c>
      <c r="G407" s="17">
        <f t="shared" si="34"/>
        <v>-0.54999999999999893</v>
      </c>
      <c r="R407">
        <f t="shared" si="30"/>
        <v>0</v>
      </c>
      <c r="S407">
        <f t="shared" si="31"/>
        <v>32</v>
      </c>
      <c r="T407">
        <f t="shared" si="32"/>
        <v>8.8888888888888893</v>
      </c>
    </row>
    <row r="408" spans="2:20" x14ac:dyDescent="0.3">
      <c r="B408" s="3" t="s">
        <v>47</v>
      </c>
      <c r="C408" s="3">
        <v>400</v>
      </c>
      <c r="D408" s="3">
        <v>400</v>
      </c>
      <c r="E408" s="10">
        <v>31.3</v>
      </c>
      <c r="F408" s="17">
        <f t="shared" si="33"/>
        <v>-0.23611111111111099</v>
      </c>
      <c r="G408" s="17">
        <f t="shared" si="34"/>
        <v>-0.84999999999999964</v>
      </c>
      <c r="R408">
        <f t="shared" si="30"/>
        <v>0</v>
      </c>
      <c r="S408">
        <f t="shared" si="31"/>
        <v>31.3</v>
      </c>
      <c r="T408">
        <f t="shared" si="32"/>
        <v>8.6944444444444446</v>
      </c>
    </row>
    <row r="409" spans="2:20" x14ac:dyDescent="0.3">
      <c r="B409" s="3" t="s">
        <v>47</v>
      </c>
      <c r="C409" s="3">
        <v>401</v>
      </c>
      <c r="D409" s="3">
        <v>401</v>
      </c>
      <c r="E409" s="10">
        <v>30.3</v>
      </c>
      <c r="F409" s="17">
        <f t="shared" si="33"/>
        <v>-0.38888888888888895</v>
      </c>
      <c r="G409" s="17">
        <f t="shared" si="34"/>
        <v>-1.4000000000000004</v>
      </c>
      <c r="R409">
        <f t="shared" si="30"/>
        <v>0</v>
      </c>
      <c r="S409">
        <f t="shared" si="31"/>
        <v>30.3</v>
      </c>
      <c r="T409">
        <f t="shared" si="32"/>
        <v>8.4166666666666661</v>
      </c>
    </row>
    <row r="410" spans="2:20" x14ac:dyDescent="0.3">
      <c r="B410" s="3" t="s">
        <v>47</v>
      </c>
      <c r="C410" s="3">
        <v>402</v>
      </c>
      <c r="D410" s="3">
        <v>402</v>
      </c>
      <c r="E410" s="10">
        <v>28.5</v>
      </c>
      <c r="F410" s="17">
        <f t="shared" si="33"/>
        <v>-0.56944444444444464</v>
      </c>
      <c r="G410" s="17">
        <f t="shared" si="34"/>
        <v>-2.0500000000000007</v>
      </c>
      <c r="R410">
        <f t="shared" si="30"/>
        <v>0</v>
      </c>
      <c r="S410">
        <f t="shared" si="31"/>
        <v>28.5</v>
      </c>
      <c r="T410">
        <f t="shared" si="32"/>
        <v>7.9166666666666661</v>
      </c>
    </row>
    <row r="411" spans="2:20" x14ac:dyDescent="0.3">
      <c r="B411" s="3" t="s">
        <v>47</v>
      </c>
      <c r="C411" s="3">
        <v>403</v>
      </c>
      <c r="D411" s="3">
        <v>403</v>
      </c>
      <c r="E411" s="10">
        <v>26.2</v>
      </c>
      <c r="F411" s="17">
        <f t="shared" si="33"/>
        <v>-0.68055555555555536</v>
      </c>
      <c r="G411" s="17">
        <f t="shared" si="34"/>
        <v>-2.4499999999999993</v>
      </c>
      <c r="R411">
        <f t="shared" si="30"/>
        <v>0</v>
      </c>
      <c r="S411">
        <f t="shared" si="31"/>
        <v>26.2</v>
      </c>
      <c r="T411">
        <f t="shared" si="32"/>
        <v>7.2777777777777777</v>
      </c>
    </row>
    <row r="412" spans="2:20" x14ac:dyDescent="0.3">
      <c r="B412" s="3" t="s">
        <v>47</v>
      </c>
      <c r="C412" s="3">
        <v>404</v>
      </c>
      <c r="D412" s="3">
        <v>404</v>
      </c>
      <c r="E412" s="10">
        <v>23.6</v>
      </c>
      <c r="F412" s="17">
        <f t="shared" si="33"/>
        <v>-0.70833333333333304</v>
      </c>
      <c r="G412" s="17">
        <f t="shared" si="34"/>
        <v>-2.5499999999999989</v>
      </c>
      <c r="R412">
        <f t="shared" si="30"/>
        <v>0</v>
      </c>
      <c r="S412">
        <f t="shared" si="31"/>
        <v>23.6</v>
      </c>
      <c r="T412">
        <f t="shared" si="32"/>
        <v>6.5555555555555554</v>
      </c>
    </row>
    <row r="413" spans="2:20" x14ac:dyDescent="0.3">
      <c r="B413" s="3" t="s">
        <v>47</v>
      </c>
      <c r="C413" s="3">
        <v>405</v>
      </c>
      <c r="D413" s="3">
        <v>405</v>
      </c>
      <c r="E413" s="10">
        <v>21.1</v>
      </c>
      <c r="F413" s="17">
        <f t="shared" si="33"/>
        <v>-0.63888888888888906</v>
      </c>
      <c r="G413" s="17">
        <f t="shared" si="34"/>
        <v>-2.3000000000000007</v>
      </c>
      <c r="R413">
        <f t="shared" si="30"/>
        <v>0</v>
      </c>
      <c r="S413">
        <f t="shared" si="31"/>
        <v>21.1</v>
      </c>
      <c r="T413">
        <f t="shared" si="32"/>
        <v>5.8611111111111116</v>
      </c>
    </row>
    <row r="414" spans="2:20" x14ac:dyDescent="0.3">
      <c r="B414" s="3" t="s">
        <v>47</v>
      </c>
      <c r="C414" s="3">
        <v>406</v>
      </c>
      <c r="D414" s="3">
        <v>406</v>
      </c>
      <c r="E414" s="10">
        <v>19</v>
      </c>
      <c r="F414" s="17">
        <f t="shared" si="33"/>
        <v>-0.50000000000000022</v>
      </c>
      <c r="G414" s="17">
        <f t="shared" si="34"/>
        <v>-1.8000000000000007</v>
      </c>
      <c r="R414">
        <f t="shared" si="30"/>
        <v>0</v>
      </c>
      <c r="S414">
        <f t="shared" si="31"/>
        <v>19</v>
      </c>
      <c r="T414">
        <f t="shared" si="32"/>
        <v>5.2777777777777777</v>
      </c>
    </row>
    <row r="415" spans="2:20" x14ac:dyDescent="0.3">
      <c r="B415" s="3" t="s">
        <v>47</v>
      </c>
      <c r="C415" s="3">
        <v>407</v>
      </c>
      <c r="D415" s="3">
        <v>407</v>
      </c>
      <c r="E415" s="10">
        <v>17.5</v>
      </c>
      <c r="F415" s="17">
        <f t="shared" si="33"/>
        <v>-0.41666666666666663</v>
      </c>
      <c r="G415" s="17">
        <f t="shared" si="34"/>
        <v>-1.5</v>
      </c>
      <c r="R415">
        <f t="shared" si="30"/>
        <v>0</v>
      </c>
      <c r="S415">
        <f t="shared" si="31"/>
        <v>17.5</v>
      </c>
      <c r="T415">
        <f t="shared" si="32"/>
        <v>4.8611111111111107</v>
      </c>
    </row>
    <row r="416" spans="2:20" x14ac:dyDescent="0.3">
      <c r="B416" s="3" t="s">
        <v>47</v>
      </c>
      <c r="C416" s="3">
        <v>408</v>
      </c>
      <c r="D416" s="3">
        <v>408</v>
      </c>
      <c r="E416" s="10">
        <v>16</v>
      </c>
      <c r="F416" s="17">
        <f t="shared" si="33"/>
        <v>-0.4861111111111111</v>
      </c>
      <c r="G416" s="17">
        <f t="shared" si="34"/>
        <v>-1.75</v>
      </c>
      <c r="R416">
        <f t="shared" si="30"/>
        <v>0</v>
      </c>
      <c r="S416">
        <f t="shared" si="31"/>
        <v>16</v>
      </c>
      <c r="T416">
        <f t="shared" si="32"/>
        <v>4.4444444444444446</v>
      </c>
    </row>
    <row r="417" spans="2:20" x14ac:dyDescent="0.3">
      <c r="B417" s="3" t="s">
        <v>47</v>
      </c>
      <c r="C417" s="3">
        <v>409</v>
      </c>
      <c r="D417" s="3">
        <v>409</v>
      </c>
      <c r="E417" s="10">
        <v>14</v>
      </c>
      <c r="F417" s="17">
        <f t="shared" si="33"/>
        <v>-0.63888888888888884</v>
      </c>
      <c r="G417" s="17">
        <f t="shared" si="34"/>
        <v>-2.2999999999999998</v>
      </c>
      <c r="R417">
        <f t="shared" si="30"/>
        <v>0</v>
      </c>
      <c r="S417">
        <f t="shared" si="31"/>
        <v>14</v>
      </c>
      <c r="T417">
        <f t="shared" si="32"/>
        <v>3.8888888888888888</v>
      </c>
    </row>
    <row r="418" spans="2:20" x14ac:dyDescent="0.3">
      <c r="B418" s="3" t="s">
        <v>47</v>
      </c>
      <c r="C418" s="3">
        <v>410</v>
      </c>
      <c r="D418" s="3">
        <v>410</v>
      </c>
      <c r="E418" s="10">
        <v>11.4</v>
      </c>
      <c r="F418" s="17">
        <f t="shared" si="33"/>
        <v>-0.77777777777777768</v>
      </c>
      <c r="G418" s="17">
        <f t="shared" si="34"/>
        <v>-2.8</v>
      </c>
      <c r="R418">
        <f t="shared" si="30"/>
        <v>0</v>
      </c>
      <c r="S418">
        <f t="shared" si="31"/>
        <v>11.4</v>
      </c>
      <c r="T418">
        <f t="shared" si="32"/>
        <v>3.1666666666666665</v>
      </c>
    </row>
    <row r="419" spans="2:20" x14ac:dyDescent="0.3">
      <c r="B419" s="3" t="s">
        <v>47</v>
      </c>
      <c r="C419" s="3">
        <v>411</v>
      </c>
      <c r="D419" s="3">
        <v>411</v>
      </c>
      <c r="E419" s="10">
        <v>8.4</v>
      </c>
      <c r="F419" s="17">
        <f t="shared" si="33"/>
        <v>-0.84722222222222232</v>
      </c>
      <c r="G419" s="17">
        <f t="shared" si="34"/>
        <v>-3.0500000000000003</v>
      </c>
      <c r="R419">
        <f t="shared" si="30"/>
        <v>0</v>
      </c>
      <c r="S419">
        <f t="shared" si="31"/>
        <v>8.4</v>
      </c>
      <c r="T419">
        <f t="shared" si="32"/>
        <v>2.3333333333333335</v>
      </c>
    </row>
    <row r="420" spans="2:20" x14ac:dyDescent="0.3">
      <c r="B420" s="3" t="s">
        <v>47</v>
      </c>
      <c r="C420" s="3">
        <v>412</v>
      </c>
      <c r="D420" s="3">
        <v>412</v>
      </c>
      <c r="E420" s="10">
        <v>5.3</v>
      </c>
      <c r="F420" s="17">
        <f t="shared" si="33"/>
        <v>-0.76388888888888884</v>
      </c>
      <c r="G420" s="17">
        <f t="shared" si="34"/>
        <v>-2.75</v>
      </c>
      <c r="R420">
        <f t="shared" si="30"/>
        <v>0</v>
      </c>
      <c r="S420">
        <f t="shared" si="31"/>
        <v>5.3</v>
      </c>
      <c r="T420">
        <f t="shared" si="32"/>
        <v>1.4722222222222221</v>
      </c>
    </row>
    <row r="421" spans="2:20" x14ac:dyDescent="0.3">
      <c r="B421" s="3" t="s">
        <v>47</v>
      </c>
      <c r="C421" s="3">
        <v>413</v>
      </c>
      <c r="D421" s="3">
        <v>413</v>
      </c>
      <c r="E421" s="10">
        <v>2.9</v>
      </c>
      <c r="F421" s="17">
        <f t="shared" si="33"/>
        <v>-0.73611111111111105</v>
      </c>
      <c r="G421" s="17">
        <f t="shared" si="34"/>
        <v>-2.65</v>
      </c>
      <c r="R421">
        <f t="shared" si="30"/>
        <v>0</v>
      </c>
      <c r="S421">
        <f t="shared" si="31"/>
        <v>2.9</v>
      </c>
      <c r="T421">
        <f t="shared" si="32"/>
        <v>0.80555555555555547</v>
      </c>
    </row>
    <row r="422" spans="2:20" x14ac:dyDescent="0.3">
      <c r="B422" s="3" t="s">
        <v>47</v>
      </c>
      <c r="C422" s="3">
        <v>414</v>
      </c>
      <c r="D422" s="3">
        <v>414</v>
      </c>
      <c r="E422" s="10">
        <v>0</v>
      </c>
      <c r="F422" s="17">
        <f t="shared" si="33"/>
        <v>-0.40277777777777773</v>
      </c>
      <c r="G422" s="17">
        <f t="shared" si="34"/>
        <v>-1.45</v>
      </c>
      <c r="R422">
        <f t="shared" si="30"/>
        <v>1</v>
      </c>
      <c r="S422" t="str">
        <f t="shared" si="31"/>
        <v/>
      </c>
      <c r="T422">
        <f t="shared" si="32"/>
        <v>0</v>
      </c>
    </row>
    <row r="423" spans="2:20" x14ac:dyDescent="0.3">
      <c r="B423" s="3" t="s">
        <v>47</v>
      </c>
      <c r="C423" s="3">
        <v>415</v>
      </c>
      <c r="D423" s="3">
        <v>415</v>
      </c>
      <c r="E423" s="10">
        <v>0</v>
      </c>
      <c r="F423" s="17">
        <f t="shared" si="33"/>
        <v>0</v>
      </c>
      <c r="G423" s="17">
        <f t="shared" si="34"/>
        <v>0</v>
      </c>
      <c r="R423">
        <f t="shared" si="30"/>
        <v>1</v>
      </c>
      <c r="S423" t="str">
        <f t="shared" si="31"/>
        <v/>
      </c>
      <c r="T423">
        <f t="shared" si="32"/>
        <v>0</v>
      </c>
    </row>
    <row r="424" spans="2:20" x14ac:dyDescent="0.3">
      <c r="B424" s="3" t="s">
        <v>47</v>
      </c>
      <c r="C424" s="3">
        <v>416</v>
      </c>
      <c r="D424" s="3">
        <v>416</v>
      </c>
      <c r="E424" s="10">
        <v>0</v>
      </c>
      <c r="F424" s="17">
        <f t="shared" si="33"/>
        <v>0</v>
      </c>
      <c r="G424" s="17">
        <f t="shared" si="34"/>
        <v>0</v>
      </c>
      <c r="R424">
        <f t="shared" si="30"/>
        <v>1</v>
      </c>
      <c r="S424" t="str">
        <f t="shared" si="31"/>
        <v/>
      </c>
      <c r="T424">
        <f t="shared" si="32"/>
        <v>0</v>
      </c>
    </row>
    <row r="425" spans="2:20" x14ac:dyDescent="0.3">
      <c r="B425" s="3" t="s">
        <v>47</v>
      </c>
      <c r="C425" s="3">
        <v>417</v>
      </c>
      <c r="D425" s="3">
        <v>417</v>
      </c>
      <c r="E425" s="10">
        <v>0</v>
      </c>
      <c r="F425" s="17">
        <f t="shared" si="33"/>
        <v>0</v>
      </c>
      <c r="G425" s="17">
        <f t="shared" si="34"/>
        <v>0</v>
      </c>
      <c r="R425">
        <f t="shared" si="30"/>
        <v>1</v>
      </c>
      <c r="S425" t="str">
        <f t="shared" si="31"/>
        <v/>
      </c>
      <c r="T425">
        <f t="shared" si="32"/>
        <v>0</v>
      </c>
    </row>
    <row r="426" spans="2:20" x14ac:dyDescent="0.3">
      <c r="B426" s="3" t="s">
        <v>47</v>
      </c>
      <c r="C426" s="3">
        <v>418</v>
      </c>
      <c r="D426" s="3">
        <v>418</v>
      </c>
      <c r="E426" s="10">
        <v>0</v>
      </c>
      <c r="F426" s="17">
        <f t="shared" si="33"/>
        <v>0</v>
      </c>
      <c r="G426" s="17">
        <f t="shared" si="34"/>
        <v>0</v>
      </c>
      <c r="R426">
        <f t="shared" si="30"/>
        <v>1</v>
      </c>
      <c r="S426" t="str">
        <f t="shared" si="31"/>
        <v/>
      </c>
      <c r="T426">
        <f t="shared" si="32"/>
        <v>0</v>
      </c>
    </row>
    <row r="427" spans="2:20" x14ac:dyDescent="0.3">
      <c r="B427" s="3" t="s">
        <v>47</v>
      </c>
      <c r="C427" s="3">
        <v>419</v>
      </c>
      <c r="D427" s="3">
        <v>419</v>
      </c>
      <c r="E427" s="10">
        <v>0</v>
      </c>
      <c r="F427" s="17">
        <f t="shared" si="33"/>
        <v>0</v>
      </c>
      <c r="G427" s="17">
        <f t="shared" si="34"/>
        <v>0</v>
      </c>
      <c r="R427">
        <f t="shared" si="30"/>
        <v>1</v>
      </c>
      <c r="S427" t="str">
        <f t="shared" si="31"/>
        <v/>
      </c>
      <c r="T427">
        <f t="shared" si="32"/>
        <v>0</v>
      </c>
    </row>
    <row r="428" spans="2:20" x14ac:dyDescent="0.3">
      <c r="B428" s="3" t="s">
        <v>47</v>
      </c>
      <c r="C428" s="3">
        <v>420</v>
      </c>
      <c r="D428" s="3">
        <v>420</v>
      </c>
      <c r="E428" s="10">
        <v>0</v>
      </c>
      <c r="F428" s="17">
        <f t="shared" si="33"/>
        <v>0</v>
      </c>
      <c r="G428" s="17">
        <f t="shared" si="34"/>
        <v>0</v>
      </c>
      <c r="R428">
        <f t="shared" si="30"/>
        <v>1</v>
      </c>
      <c r="S428" t="str">
        <f t="shared" si="31"/>
        <v/>
      </c>
      <c r="T428">
        <f t="shared" si="32"/>
        <v>0</v>
      </c>
    </row>
    <row r="429" spans="2:20" x14ac:dyDescent="0.3">
      <c r="B429" s="3" t="s">
        <v>47</v>
      </c>
      <c r="C429" s="3">
        <v>421</v>
      </c>
      <c r="D429" s="3">
        <v>421</v>
      </c>
      <c r="E429" s="10">
        <v>0</v>
      </c>
      <c r="F429" s="17">
        <f t="shared" si="33"/>
        <v>0</v>
      </c>
      <c r="G429" s="17">
        <f t="shared" si="34"/>
        <v>0</v>
      </c>
      <c r="R429">
        <f t="shared" si="30"/>
        <v>1</v>
      </c>
      <c r="S429" t="str">
        <f t="shared" si="31"/>
        <v/>
      </c>
      <c r="T429">
        <f t="shared" si="32"/>
        <v>0</v>
      </c>
    </row>
    <row r="430" spans="2:20" x14ac:dyDescent="0.3">
      <c r="B430" s="3" t="s">
        <v>47</v>
      </c>
      <c r="C430" s="3">
        <v>422</v>
      </c>
      <c r="D430" s="3">
        <v>422</v>
      </c>
      <c r="E430" s="10">
        <v>0</v>
      </c>
      <c r="F430" s="17">
        <f t="shared" si="33"/>
        <v>0</v>
      </c>
      <c r="G430" s="17">
        <f t="shared" si="34"/>
        <v>0</v>
      </c>
      <c r="R430">
        <f t="shared" si="30"/>
        <v>1</v>
      </c>
      <c r="S430" t="str">
        <f t="shared" si="31"/>
        <v/>
      </c>
      <c r="T430">
        <f t="shared" si="32"/>
        <v>0</v>
      </c>
    </row>
    <row r="431" spans="2:20" x14ac:dyDescent="0.3">
      <c r="B431" s="3" t="s">
        <v>47</v>
      </c>
      <c r="C431" s="3">
        <v>423</v>
      </c>
      <c r="D431" s="3">
        <v>423</v>
      </c>
      <c r="E431" s="10">
        <v>0</v>
      </c>
      <c r="F431" s="17">
        <f t="shared" si="33"/>
        <v>0</v>
      </c>
      <c r="G431" s="17">
        <f t="shared" si="34"/>
        <v>0</v>
      </c>
      <c r="R431">
        <f t="shared" si="30"/>
        <v>1</v>
      </c>
      <c r="S431" t="str">
        <f t="shared" si="31"/>
        <v/>
      </c>
      <c r="T431">
        <f t="shared" si="32"/>
        <v>0</v>
      </c>
    </row>
    <row r="432" spans="2:20" x14ac:dyDescent="0.3">
      <c r="B432" s="3" t="s">
        <v>47</v>
      </c>
      <c r="C432" s="3">
        <v>424</v>
      </c>
      <c r="D432" s="3">
        <v>424</v>
      </c>
      <c r="E432" s="10">
        <v>0</v>
      </c>
      <c r="F432" s="17">
        <f t="shared" si="33"/>
        <v>0</v>
      </c>
      <c r="G432" s="17">
        <f t="shared" si="34"/>
        <v>0</v>
      </c>
      <c r="R432">
        <f t="shared" si="30"/>
        <v>1</v>
      </c>
      <c r="S432" t="str">
        <f t="shared" si="31"/>
        <v/>
      </c>
      <c r="T432">
        <f t="shared" si="32"/>
        <v>0</v>
      </c>
    </row>
    <row r="433" spans="2:20" x14ac:dyDescent="0.3">
      <c r="B433" s="3" t="s">
        <v>47</v>
      </c>
      <c r="C433" s="3">
        <v>425</v>
      </c>
      <c r="D433" s="3">
        <v>425</v>
      </c>
      <c r="E433" s="10">
        <v>0</v>
      </c>
      <c r="F433" s="17">
        <f t="shared" si="33"/>
        <v>0</v>
      </c>
      <c r="G433" s="17">
        <f t="shared" si="34"/>
        <v>0</v>
      </c>
      <c r="R433">
        <f t="shared" si="30"/>
        <v>1</v>
      </c>
      <c r="S433" t="str">
        <f t="shared" si="31"/>
        <v/>
      </c>
      <c r="T433">
        <f t="shared" si="32"/>
        <v>0</v>
      </c>
    </row>
    <row r="434" spans="2:20" x14ac:dyDescent="0.3">
      <c r="B434" s="3" t="s">
        <v>47</v>
      </c>
      <c r="C434" s="3">
        <v>426</v>
      </c>
      <c r="D434" s="3">
        <v>426</v>
      </c>
      <c r="E434" s="10">
        <v>0</v>
      </c>
      <c r="F434" s="17">
        <f t="shared" si="33"/>
        <v>0</v>
      </c>
      <c r="G434" s="17">
        <f t="shared" si="34"/>
        <v>0</v>
      </c>
      <c r="R434">
        <f t="shared" si="30"/>
        <v>1</v>
      </c>
      <c r="S434" t="str">
        <f t="shared" si="31"/>
        <v/>
      </c>
      <c r="T434">
        <f t="shared" si="32"/>
        <v>0</v>
      </c>
    </row>
    <row r="435" spans="2:20" x14ac:dyDescent="0.3">
      <c r="B435" s="3" t="s">
        <v>47</v>
      </c>
      <c r="C435" s="3">
        <v>427</v>
      </c>
      <c r="D435" s="3">
        <v>427</v>
      </c>
      <c r="E435" s="10">
        <v>0</v>
      </c>
      <c r="F435" s="17">
        <f t="shared" si="33"/>
        <v>0</v>
      </c>
      <c r="G435" s="17">
        <f t="shared" si="34"/>
        <v>0</v>
      </c>
      <c r="R435">
        <f t="shared" si="30"/>
        <v>1</v>
      </c>
      <c r="S435" t="str">
        <f t="shared" si="31"/>
        <v/>
      </c>
      <c r="T435">
        <f t="shared" si="32"/>
        <v>0</v>
      </c>
    </row>
    <row r="436" spans="2:20" x14ac:dyDescent="0.3">
      <c r="B436" s="3" t="s">
        <v>47</v>
      </c>
      <c r="C436" s="3">
        <v>428</v>
      </c>
      <c r="D436" s="3">
        <v>428</v>
      </c>
      <c r="E436" s="10">
        <v>0</v>
      </c>
      <c r="F436" s="17">
        <f t="shared" si="33"/>
        <v>0</v>
      </c>
      <c r="G436" s="17">
        <f t="shared" si="34"/>
        <v>0</v>
      </c>
      <c r="R436">
        <f t="shared" si="30"/>
        <v>1</v>
      </c>
      <c r="S436" t="str">
        <f t="shared" si="31"/>
        <v/>
      </c>
      <c r="T436">
        <f t="shared" si="32"/>
        <v>0</v>
      </c>
    </row>
    <row r="437" spans="2:20" x14ac:dyDescent="0.3">
      <c r="B437" s="3" t="s">
        <v>47</v>
      </c>
      <c r="C437" s="3">
        <v>429</v>
      </c>
      <c r="D437" s="3">
        <v>429</v>
      </c>
      <c r="E437" s="10">
        <v>0</v>
      </c>
      <c r="F437" s="17">
        <f t="shared" si="33"/>
        <v>0</v>
      </c>
      <c r="G437" s="17">
        <f t="shared" si="34"/>
        <v>0</v>
      </c>
      <c r="R437">
        <f t="shared" si="30"/>
        <v>1</v>
      </c>
      <c r="S437" t="str">
        <f t="shared" si="31"/>
        <v/>
      </c>
      <c r="T437">
        <f t="shared" si="32"/>
        <v>0</v>
      </c>
    </row>
    <row r="438" spans="2:20" x14ac:dyDescent="0.3">
      <c r="B438" s="3" t="s">
        <v>47</v>
      </c>
      <c r="C438" s="3">
        <v>430</v>
      </c>
      <c r="D438" s="3">
        <v>430</v>
      </c>
      <c r="E438" s="10">
        <v>0</v>
      </c>
      <c r="F438" s="17">
        <f t="shared" si="33"/>
        <v>0</v>
      </c>
      <c r="G438" s="17">
        <f t="shared" si="34"/>
        <v>0</v>
      </c>
      <c r="R438">
        <f t="shared" si="30"/>
        <v>1</v>
      </c>
      <c r="S438" t="str">
        <f t="shared" si="31"/>
        <v/>
      </c>
      <c r="T438">
        <f t="shared" si="32"/>
        <v>0</v>
      </c>
    </row>
    <row r="439" spans="2:20" x14ac:dyDescent="0.3">
      <c r="B439" s="3" t="s">
        <v>47</v>
      </c>
      <c r="C439" s="3">
        <v>431</v>
      </c>
      <c r="D439" s="3">
        <v>431</v>
      </c>
      <c r="E439" s="10">
        <v>0</v>
      </c>
      <c r="F439" s="17">
        <f t="shared" si="33"/>
        <v>0</v>
      </c>
      <c r="G439" s="17">
        <f t="shared" si="34"/>
        <v>0</v>
      </c>
      <c r="R439">
        <f t="shared" si="30"/>
        <v>1</v>
      </c>
      <c r="S439" t="str">
        <f t="shared" si="31"/>
        <v/>
      </c>
      <c r="T439">
        <f t="shared" si="32"/>
        <v>0</v>
      </c>
    </row>
    <row r="440" spans="2:20" x14ac:dyDescent="0.3">
      <c r="B440" s="3" t="s">
        <v>47</v>
      </c>
      <c r="C440" s="3">
        <v>432</v>
      </c>
      <c r="D440" s="3">
        <v>432</v>
      </c>
      <c r="E440" s="10">
        <v>0</v>
      </c>
      <c r="F440" s="17">
        <f t="shared" si="33"/>
        <v>0</v>
      </c>
      <c r="G440" s="17">
        <f t="shared" si="34"/>
        <v>0</v>
      </c>
      <c r="R440">
        <f t="shared" si="30"/>
        <v>1</v>
      </c>
      <c r="S440" t="str">
        <f t="shared" si="31"/>
        <v/>
      </c>
      <c r="T440">
        <f t="shared" si="32"/>
        <v>0</v>
      </c>
    </row>
    <row r="441" spans="2:20" x14ac:dyDescent="0.3">
      <c r="B441" s="3" t="s">
        <v>47</v>
      </c>
      <c r="C441" s="3">
        <v>433</v>
      </c>
      <c r="D441" s="3">
        <v>433</v>
      </c>
      <c r="E441" s="10">
        <v>0</v>
      </c>
      <c r="F441" s="17">
        <f t="shared" si="33"/>
        <v>0</v>
      </c>
      <c r="G441" s="17">
        <f t="shared" si="34"/>
        <v>0</v>
      </c>
      <c r="R441">
        <f t="shared" si="30"/>
        <v>1</v>
      </c>
      <c r="S441" t="str">
        <f t="shared" si="31"/>
        <v/>
      </c>
      <c r="T441">
        <f t="shared" si="32"/>
        <v>0</v>
      </c>
    </row>
    <row r="442" spans="2:20" x14ac:dyDescent="0.3">
      <c r="B442" s="3" t="s">
        <v>47</v>
      </c>
      <c r="C442" s="3">
        <v>434</v>
      </c>
      <c r="D442" s="3">
        <v>434</v>
      </c>
      <c r="E442" s="10">
        <v>0</v>
      </c>
      <c r="F442" s="17">
        <f t="shared" si="33"/>
        <v>0</v>
      </c>
      <c r="G442" s="17">
        <f t="shared" si="34"/>
        <v>0</v>
      </c>
      <c r="R442">
        <f t="shared" si="30"/>
        <v>1</v>
      </c>
      <c r="S442" t="str">
        <f t="shared" si="31"/>
        <v/>
      </c>
      <c r="T442">
        <f t="shared" si="32"/>
        <v>0</v>
      </c>
    </row>
    <row r="443" spans="2:20" x14ac:dyDescent="0.3">
      <c r="B443" s="3" t="s">
        <v>47</v>
      </c>
      <c r="C443" s="3">
        <v>435</v>
      </c>
      <c r="D443" s="3">
        <v>435</v>
      </c>
      <c r="E443" s="10">
        <v>0</v>
      </c>
      <c r="F443" s="17">
        <f t="shared" si="33"/>
        <v>0</v>
      </c>
      <c r="G443" s="17">
        <f t="shared" si="34"/>
        <v>0</v>
      </c>
      <c r="R443">
        <f t="shared" si="30"/>
        <v>1</v>
      </c>
      <c r="S443" t="str">
        <f t="shared" si="31"/>
        <v/>
      </c>
      <c r="T443">
        <f t="shared" si="32"/>
        <v>0</v>
      </c>
    </row>
    <row r="444" spans="2:20" x14ac:dyDescent="0.3">
      <c r="B444" s="3" t="s">
        <v>47</v>
      </c>
      <c r="C444" s="3">
        <v>436</v>
      </c>
      <c r="D444" s="3">
        <v>436</v>
      </c>
      <c r="E444" s="10">
        <v>0</v>
      </c>
      <c r="F444" s="17">
        <f t="shared" si="33"/>
        <v>0</v>
      </c>
      <c r="G444" s="17">
        <f t="shared" si="34"/>
        <v>0</v>
      </c>
      <c r="R444">
        <f t="shared" si="30"/>
        <v>1</v>
      </c>
      <c r="S444" t="str">
        <f t="shared" si="31"/>
        <v/>
      </c>
      <c r="T444">
        <f t="shared" si="32"/>
        <v>0</v>
      </c>
    </row>
    <row r="445" spans="2:20" x14ac:dyDescent="0.3">
      <c r="B445" s="3" t="s">
        <v>47</v>
      </c>
      <c r="C445" s="3">
        <v>437</v>
      </c>
      <c r="D445" s="3">
        <v>437</v>
      </c>
      <c r="E445" s="10">
        <v>0</v>
      </c>
      <c r="F445" s="17">
        <f t="shared" si="33"/>
        <v>0</v>
      </c>
      <c r="G445" s="17">
        <f t="shared" si="34"/>
        <v>0</v>
      </c>
      <c r="R445">
        <f t="shared" si="30"/>
        <v>1</v>
      </c>
      <c r="S445" t="str">
        <f t="shared" si="31"/>
        <v/>
      </c>
      <c r="T445">
        <f t="shared" si="32"/>
        <v>0</v>
      </c>
    </row>
    <row r="446" spans="2:20" x14ac:dyDescent="0.3">
      <c r="B446" s="3" t="s">
        <v>47</v>
      </c>
      <c r="C446" s="3">
        <v>438</v>
      </c>
      <c r="D446" s="3">
        <v>438</v>
      </c>
      <c r="E446" s="10">
        <v>0</v>
      </c>
      <c r="F446" s="17">
        <f t="shared" si="33"/>
        <v>0</v>
      </c>
      <c r="G446" s="17">
        <f t="shared" si="34"/>
        <v>0</v>
      </c>
      <c r="R446">
        <f t="shared" si="30"/>
        <v>1</v>
      </c>
      <c r="S446" t="str">
        <f t="shared" si="31"/>
        <v/>
      </c>
      <c r="T446">
        <f t="shared" si="32"/>
        <v>0</v>
      </c>
    </row>
    <row r="447" spans="2:20" x14ac:dyDescent="0.3">
      <c r="B447" s="3" t="s">
        <v>47</v>
      </c>
      <c r="C447" s="3">
        <v>439</v>
      </c>
      <c r="D447" s="3">
        <v>439</v>
      </c>
      <c r="E447" s="10">
        <v>0</v>
      </c>
      <c r="F447" s="17">
        <f t="shared" si="33"/>
        <v>0</v>
      </c>
      <c r="G447" s="17">
        <f t="shared" si="34"/>
        <v>0</v>
      </c>
      <c r="R447">
        <f t="shared" si="30"/>
        <v>1</v>
      </c>
      <c r="S447" t="str">
        <f t="shared" si="31"/>
        <v/>
      </c>
      <c r="T447">
        <f t="shared" si="32"/>
        <v>0</v>
      </c>
    </row>
    <row r="448" spans="2:20" x14ac:dyDescent="0.3">
      <c r="B448" s="3" t="s">
        <v>47</v>
      </c>
      <c r="C448" s="3">
        <v>440</v>
      </c>
      <c r="D448" s="3">
        <v>440</v>
      </c>
      <c r="E448" s="10">
        <v>0</v>
      </c>
      <c r="F448" s="17">
        <f t="shared" si="33"/>
        <v>0</v>
      </c>
      <c r="G448" s="17">
        <f t="shared" si="34"/>
        <v>0</v>
      </c>
      <c r="R448">
        <f t="shared" si="30"/>
        <v>1</v>
      </c>
      <c r="S448" t="str">
        <f t="shared" si="31"/>
        <v/>
      </c>
      <c r="T448">
        <f t="shared" si="32"/>
        <v>0</v>
      </c>
    </row>
    <row r="449" spans="2:20" x14ac:dyDescent="0.3">
      <c r="B449" s="3" t="s">
        <v>47</v>
      </c>
      <c r="C449" s="3">
        <v>441</v>
      </c>
      <c r="D449" s="3">
        <v>441</v>
      </c>
      <c r="E449" s="10">
        <v>0</v>
      </c>
      <c r="F449" s="17">
        <f t="shared" si="33"/>
        <v>0</v>
      </c>
      <c r="G449" s="17">
        <f t="shared" si="34"/>
        <v>0</v>
      </c>
      <c r="R449">
        <f t="shared" si="30"/>
        <v>1</v>
      </c>
      <c r="S449" t="str">
        <f t="shared" si="31"/>
        <v/>
      </c>
      <c r="T449">
        <f t="shared" si="32"/>
        <v>0</v>
      </c>
    </row>
    <row r="450" spans="2:20" x14ac:dyDescent="0.3">
      <c r="B450" s="3" t="s">
        <v>47</v>
      </c>
      <c r="C450" s="3">
        <v>442</v>
      </c>
      <c r="D450" s="3">
        <v>442</v>
      </c>
      <c r="E450" s="10">
        <v>0</v>
      </c>
      <c r="F450" s="17">
        <f t="shared" si="33"/>
        <v>0</v>
      </c>
      <c r="G450" s="17">
        <f t="shared" si="34"/>
        <v>0</v>
      </c>
      <c r="R450">
        <f t="shared" si="30"/>
        <v>1</v>
      </c>
      <c r="S450" t="str">
        <f t="shared" si="31"/>
        <v/>
      </c>
      <c r="T450">
        <f t="shared" si="32"/>
        <v>0</v>
      </c>
    </row>
    <row r="451" spans="2:20" x14ac:dyDescent="0.3">
      <c r="B451" s="3" t="s">
        <v>47</v>
      </c>
      <c r="C451" s="3">
        <v>443</v>
      </c>
      <c r="D451" s="3">
        <v>443</v>
      </c>
      <c r="E451" s="10">
        <v>0</v>
      </c>
      <c r="F451" s="17">
        <f t="shared" si="33"/>
        <v>0</v>
      </c>
      <c r="G451" s="17">
        <f t="shared" si="34"/>
        <v>0</v>
      </c>
      <c r="R451">
        <f t="shared" si="30"/>
        <v>1</v>
      </c>
      <c r="S451" t="str">
        <f t="shared" si="31"/>
        <v/>
      </c>
      <c r="T451">
        <f t="shared" si="32"/>
        <v>0</v>
      </c>
    </row>
    <row r="452" spans="2:20" x14ac:dyDescent="0.3">
      <c r="B452" s="3" t="s">
        <v>47</v>
      </c>
      <c r="C452" s="3">
        <v>444</v>
      </c>
      <c r="D452" s="3">
        <v>444</v>
      </c>
      <c r="E452" s="10">
        <v>0</v>
      </c>
      <c r="F452" s="17">
        <f t="shared" si="33"/>
        <v>0</v>
      </c>
      <c r="G452" s="17">
        <f t="shared" si="34"/>
        <v>0</v>
      </c>
      <c r="R452">
        <f t="shared" si="30"/>
        <v>1</v>
      </c>
      <c r="S452" t="str">
        <f t="shared" si="31"/>
        <v/>
      </c>
      <c r="T452">
        <f t="shared" si="32"/>
        <v>0</v>
      </c>
    </row>
    <row r="453" spans="2:20" x14ac:dyDescent="0.3">
      <c r="B453" s="3" t="s">
        <v>47</v>
      </c>
      <c r="C453" s="3">
        <v>445</v>
      </c>
      <c r="D453" s="3">
        <v>445</v>
      </c>
      <c r="E453" s="10">
        <v>0</v>
      </c>
      <c r="F453" s="17">
        <f t="shared" si="33"/>
        <v>0</v>
      </c>
      <c r="G453" s="17">
        <f t="shared" si="34"/>
        <v>0</v>
      </c>
      <c r="R453">
        <f t="shared" si="30"/>
        <v>1</v>
      </c>
      <c r="S453" t="str">
        <f t="shared" si="31"/>
        <v/>
      </c>
      <c r="T453">
        <f t="shared" si="32"/>
        <v>0</v>
      </c>
    </row>
    <row r="454" spans="2:20" x14ac:dyDescent="0.3">
      <c r="B454" s="3" t="s">
        <v>47</v>
      </c>
      <c r="C454" s="3">
        <v>446</v>
      </c>
      <c r="D454" s="3">
        <v>446</v>
      </c>
      <c r="E454" s="10">
        <v>0</v>
      </c>
      <c r="F454" s="17">
        <f t="shared" si="33"/>
        <v>0</v>
      </c>
      <c r="G454" s="17">
        <f t="shared" si="34"/>
        <v>0</v>
      </c>
      <c r="R454">
        <f t="shared" si="30"/>
        <v>1</v>
      </c>
      <c r="S454" t="str">
        <f t="shared" si="31"/>
        <v/>
      </c>
      <c r="T454">
        <f t="shared" si="32"/>
        <v>0</v>
      </c>
    </row>
    <row r="455" spans="2:20" x14ac:dyDescent="0.3">
      <c r="B455" s="3" t="s">
        <v>47</v>
      </c>
      <c r="C455" s="3">
        <v>447</v>
      </c>
      <c r="D455" s="3">
        <v>447</v>
      </c>
      <c r="E455" s="10">
        <v>0</v>
      </c>
      <c r="F455" s="17">
        <f t="shared" si="33"/>
        <v>0</v>
      </c>
      <c r="G455" s="17">
        <f t="shared" si="34"/>
        <v>0</v>
      </c>
      <c r="R455">
        <f t="shared" si="30"/>
        <v>1</v>
      </c>
      <c r="S455" t="str">
        <f t="shared" si="31"/>
        <v/>
      </c>
      <c r="T455">
        <f t="shared" si="32"/>
        <v>0</v>
      </c>
    </row>
    <row r="456" spans="2:20" x14ac:dyDescent="0.3">
      <c r="B456" s="3" t="s">
        <v>47</v>
      </c>
      <c r="C456" s="3">
        <v>448</v>
      </c>
      <c r="D456" s="3">
        <v>448</v>
      </c>
      <c r="E456" s="10">
        <v>0</v>
      </c>
      <c r="F456" s="17">
        <f t="shared" si="33"/>
        <v>0</v>
      </c>
      <c r="G456" s="17">
        <f t="shared" si="34"/>
        <v>0</v>
      </c>
      <c r="R456">
        <f t="shared" ref="R456:R519" si="35">IF(E456&lt;1,1,0)</f>
        <v>1</v>
      </c>
      <c r="S456" t="str">
        <f t="shared" ref="S456:S519" si="36">IF(R456=1,"",E456)</f>
        <v/>
      </c>
      <c r="T456">
        <f t="shared" ref="T456:T519" si="37">E456/3.6</f>
        <v>0</v>
      </c>
    </row>
    <row r="457" spans="2:20" x14ac:dyDescent="0.3">
      <c r="B457" s="3" t="s">
        <v>47</v>
      </c>
      <c r="C457" s="3">
        <v>449</v>
      </c>
      <c r="D457" s="3">
        <v>449</v>
      </c>
      <c r="E457" s="10">
        <v>0</v>
      </c>
      <c r="F457" s="17">
        <f t="shared" si="33"/>
        <v>0</v>
      </c>
      <c r="G457" s="17">
        <f t="shared" si="34"/>
        <v>0</v>
      </c>
      <c r="R457">
        <f t="shared" si="35"/>
        <v>1</v>
      </c>
      <c r="S457" t="str">
        <f t="shared" si="36"/>
        <v/>
      </c>
      <c r="T457">
        <f t="shared" si="37"/>
        <v>0</v>
      </c>
    </row>
    <row r="458" spans="2:20" x14ac:dyDescent="0.3">
      <c r="B458" s="3" t="s">
        <v>47</v>
      </c>
      <c r="C458" s="3">
        <v>450</v>
      </c>
      <c r="D458" s="3">
        <v>450</v>
      </c>
      <c r="E458" s="10">
        <v>0</v>
      </c>
      <c r="F458" s="17">
        <f t="shared" si="33"/>
        <v>0</v>
      </c>
      <c r="G458" s="17">
        <f t="shared" si="34"/>
        <v>0</v>
      </c>
      <c r="R458">
        <f t="shared" si="35"/>
        <v>1</v>
      </c>
      <c r="S458" t="str">
        <f t="shared" si="36"/>
        <v/>
      </c>
      <c r="T458">
        <f t="shared" si="37"/>
        <v>0</v>
      </c>
    </row>
    <row r="459" spans="2:20" x14ac:dyDescent="0.3">
      <c r="B459" s="3" t="s">
        <v>47</v>
      </c>
      <c r="C459" s="3">
        <v>451</v>
      </c>
      <c r="D459" s="3">
        <v>451</v>
      </c>
      <c r="E459" s="10">
        <v>0</v>
      </c>
      <c r="F459" s="17">
        <f t="shared" si="33"/>
        <v>0</v>
      </c>
      <c r="G459" s="17">
        <f t="shared" si="34"/>
        <v>0</v>
      </c>
      <c r="R459">
        <f t="shared" si="35"/>
        <v>1</v>
      </c>
      <c r="S459" t="str">
        <f t="shared" si="36"/>
        <v/>
      </c>
      <c r="T459">
        <f t="shared" si="37"/>
        <v>0</v>
      </c>
    </row>
    <row r="460" spans="2:20" x14ac:dyDescent="0.3">
      <c r="B460" s="3" t="s">
        <v>47</v>
      </c>
      <c r="C460" s="3">
        <v>452</v>
      </c>
      <c r="D460" s="3">
        <v>452</v>
      </c>
      <c r="E460" s="10">
        <v>0</v>
      </c>
      <c r="F460" s="17">
        <f t="shared" si="33"/>
        <v>0</v>
      </c>
      <c r="G460" s="17">
        <f t="shared" si="34"/>
        <v>0</v>
      </c>
      <c r="R460">
        <f t="shared" si="35"/>
        <v>1</v>
      </c>
      <c r="S460" t="str">
        <f t="shared" si="36"/>
        <v/>
      </c>
      <c r="T460">
        <f t="shared" si="37"/>
        <v>0</v>
      </c>
    </row>
    <row r="461" spans="2:20" x14ac:dyDescent="0.3">
      <c r="B461" s="3" t="s">
        <v>47</v>
      </c>
      <c r="C461" s="3">
        <v>453</v>
      </c>
      <c r="D461" s="3">
        <v>453</v>
      </c>
      <c r="E461" s="10">
        <v>0</v>
      </c>
      <c r="F461" s="17">
        <f t="shared" si="33"/>
        <v>0</v>
      </c>
      <c r="G461" s="17">
        <f t="shared" si="34"/>
        <v>0</v>
      </c>
      <c r="R461">
        <f t="shared" si="35"/>
        <v>1</v>
      </c>
      <c r="S461" t="str">
        <f t="shared" si="36"/>
        <v/>
      </c>
      <c r="T461">
        <f t="shared" si="37"/>
        <v>0</v>
      </c>
    </row>
    <row r="462" spans="2:20" x14ac:dyDescent="0.3">
      <c r="B462" s="3" t="s">
        <v>47</v>
      </c>
      <c r="C462" s="3">
        <v>454</v>
      </c>
      <c r="D462" s="3">
        <v>454</v>
      </c>
      <c r="E462" s="10">
        <v>0</v>
      </c>
      <c r="F462" s="17">
        <f t="shared" ref="F462:F525" si="38">($E463-$E461)/2/3.6</f>
        <v>0</v>
      </c>
      <c r="G462" s="17">
        <f t="shared" ref="G462:G525" si="39">($E463-$E461)/2</f>
        <v>0</v>
      </c>
      <c r="R462">
        <f t="shared" si="35"/>
        <v>1</v>
      </c>
      <c r="S462" t="str">
        <f t="shared" si="36"/>
        <v/>
      </c>
      <c r="T462">
        <f t="shared" si="37"/>
        <v>0</v>
      </c>
    </row>
    <row r="463" spans="2:20" x14ac:dyDescent="0.3">
      <c r="B463" s="3" t="s">
        <v>47</v>
      </c>
      <c r="C463" s="3">
        <v>455</v>
      </c>
      <c r="D463" s="3">
        <v>455</v>
      </c>
      <c r="E463" s="10">
        <v>0</v>
      </c>
      <c r="F463" s="17">
        <f t="shared" si="38"/>
        <v>0</v>
      </c>
      <c r="G463" s="17">
        <f t="shared" si="39"/>
        <v>0</v>
      </c>
      <c r="R463">
        <f t="shared" si="35"/>
        <v>1</v>
      </c>
      <c r="S463" t="str">
        <f t="shared" si="36"/>
        <v/>
      </c>
      <c r="T463">
        <f t="shared" si="37"/>
        <v>0</v>
      </c>
    </row>
    <row r="464" spans="2:20" x14ac:dyDescent="0.3">
      <c r="B464" s="3" t="s">
        <v>47</v>
      </c>
      <c r="C464" s="3">
        <v>456</v>
      </c>
      <c r="D464" s="3">
        <v>456</v>
      </c>
      <c r="E464" s="10">
        <v>0</v>
      </c>
      <c r="F464" s="17">
        <f t="shared" si="38"/>
        <v>0</v>
      </c>
      <c r="G464" s="17">
        <f t="shared" si="39"/>
        <v>0</v>
      </c>
      <c r="R464">
        <f t="shared" si="35"/>
        <v>1</v>
      </c>
      <c r="S464" t="str">
        <f t="shared" si="36"/>
        <v/>
      </c>
      <c r="T464">
        <f t="shared" si="37"/>
        <v>0</v>
      </c>
    </row>
    <row r="465" spans="2:20" x14ac:dyDescent="0.3">
      <c r="B465" s="3" t="s">
        <v>47</v>
      </c>
      <c r="C465" s="3">
        <v>457</v>
      </c>
      <c r="D465" s="3">
        <v>457</v>
      </c>
      <c r="E465" s="10">
        <v>0</v>
      </c>
      <c r="F465" s="17">
        <f t="shared" si="38"/>
        <v>0</v>
      </c>
      <c r="G465" s="17">
        <f t="shared" si="39"/>
        <v>0</v>
      </c>
      <c r="R465">
        <f t="shared" si="35"/>
        <v>1</v>
      </c>
      <c r="S465" t="str">
        <f t="shared" si="36"/>
        <v/>
      </c>
      <c r="T465">
        <f t="shared" si="37"/>
        <v>0</v>
      </c>
    </row>
    <row r="466" spans="2:20" x14ac:dyDescent="0.3">
      <c r="B466" s="3" t="s">
        <v>47</v>
      </c>
      <c r="C466" s="3">
        <v>458</v>
      </c>
      <c r="D466" s="3">
        <v>458</v>
      </c>
      <c r="E466" s="10">
        <v>0</v>
      </c>
      <c r="F466" s="17">
        <f t="shared" si="38"/>
        <v>0</v>
      </c>
      <c r="G466" s="17">
        <f t="shared" si="39"/>
        <v>0</v>
      </c>
      <c r="R466">
        <f t="shared" si="35"/>
        <v>1</v>
      </c>
      <c r="S466" t="str">
        <f t="shared" si="36"/>
        <v/>
      </c>
      <c r="T466">
        <f t="shared" si="37"/>
        <v>0</v>
      </c>
    </row>
    <row r="467" spans="2:20" x14ac:dyDescent="0.3">
      <c r="B467" s="3" t="s">
        <v>47</v>
      </c>
      <c r="C467" s="3">
        <v>459</v>
      </c>
      <c r="D467" s="3">
        <v>459</v>
      </c>
      <c r="E467" s="10">
        <v>0</v>
      </c>
      <c r="F467" s="17">
        <f t="shared" si="38"/>
        <v>0</v>
      </c>
      <c r="G467" s="17">
        <f t="shared" si="39"/>
        <v>0</v>
      </c>
      <c r="R467">
        <f t="shared" si="35"/>
        <v>1</v>
      </c>
      <c r="S467" t="str">
        <f t="shared" si="36"/>
        <v/>
      </c>
      <c r="T467">
        <f t="shared" si="37"/>
        <v>0</v>
      </c>
    </row>
    <row r="468" spans="2:20" x14ac:dyDescent="0.3">
      <c r="B468" s="3" t="s">
        <v>47</v>
      </c>
      <c r="C468" s="3">
        <v>460</v>
      </c>
      <c r="D468" s="3">
        <v>460</v>
      </c>
      <c r="E468" s="10">
        <v>0</v>
      </c>
      <c r="F468" s="17">
        <f t="shared" si="38"/>
        <v>0</v>
      </c>
      <c r="G468" s="17">
        <f t="shared" si="39"/>
        <v>0</v>
      </c>
      <c r="R468">
        <f t="shared" si="35"/>
        <v>1</v>
      </c>
      <c r="S468" t="str">
        <f t="shared" si="36"/>
        <v/>
      </c>
      <c r="T468">
        <f t="shared" si="37"/>
        <v>0</v>
      </c>
    </row>
    <row r="469" spans="2:20" x14ac:dyDescent="0.3">
      <c r="B469" s="3" t="s">
        <v>47</v>
      </c>
      <c r="C469" s="3">
        <v>461</v>
      </c>
      <c r="D469" s="3">
        <v>461</v>
      </c>
      <c r="E469" s="10">
        <v>0</v>
      </c>
      <c r="F469" s="17">
        <f t="shared" si="38"/>
        <v>0</v>
      </c>
      <c r="G469" s="17">
        <f t="shared" si="39"/>
        <v>0</v>
      </c>
      <c r="R469">
        <f t="shared" si="35"/>
        <v>1</v>
      </c>
      <c r="S469" t="str">
        <f t="shared" si="36"/>
        <v/>
      </c>
      <c r="T469">
        <f t="shared" si="37"/>
        <v>0</v>
      </c>
    </row>
    <row r="470" spans="2:20" x14ac:dyDescent="0.3">
      <c r="B470" s="3" t="s">
        <v>47</v>
      </c>
      <c r="C470" s="3">
        <v>462</v>
      </c>
      <c r="D470" s="3">
        <v>462</v>
      </c>
      <c r="E470" s="10">
        <v>0</v>
      </c>
      <c r="F470" s="17">
        <f t="shared" si="38"/>
        <v>0</v>
      </c>
      <c r="G470" s="17">
        <f t="shared" si="39"/>
        <v>0</v>
      </c>
      <c r="R470">
        <f t="shared" si="35"/>
        <v>1</v>
      </c>
      <c r="S470" t="str">
        <f t="shared" si="36"/>
        <v/>
      </c>
      <c r="T470">
        <f t="shared" si="37"/>
        <v>0</v>
      </c>
    </row>
    <row r="471" spans="2:20" x14ac:dyDescent="0.3">
      <c r="B471" s="3" t="s">
        <v>47</v>
      </c>
      <c r="C471" s="3">
        <v>463</v>
      </c>
      <c r="D471" s="3">
        <v>463</v>
      </c>
      <c r="E471" s="10">
        <v>0</v>
      </c>
      <c r="F471" s="17">
        <f t="shared" si="38"/>
        <v>0</v>
      </c>
      <c r="G471" s="17">
        <f t="shared" si="39"/>
        <v>0</v>
      </c>
      <c r="R471">
        <f t="shared" si="35"/>
        <v>1</v>
      </c>
      <c r="S471" t="str">
        <f t="shared" si="36"/>
        <v/>
      </c>
      <c r="T471">
        <f t="shared" si="37"/>
        <v>0</v>
      </c>
    </row>
    <row r="472" spans="2:20" x14ac:dyDescent="0.3">
      <c r="B472" s="3" t="s">
        <v>47</v>
      </c>
      <c r="C472" s="3">
        <v>464</v>
      </c>
      <c r="D472" s="3">
        <v>464</v>
      </c>
      <c r="E472" s="10">
        <v>0</v>
      </c>
      <c r="F472" s="17">
        <f t="shared" si="38"/>
        <v>0</v>
      </c>
      <c r="G472" s="17">
        <f t="shared" si="39"/>
        <v>0</v>
      </c>
      <c r="R472">
        <f t="shared" si="35"/>
        <v>1</v>
      </c>
      <c r="S472" t="str">
        <f t="shared" si="36"/>
        <v/>
      </c>
      <c r="T472">
        <f t="shared" si="37"/>
        <v>0</v>
      </c>
    </row>
    <row r="473" spans="2:20" x14ac:dyDescent="0.3">
      <c r="B473" s="3" t="s">
        <v>47</v>
      </c>
      <c r="C473" s="3">
        <v>465</v>
      </c>
      <c r="D473" s="3">
        <v>465</v>
      </c>
      <c r="E473" s="10">
        <v>0</v>
      </c>
      <c r="F473" s="17">
        <f t="shared" si="38"/>
        <v>0</v>
      </c>
      <c r="G473" s="17">
        <f t="shared" si="39"/>
        <v>0</v>
      </c>
      <c r="R473">
        <f t="shared" si="35"/>
        <v>1</v>
      </c>
      <c r="S473" t="str">
        <f t="shared" si="36"/>
        <v/>
      </c>
      <c r="T473">
        <f t="shared" si="37"/>
        <v>0</v>
      </c>
    </row>
    <row r="474" spans="2:20" x14ac:dyDescent="0.3">
      <c r="B474" s="3" t="s">
        <v>47</v>
      </c>
      <c r="C474" s="3">
        <v>466</v>
      </c>
      <c r="D474" s="3">
        <v>466</v>
      </c>
      <c r="E474" s="10">
        <v>0</v>
      </c>
      <c r="F474" s="17">
        <f t="shared" si="38"/>
        <v>0</v>
      </c>
      <c r="G474" s="17">
        <f t="shared" si="39"/>
        <v>0</v>
      </c>
      <c r="R474">
        <f t="shared" si="35"/>
        <v>1</v>
      </c>
      <c r="S474" t="str">
        <f t="shared" si="36"/>
        <v/>
      </c>
      <c r="T474">
        <f t="shared" si="37"/>
        <v>0</v>
      </c>
    </row>
    <row r="475" spans="2:20" x14ac:dyDescent="0.3">
      <c r="B475" s="3" t="s">
        <v>47</v>
      </c>
      <c r="C475" s="3">
        <v>467</v>
      </c>
      <c r="D475" s="3">
        <v>467</v>
      </c>
      <c r="E475" s="10">
        <v>0</v>
      </c>
      <c r="F475" s="17">
        <f t="shared" si="38"/>
        <v>0</v>
      </c>
      <c r="G475" s="17">
        <f t="shared" si="39"/>
        <v>0</v>
      </c>
      <c r="R475">
        <f t="shared" si="35"/>
        <v>1</v>
      </c>
      <c r="S475" t="str">
        <f t="shared" si="36"/>
        <v/>
      </c>
      <c r="T475">
        <f t="shared" si="37"/>
        <v>0</v>
      </c>
    </row>
    <row r="476" spans="2:20" x14ac:dyDescent="0.3">
      <c r="B476" s="3" t="s">
        <v>47</v>
      </c>
      <c r="C476" s="3">
        <v>468</v>
      </c>
      <c r="D476" s="3">
        <v>468</v>
      </c>
      <c r="E476" s="10">
        <v>0</v>
      </c>
      <c r="F476" s="17">
        <f t="shared" si="38"/>
        <v>0</v>
      </c>
      <c r="G476" s="17">
        <f t="shared" si="39"/>
        <v>0</v>
      </c>
      <c r="R476">
        <f t="shared" si="35"/>
        <v>1</v>
      </c>
      <c r="S476" t="str">
        <f t="shared" si="36"/>
        <v/>
      </c>
      <c r="T476">
        <f t="shared" si="37"/>
        <v>0</v>
      </c>
    </row>
    <row r="477" spans="2:20" x14ac:dyDescent="0.3">
      <c r="B477" s="3" t="s">
        <v>47</v>
      </c>
      <c r="C477" s="3">
        <v>469</v>
      </c>
      <c r="D477" s="3">
        <v>469</v>
      </c>
      <c r="E477" s="10">
        <v>0</v>
      </c>
      <c r="F477" s="17">
        <f t="shared" si="38"/>
        <v>0</v>
      </c>
      <c r="G477" s="17">
        <f t="shared" si="39"/>
        <v>0</v>
      </c>
      <c r="R477">
        <f t="shared" si="35"/>
        <v>1</v>
      </c>
      <c r="S477" t="str">
        <f t="shared" si="36"/>
        <v/>
      </c>
      <c r="T477">
        <f t="shared" si="37"/>
        <v>0</v>
      </c>
    </row>
    <row r="478" spans="2:20" x14ac:dyDescent="0.3">
      <c r="B478" s="3" t="s">
        <v>47</v>
      </c>
      <c r="C478" s="3">
        <v>470</v>
      </c>
      <c r="D478" s="3">
        <v>470</v>
      </c>
      <c r="E478" s="10">
        <v>0</v>
      </c>
      <c r="F478" s="17">
        <f t="shared" si="38"/>
        <v>0</v>
      </c>
      <c r="G478" s="17">
        <f t="shared" si="39"/>
        <v>0</v>
      </c>
      <c r="R478">
        <f t="shared" si="35"/>
        <v>1</v>
      </c>
      <c r="S478" t="str">
        <f t="shared" si="36"/>
        <v/>
      </c>
      <c r="T478">
        <f t="shared" si="37"/>
        <v>0</v>
      </c>
    </row>
    <row r="479" spans="2:20" x14ac:dyDescent="0.3">
      <c r="B479" s="3" t="s">
        <v>47</v>
      </c>
      <c r="C479" s="3">
        <v>471</v>
      </c>
      <c r="D479" s="3">
        <v>471</v>
      </c>
      <c r="E479" s="10">
        <v>0</v>
      </c>
      <c r="F479" s="17">
        <f t="shared" si="38"/>
        <v>0</v>
      </c>
      <c r="G479" s="17">
        <f t="shared" si="39"/>
        <v>0</v>
      </c>
      <c r="R479">
        <f t="shared" si="35"/>
        <v>1</v>
      </c>
      <c r="S479" t="str">
        <f t="shared" si="36"/>
        <v/>
      </c>
      <c r="T479">
        <f t="shared" si="37"/>
        <v>0</v>
      </c>
    </row>
    <row r="480" spans="2:20" x14ac:dyDescent="0.3">
      <c r="B480" s="3" t="s">
        <v>47</v>
      </c>
      <c r="C480" s="3">
        <v>472</v>
      </c>
      <c r="D480" s="3">
        <v>472</v>
      </c>
      <c r="E480" s="10">
        <v>0</v>
      </c>
      <c r="F480" s="17">
        <f t="shared" si="38"/>
        <v>0</v>
      </c>
      <c r="G480" s="17">
        <f t="shared" si="39"/>
        <v>0</v>
      </c>
      <c r="R480">
        <f t="shared" si="35"/>
        <v>1</v>
      </c>
      <c r="S480" t="str">
        <f t="shared" si="36"/>
        <v/>
      </c>
      <c r="T480">
        <f t="shared" si="37"/>
        <v>0</v>
      </c>
    </row>
    <row r="481" spans="2:20" x14ac:dyDescent="0.3">
      <c r="B481" s="3" t="s">
        <v>47</v>
      </c>
      <c r="C481" s="3">
        <v>473</v>
      </c>
      <c r="D481" s="3">
        <v>473</v>
      </c>
      <c r="E481" s="10">
        <v>0</v>
      </c>
      <c r="F481" s="17">
        <f t="shared" si="38"/>
        <v>0</v>
      </c>
      <c r="G481" s="17">
        <f t="shared" si="39"/>
        <v>0</v>
      </c>
      <c r="R481">
        <f t="shared" si="35"/>
        <v>1</v>
      </c>
      <c r="S481" t="str">
        <f t="shared" si="36"/>
        <v/>
      </c>
      <c r="T481">
        <f t="shared" si="37"/>
        <v>0</v>
      </c>
    </row>
    <row r="482" spans="2:20" x14ac:dyDescent="0.3">
      <c r="B482" s="3" t="s">
        <v>47</v>
      </c>
      <c r="C482" s="3">
        <v>474</v>
      </c>
      <c r="D482" s="3">
        <v>474</v>
      </c>
      <c r="E482" s="10">
        <v>0</v>
      </c>
      <c r="F482" s="17">
        <f t="shared" si="38"/>
        <v>0</v>
      </c>
      <c r="G482" s="17">
        <f t="shared" si="39"/>
        <v>0</v>
      </c>
      <c r="R482">
        <f t="shared" si="35"/>
        <v>1</v>
      </c>
      <c r="S482" t="str">
        <f t="shared" si="36"/>
        <v/>
      </c>
      <c r="T482">
        <f t="shared" si="37"/>
        <v>0</v>
      </c>
    </row>
    <row r="483" spans="2:20" x14ac:dyDescent="0.3">
      <c r="B483" s="3" t="s">
        <v>47</v>
      </c>
      <c r="C483" s="3">
        <v>475</v>
      </c>
      <c r="D483" s="3">
        <v>475</v>
      </c>
      <c r="E483" s="10">
        <v>0</v>
      </c>
      <c r="F483" s="17">
        <f t="shared" si="38"/>
        <v>0</v>
      </c>
      <c r="G483" s="17">
        <f t="shared" si="39"/>
        <v>0</v>
      </c>
      <c r="R483">
        <f t="shared" si="35"/>
        <v>1</v>
      </c>
      <c r="S483" t="str">
        <f t="shared" si="36"/>
        <v/>
      </c>
      <c r="T483">
        <f t="shared" si="37"/>
        <v>0</v>
      </c>
    </row>
    <row r="484" spans="2:20" x14ac:dyDescent="0.3">
      <c r="B484" s="3" t="s">
        <v>47</v>
      </c>
      <c r="C484" s="3">
        <v>476</v>
      </c>
      <c r="D484" s="3">
        <v>476</v>
      </c>
      <c r="E484" s="10">
        <v>0</v>
      </c>
      <c r="F484" s="17">
        <f t="shared" si="38"/>
        <v>0</v>
      </c>
      <c r="G484" s="17">
        <f t="shared" si="39"/>
        <v>0</v>
      </c>
      <c r="R484">
        <f t="shared" si="35"/>
        <v>1</v>
      </c>
      <c r="S484" t="str">
        <f t="shared" si="36"/>
        <v/>
      </c>
      <c r="T484">
        <f t="shared" si="37"/>
        <v>0</v>
      </c>
    </row>
    <row r="485" spans="2:20" x14ac:dyDescent="0.3">
      <c r="B485" s="3" t="s">
        <v>47</v>
      </c>
      <c r="C485" s="3">
        <v>477</v>
      </c>
      <c r="D485" s="3">
        <v>477</v>
      </c>
      <c r="E485" s="10">
        <v>0</v>
      </c>
      <c r="F485" s="17">
        <f t="shared" si="38"/>
        <v>0</v>
      </c>
      <c r="G485" s="17">
        <f t="shared" si="39"/>
        <v>0</v>
      </c>
      <c r="R485">
        <f t="shared" si="35"/>
        <v>1</v>
      </c>
      <c r="S485" t="str">
        <f t="shared" si="36"/>
        <v/>
      </c>
      <c r="T485">
        <f t="shared" si="37"/>
        <v>0</v>
      </c>
    </row>
    <row r="486" spans="2:20" x14ac:dyDescent="0.3">
      <c r="B486" s="3" t="s">
        <v>47</v>
      </c>
      <c r="C486" s="3">
        <v>478</v>
      </c>
      <c r="D486" s="3">
        <v>478</v>
      </c>
      <c r="E486" s="10">
        <v>0</v>
      </c>
      <c r="F486" s="17">
        <f t="shared" si="38"/>
        <v>0</v>
      </c>
      <c r="G486" s="17">
        <f t="shared" si="39"/>
        <v>0</v>
      </c>
      <c r="R486">
        <f t="shared" si="35"/>
        <v>1</v>
      </c>
      <c r="S486" t="str">
        <f t="shared" si="36"/>
        <v/>
      </c>
      <c r="T486">
        <f t="shared" si="37"/>
        <v>0</v>
      </c>
    </row>
    <row r="487" spans="2:20" x14ac:dyDescent="0.3">
      <c r="B487" s="3" t="s">
        <v>47</v>
      </c>
      <c r="C487" s="3">
        <v>479</v>
      </c>
      <c r="D487" s="3">
        <v>479</v>
      </c>
      <c r="E487" s="10">
        <v>0</v>
      </c>
      <c r="F487" s="17">
        <f t="shared" si="38"/>
        <v>0</v>
      </c>
      <c r="G487" s="17">
        <f t="shared" si="39"/>
        <v>0</v>
      </c>
      <c r="R487">
        <f t="shared" si="35"/>
        <v>1</v>
      </c>
      <c r="S487" t="str">
        <f t="shared" si="36"/>
        <v/>
      </c>
      <c r="T487">
        <f t="shared" si="37"/>
        <v>0</v>
      </c>
    </row>
    <row r="488" spans="2:20" x14ac:dyDescent="0.3">
      <c r="B488" s="3" t="s">
        <v>47</v>
      </c>
      <c r="C488" s="3">
        <v>480</v>
      </c>
      <c r="D488" s="3">
        <v>480</v>
      </c>
      <c r="E488" s="10">
        <v>0</v>
      </c>
      <c r="F488" s="17">
        <f t="shared" si="38"/>
        <v>0.22222222222222224</v>
      </c>
      <c r="G488" s="17">
        <f t="shared" si="39"/>
        <v>0.8</v>
      </c>
      <c r="R488">
        <f t="shared" si="35"/>
        <v>1</v>
      </c>
      <c r="S488" t="str">
        <f t="shared" si="36"/>
        <v/>
      </c>
      <c r="T488">
        <f t="shared" si="37"/>
        <v>0</v>
      </c>
    </row>
    <row r="489" spans="2:20" x14ac:dyDescent="0.3">
      <c r="B489" s="3" t="s">
        <v>47</v>
      </c>
      <c r="C489" s="3">
        <v>481</v>
      </c>
      <c r="D489" s="3">
        <v>481</v>
      </c>
      <c r="E489" s="10">
        <v>1.6</v>
      </c>
      <c r="F489" s="17">
        <f t="shared" si="38"/>
        <v>0.43055555555555558</v>
      </c>
      <c r="G489" s="17">
        <f t="shared" si="39"/>
        <v>1.55</v>
      </c>
      <c r="R489">
        <f t="shared" si="35"/>
        <v>0</v>
      </c>
      <c r="S489">
        <f t="shared" si="36"/>
        <v>1.6</v>
      </c>
      <c r="T489">
        <f t="shared" si="37"/>
        <v>0.44444444444444448</v>
      </c>
    </row>
    <row r="490" spans="2:20" x14ac:dyDescent="0.3">
      <c r="B490" s="3" t="s">
        <v>47</v>
      </c>
      <c r="C490" s="3">
        <v>482</v>
      </c>
      <c r="D490" s="3">
        <v>482</v>
      </c>
      <c r="E490" s="10">
        <v>3.1</v>
      </c>
      <c r="F490" s="17">
        <f t="shared" si="38"/>
        <v>0.40277777777777773</v>
      </c>
      <c r="G490" s="17">
        <f t="shared" si="39"/>
        <v>1.45</v>
      </c>
      <c r="R490">
        <f t="shared" si="35"/>
        <v>0</v>
      </c>
      <c r="S490">
        <f t="shared" si="36"/>
        <v>3.1</v>
      </c>
      <c r="T490">
        <f t="shared" si="37"/>
        <v>0.86111111111111116</v>
      </c>
    </row>
    <row r="491" spans="2:20" x14ac:dyDescent="0.3">
      <c r="B491" s="3" t="s">
        <v>47</v>
      </c>
      <c r="C491" s="3">
        <v>483</v>
      </c>
      <c r="D491" s="3">
        <v>483</v>
      </c>
      <c r="E491" s="10">
        <v>4.5</v>
      </c>
      <c r="F491" s="17">
        <f t="shared" si="38"/>
        <v>0.41666666666666657</v>
      </c>
      <c r="G491" s="17">
        <f t="shared" si="39"/>
        <v>1.4999999999999998</v>
      </c>
      <c r="R491">
        <f t="shared" si="35"/>
        <v>0</v>
      </c>
      <c r="S491">
        <f t="shared" si="36"/>
        <v>4.5</v>
      </c>
      <c r="T491">
        <f t="shared" si="37"/>
        <v>1.25</v>
      </c>
    </row>
    <row r="492" spans="2:20" x14ac:dyDescent="0.3">
      <c r="B492" s="3" t="s">
        <v>47</v>
      </c>
      <c r="C492" s="3">
        <v>484</v>
      </c>
      <c r="D492" s="3">
        <v>484</v>
      </c>
      <c r="E492" s="10">
        <v>6.1</v>
      </c>
      <c r="F492" s="17">
        <f t="shared" si="38"/>
        <v>0.43055555555555547</v>
      </c>
      <c r="G492" s="17">
        <f t="shared" si="39"/>
        <v>1.5499999999999998</v>
      </c>
      <c r="R492">
        <f t="shared" si="35"/>
        <v>0</v>
      </c>
      <c r="S492">
        <f t="shared" si="36"/>
        <v>6.1</v>
      </c>
      <c r="T492">
        <f t="shared" si="37"/>
        <v>1.6944444444444442</v>
      </c>
    </row>
    <row r="493" spans="2:20" x14ac:dyDescent="0.3">
      <c r="B493" s="3" t="s">
        <v>47</v>
      </c>
      <c r="C493" s="3">
        <v>485</v>
      </c>
      <c r="D493" s="3">
        <v>485</v>
      </c>
      <c r="E493" s="10">
        <v>7.6</v>
      </c>
      <c r="F493" s="17">
        <f t="shared" si="38"/>
        <v>0.45833333333333343</v>
      </c>
      <c r="G493" s="17">
        <f t="shared" si="39"/>
        <v>1.6500000000000004</v>
      </c>
      <c r="R493">
        <f t="shared" si="35"/>
        <v>0</v>
      </c>
      <c r="S493">
        <f t="shared" si="36"/>
        <v>7.6</v>
      </c>
      <c r="T493">
        <f t="shared" si="37"/>
        <v>2.1111111111111112</v>
      </c>
    </row>
    <row r="494" spans="2:20" x14ac:dyDescent="0.3">
      <c r="B494" s="3" t="s">
        <v>47</v>
      </c>
      <c r="C494" s="3">
        <v>486</v>
      </c>
      <c r="D494" s="3">
        <v>486</v>
      </c>
      <c r="E494" s="10">
        <v>9.4</v>
      </c>
      <c r="F494" s="17">
        <f t="shared" si="38"/>
        <v>0.51388888888888906</v>
      </c>
      <c r="G494" s="17">
        <f t="shared" si="39"/>
        <v>1.8500000000000005</v>
      </c>
      <c r="R494">
        <f t="shared" si="35"/>
        <v>0</v>
      </c>
      <c r="S494">
        <f t="shared" si="36"/>
        <v>9.4</v>
      </c>
      <c r="T494">
        <f t="shared" si="37"/>
        <v>2.6111111111111112</v>
      </c>
    </row>
    <row r="495" spans="2:20" x14ac:dyDescent="0.3">
      <c r="B495" s="3" t="s">
        <v>47</v>
      </c>
      <c r="C495" s="3">
        <v>487</v>
      </c>
      <c r="D495" s="3">
        <v>487</v>
      </c>
      <c r="E495" s="10">
        <v>11.3</v>
      </c>
      <c r="F495" s="17">
        <f t="shared" si="38"/>
        <v>0.54166666666666674</v>
      </c>
      <c r="G495" s="17">
        <f t="shared" si="39"/>
        <v>1.9500000000000002</v>
      </c>
      <c r="R495">
        <f t="shared" si="35"/>
        <v>0</v>
      </c>
      <c r="S495">
        <f t="shared" si="36"/>
        <v>11.3</v>
      </c>
      <c r="T495">
        <f t="shared" si="37"/>
        <v>3.1388888888888888</v>
      </c>
    </row>
    <row r="496" spans="2:20" x14ac:dyDescent="0.3">
      <c r="B496" s="3" t="s">
        <v>47</v>
      </c>
      <c r="C496" s="3">
        <v>488</v>
      </c>
      <c r="D496" s="3">
        <v>488</v>
      </c>
      <c r="E496" s="10">
        <v>13.3</v>
      </c>
      <c r="F496" s="17">
        <f t="shared" si="38"/>
        <v>0.51388888888888873</v>
      </c>
      <c r="G496" s="17">
        <f t="shared" si="39"/>
        <v>1.8499999999999996</v>
      </c>
      <c r="R496">
        <f t="shared" si="35"/>
        <v>0</v>
      </c>
      <c r="S496">
        <f t="shared" si="36"/>
        <v>13.3</v>
      </c>
      <c r="T496">
        <f t="shared" si="37"/>
        <v>3.6944444444444446</v>
      </c>
    </row>
    <row r="497" spans="2:20" x14ac:dyDescent="0.3">
      <c r="B497" s="3" t="s">
        <v>47</v>
      </c>
      <c r="C497" s="3">
        <v>489</v>
      </c>
      <c r="D497" s="3">
        <v>489</v>
      </c>
      <c r="E497" s="10">
        <v>15</v>
      </c>
      <c r="F497" s="17">
        <f t="shared" si="38"/>
        <v>0.49999999999999967</v>
      </c>
      <c r="G497" s="17">
        <f t="shared" si="39"/>
        <v>1.7999999999999989</v>
      </c>
      <c r="R497">
        <f t="shared" si="35"/>
        <v>0</v>
      </c>
      <c r="S497">
        <f t="shared" si="36"/>
        <v>15</v>
      </c>
      <c r="T497">
        <f t="shared" si="37"/>
        <v>4.166666666666667</v>
      </c>
    </row>
    <row r="498" spans="2:20" x14ac:dyDescent="0.3">
      <c r="B498" s="3" t="s">
        <v>47</v>
      </c>
      <c r="C498" s="3">
        <v>490</v>
      </c>
      <c r="D498" s="3">
        <v>490</v>
      </c>
      <c r="E498" s="10">
        <v>16.899999999999999</v>
      </c>
      <c r="F498" s="17">
        <f t="shared" si="38"/>
        <v>0.4861111111111111</v>
      </c>
      <c r="G498" s="17">
        <f t="shared" si="39"/>
        <v>1.75</v>
      </c>
      <c r="R498">
        <f t="shared" si="35"/>
        <v>0</v>
      </c>
      <c r="S498">
        <f t="shared" si="36"/>
        <v>16.899999999999999</v>
      </c>
      <c r="T498">
        <f t="shared" si="37"/>
        <v>4.6944444444444438</v>
      </c>
    </row>
    <row r="499" spans="2:20" x14ac:dyDescent="0.3">
      <c r="B499" s="3" t="s">
        <v>47</v>
      </c>
      <c r="C499" s="3">
        <v>491</v>
      </c>
      <c r="D499" s="3">
        <v>491</v>
      </c>
      <c r="E499" s="10">
        <v>18.5</v>
      </c>
      <c r="F499" s="17">
        <f t="shared" si="38"/>
        <v>0.44444444444444481</v>
      </c>
      <c r="G499" s="17">
        <f t="shared" si="39"/>
        <v>1.6000000000000014</v>
      </c>
      <c r="R499">
        <f t="shared" si="35"/>
        <v>0</v>
      </c>
      <c r="S499">
        <f t="shared" si="36"/>
        <v>18.5</v>
      </c>
      <c r="T499">
        <f t="shared" si="37"/>
        <v>5.1388888888888884</v>
      </c>
    </row>
    <row r="500" spans="2:20" x14ac:dyDescent="0.3">
      <c r="B500" s="3" t="s">
        <v>47</v>
      </c>
      <c r="C500" s="3">
        <v>492</v>
      </c>
      <c r="D500" s="3">
        <v>492</v>
      </c>
      <c r="E500" s="10">
        <v>20.100000000000001</v>
      </c>
      <c r="F500" s="17">
        <f t="shared" si="38"/>
        <v>0.44444444444444431</v>
      </c>
      <c r="G500" s="17">
        <f t="shared" si="39"/>
        <v>1.5999999999999996</v>
      </c>
      <c r="R500">
        <f t="shared" si="35"/>
        <v>0</v>
      </c>
      <c r="S500">
        <f t="shared" si="36"/>
        <v>20.100000000000001</v>
      </c>
      <c r="T500">
        <f t="shared" si="37"/>
        <v>5.5833333333333339</v>
      </c>
    </row>
    <row r="501" spans="2:20" x14ac:dyDescent="0.3">
      <c r="B501" s="3" t="s">
        <v>47</v>
      </c>
      <c r="C501" s="3">
        <v>493</v>
      </c>
      <c r="D501" s="3">
        <v>493</v>
      </c>
      <c r="E501" s="10">
        <v>21.7</v>
      </c>
      <c r="F501" s="17">
        <f t="shared" si="38"/>
        <v>0.43055555555555525</v>
      </c>
      <c r="G501" s="17">
        <f t="shared" si="39"/>
        <v>1.5499999999999989</v>
      </c>
      <c r="R501">
        <f t="shared" si="35"/>
        <v>0</v>
      </c>
      <c r="S501">
        <f t="shared" si="36"/>
        <v>21.7</v>
      </c>
      <c r="T501">
        <f t="shared" si="37"/>
        <v>6.0277777777777777</v>
      </c>
    </row>
    <row r="502" spans="2:20" x14ac:dyDescent="0.3">
      <c r="B502" s="3" t="s">
        <v>47</v>
      </c>
      <c r="C502" s="3">
        <v>494</v>
      </c>
      <c r="D502" s="3">
        <v>494</v>
      </c>
      <c r="E502" s="10">
        <v>23.2</v>
      </c>
      <c r="F502" s="17">
        <f t="shared" si="38"/>
        <v>0.40277777777777807</v>
      </c>
      <c r="G502" s="17">
        <f t="shared" si="39"/>
        <v>1.4500000000000011</v>
      </c>
      <c r="R502">
        <f t="shared" si="35"/>
        <v>0</v>
      </c>
      <c r="S502">
        <f t="shared" si="36"/>
        <v>23.2</v>
      </c>
      <c r="T502">
        <f t="shared" si="37"/>
        <v>6.4444444444444438</v>
      </c>
    </row>
    <row r="503" spans="2:20" x14ac:dyDescent="0.3">
      <c r="B503" s="3" t="s">
        <v>47</v>
      </c>
      <c r="C503" s="3">
        <v>495</v>
      </c>
      <c r="D503" s="3">
        <v>495</v>
      </c>
      <c r="E503" s="10">
        <v>24.6</v>
      </c>
      <c r="F503" s="17">
        <f t="shared" si="38"/>
        <v>0.36111111111111133</v>
      </c>
      <c r="G503" s="17">
        <f t="shared" si="39"/>
        <v>1.3000000000000007</v>
      </c>
      <c r="R503">
        <f t="shared" si="35"/>
        <v>0</v>
      </c>
      <c r="S503">
        <f t="shared" si="36"/>
        <v>24.6</v>
      </c>
      <c r="T503">
        <f t="shared" si="37"/>
        <v>6.8333333333333339</v>
      </c>
    </row>
    <row r="504" spans="2:20" x14ac:dyDescent="0.3">
      <c r="B504" s="3" t="s">
        <v>47</v>
      </c>
      <c r="C504" s="3">
        <v>496</v>
      </c>
      <c r="D504" s="3">
        <v>496</v>
      </c>
      <c r="E504" s="10">
        <v>25.8</v>
      </c>
      <c r="F504" s="17">
        <f t="shared" si="38"/>
        <v>0.40277777777777757</v>
      </c>
      <c r="G504" s="17">
        <f t="shared" si="39"/>
        <v>1.4499999999999993</v>
      </c>
      <c r="R504">
        <f t="shared" si="35"/>
        <v>0</v>
      </c>
      <c r="S504">
        <f t="shared" si="36"/>
        <v>25.8</v>
      </c>
      <c r="T504">
        <f t="shared" si="37"/>
        <v>7.166666666666667</v>
      </c>
    </row>
    <row r="505" spans="2:20" x14ac:dyDescent="0.3">
      <c r="B505" s="3" t="s">
        <v>47</v>
      </c>
      <c r="C505" s="3">
        <v>497</v>
      </c>
      <c r="D505" s="3">
        <v>497</v>
      </c>
      <c r="E505" s="10">
        <v>27.5</v>
      </c>
      <c r="F505" s="17">
        <f t="shared" si="38"/>
        <v>0.43055555555555525</v>
      </c>
      <c r="G505" s="17">
        <f t="shared" si="39"/>
        <v>1.5499999999999989</v>
      </c>
      <c r="R505">
        <f t="shared" si="35"/>
        <v>0</v>
      </c>
      <c r="S505">
        <f t="shared" si="36"/>
        <v>27.5</v>
      </c>
      <c r="T505">
        <f t="shared" si="37"/>
        <v>7.6388888888888884</v>
      </c>
    </row>
    <row r="506" spans="2:20" x14ac:dyDescent="0.3">
      <c r="B506" s="3" t="s">
        <v>47</v>
      </c>
      <c r="C506" s="3">
        <v>498</v>
      </c>
      <c r="D506" s="3">
        <v>498</v>
      </c>
      <c r="E506" s="10">
        <v>28.9</v>
      </c>
      <c r="F506" s="17">
        <f t="shared" si="38"/>
        <v>0.41666666666666663</v>
      </c>
      <c r="G506" s="17">
        <f t="shared" si="39"/>
        <v>1.5</v>
      </c>
      <c r="R506">
        <f t="shared" si="35"/>
        <v>0</v>
      </c>
      <c r="S506">
        <f t="shared" si="36"/>
        <v>28.9</v>
      </c>
      <c r="T506">
        <f t="shared" si="37"/>
        <v>8.0277777777777768</v>
      </c>
    </row>
    <row r="507" spans="2:20" x14ac:dyDescent="0.3">
      <c r="B507" s="3" t="s">
        <v>47</v>
      </c>
      <c r="C507" s="3">
        <v>499</v>
      </c>
      <c r="D507" s="3">
        <v>499</v>
      </c>
      <c r="E507" s="10">
        <v>30.5</v>
      </c>
      <c r="F507" s="17">
        <f t="shared" si="38"/>
        <v>0.44444444444444481</v>
      </c>
      <c r="G507" s="17">
        <f t="shared" si="39"/>
        <v>1.6000000000000014</v>
      </c>
      <c r="R507">
        <f t="shared" si="35"/>
        <v>0</v>
      </c>
      <c r="S507">
        <f t="shared" si="36"/>
        <v>30.5</v>
      </c>
      <c r="T507">
        <f t="shared" si="37"/>
        <v>8.4722222222222214</v>
      </c>
    </row>
    <row r="508" spans="2:20" x14ac:dyDescent="0.3">
      <c r="B508" s="3" t="s">
        <v>47</v>
      </c>
      <c r="C508" s="3">
        <v>500</v>
      </c>
      <c r="D508" s="3">
        <v>500</v>
      </c>
      <c r="E508" s="10">
        <v>32.1</v>
      </c>
      <c r="F508" s="17">
        <f t="shared" si="38"/>
        <v>0.45833333333333293</v>
      </c>
      <c r="G508" s="17">
        <f t="shared" si="39"/>
        <v>1.6499999999999986</v>
      </c>
      <c r="R508">
        <f t="shared" si="35"/>
        <v>0</v>
      </c>
      <c r="S508">
        <f t="shared" si="36"/>
        <v>32.1</v>
      </c>
      <c r="T508">
        <f t="shared" si="37"/>
        <v>8.9166666666666661</v>
      </c>
    </row>
    <row r="509" spans="2:20" x14ac:dyDescent="0.3">
      <c r="B509" s="3" t="s">
        <v>47</v>
      </c>
      <c r="C509" s="3">
        <v>501</v>
      </c>
      <c r="D509" s="3">
        <v>501</v>
      </c>
      <c r="E509" s="10">
        <v>33.799999999999997</v>
      </c>
      <c r="F509" s="17">
        <f t="shared" si="38"/>
        <v>0.44444444444444386</v>
      </c>
      <c r="G509" s="17">
        <f t="shared" si="39"/>
        <v>1.5999999999999979</v>
      </c>
      <c r="R509">
        <f t="shared" si="35"/>
        <v>0</v>
      </c>
      <c r="S509">
        <f t="shared" si="36"/>
        <v>33.799999999999997</v>
      </c>
      <c r="T509">
        <f t="shared" si="37"/>
        <v>9.3888888888888875</v>
      </c>
    </row>
    <row r="510" spans="2:20" x14ac:dyDescent="0.3">
      <c r="B510" s="3" t="s">
        <v>47</v>
      </c>
      <c r="C510" s="3">
        <v>502</v>
      </c>
      <c r="D510" s="3">
        <v>502</v>
      </c>
      <c r="E510" s="10">
        <v>35.299999999999997</v>
      </c>
      <c r="F510" s="17">
        <f t="shared" si="38"/>
        <v>0.41666666666666663</v>
      </c>
      <c r="G510" s="17">
        <f t="shared" si="39"/>
        <v>1.5</v>
      </c>
      <c r="R510">
        <f t="shared" si="35"/>
        <v>0</v>
      </c>
      <c r="S510">
        <f t="shared" si="36"/>
        <v>35.299999999999997</v>
      </c>
      <c r="T510">
        <f t="shared" si="37"/>
        <v>9.8055555555555554</v>
      </c>
    </row>
    <row r="511" spans="2:20" x14ac:dyDescent="0.3">
      <c r="B511" s="3" t="s">
        <v>47</v>
      </c>
      <c r="C511" s="3">
        <v>503</v>
      </c>
      <c r="D511" s="3">
        <v>503</v>
      </c>
      <c r="E511" s="10">
        <v>36.799999999999997</v>
      </c>
      <c r="F511" s="17">
        <f t="shared" si="38"/>
        <v>0.41666666666666663</v>
      </c>
      <c r="G511" s="17">
        <f t="shared" si="39"/>
        <v>1.5</v>
      </c>
      <c r="R511">
        <f t="shared" si="35"/>
        <v>0</v>
      </c>
      <c r="S511">
        <f t="shared" si="36"/>
        <v>36.799999999999997</v>
      </c>
      <c r="T511">
        <f t="shared" si="37"/>
        <v>10.222222222222221</v>
      </c>
    </row>
    <row r="512" spans="2:20" x14ac:dyDescent="0.3">
      <c r="B512" s="3" t="s">
        <v>47</v>
      </c>
      <c r="C512" s="3">
        <v>504</v>
      </c>
      <c r="D512" s="3">
        <v>504</v>
      </c>
      <c r="E512" s="10">
        <v>38.299999999999997</v>
      </c>
      <c r="F512" s="17">
        <f t="shared" si="38"/>
        <v>0.38888888888888945</v>
      </c>
      <c r="G512" s="17">
        <f t="shared" si="39"/>
        <v>1.4000000000000021</v>
      </c>
      <c r="R512">
        <f t="shared" si="35"/>
        <v>0</v>
      </c>
      <c r="S512">
        <f t="shared" si="36"/>
        <v>38.299999999999997</v>
      </c>
      <c r="T512">
        <f t="shared" si="37"/>
        <v>10.638888888888888</v>
      </c>
    </row>
    <row r="513" spans="2:20" x14ac:dyDescent="0.3">
      <c r="B513" s="3" t="s">
        <v>47</v>
      </c>
      <c r="C513" s="3">
        <v>505</v>
      </c>
      <c r="D513" s="3">
        <v>505</v>
      </c>
      <c r="E513" s="10">
        <v>39.6</v>
      </c>
      <c r="F513" s="17">
        <f t="shared" si="38"/>
        <v>0.31944444444444503</v>
      </c>
      <c r="G513" s="17">
        <f t="shared" si="39"/>
        <v>1.1500000000000021</v>
      </c>
      <c r="R513">
        <f t="shared" si="35"/>
        <v>0</v>
      </c>
      <c r="S513">
        <f t="shared" si="36"/>
        <v>39.6</v>
      </c>
      <c r="T513">
        <f t="shared" si="37"/>
        <v>11</v>
      </c>
    </row>
    <row r="514" spans="2:20" x14ac:dyDescent="0.3">
      <c r="B514" s="3" t="s">
        <v>47</v>
      </c>
      <c r="C514" s="3">
        <v>506</v>
      </c>
      <c r="D514" s="3">
        <v>506</v>
      </c>
      <c r="E514" s="10">
        <v>40.6</v>
      </c>
      <c r="F514" s="17">
        <f t="shared" si="38"/>
        <v>0.23611111111111052</v>
      </c>
      <c r="G514" s="17">
        <f t="shared" si="39"/>
        <v>0.84999999999999787</v>
      </c>
      <c r="R514">
        <f t="shared" si="35"/>
        <v>0</v>
      </c>
      <c r="S514">
        <f t="shared" si="36"/>
        <v>40.6</v>
      </c>
      <c r="T514">
        <f t="shared" si="37"/>
        <v>11.277777777777779</v>
      </c>
    </row>
    <row r="515" spans="2:20" x14ac:dyDescent="0.3">
      <c r="B515" s="3" t="s">
        <v>47</v>
      </c>
      <c r="C515" s="3">
        <v>507</v>
      </c>
      <c r="D515" s="3">
        <v>507</v>
      </c>
      <c r="E515" s="10">
        <v>41.3</v>
      </c>
      <c r="F515" s="17">
        <f t="shared" si="38"/>
        <v>0.19444444444444425</v>
      </c>
      <c r="G515" s="17">
        <f t="shared" si="39"/>
        <v>0.69999999999999929</v>
      </c>
      <c r="R515">
        <f t="shared" si="35"/>
        <v>0</v>
      </c>
      <c r="S515">
        <f t="shared" si="36"/>
        <v>41.3</v>
      </c>
      <c r="T515">
        <f t="shared" si="37"/>
        <v>11.472222222222221</v>
      </c>
    </row>
    <row r="516" spans="2:20" x14ac:dyDescent="0.3">
      <c r="B516" s="3" t="s">
        <v>47</v>
      </c>
      <c r="C516" s="3">
        <v>508</v>
      </c>
      <c r="D516" s="3">
        <v>508</v>
      </c>
      <c r="E516" s="10">
        <v>42</v>
      </c>
      <c r="F516" s="17">
        <f t="shared" si="38"/>
        <v>0.16666666666666705</v>
      </c>
      <c r="G516" s="17">
        <f t="shared" si="39"/>
        <v>0.60000000000000142</v>
      </c>
      <c r="R516">
        <f t="shared" si="35"/>
        <v>0</v>
      </c>
      <c r="S516">
        <f t="shared" si="36"/>
        <v>42</v>
      </c>
      <c r="T516">
        <f t="shared" si="37"/>
        <v>11.666666666666666</v>
      </c>
    </row>
    <row r="517" spans="2:20" x14ac:dyDescent="0.3">
      <c r="B517" s="3" t="s">
        <v>47</v>
      </c>
      <c r="C517" s="3">
        <v>509</v>
      </c>
      <c r="D517" s="3">
        <v>509</v>
      </c>
      <c r="E517" s="10">
        <v>42.5</v>
      </c>
      <c r="F517" s="17">
        <f t="shared" si="38"/>
        <v>0.16666666666666705</v>
      </c>
      <c r="G517" s="17">
        <f t="shared" si="39"/>
        <v>0.60000000000000142</v>
      </c>
      <c r="R517">
        <f t="shared" si="35"/>
        <v>0</v>
      </c>
      <c r="S517">
        <f t="shared" si="36"/>
        <v>42.5</v>
      </c>
      <c r="T517">
        <f t="shared" si="37"/>
        <v>11.805555555555555</v>
      </c>
    </row>
    <row r="518" spans="2:20" x14ac:dyDescent="0.3">
      <c r="B518" s="3" t="s">
        <v>47</v>
      </c>
      <c r="C518" s="3">
        <v>510</v>
      </c>
      <c r="D518" s="3">
        <v>510</v>
      </c>
      <c r="E518" s="10">
        <v>43.2</v>
      </c>
      <c r="F518" s="17">
        <f t="shared" si="38"/>
        <v>0.2222222222222224</v>
      </c>
      <c r="G518" s="17">
        <f t="shared" si="39"/>
        <v>0.80000000000000071</v>
      </c>
      <c r="R518">
        <f t="shared" si="35"/>
        <v>0</v>
      </c>
      <c r="S518">
        <f t="shared" si="36"/>
        <v>43.2</v>
      </c>
      <c r="T518">
        <f t="shared" si="37"/>
        <v>12</v>
      </c>
    </row>
    <row r="519" spans="2:20" x14ac:dyDescent="0.3">
      <c r="B519" s="3" t="s">
        <v>47</v>
      </c>
      <c r="C519" s="3">
        <v>511</v>
      </c>
      <c r="D519" s="3">
        <v>511</v>
      </c>
      <c r="E519" s="10">
        <v>44.1</v>
      </c>
      <c r="F519" s="17">
        <f t="shared" si="38"/>
        <v>0.22222222222222143</v>
      </c>
      <c r="G519" s="17">
        <f t="shared" si="39"/>
        <v>0.79999999999999716</v>
      </c>
      <c r="R519">
        <f t="shared" si="35"/>
        <v>0</v>
      </c>
      <c r="S519">
        <f t="shared" si="36"/>
        <v>44.1</v>
      </c>
      <c r="T519">
        <f t="shared" si="37"/>
        <v>12.25</v>
      </c>
    </row>
    <row r="520" spans="2:20" x14ac:dyDescent="0.3">
      <c r="B520" s="3" t="s">
        <v>47</v>
      </c>
      <c r="C520" s="3">
        <v>512</v>
      </c>
      <c r="D520" s="3">
        <v>512</v>
      </c>
      <c r="E520" s="10">
        <v>44.8</v>
      </c>
      <c r="F520" s="17">
        <f t="shared" si="38"/>
        <v>0.16666666666666607</v>
      </c>
      <c r="G520" s="17">
        <f t="shared" si="39"/>
        <v>0.59999999999999787</v>
      </c>
      <c r="R520">
        <f t="shared" ref="R520:R583" si="40">IF(E520&lt;1,1,0)</f>
        <v>0</v>
      </c>
      <c r="S520">
        <f t="shared" ref="S520:S583" si="41">IF(R520=1,"",E520)</f>
        <v>44.8</v>
      </c>
      <c r="T520">
        <f t="shared" ref="T520:T583" si="42">E520/3.6</f>
        <v>12.444444444444443</v>
      </c>
    </row>
    <row r="521" spans="2:20" x14ac:dyDescent="0.3">
      <c r="B521" s="3" t="s">
        <v>47</v>
      </c>
      <c r="C521" s="3">
        <v>513</v>
      </c>
      <c r="D521" s="3">
        <v>513</v>
      </c>
      <c r="E521" s="10">
        <v>45.3</v>
      </c>
      <c r="F521" s="17">
        <f t="shared" si="38"/>
        <v>9.7222222222222612E-2</v>
      </c>
      <c r="G521" s="17">
        <f t="shared" si="39"/>
        <v>0.35000000000000142</v>
      </c>
      <c r="R521">
        <f t="shared" si="40"/>
        <v>0</v>
      </c>
      <c r="S521">
        <f t="shared" si="41"/>
        <v>45.3</v>
      </c>
      <c r="T521">
        <f t="shared" si="42"/>
        <v>12.583333333333332</v>
      </c>
    </row>
    <row r="522" spans="2:20" x14ac:dyDescent="0.3">
      <c r="B522" s="3" t="s">
        <v>47</v>
      </c>
      <c r="C522" s="3">
        <v>514</v>
      </c>
      <c r="D522" s="3">
        <v>514</v>
      </c>
      <c r="E522" s="10">
        <v>45.5</v>
      </c>
      <c r="F522" s="17">
        <f t="shared" si="38"/>
        <v>2.7777777777778172E-2</v>
      </c>
      <c r="G522" s="17">
        <f t="shared" si="39"/>
        <v>0.10000000000000142</v>
      </c>
      <c r="R522">
        <f t="shared" si="40"/>
        <v>0</v>
      </c>
      <c r="S522">
        <f t="shared" si="41"/>
        <v>45.5</v>
      </c>
      <c r="T522">
        <f t="shared" si="42"/>
        <v>12.638888888888889</v>
      </c>
    </row>
    <row r="523" spans="2:20" x14ac:dyDescent="0.3">
      <c r="B523" s="3" t="s">
        <v>47</v>
      </c>
      <c r="C523" s="3">
        <v>515</v>
      </c>
      <c r="D523" s="3">
        <v>515</v>
      </c>
      <c r="E523" s="10">
        <v>45.5</v>
      </c>
      <c r="F523" s="17">
        <f t="shared" si="38"/>
        <v>-4.1666666666666269E-2</v>
      </c>
      <c r="G523" s="17">
        <f t="shared" si="39"/>
        <v>-0.14999999999999858</v>
      </c>
      <c r="R523">
        <f t="shared" si="40"/>
        <v>0</v>
      </c>
      <c r="S523">
        <f t="shared" si="41"/>
        <v>45.5</v>
      </c>
      <c r="T523">
        <f t="shared" si="42"/>
        <v>12.638888888888889</v>
      </c>
    </row>
    <row r="524" spans="2:20" x14ac:dyDescent="0.3">
      <c r="B524" s="3" t="s">
        <v>47</v>
      </c>
      <c r="C524" s="3">
        <v>516</v>
      </c>
      <c r="D524" s="3">
        <v>516</v>
      </c>
      <c r="E524" s="10">
        <v>45.2</v>
      </c>
      <c r="F524" s="17">
        <f t="shared" si="38"/>
        <v>-0.11111111111111072</v>
      </c>
      <c r="G524" s="17">
        <f t="shared" si="39"/>
        <v>-0.39999999999999858</v>
      </c>
      <c r="R524">
        <f t="shared" si="40"/>
        <v>0</v>
      </c>
      <c r="S524">
        <f t="shared" si="41"/>
        <v>45.2</v>
      </c>
      <c r="T524">
        <f t="shared" si="42"/>
        <v>12.555555555555555</v>
      </c>
    </row>
    <row r="525" spans="2:20" x14ac:dyDescent="0.3">
      <c r="B525" s="3" t="s">
        <v>47</v>
      </c>
      <c r="C525" s="3">
        <v>517</v>
      </c>
      <c r="D525" s="3">
        <v>517</v>
      </c>
      <c r="E525" s="10">
        <v>44.7</v>
      </c>
      <c r="F525" s="17">
        <f t="shared" si="38"/>
        <v>-0.1388888888888889</v>
      </c>
      <c r="G525" s="17">
        <f t="shared" si="39"/>
        <v>-0.5</v>
      </c>
      <c r="R525">
        <f t="shared" si="40"/>
        <v>0</v>
      </c>
      <c r="S525">
        <f t="shared" si="41"/>
        <v>44.7</v>
      </c>
      <c r="T525">
        <f t="shared" si="42"/>
        <v>12.416666666666668</v>
      </c>
    </row>
    <row r="526" spans="2:20" x14ac:dyDescent="0.3">
      <c r="B526" s="3" t="s">
        <v>47</v>
      </c>
      <c r="C526" s="3">
        <v>518</v>
      </c>
      <c r="D526" s="3">
        <v>518</v>
      </c>
      <c r="E526" s="10">
        <v>44.2</v>
      </c>
      <c r="F526" s="17">
        <f t="shared" ref="F526:F589" si="43">($E527-$E525)/2/3.6</f>
        <v>-0.15277777777777798</v>
      </c>
      <c r="G526" s="17">
        <f t="shared" ref="G526:G589" si="44">($E527-$E525)/2</f>
        <v>-0.55000000000000071</v>
      </c>
      <c r="R526">
        <f t="shared" si="40"/>
        <v>0</v>
      </c>
      <c r="S526">
        <f t="shared" si="41"/>
        <v>44.2</v>
      </c>
      <c r="T526">
        <f t="shared" si="42"/>
        <v>12.277777777777779</v>
      </c>
    </row>
    <row r="527" spans="2:20" x14ac:dyDescent="0.3">
      <c r="B527" s="3" t="s">
        <v>47</v>
      </c>
      <c r="C527" s="3">
        <v>519</v>
      </c>
      <c r="D527" s="3">
        <v>519</v>
      </c>
      <c r="E527" s="10">
        <v>43.6</v>
      </c>
      <c r="F527" s="17">
        <f t="shared" si="43"/>
        <v>-0.15277777777777798</v>
      </c>
      <c r="G527" s="17">
        <f t="shared" si="44"/>
        <v>-0.55000000000000071</v>
      </c>
      <c r="R527">
        <f t="shared" si="40"/>
        <v>0</v>
      </c>
      <c r="S527">
        <f t="shared" si="41"/>
        <v>43.6</v>
      </c>
      <c r="T527">
        <f t="shared" si="42"/>
        <v>12.111111111111111</v>
      </c>
    </row>
    <row r="528" spans="2:20" x14ac:dyDescent="0.3">
      <c r="B528" s="3" t="s">
        <v>47</v>
      </c>
      <c r="C528" s="3">
        <v>520</v>
      </c>
      <c r="D528" s="3">
        <v>520</v>
      </c>
      <c r="E528" s="10">
        <v>43.1</v>
      </c>
      <c r="F528" s="17">
        <f t="shared" si="43"/>
        <v>-0.1111111111111117</v>
      </c>
      <c r="G528" s="17">
        <f t="shared" si="44"/>
        <v>-0.40000000000000213</v>
      </c>
      <c r="R528">
        <f t="shared" si="40"/>
        <v>0</v>
      </c>
      <c r="S528">
        <f t="shared" si="41"/>
        <v>43.1</v>
      </c>
      <c r="T528">
        <f t="shared" si="42"/>
        <v>11.972222222222223</v>
      </c>
    </row>
    <row r="529" spans="2:20" x14ac:dyDescent="0.3">
      <c r="B529" s="3" t="s">
        <v>47</v>
      </c>
      <c r="C529" s="3">
        <v>521</v>
      </c>
      <c r="D529" s="3">
        <v>521</v>
      </c>
      <c r="E529" s="10">
        <v>42.8</v>
      </c>
      <c r="F529" s="17">
        <f t="shared" si="43"/>
        <v>-5.5555555555555358E-2</v>
      </c>
      <c r="G529" s="17">
        <f t="shared" si="44"/>
        <v>-0.19999999999999929</v>
      </c>
      <c r="R529">
        <f t="shared" si="40"/>
        <v>0</v>
      </c>
      <c r="S529">
        <f t="shared" si="41"/>
        <v>42.8</v>
      </c>
      <c r="T529">
        <f t="shared" si="42"/>
        <v>11.888888888888888</v>
      </c>
    </row>
    <row r="530" spans="2:20" x14ac:dyDescent="0.3">
      <c r="B530" s="3" t="s">
        <v>47</v>
      </c>
      <c r="C530" s="3">
        <v>522</v>
      </c>
      <c r="D530" s="3">
        <v>522</v>
      </c>
      <c r="E530" s="10">
        <v>42.7</v>
      </c>
      <c r="F530" s="17">
        <f t="shared" si="43"/>
        <v>0</v>
      </c>
      <c r="G530" s="17">
        <f t="shared" si="44"/>
        <v>0</v>
      </c>
      <c r="R530">
        <f t="shared" si="40"/>
        <v>0</v>
      </c>
      <c r="S530">
        <f t="shared" si="41"/>
        <v>42.7</v>
      </c>
      <c r="T530">
        <f t="shared" si="42"/>
        <v>11.861111111111112</v>
      </c>
    </row>
    <row r="531" spans="2:20" x14ac:dyDescent="0.3">
      <c r="B531" s="3" t="s">
        <v>47</v>
      </c>
      <c r="C531" s="3">
        <v>523</v>
      </c>
      <c r="D531" s="3">
        <v>523</v>
      </c>
      <c r="E531" s="10">
        <v>42.8</v>
      </c>
      <c r="F531" s="17">
        <f t="shared" si="43"/>
        <v>8.3333333333332538E-2</v>
      </c>
      <c r="G531" s="17">
        <f t="shared" si="44"/>
        <v>0.29999999999999716</v>
      </c>
      <c r="R531">
        <f t="shared" si="40"/>
        <v>0</v>
      </c>
      <c r="S531">
        <f t="shared" si="41"/>
        <v>42.8</v>
      </c>
      <c r="T531">
        <f t="shared" si="42"/>
        <v>11.888888888888888</v>
      </c>
    </row>
    <row r="532" spans="2:20" x14ac:dyDescent="0.3">
      <c r="B532" s="3" t="s">
        <v>47</v>
      </c>
      <c r="C532" s="3">
        <v>524</v>
      </c>
      <c r="D532" s="3">
        <v>524</v>
      </c>
      <c r="E532" s="10">
        <v>43.3</v>
      </c>
      <c r="F532" s="17">
        <f t="shared" si="43"/>
        <v>0.15277777777777798</v>
      </c>
      <c r="G532" s="17">
        <f t="shared" si="44"/>
        <v>0.55000000000000071</v>
      </c>
      <c r="R532">
        <f t="shared" si="40"/>
        <v>0</v>
      </c>
      <c r="S532">
        <f t="shared" si="41"/>
        <v>43.3</v>
      </c>
      <c r="T532">
        <f t="shared" si="42"/>
        <v>12.027777777777777</v>
      </c>
    </row>
    <row r="533" spans="2:20" x14ac:dyDescent="0.3">
      <c r="B533" s="3" t="s">
        <v>47</v>
      </c>
      <c r="C533" s="3">
        <v>525</v>
      </c>
      <c r="D533" s="3">
        <v>525</v>
      </c>
      <c r="E533" s="10">
        <v>43.9</v>
      </c>
      <c r="F533" s="17">
        <f t="shared" si="43"/>
        <v>0.18055555555555614</v>
      </c>
      <c r="G533" s="17">
        <f t="shared" si="44"/>
        <v>0.65000000000000213</v>
      </c>
      <c r="R533">
        <f t="shared" si="40"/>
        <v>0</v>
      </c>
      <c r="S533">
        <f t="shared" si="41"/>
        <v>43.9</v>
      </c>
      <c r="T533">
        <f t="shared" si="42"/>
        <v>12.194444444444443</v>
      </c>
    </row>
    <row r="534" spans="2:20" x14ac:dyDescent="0.3">
      <c r="B534" s="3" t="s">
        <v>47</v>
      </c>
      <c r="C534" s="3">
        <v>526</v>
      </c>
      <c r="D534" s="3">
        <v>526</v>
      </c>
      <c r="E534" s="10">
        <v>44.6</v>
      </c>
      <c r="F534" s="17">
        <f t="shared" si="43"/>
        <v>0.20833333333333331</v>
      </c>
      <c r="G534" s="17">
        <f t="shared" si="44"/>
        <v>0.75</v>
      </c>
      <c r="R534">
        <f t="shared" si="40"/>
        <v>0</v>
      </c>
      <c r="S534">
        <f t="shared" si="41"/>
        <v>44.6</v>
      </c>
      <c r="T534">
        <f t="shared" si="42"/>
        <v>12.388888888888889</v>
      </c>
    </row>
    <row r="535" spans="2:20" x14ac:dyDescent="0.3">
      <c r="B535" s="3" t="s">
        <v>47</v>
      </c>
      <c r="C535" s="3">
        <v>527</v>
      </c>
      <c r="D535" s="3">
        <v>527</v>
      </c>
      <c r="E535" s="10">
        <v>45.4</v>
      </c>
      <c r="F535" s="17">
        <f t="shared" si="43"/>
        <v>0.23611111111111052</v>
      </c>
      <c r="G535" s="17">
        <f t="shared" si="44"/>
        <v>0.84999999999999787</v>
      </c>
      <c r="R535">
        <f t="shared" si="40"/>
        <v>0</v>
      </c>
      <c r="S535">
        <f t="shared" si="41"/>
        <v>45.4</v>
      </c>
      <c r="T535">
        <f t="shared" si="42"/>
        <v>12.611111111111111</v>
      </c>
    </row>
    <row r="536" spans="2:20" x14ac:dyDescent="0.3">
      <c r="B536" s="3" t="s">
        <v>47</v>
      </c>
      <c r="C536" s="3">
        <v>528</v>
      </c>
      <c r="D536" s="3">
        <v>528</v>
      </c>
      <c r="E536" s="10">
        <v>46.3</v>
      </c>
      <c r="F536" s="17">
        <f t="shared" si="43"/>
        <v>0.25000000000000061</v>
      </c>
      <c r="G536" s="17">
        <f t="shared" si="44"/>
        <v>0.90000000000000213</v>
      </c>
      <c r="R536">
        <f t="shared" si="40"/>
        <v>0</v>
      </c>
      <c r="S536">
        <f t="shared" si="41"/>
        <v>46.3</v>
      </c>
      <c r="T536">
        <f t="shared" si="42"/>
        <v>12.861111111111111</v>
      </c>
    </row>
    <row r="537" spans="2:20" x14ac:dyDescent="0.3">
      <c r="B537" s="3" t="s">
        <v>47</v>
      </c>
      <c r="C537" s="3">
        <v>529</v>
      </c>
      <c r="D537" s="3">
        <v>529</v>
      </c>
      <c r="E537" s="10">
        <v>47.2</v>
      </c>
      <c r="F537" s="17">
        <f t="shared" si="43"/>
        <v>0.20833333333333331</v>
      </c>
      <c r="G537" s="17">
        <f t="shared" si="44"/>
        <v>0.75</v>
      </c>
      <c r="R537">
        <f t="shared" si="40"/>
        <v>0</v>
      </c>
      <c r="S537">
        <f t="shared" si="41"/>
        <v>47.2</v>
      </c>
      <c r="T537">
        <f t="shared" si="42"/>
        <v>13.111111111111111</v>
      </c>
    </row>
    <row r="538" spans="2:20" x14ac:dyDescent="0.3">
      <c r="B538" s="3" t="s">
        <v>47</v>
      </c>
      <c r="C538" s="3">
        <v>530</v>
      </c>
      <c r="D538" s="3">
        <v>530</v>
      </c>
      <c r="E538" s="10">
        <v>47.8</v>
      </c>
      <c r="F538" s="17">
        <f t="shared" si="43"/>
        <v>0.1388888888888889</v>
      </c>
      <c r="G538" s="17">
        <f t="shared" si="44"/>
        <v>0.5</v>
      </c>
      <c r="R538">
        <f t="shared" si="40"/>
        <v>0</v>
      </c>
      <c r="S538">
        <f t="shared" si="41"/>
        <v>47.8</v>
      </c>
      <c r="T538">
        <f t="shared" si="42"/>
        <v>13.277777777777777</v>
      </c>
    </row>
    <row r="539" spans="2:20" x14ac:dyDescent="0.3">
      <c r="B539" s="3" t="s">
        <v>47</v>
      </c>
      <c r="C539" s="3">
        <v>531</v>
      </c>
      <c r="D539" s="3">
        <v>531</v>
      </c>
      <c r="E539" s="10">
        <v>48.2</v>
      </c>
      <c r="F539" s="17">
        <f t="shared" si="43"/>
        <v>9.7222222222222612E-2</v>
      </c>
      <c r="G539" s="17">
        <f t="shared" si="44"/>
        <v>0.35000000000000142</v>
      </c>
      <c r="R539">
        <f t="shared" si="40"/>
        <v>0</v>
      </c>
      <c r="S539">
        <f t="shared" si="41"/>
        <v>48.2</v>
      </c>
      <c r="T539">
        <f t="shared" si="42"/>
        <v>13.388888888888889</v>
      </c>
    </row>
    <row r="540" spans="2:20" x14ac:dyDescent="0.3">
      <c r="B540" s="3" t="s">
        <v>47</v>
      </c>
      <c r="C540" s="3">
        <v>532</v>
      </c>
      <c r="D540" s="3">
        <v>532</v>
      </c>
      <c r="E540" s="10">
        <v>48.5</v>
      </c>
      <c r="F540" s="17">
        <f t="shared" si="43"/>
        <v>6.9444444444444448E-2</v>
      </c>
      <c r="G540" s="17">
        <f t="shared" si="44"/>
        <v>0.25</v>
      </c>
      <c r="R540">
        <f t="shared" si="40"/>
        <v>0</v>
      </c>
      <c r="S540">
        <f t="shared" si="41"/>
        <v>48.5</v>
      </c>
      <c r="T540">
        <f t="shared" si="42"/>
        <v>13.472222222222221</v>
      </c>
    </row>
    <row r="541" spans="2:20" x14ac:dyDescent="0.3">
      <c r="B541" s="3" t="s">
        <v>47</v>
      </c>
      <c r="C541" s="3">
        <v>533</v>
      </c>
      <c r="D541" s="3">
        <v>533</v>
      </c>
      <c r="E541" s="10">
        <v>48.7</v>
      </c>
      <c r="F541" s="17">
        <f t="shared" si="43"/>
        <v>5.5555555555555358E-2</v>
      </c>
      <c r="G541" s="17">
        <f t="shared" si="44"/>
        <v>0.19999999999999929</v>
      </c>
      <c r="R541">
        <f t="shared" si="40"/>
        <v>0</v>
      </c>
      <c r="S541">
        <f t="shared" si="41"/>
        <v>48.7</v>
      </c>
      <c r="T541">
        <f t="shared" si="42"/>
        <v>13.527777777777779</v>
      </c>
    </row>
    <row r="542" spans="2:20" x14ac:dyDescent="0.3">
      <c r="B542" s="3" t="s">
        <v>47</v>
      </c>
      <c r="C542" s="3">
        <v>534</v>
      </c>
      <c r="D542" s="3">
        <v>534</v>
      </c>
      <c r="E542" s="10">
        <v>48.9</v>
      </c>
      <c r="F542" s="17">
        <f t="shared" si="43"/>
        <v>5.5555555555555358E-2</v>
      </c>
      <c r="G542" s="17">
        <f t="shared" si="44"/>
        <v>0.19999999999999929</v>
      </c>
      <c r="R542">
        <f t="shared" si="40"/>
        <v>0</v>
      </c>
      <c r="S542">
        <f t="shared" si="41"/>
        <v>48.9</v>
      </c>
      <c r="T542">
        <f t="shared" si="42"/>
        <v>13.583333333333332</v>
      </c>
    </row>
    <row r="543" spans="2:20" x14ac:dyDescent="0.3">
      <c r="B543" s="3" t="s">
        <v>47</v>
      </c>
      <c r="C543" s="3">
        <v>535</v>
      </c>
      <c r="D543" s="3">
        <v>535</v>
      </c>
      <c r="E543" s="10">
        <v>49.1</v>
      </c>
      <c r="F543" s="17">
        <f t="shared" si="43"/>
        <v>2.7777777777778172E-2</v>
      </c>
      <c r="G543" s="17">
        <f t="shared" si="44"/>
        <v>0.10000000000000142</v>
      </c>
      <c r="R543">
        <f t="shared" si="40"/>
        <v>0</v>
      </c>
      <c r="S543">
        <f t="shared" si="41"/>
        <v>49.1</v>
      </c>
      <c r="T543">
        <f t="shared" si="42"/>
        <v>13.638888888888889</v>
      </c>
    </row>
    <row r="544" spans="2:20" x14ac:dyDescent="0.3">
      <c r="B544" s="3" t="s">
        <v>47</v>
      </c>
      <c r="C544" s="3">
        <v>536</v>
      </c>
      <c r="D544" s="3">
        <v>536</v>
      </c>
      <c r="E544" s="10">
        <v>49.1</v>
      </c>
      <c r="F544" s="17">
        <f t="shared" si="43"/>
        <v>-1.3888888888889086E-2</v>
      </c>
      <c r="G544" s="17">
        <f t="shared" si="44"/>
        <v>-5.0000000000000711E-2</v>
      </c>
      <c r="R544">
        <f t="shared" si="40"/>
        <v>0</v>
      </c>
      <c r="S544">
        <f t="shared" si="41"/>
        <v>49.1</v>
      </c>
      <c r="T544">
        <f t="shared" si="42"/>
        <v>13.638888888888889</v>
      </c>
    </row>
    <row r="545" spans="2:20" x14ac:dyDescent="0.3">
      <c r="B545" s="3" t="s">
        <v>47</v>
      </c>
      <c r="C545" s="3">
        <v>537</v>
      </c>
      <c r="D545" s="3">
        <v>537</v>
      </c>
      <c r="E545" s="10">
        <v>49</v>
      </c>
      <c r="F545" s="17">
        <f t="shared" si="43"/>
        <v>-4.1666666666667261E-2</v>
      </c>
      <c r="G545" s="17">
        <f t="shared" si="44"/>
        <v>-0.15000000000000213</v>
      </c>
      <c r="R545">
        <f t="shared" si="40"/>
        <v>0</v>
      </c>
      <c r="S545">
        <f t="shared" si="41"/>
        <v>49</v>
      </c>
      <c r="T545">
        <f t="shared" si="42"/>
        <v>13.611111111111111</v>
      </c>
    </row>
    <row r="546" spans="2:20" x14ac:dyDescent="0.3">
      <c r="B546" s="3" t="s">
        <v>47</v>
      </c>
      <c r="C546" s="3">
        <v>538</v>
      </c>
      <c r="D546" s="3">
        <v>538</v>
      </c>
      <c r="E546" s="10">
        <v>48.8</v>
      </c>
      <c r="F546" s="17">
        <f t="shared" si="43"/>
        <v>-5.5555555555555358E-2</v>
      </c>
      <c r="G546" s="17">
        <f t="shared" si="44"/>
        <v>-0.19999999999999929</v>
      </c>
      <c r="R546">
        <f t="shared" si="40"/>
        <v>0</v>
      </c>
      <c r="S546">
        <f t="shared" si="41"/>
        <v>48.8</v>
      </c>
      <c r="T546">
        <f t="shared" si="42"/>
        <v>13.555555555555554</v>
      </c>
    </row>
    <row r="547" spans="2:20" x14ac:dyDescent="0.3">
      <c r="B547" s="3" t="s">
        <v>47</v>
      </c>
      <c r="C547" s="3">
        <v>539</v>
      </c>
      <c r="D547" s="3">
        <v>539</v>
      </c>
      <c r="E547" s="10">
        <v>48.6</v>
      </c>
      <c r="F547" s="17">
        <f t="shared" si="43"/>
        <v>-4.1666666666666269E-2</v>
      </c>
      <c r="G547" s="17">
        <f t="shared" si="44"/>
        <v>-0.14999999999999858</v>
      </c>
      <c r="R547">
        <f t="shared" si="40"/>
        <v>0</v>
      </c>
      <c r="S547">
        <f t="shared" si="41"/>
        <v>48.6</v>
      </c>
      <c r="T547">
        <f t="shared" si="42"/>
        <v>13.5</v>
      </c>
    </row>
    <row r="548" spans="2:20" x14ac:dyDescent="0.3">
      <c r="B548" s="3" t="s">
        <v>47</v>
      </c>
      <c r="C548" s="3">
        <v>540</v>
      </c>
      <c r="D548" s="3">
        <v>540</v>
      </c>
      <c r="E548" s="10">
        <v>48.5</v>
      </c>
      <c r="F548" s="17">
        <f t="shared" si="43"/>
        <v>0</v>
      </c>
      <c r="G548" s="17">
        <f t="shared" si="44"/>
        <v>0</v>
      </c>
      <c r="R548">
        <f t="shared" si="40"/>
        <v>0</v>
      </c>
      <c r="S548">
        <f t="shared" si="41"/>
        <v>48.5</v>
      </c>
      <c r="T548">
        <f t="shared" si="42"/>
        <v>13.472222222222221</v>
      </c>
    </row>
    <row r="549" spans="2:20" x14ac:dyDescent="0.3">
      <c r="B549" s="3" t="s">
        <v>47</v>
      </c>
      <c r="C549" s="3">
        <v>541</v>
      </c>
      <c r="D549" s="3">
        <v>541</v>
      </c>
      <c r="E549" s="10">
        <v>48.6</v>
      </c>
      <c r="F549" s="17">
        <f t="shared" si="43"/>
        <v>2.7777777777778172E-2</v>
      </c>
      <c r="G549" s="17">
        <f t="shared" si="44"/>
        <v>0.10000000000000142</v>
      </c>
      <c r="R549">
        <f t="shared" si="40"/>
        <v>0</v>
      </c>
      <c r="S549">
        <f t="shared" si="41"/>
        <v>48.6</v>
      </c>
      <c r="T549">
        <f t="shared" si="42"/>
        <v>13.5</v>
      </c>
    </row>
    <row r="550" spans="2:20" x14ac:dyDescent="0.3">
      <c r="B550" s="3" t="s">
        <v>47</v>
      </c>
      <c r="C550" s="3">
        <v>542</v>
      </c>
      <c r="D550" s="3">
        <v>542</v>
      </c>
      <c r="E550" s="10">
        <v>48.7</v>
      </c>
      <c r="F550" s="17">
        <f t="shared" si="43"/>
        <v>0</v>
      </c>
      <c r="G550" s="17">
        <f t="shared" si="44"/>
        <v>0</v>
      </c>
      <c r="R550">
        <f t="shared" si="40"/>
        <v>0</v>
      </c>
      <c r="S550">
        <f t="shared" si="41"/>
        <v>48.7</v>
      </c>
      <c r="T550">
        <f t="shared" si="42"/>
        <v>13.527777777777779</v>
      </c>
    </row>
    <row r="551" spans="2:20" x14ac:dyDescent="0.3">
      <c r="B551" s="3" t="s">
        <v>47</v>
      </c>
      <c r="C551" s="3">
        <v>543</v>
      </c>
      <c r="D551" s="3">
        <v>543</v>
      </c>
      <c r="E551" s="10">
        <v>48.6</v>
      </c>
      <c r="F551" s="17">
        <f t="shared" si="43"/>
        <v>-6.9444444444444448E-2</v>
      </c>
      <c r="G551" s="17">
        <f t="shared" si="44"/>
        <v>-0.25</v>
      </c>
      <c r="R551">
        <f t="shared" si="40"/>
        <v>0</v>
      </c>
      <c r="S551">
        <f t="shared" si="41"/>
        <v>48.6</v>
      </c>
      <c r="T551">
        <f t="shared" si="42"/>
        <v>13.5</v>
      </c>
    </row>
    <row r="552" spans="2:20" x14ac:dyDescent="0.3">
      <c r="B552" s="3" t="s">
        <v>47</v>
      </c>
      <c r="C552" s="3">
        <v>544</v>
      </c>
      <c r="D552" s="3">
        <v>544</v>
      </c>
      <c r="E552" s="10">
        <v>48.2</v>
      </c>
      <c r="F552" s="17">
        <f t="shared" si="43"/>
        <v>-0.15277777777777798</v>
      </c>
      <c r="G552" s="17">
        <f t="shared" si="44"/>
        <v>-0.55000000000000071</v>
      </c>
      <c r="R552">
        <f t="shared" si="40"/>
        <v>0</v>
      </c>
      <c r="S552">
        <f t="shared" si="41"/>
        <v>48.2</v>
      </c>
      <c r="T552">
        <f t="shared" si="42"/>
        <v>13.388888888888889</v>
      </c>
    </row>
    <row r="553" spans="2:20" x14ac:dyDescent="0.3">
      <c r="B553" s="3" t="s">
        <v>47</v>
      </c>
      <c r="C553" s="3">
        <v>545</v>
      </c>
      <c r="D553" s="3">
        <v>545</v>
      </c>
      <c r="E553" s="10">
        <v>47.5</v>
      </c>
      <c r="F553" s="17">
        <f t="shared" si="43"/>
        <v>-0.20833333333333331</v>
      </c>
      <c r="G553" s="17">
        <f t="shared" si="44"/>
        <v>-0.75</v>
      </c>
      <c r="R553">
        <f t="shared" si="40"/>
        <v>0</v>
      </c>
      <c r="S553">
        <f t="shared" si="41"/>
        <v>47.5</v>
      </c>
      <c r="T553">
        <f t="shared" si="42"/>
        <v>13.194444444444445</v>
      </c>
    </row>
    <row r="554" spans="2:20" x14ac:dyDescent="0.3">
      <c r="B554" s="3" t="s">
        <v>47</v>
      </c>
      <c r="C554" s="3">
        <v>546</v>
      </c>
      <c r="D554" s="3">
        <v>546</v>
      </c>
      <c r="E554" s="10">
        <v>46.7</v>
      </c>
      <c r="F554" s="17">
        <f t="shared" si="43"/>
        <v>-0.24999999999999961</v>
      </c>
      <c r="G554" s="17">
        <f t="shared" si="44"/>
        <v>-0.89999999999999858</v>
      </c>
      <c r="R554">
        <f t="shared" si="40"/>
        <v>0</v>
      </c>
      <c r="S554">
        <f t="shared" si="41"/>
        <v>46.7</v>
      </c>
      <c r="T554">
        <f t="shared" si="42"/>
        <v>12.972222222222223</v>
      </c>
    </row>
    <row r="555" spans="2:20" x14ac:dyDescent="0.3">
      <c r="B555" s="3" t="s">
        <v>47</v>
      </c>
      <c r="C555" s="3">
        <v>547</v>
      </c>
      <c r="D555" s="3">
        <v>547</v>
      </c>
      <c r="E555" s="10">
        <v>45.7</v>
      </c>
      <c r="F555" s="17">
        <f t="shared" si="43"/>
        <v>-0.29166666666666685</v>
      </c>
      <c r="G555" s="17">
        <f t="shared" si="44"/>
        <v>-1.0500000000000007</v>
      </c>
      <c r="R555">
        <f t="shared" si="40"/>
        <v>0</v>
      </c>
      <c r="S555">
        <f t="shared" si="41"/>
        <v>45.7</v>
      </c>
      <c r="T555">
        <f t="shared" si="42"/>
        <v>12.694444444444445</v>
      </c>
    </row>
    <row r="556" spans="2:20" x14ac:dyDescent="0.3">
      <c r="B556" s="3" t="s">
        <v>47</v>
      </c>
      <c r="C556" s="3">
        <v>548</v>
      </c>
      <c r="D556" s="3">
        <v>548</v>
      </c>
      <c r="E556" s="10">
        <v>44.6</v>
      </c>
      <c r="F556" s="17">
        <f t="shared" si="43"/>
        <v>-0.38888888888888945</v>
      </c>
      <c r="G556" s="17">
        <f t="shared" si="44"/>
        <v>-1.4000000000000021</v>
      </c>
      <c r="R556">
        <f t="shared" si="40"/>
        <v>0</v>
      </c>
      <c r="S556">
        <f t="shared" si="41"/>
        <v>44.6</v>
      </c>
      <c r="T556">
        <f t="shared" si="42"/>
        <v>12.388888888888889</v>
      </c>
    </row>
    <row r="557" spans="2:20" x14ac:dyDescent="0.3">
      <c r="B557" s="3" t="s">
        <v>47</v>
      </c>
      <c r="C557" s="3">
        <v>549</v>
      </c>
      <c r="D557" s="3">
        <v>549</v>
      </c>
      <c r="E557" s="10">
        <v>42.9</v>
      </c>
      <c r="F557" s="17">
        <f t="shared" si="43"/>
        <v>-0.52777777777777835</v>
      </c>
      <c r="G557" s="17">
        <f t="shared" si="44"/>
        <v>-1.9000000000000021</v>
      </c>
      <c r="R557">
        <f t="shared" si="40"/>
        <v>0</v>
      </c>
      <c r="S557">
        <f t="shared" si="41"/>
        <v>42.9</v>
      </c>
      <c r="T557">
        <f t="shared" si="42"/>
        <v>11.916666666666666</v>
      </c>
    </row>
    <row r="558" spans="2:20" x14ac:dyDescent="0.3">
      <c r="B558" s="3" t="s">
        <v>47</v>
      </c>
      <c r="C558" s="3">
        <v>550</v>
      </c>
      <c r="D558" s="3">
        <v>550</v>
      </c>
      <c r="E558" s="10">
        <v>40.799999999999997</v>
      </c>
      <c r="F558" s="17">
        <f t="shared" si="43"/>
        <v>-0.65277777777777712</v>
      </c>
      <c r="G558" s="17">
        <f t="shared" si="44"/>
        <v>-2.3499999999999979</v>
      </c>
      <c r="R558">
        <f t="shared" si="40"/>
        <v>0</v>
      </c>
      <c r="S558">
        <f t="shared" si="41"/>
        <v>40.799999999999997</v>
      </c>
      <c r="T558">
        <f t="shared" si="42"/>
        <v>11.333333333333332</v>
      </c>
    </row>
    <row r="559" spans="2:20" x14ac:dyDescent="0.3">
      <c r="B559" s="3" t="s">
        <v>47</v>
      </c>
      <c r="C559" s="3">
        <v>551</v>
      </c>
      <c r="D559" s="3">
        <v>551</v>
      </c>
      <c r="E559" s="10">
        <v>38.200000000000003</v>
      </c>
      <c r="F559" s="17">
        <f t="shared" si="43"/>
        <v>-0.76388888888888884</v>
      </c>
      <c r="G559" s="17">
        <f t="shared" si="44"/>
        <v>-2.75</v>
      </c>
      <c r="R559">
        <f t="shared" si="40"/>
        <v>0</v>
      </c>
      <c r="S559">
        <f t="shared" si="41"/>
        <v>38.200000000000003</v>
      </c>
      <c r="T559">
        <f t="shared" si="42"/>
        <v>10.611111111111112</v>
      </c>
    </row>
    <row r="560" spans="2:20" x14ac:dyDescent="0.3">
      <c r="B560" s="3" t="s">
        <v>47</v>
      </c>
      <c r="C560" s="3">
        <v>552</v>
      </c>
      <c r="D560" s="3">
        <v>552</v>
      </c>
      <c r="E560" s="10">
        <v>35.299999999999997</v>
      </c>
      <c r="F560" s="17">
        <f t="shared" si="43"/>
        <v>-0.88888888888888917</v>
      </c>
      <c r="G560" s="17">
        <f t="shared" si="44"/>
        <v>-3.2000000000000011</v>
      </c>
      <c r="R560">
        <f t="shared" si="40"/>
        <v>0</v>
      </c>
      <c r="S560">
        <f t="shared" si="41"/>
        <v>35.299999999999997</v>
      </c>
      <c r="T560">
        <f t="shared" si="42"/>
        <v>9.8055555555555554</v>
      </c>
    </row>
    <row r="561" spans="2:20" x14ac:dyDescent="0.3">
      <c r="B561" s="3" t="s">
        <v>47</v>
      </c>
      <c r="C561" s="3">
        <v>553</v>
      </c>
      <c r="D561" s="3">
        <v>553</v>
      </c>
      <c r="E561" s="10">
        <v>31.8</v>
      </c>
      <c r="F561" s="17">
        <f t="shared" si="43"/>
        <v>-0.9166666666666663</v>
      </c>
      <c r="G561" s="17">
        <f t="shared" si="44"/>
        <v>-3.2999999999999989</v>
      </c>
      <c r="R561">
        <f t="shared" si="40"/>
        <v>0</v>
      </c>
      <c r="S561">
        <f t="shared" si="41"/>
        <v>31.8</v>
      </c>
      <c r="T561">
        <f t="shared" si="42"/>
        <v>8.8333333333333339</v>
      </c>
    </row>
    <row r="562" spans="2:20" x14ac:dyDescent="0.3">
      <c r="B562" s="3" t="s">
        <v>47</v>
      </c>
      <c r="C562" s="3">
        <v>554</v>
      </c>
      <c r="D562" s="3">
        <v>554</v>
      </c>
      <c r="E562" s="10">
        <v>28.7</v>
      </c>
      <c r="F562" s="17">
        <f t="shared" si="43"/>
        <v>-0.83333333333333326</v>
      </c>
      <c r="G562" s="17">
        <f t="shared" si="44"/>
        <v>-3</v>
      </c>
      <c r="R562">
        <f t="shared" si="40"/>
        <v>0</v>
      </c>
      <c r="S562">
        <f t="shared" si="41"/>
        <v>28.7</v>
      </c>
      <c r="T562">
        <f t="shared" si="42"/>
        <v>7.9722222222222214</v>
      </c>
    </row>
    <row r="563" spans="2:20" x14ac:dyDescent="0.3">
      <c r="B563" s="3" t="s">
        <v>47</v>
      </c>
      <c r="C563" s="3">
        <v>555</v>
      </c>
      <c r="D563" s="3">
        <v>555</v>
      </c>
      <c r="E563" s="10">
        <v>25.8</v>
      </c>
      <c r="F563" s="17">
        <f t="shared" si="43"/>
        <v>-0.80555555555555558</v>
      </c>
      <c r="G563" s="17">
        <f t="shared" si="44"/>
        <v>-2.9000000000000004</v>
      </c>
      <c r="R563">
        <f t="shared" si="40"/>
        <v>0</v>
      </c>
      <c r="S563">
        <f t="shared" si="41"/>
        <v>25.8</v>
      </c>
      <c r="T563">
        <f t="shared" si="42"/>
        <v>7.166666666666667</v>
      </c>
    </row>
    <row r="564" spans="2:20" x14ac:dyDescent="0.3">
      <c r="B564" s="3" t="s">
        <v>47</v>
      </c>
      <c r="C564" s="3">
        <v>556</v>
      </c>
      <c r="D564" s="3">
        <v>556</v>
      </c>
      <c r="E564" s="10">
        <v>22.9</v>
      </c>
      <c r="F564" s="17">
        <f t="shared" si="43"/>
        <v>-0.7777777777777779</v>
      </c>
      <c r="G564" s="17">
        <f t="shared" si="44"/>
        <v>-2.8000000000000007</v>
      </c>
      <c r="R564">
        <f t="shared" si="40"/>
        <v>0</v>
      </c>
      <c r="S564">
        <f t="shared" si="41"/>
        <v>22.9</v>
      </c>
      <c r="T564">
        <f t="shared" si="42"/>
        <v>6.3611111111111107</v>
      </c>
    </row>
    <row r="565" spans="2:20" x14ac:dyDescent="0.3">
      <c r="B565" s="3" t="s">
        <v>47</v>
      </c>
      <c r="C565" s="3">
        <v>557</v>
      </c>
      <c r="D565" s="3">
        <v>557</v>
      </c>
      <c r="E565" s="10">
        <v>20.2</v>
      </c>
      <c r="F565" s="17">
        <f t="shared" si="43"/>
        <v>-0.70833333333333304</v>
      </c>
      <c r="G565" s="17">
        <f t="shared" si="44"/>
        <v>-2.5499999999999989</v>
      </c>
      <c r="R565">
        <f t="shared" si="40"/>
        <v>0</v>
      </c>
      <c r="S565">
        <f t="shared" si="41"/>
        <v>20.2</v>
      </c>
      <c r="T565">
        <f t="shared" si="42"/>
        <v>5.6111111111111107</v>
      </c>
    </row>
    <row r="566" spans="2:20" x14ac:dyDescent="0.3">
      <c r="B566" s="3" t="s">
        <v>47</v>
      </c>
      <c r="C566" s="3">
        <v>558</v>
      </c>
      <c r="D566" s="3">
        <v>558</v>
      </c>
      <c r="E566" s="10">
        <v>17.8</v>
      </c>
      <c r="F566" s="17">
        <f t="shared" si="43"/>
        <v>-0.65277777777777768</v>
      </c>
      <c r="G566" s="17">
        <f t="shared" si="44"/>
        <v>-2.3499999999999996</v>
      </c>
      <c r="R566">
        <f t="shared" si="40"/>
        <v>0</v>
      </c>
      <c r="S566">
        <f t="shared" si="41"/>
        <v>17.8</v>
      </c>
      <c r="T566">
        <f t="shared" si="42"/>
        <v>4.9444444444444446</v>
      </c>
    </row>
    <row r="567" spans="2:20" x14ac:dyDescent="0.3">
      <c r="B567" s="3" t="s">
        <v>47</v>
      </c>
      <c r="C567" s="3">
        <v>559</v>
      </c>
      <c r="D567" s="3">
        <v>559</v>
      </c>
      <c r="E567" s="10">
        <v>15.5</v>
      </c>
      <c r="F567" s="17">
        <f t="shared" si="43"/>
        <v>-0.625</v>
      </c>
      <c r="G567" s="17">
        <f t="shared" si="44"/>
        <v>-2.25</v>
      </c>
      <c r="R567">
        <f t="shared" si="40"/>
        <v>0</v>
      </c>
      <c r="S567">
        <f t="shared" si="41"/>
        <v>15.5</v>
      </c>
      <c r="T567">
        <f t="shared" si="42"/>
        <v>4.3055555555555554</v>
      </c>
    </row>
    <row r="568" spans="2:20" x14ac:dyDescent="0.3">
      <c r="B568" s="3" t="s">
        <v>47</v>
      </c>
      <c r="C568" s="3">
        <v>560</v>
      </c>
      <c r="D568" s="3">
        <v>560</v>
      </c>
      <c r="E568" s="10">
        <v>13.3</v>
      </c>
      <c r="F568" s="17">
        <f t="shared" si="43"/>
        <v>-0.58333333333333326</v>
      </c>
      <c r="G568" s="17">
        <f t="shared" si="44"/>
        <v>-2.0999999999999996</v>
      </c>
      <c r="R568">
        <f t="shared" si="40"/>
        <v>0</v>
      </c>
      <c r="S568">
        <f t="shared" si="41"/>
        <v>13.3</v>
      </c>
      <c r="T568">
        <f t="shared" si="42"/>
        <v>3.6944444444444446</v>
      </c>
    </row>
    <row r="569" spans="2:20" x14ac:dyDescent="0.3">
      <c r="B569" s="3" t="s">
        <v>47</v>
      </c>
      <c r="C569" s="3">
        <v>561</v>
      </c>
      <c r="D569" s="3">
        <v>561</v>
      </c>
      <c r="E569" s="10">
        <v>11.3</v>
      </c>
      <c r="F569" s="17">
        <f t="shared" si="43"/>
        <v>-0.55555555555555558</v>
      </c>
      <c r="G569" s="17">
        <f t="shared" si="44"/>
        <v>-2</v>
      </c>
      <c r="R569">
        <f t="shared" si="40"/>
        <v>0</v>
      </c>
      <c r="S569">
        <f t="shared" si="41"/>
        <v>11.3</v>
      </c>
      <c r="T569">
        <f t="shared" si="42"/>
        <v>3.1388888888888888</v>
      </c>
    </row>
    <row r="570" spans="2:20" x14ac:dyDescent="0.3">
      <c r="B570" s="3" t="s">
        <v>47</v>
      </c>
      <c r="C570" s="3">
        <v>562</v>
      </c>
      <c r="D570" s="3">
        <v>562</v>
      </c>
      <c r="E570" s="10">
        <v>9.3000000000000007</v>
      </c>
      <c r="F570" s="17">
        <f t="shared" si="43"/>
        <v>-0.54166666666666674</v>
      </c>
      <c r="G570" s="17">
        <f t="shared" si="44"/>
        <v>-1.9500000000000002</v>
      </c>
      <c r="R570">
        <f t="shared" si="40"/>
        <v>0</v>
      </c>
      <c r="S570">
        <f t="shared" si="41"/>
        <v>9.3000000000000007</v>
      </c>
      <c r="T570">
        <f t="shared" si="42"/>
        <v>2.5833333333333335</v>
      </c>
    </row>
    <row r="571" spans="2:20" x14ac:dyDescent="0.3">
      <c r="B571" s="3" t="s">
        <v>47</v>
      </c>
      <c r="C571" s="3">
        <v>563</v>
      </c>
      <c r="D571" s="3">
        <v>563</v>
      </c>
      <c r="E571" s="10">
        <v>7.4</v>
      </c>
      <c r="F571" s="17">
        <f t="shared" si="43"/>
        <v>-0.5277777777777779</v>
      </c>
      <c r="G571" s="17">
        <f t="shared" si="44"/>
        <v>-1.9000000000000004</v>
      </c>
      <c r="R571">
        <f t="shared" si="40"/>
        <v>0</v>
      </c>
      <c r="S571">
        <f t="shared" si="41"/>
        <v>7.4</v>
      </c>
      <c r="T571">
        <f t="shared" si="42"/>
        <v>2.0555555555555558</v>
      </c>
    </row>
    <row r="572" spans="2:20" x14ac:dyDescent="0.3">
      <c r="B572" s="3" t="s">
        <v>47</v>
      </c>
      <c r="C572" s="3">
        <v>564</v>
      </c>
      <c r="D572" s="3">
        <v>564</v>
      </c>
      <c r="E572" s="10">
        <v>5.5</v>
      </c>
      <c r="F572" s="17">
        <f t="shared" si="43"/>
        <v>-0.51388888888888895</v>
      </c>
      <c r="G572" s="17">
        <f t="shared" si="44"/>
        <v>-1.85</v>
      </c>
      <c r="R572">
        <f t="shared" si="40"/>
        <v>0</v>
      </c>
      <c r="S572">
        <f t="shared" si="41"/>
        <v>5.5</v>
      </c>
      <c r="T572">
        <f t="shared" si="42"/>
        <v>1.5277777777777777</v>
      </c>
    </row>
    <row r="573" spans="2:20" x14ac:dyDescent="0.3">
      <c r="B573" s="3" t="s">
        <v>47</v>
      </c>
      <c r="C573" s="3">
        <v>565</v>
      </c>
      <c r="D573" s="3">
        <v>565</v>
      </c>
      <c r="E573" s="10">
        <v>3.7</v>
      </c>
      <c r="F573" s="17">
        <f t="shared" si="43"/>
        <v>-0.45833333333333331</v>
      </c>
      <c r="G573" s="17">
        <f t="shared" si="44"/>
        <v>-1.65</v>
      </c>
      <c r="R573">
        <f t="shared" si="40"/>
        <v>0</v>
      </c>
      <c r="S573">
        <f t="shared" si="41"/>
        <v>3.7</v>
      </c>
      <c r="T573">
        <f t="shared" si="42"/>
        <v>1.0277777777777779</v>
      </c>
    </row>
    <row r="574" spans="2:20" x14ac:dyDescent="0.3">
      <c r="B574" s="3" t="s">
        <v>47</v>
      </c>
      <c r="C574" s="3">
        <v>566</v>
      </c>
      <c r="D574" s="3">
        <v>566</v>
      </c>
      <c r="E574" s="10">
        <v>2.2000000000000002</v>
      </c>
      <c r="F574" s="17">
        <f t="shared" si="43"/>
        <v>-0.51388888888888895</v>
      </c>
      <c r="G574" s="17">
        <f t="shared" si="44"/>
        <v>-1.85</v>
      </c>
      <c r="R574">
        <f t="shared" si="40"/>
        <v>0</v>
      </c>
      <c r="S574">
        <f t="shared" si="41"/>
        <v>2.2000000000000002</v>
      </c>
      <c r="T574">
        <f t="shared" si="42"/>
        <v>0.61111111111111116</v>
      </c>
    </row>
    <row r="575" spans="2:20" x14ac:dyDescent="0.3">
      <c r="B575" s="3" t="s">
        <v>47</v>
      </c>
      <c r="C575" s="3">
        <v>567</v>
      </c>
      <c r="D575" s="3">
        <v>567</v>
      </c>
      <c r="E575" s="10">
        <v>0</v>
      </c>
      <c r="F575" s="17">
        <f t="shared" si="43"/>
        <v>-0.30555555555555558</v>
      </c>
      <c r="G575" s="17">
        <f t="shared" si="44"/>
        <v>-1.1000000000000001</v>
      </c>
      <c r="R575">
        <f t="shared" si="40"/>
        <v>1</v>
      </c>
      <c r="S575" t="str">
        <f t="shared" si="41"/>
        <v/>
      </c>
      <c r="T575">
        <f t="shared" si="42"/>
        <v>0</v>
      </c>
    </row>
    <row r="576" spans="2:20" x14ac:dyDescent="0.3">
      <c r="B576" s="3" t="s">
        <v>47</v>
      </c>
      <c r="C576" s="3">
        <v>568</v>
      </c>
      <c r="D576" s="3">
        <v>568</v>
      </c>
      <c r="E576" s="10">
        <v>0</v>
      </c>
      <c r="F576" s="17">
        <f t="shared" si="43"/>
        <v>0</v>
      </c>
      <c r="G576" s="17">
        <f t="shared" si="44"/>
        <v>0</v>
      </c>
      <c r="R576">
        <f t="shared" si="40"/>
        <v>1</v>
      </c>
      <c r="S576" t="str">
        <f t="shared" si="41"/>
        <v/>
      </c>
      <c r="T576">
        <f t="shared" si="42"/>
        <v>0</v>
      </c>
    </row>
    <row r="577" spans="2:20" x14ac:dyDescent="0.3">
      <c r="B577" s="3" t="s">
        <v>47</v>
      </c>
      <c r="C577" s="3">
        <v>569</v>
      </c>
      <c r="D577" s="3">
        <v>569</v>
      </c>
      <c r="E577" s="10">
        <v>0</v>
      </c>
      <c r="F577" s="17">
        <f t="shared" si="43"/>
        <v>0</v>
      </c>
      <c r="G577" s="17">
        <f t="shared" si="44"/>
        <v>0</v>
      </c>
      <c r="R577">
        <f t="shared" si="40"/>
        <v>1</v>
      </c>
      <c r="S577" t="str">
        <f t="shared" si="41"/>
        <v/>
      </c>
      <c r="T577">
        <f t="shared" si="42"/>
        <v>0</v>
      </c>
    </row>
    <row r="578" spans="2:20" x14ac:dyDescent="0.3">
      <c r="B578" s="3" t="s">
        <v>47</v>
      </c>
      <c r="C578" s="3">
        <v>570</v>
      </c>
      <c r="D578" s="3">
        <v>570</v>
      </c>
      <c r="E578" s="10">
        <v>0</v>
      </c>
      <c r="F578" s="17">
        <f t="shared" si="43"/>
        <v>0</v>
      </c>
      <c r="G578" s="17">
        <f t="shared" si="44"/>
        <v>0</v>
      </c>
      <c r="R578">
        <f t="shared" si="40"/>
        <v>1</v>
      </c>
      <c r="S578" t="str">
        <f t="shared" si="41"/>
        <v/>
      </c>
      <c r="T578">
        <f t="shared" si="42"/>
        <v>0</v>
      </c>
    </row>
    <row r="579" spans="2:20" x14ac:dyDescent="0.3">
      <c r="B579" s="3" t="s">
        <v>47</v>
      </c>
      <c r="C579" s="3">
        <v>571</v>
      </c>
      <c r="D579" s="3">
        <v>571</v>
      </c>
      <c r="E579" s="10">
        <v>0</v>
      </c>
      <c r="F579" s="17">
        <f t="shared" si="43"/>
        <v>0</v>
      </c>
      <c r="G579" s="17">
        <f t="shared" si="44"/>
        <v>0</v>
      </c>
      <c r="R579">
        <f t="shared" si="40"/>
        <v>1</v>
      </c>
      <c r="S579" t="str">
        <f t="shared" si="41"/>
        <v/>
      </c>
      <c r="T579">
        <f t="shared" si="42"/>
        <v>0</v>
      </c>
    </row>
    <row r="580" spans="2:20" x14ac:dyDescent="0.3">
      <c r="B580" s="3" t="s">
        <v>47</v>
      </c>
      <c r="C580" s="3">
        <v>572</v>
      </c>
      <c r="D580" s="3">
        <v>572</v>
      </c>
      <c r="E580" s="10">
        <v>0</v>
      </c>
      <c r="F580" s="17">
        <f t="shared" si="43"/>
        <v>0</v>
      </c>
      <c r="G580" s="17">
        <f t="shared" si="44"/>
        <v>0</v>
      </c>
      <c r="R580">
        <f t="shared" si="40"/>
        <v>1</v>
      </c>
      <c r="S580" t="str">
        <f t="shared" si="41"/>
        <v/>
      </c>
      <c r="T580">
        <f t="shared" si="42"/>
        <v>0</v>
      </c>
    </row>
    <row r="581" spans="2:20" x14ac:dyDescent="0.3">
      <c r="B581" s="3" t="s">
        <v>47</v>
      </c>
      <c r="C581" s="3">
        <v>573</v>
      </c>
      <c r="D581" s="3">
        <v>573</v>
      </c>
      <c r="E581" s="10">
        <v>0</v>
      </c>
      <c r="F581" s="17">
        <f t="shared" si="43"/>
        <v>0</v>
      </c>
      <c r="G581" s="17">
        <f t="shared" si="44"/>
        <v>0</v>
      </c>
      <c r="R581">
        <f t="shared" si="40"/>
        <v>1</v>
      </c>
      <c r="S581" t="str">
        <f t="shared" si="41"/>
        <v/>
      </c>
      <c r="T581">
        <f t="shared" si="42"/>
        <v>0</v>
      </c>
    </row>
    <row r="582" spans="2:20" x14ac:dyDescent="0.3">
      <c r="B582" s="3" t="s">
        <v>47</v>
      </c>
      <c r="C582" s="3">
        <v>574</v>
      </c>
      <c r="D582" s="3">
        <v>574</v>
      </c>
      <c r="E582" s="10">
        <v>0</v>
      </c>
      <c r="F582" s="17">
        <f t="shared" si="43"/>
        <v>0</v>
      </c>
      <c r="G582" s="17">
        <f t="shared" si="44"/>
        <v>0</v>
      </c>
      <c r="R582">
        <f t="shared" si="40"/>
        <v>1</v>
      </c>
      <c r="S582" t="str">
        <f t="shared" si="41"/>
        <v/>
      </c>
      <c r="T582">
        <f t="shared" si="42"/>
        <v>0</v>
      </c>
    </row>
    <row r="583" spans="2:20" x14ac:dyDescent="0.3">
      <c r="B583" s="3" t="s">
        <v>47</v>
      </c>
      <c r="C583" s="3">
        <v>575</v>
      </c>
      <c r="D583" s="3">
        <v>575</v>
      </c>
      <c r="E583" s="10">
        <v>0</v>
      </c>
      <c r="F583" s="17">
        <f t="shared" si="43"/>
        <v>0</v>
      </c>
      <c r="G583" s="17">
        <f t="shared" si="44"/>
        <v>0</v>
      </c>
      <c r="R583">
        <f t="shared" si="40"/>
        <v>1</v>
      </c>
      <c r="S583" t="str">
        <f t="shared" si="41"/>
        <v/>
      </c>
      <c r="T583">
        <f t="shared" si="42"/>
        <v>0</v>
      </c>
    </row>
    <row r="584" spans="2:20" x14ac:dyDescent="0.3">
      <c r="B584" s="3" t="s">
        <v>47</v>
      </c>
      <c r="C584" s="3">
        <v>576</v>
      </c>
      <c r="D584" s="3">
        <v>576</v>
      </c>
      <c r="E584" s="10">
        <v>0</v>
      </c>
      <c r="F584" s="17">
        <f t="shared" si="43"/>
        <v>0</v>
      </c>
      <c r="G584" s="17">
        <f t="shared" si="44"/>
        <v>0</v>
      </c>
      <c r="R584">
        <f t="shared" ref="R584:R647" si="45">IF(E584&lt;1,1,0)</f>
        <v>1</v>
      </c>
      <c r="S584" t="str">
        <f t="shared" ref="S584:S647" si="46">IF(R584=1,"",E584)</f>
        <v/>
      </c>
      <c r="T584">
        <f t="shared" ref="T584:T647" si="47">E584/3.6</f>
        <v>0</v>
      </c>
    </row>
    <row r="585" spans="2:20" x14ac:dyDescent="0.3">
      <c r="B585" s="3" t="s">
        <v>47</v>
      </c>
      <c r="C585" s="3">
        <v>577</v>
      </c>
      <c r="D585" s="3">
        <v>577</v>
      </c>
      <c r="E585" s="10">
        <v>0</v>
      </c>
      <c r="F585" s="17">
        <f t="shared" si="43"/>
        <v>0</v>
      </c>
      <c r="G585" s="17">
        <f t="shared" si="44"/>
        <v>0</v>
      </c>
      <c r="R585">
        <f t="shared" si="45"/>
        <v>1</v>
      </c>
      <c r="S585" t="str">
        <f t="shared" si="46"/>
        <v/>
      </c>
      <c r="T585">
        <f t="shared" si="47"/>
        <v>0</v>
      </c>
    </row>
    <row r="586" spans="2:20" x14ac:dyDescent="0.3">
      <c r="B586" s="3" t="s">
        <v>47</v>
      </c>
      <c r="C586" s="3">
        <v>578</v>
      </c>
      <c r="D586" s="3">
        <v>578</v>
      </c>
      <c r="E586" s="10">
        <v>0</v>
      </c>
      <c r="F586" s="17">
        <f t="shared" si="43"/>
        <v>0</v>
      </c>
      <c r="G586" s="17">
        <f t="shared" si="44"/>
        <v>0</v>
      </c>
      <c r="R586">
        <f t="shared" si="45"/>
        <v>1</v>
      </c>
      <c r="S586" t="str">
        <f t="shared" si="46"/>
        <v/>
      </c>
      <c r="T586">
        <f t="shared" si="47"/>
        <v>0</v>
      </c>
    </row>
    <row r="587" spans="2:20" x14ac:dyDescent="0.3">
      <c r="B587" s="3" t="s">
        <v>47</v>
      </c>
      <c r="C587" s="3">
        <v>579</v>
      </c>
      <c r="D587" s="3">
        <v>579</v>
      </c>
      <c r="E587" s="10">
        <v>0</v>
      </c>
      <c r="F587" s="17">
        <f t="shared" si="43"/>
        <v>0</v>
      </c>
      <c r="G587" s="17">
        <f t="shared" si="44"/>
        <v>0</v>
      </c>
      <c r="R587">
        <f t="shared" si="45"/>
        <v>1</v>
      </c>
      <c r="S587" t="str">
        <f t="shared" si="46"/>
        <v/>
      </c>
      <c r="T587">
        <f t="shared" si="47"/>
        <v>0</v>
      </c>
    </row>
    <row r="588" spans="2:20" x14ac:dyDescent="0.3">
      <c r="B588" s="3" t="s">
        <v>47</v>
      </c>
      <c r="C588" s="3">
        <v>580</v>
      </c>
      <c r="D588" s="3">
        <v>580</v>
      </c>
      <c r="E588" s="10">
        <v>0</v>
      </c>
      <c r="F588" s="17">
        <f t="shared" si="43"/>
        <v>0</v>
      </c>
      <c r="G588" s="17">
        <f t="shared" si="44"/>
        <v>0</v>
      </c>
      <c r="R588">
        <f t="shared" si="45"/>
        <v>1</v>
      </c>
      <c r="S588" t="str">
        <f t="shared" si="46"/>
        <v/>
      </c>
      <c r="T588">
        <f t="shared" si="47"/>
        <v>0</v>
      </c>
    </row>
    <row r="589" spans="2:20" x14ac:dyDescent="0.3">
      <c r="B589" s="3" t="s">
        <v>47</v>
      </c>
      <c r="C589" s="3">
        <v>581</v>
      </c>
      <c r="D589" s="3">
        <v>581</v>
      </c>
      <c r="E589" s="10">
        <v>0</v>
      </c>
      <c r="F589" s="17">
        <f t="shared" si="43"/>
        <v>0</v>
      </c>
      <c r="G589" s="17">
        <f t="shared" si="44"/>
        <v>0</v>
      </c>
      <c r="R589">
        <f t="shared" si="45"/>
        <v>1</v>
      </c>
      <c r="S589" t="str">
        <f t="shared" si="46"/>
        <v/>
      </c>
      <c r="T589">
        <f t="shared" si="47"/>
        <v>0</v>
      </c>
    </row>
    <row r="590" spans="2:20" x14ac:dyDescent="0.3">
      <c r="B590" s="3" t="s">
        <v>47</v>
      </c>
      <c r="C590" s="3">
        <v>582</v>
      </c>
      <c r="D590" s="3">
        <v>582</v>
      </c>
      <c r="E590" s="10">
        <v>0</v>
      </c>
      <c r="F590" s="17">
        <f t="shared" ref="F590:F653" si="48">($E591-$E589)/2/3.6</f>
        <v>0</v>
      </c>
      <c r="G590" s="17">
        <f t="shared" ref="G590:G653" si="49">($E591-$E589)/2</f>
        <v>0</v>
      </c>
      <c r="R590">
        <f t="shared" si="45"/>
        <v>1</v>
      </c>
      <c r="S590" t="str">
        <f t="shared" si="46"/>
        <v/>
      </c>
      <c r="T590">
        <f t="shared" si="47"/>
        <v>0</v>
      </c>
    </row>
    <row r="591" spans="2:20" x14ac:dyDescent="0.3">
      <c r="B591" s="3" t="s">
        <v>47</v>
      </c>
      <c r="C591" s="3">
        <v>583</v>
      </c>
      <c r="D591" s="3">
        <v>583</v>
      </c>
      <c r="E591" s="10">
        <v>0</v>
      </c>
      <c r="F591" s="17">
        <f t="shared" si="48"/>
        <v>0</v>
      </c>
      <c r="G591" s="17">
        <f t="shared" si="49"/>
        <v>0</v>
      </c>
      <c r="R591">
        <f t="shared" si="45"/>
        <v>1</v>
      </c>
      <c r="S591" t="str">
        <f t="shared" si="46"/>
        <v/>
      </c>
      <c r="T591">
        <f t="shared" si="47"/>
        <v>0</v>
      </c>
    </row>
    <row r="592" spans="2:20" x14ac:dyDescent="0.3">
      <c r="B592" s="3" t="s">
        <v>47</v>
      </c>
      <c r="C592" s="3">
        <v>584</v>
      </c>
      <c r="D592" s="3">
        <v>584</v>
      </c>
      <c r="E592" s="10">
        <v>0</v>
      </c>
      <c r="F592" s="17">
        <f t="shared" si="48"/>
        <v>0</v>
      </c>
      <c r="G592" s="17">
        <f t="shared" si="49"/>
        <v>0</v>
      </c>
      <c r="R592">
        <f t="shared" si="45"/>
        <v>1</v>
      </c>
      <c r="S592" t="str">
        <f t="shared" si="46"/>
        <v/>
      </c>
      <c r="T592">
        <f t="shared" si="47"/>
        <v>0</v>
      </c>
    </row>
    <row r="593" spans="2:20" x14ac:dyDescent="0.3">
      <c r="B593" s="3" t="s">
        <v>47</v>
      </c>
      <c r="C593" s="3">
        <v>585</v>
      </c>
      <c r="D593" s="3">
        <v>585</v>
      </c>
      <c r="E593" s="10">
        <v>0</v>
      </c>
      <c r="F593" s="17">
        <f t="shared" si="48"/>
        <v>0</v>
      </c>
      <c r="G593" s="17">
        <f t="shared" si="49"/>
        <v>0</v>
      </c>
      <c r="R593">
        <f t="shared" si="45"/>
        <v>1</v>
      </c>
      <c r="S593" t="str">
        <f t="shared" si="46"/>
        <v/>
      </c>
      <c r="T593">
        <f t="shared" si="47"/>
        <v>0</v>
      </c>
    </row>
    <row r="594" spans="2:20" x14ac:dyDescent="0.3">
      <c r="B594" s="3" t="s">
        <v>47</v>
      </c>
      <c r="C594" s="3">
        <v>586</v>
      </c>
      <c r="D594" s="3">
        <v>586</v>
      </c>
      <c r="E594" s="10">
        <v>0</v>
      </c>
      <c r="F594" s="17">
        <f t="shared" si="48"/>
        <v>0</v>
      </c>
      <c r="G594" s="17">
        <f t="shared" si="49"/>
        <v>0</v>
      </c>
      <c r="R594">
        <f t="shared" si="45"/>
        <v>1</v>
      </c>
      <c r="S594" t="str">
        <f t="shared" si="46"/>
        <v/>
      </c>
      <c r="T594">
        <f t="shared" si="47"/>
        <v>0</v>
      </c>
    </row>
    <row r="595" spans="2:20" x14ac:dyDescent="0.3">
      <c r="B595" s="3" t="s">
        <v>47</v>
      </c>
      <c r="C595" s="3">
        <v>587</v>
      </c>
      <c r="D595" s="3">
        <v>587</v>
      </c>
      <c r="E595" s="10">
        <v>0</v>
      </c>
      <c r="F595" s="17">
        <f t="shared" si="48"/>
        <v>0</v>
      </c>
      <c r="G595" s="17">
        <f t="shared" si="49"/>
        <v>0</v>
      </c>
      <c r="R595">
        <f t="shared" si="45"/>
        <v>1</v>
      </c>
      <c r="S595" t="str">
        <f t="shared" si="46"/>
        <v/>
      </c>
      <c r="T595">
        <f t="shared" si="47"/>
        <v>0</v>
      </c>
    </row>
    <row r="596" spans="2:20" x14ac:dyDescent="0.3">
      <c r="B596" s="3" t="s">
        <v>47</v>
      </c>
      <c r="C596" s="3">
        <v>588</v>
      </c>
      <c r="D596" s="3">
        <v>588</v>
      </c>
      <c r="E596" s="10">
        <v>0</v>
      </c>
      <c r="F596" s="17">
        <f t="shared" si="48"/>
        <v>0</v>
      </c>
      <c r="G596" s="17">
        <f t="shared" si="49"/>
        <v>0</v>
      </c>
      <c r="R596">
        <f t="shared" si="45"/>
        <v>1</v>
      </c>
      <c r="S596" t="str">
        <f t="shared" si="46"/>
        <v/>
      </c>
      <c r="T596">
        <f t="shared" si="47"/>
        <v>0</v>
      </c>
    </row>
    <row r="597" spans="2:20" x14ac:dyDescent="0.3">
      <c r="B597" s="3" t="s">
        <v>47</v>
      </c>
      <c r="C597" s="3">
        <v>589</v>
      </c>
      <c r="D597" s="3">
        <v>589</v>
      </c>
      <c r="E597" s="10">
        <v>0</v>
      </c>
      <c r="F597" s="17">
        <f t="shared" si="48"/>
        <v>0</v>
      </c>
      <c r="G597" s="17">
        <f t="shared" si="49"/>
        <v>0</v>
      </c>
      <c r="R597">
        <f t="shared" si="45"/>
        <v>1</v>
      </c>
      <c r="S597" t="str">
        <f t="shared" si="46"/>
        <v/>
      </c>
      <c r="T597">
        <f t="shared" si="47"/>
        <v>0</v>
      </c>
    </row>
    <row r="598" spans="2:20" x14ac:dyDescent="0.3">
      <c r="B598" s="4" t="s">
        <v>52</v>
      </c>
      <c r="C598" s="4">
        <v>590</v>
      </c>
      <c r="D598" s="4">
        <v>1</v>
      </c>
      <c r="E598" s="11">
        <v>0</v>
      </c>
      <c r="F598" s="17">
        <f t="shared" si="48"/>
        <v>0</v>
      </c>
      <c r="G598" s="17">
        <f t="shared" si="49"/>
        <v>0</v>
      </c>
      <c r="R598">
        <f t="shared" si="45"/>
        <v>1</v>
      </c>
      <c r="S598" t="str">
        <f t="shared" si="46"/>
        <v/>
      </c>
      <c r="T598">
        <f t="shared" si="47"/>
        <v>0</v>
      </c>
    </row>
    <row r="599" spans="2:20" x14ac:dyDescent="0.3">
      <c r="B599" s="4" t="s">
        <v>52</v>
      </c>
      <c r="C599" s="4">
        <v>591</v>
      </c>
      <c r="D599" s="4">
        <v>2</v>
      </c>
      <c r="E599" s="11">
        <v>0</v>
      </c>
      <c r="F599" s="17">
        <f t="shared" si="48"/>
        <v>0</v>
      </c>
      <c r="G599" s="17">
        <f t="shared" si="49"/>
        <v>0</v>
      </c>
      <c r="R599">
        <f t="shared" si="45"/>
        <v>1</v>
      </c>
      <c r="S599" t="str">
        <f t="shared" si="46"/>
        <v/>
      </c>
      <c r="T599">
        <f t="shared" si="47"/>
        <v>0</v>
      </c>
    </row>
    <row r="600" spans="2:20" x14ac:dyDescent="0.3">
      <c r="B600" s="4" t="s">
        <v>52</v>
      </c>
      <c r="C600" s="4">
        <v>592</v>
      </c>
      <c r="D600" s="4">
        <v>3</v>
      </c>
      <c r="E600" s="11">
        <v>0</v>
      </c>
      <c r="F600" s="17">
        <f t="shared" si="48"/>
        <v>0</v>
      </c>
      <c r="G600" s="17">
        <f t="shared" si="49"/>
        <v>0</v>
      </c>
      <c r="R600">
        <f t="shared" si="45"/>
        <v>1</v>
      </c>
      <c r="S600" t="str">
        <f t="shared" si="46"/>
        <v/>
      </c>
      <c r="T600">
        <f t="shared" si="47"/>
        <v>0</v>
      </c>
    </row>
    <row r="601" spans="2:20" x14ac:dyDescent="0.3">
      <c r="B601" s="4" t="s">
        <v>52</v>
      </c>
      <c r="C601" s="4">
        <v>593</v>
      </c>
      <c r="D601" s="4">
        <v>4</v>
      </c>
      <c r="E601" s="11">
        <v>0</v>
      </c>
      <c r="F601" s="17">
        <f t="shared" si="48"/>
        <v>0</v>
      </c>
      <c r="G601" s="17">
        <f t="shared" si="49"/>
        <v>0</v>
      </c>
      <c r="R601">
        <f t="shared" si="45"/>
        <v>1</v>
      </c>
      <c r="S601" t="str">
        <f t="shared" si="46"/>
        <v/>
      </c>
      <c r="T601">
        <f t="shared" si="47"/>
        <v>0</v>
      </c>
    </row>
    <row r="602" spans="2:20" x14ac:dyDescent="0.3">
      <c r="B602" s="4" t="s">
        <v>52</v>
      </c>
      <c r="C602" s="4">
        <v>594</v>
      </c>
      <c r="D602" s="4">
        <v>5</v>
      </c>
      <c r="E602" s="11">
        <v>0</v>
      </c>
      <c r="F602" s="17">
        <f t="shared" si="48"/>
        <v>0</v>
      </c>
      <c r="G602" s="17">
        <f t="shared" si="49"/>
        <v>0</v>
      </c>
      <c r="R602">
        <f t="shared" si="45"/>
        <v>1</v>
      </c>
      <c r="S602" t="str">
        <f t="shared" si="46"/>
        <v/>
      </c>
      <c r="T602">
        <f t="shared" si="47"/>
        <v>0</v>
      </c>
    </row>
    <row r="603" spans="2:20" x14ac:dyDescent="0.3">
      <c r="B603" s="4" t="s">
        <v>52</v>
      </c>
      <c r="C603" s="4">
        <v>595</v>
      </c>
      <c r="D603" s="4">
        <v>6</v>
      </c>
      <c r="E603" s="11">
        <v>0</v>
      </c>
      <c r="F603" s="17">
        <f t="shared" si="48"/>
        <v>0</v>
      </c>
      <c r="G603" s="17">
        <f t="shared" si="49"/>
        <v>0</v>
      </c>
      <c r="R603">
        <f t="shared" si="45"/>
        <v>1</v>
      </c>
      <c r="S603" t="str">
        <f t="shared" si="46"/>
        <v/>
      </c>
      <c r="T603">
        <f t="shared" si="47"/>
        <v>0</v>
      </c>
    </row>
    <row r="604" spans="2:20" x14ac:dyDescent="0.3">
      <c r="B604" s="4" t="s">
        <v>52</v>
      </c>
      <c r="C604" s="4">
        <v>596</v>
      </c>
      <c r="D604" s="4">
        <v>7</v>
      </c>
      <c r="E604" s="11">
        <v>0</v>
      </c>
      <c r="F604" s="17">
        <f t="shared" si="48"/>
        <v>0</v>
      </c>
      <c r="G604" s="17">
        <f t="shared" si="49"/>
        <v>0</v>
      </c>
      <c r="R604">
        <f t="shared" si="45"/>
        <v>1</v>
      </c>
      <c r="S604" t="str">
        <f t="shared" si="46"/>
        <v/>
      </c>
      <c r="T604">
        <f t="shared" si="47"/>
        <v>0</v>
      </c>
    </row>
    <row r="605" spans="2:20" x14ac:dyDescent="0.3">
      <c r="B605" s="4" t="s">
        <v>52</v>
      </c>
      <c r="C605" s="4">
        <v>597</v>
      </c>
      <c r="D605" s="4">
        <v>8</v>
      </c>
      <c r="E605" s="11">
        <v>0</v>
      </c>
      <c r="F605" s="17">
        <f t="shared" si="48"/>
        <v>0</v>
      </c>
      <c r="G605" s="17">
        <f t="shared" si="49"/>
        <v>0</v>
      </c>
      <c r="R605">
        <f t="shared" si="45"/>
        <v>1</v>
      </c>
      <c r="S605" t="str">
        <f t="shared" si="46"/>
        <v/>
      </c>
      <c r="T605">
        <f t="shared" si="47"/>
        <v>0</v>
      </c>
    </row>
    <row r="606" spans="2:20" x14ac:dyDescent="0.3">
      <c r="B606" s="4" t="s">
        <v>52</v>
      </c>
      <c r="C606" s="4">
        <v>598</v>
      </c>
      <c r="D606" s="4">
        <v>9</v>
      </c>
      <c r="E606" s="11">
        <v>0</v>
      </c>
      <c r="F606" s="17">
        <f t="shared" si="48"/>
        <v>0</v>
      </c>
      <c r="G606" s="17">
        <f t="shared" si="49"/>
        <v>0</v>
      </c>
      <c r="R606">
        <f t="shared" si="45"/>
        <v>1</v>
      </c>
      <c r="S606" t="str">
        <f t="shared" si="46"/>
        <v/>
      </c>
      <c r="T606">
        <f t="shared" si="47"/>
        <v>0</v>
      </c>
    </row>
    <row r="607" spans="2:20" x14ac:dyDescent="0.3">
      <c r="B607" s="4" t="s">
        <v>52</v>
      </c>
      <c r="C607" s="4">
        <v>599</v>
      </c>
      <c r="D607" s="4">
        <v>10</v>
      </c>
      <c r="E607" s="11">
        <v>0</v>
      </c>
      <c r="F607" s="17">
        <f t="shared" si="48"/>
        <v>8.3333333333333329E-2</v>
      </c>
      <c r="G607" s="17">
        <f t="shared" si="49"/>
        <v>0.3</v>
      </c>
      <c r="R607">
        <f t="shared" si="45"/>
        <v>1</v>
      </c>
      <c r="S607" t="str">
        <f t="shared" si="46"/>
        <v/>
      </c>
      <c r="T607">
        <f t="shared" si="47"/>
        <v>0</v>
      </c>
    </row>
    <row r="608" spans="2:20" x14ac:dyDescent="0.3">
      <c r="B608" s="4" t="s">
        <v>52</v>
      </c>
      <c r="C608" s="4">
        <v>600</v>
      </c>
      <c r="D608" s="4">
        <v>11</v>
      </c>
      <c r="E608" s="11">
        <v>0.6</v>
      </c>
      <c r="F608" s="17">
        <f t="shared" si="48"/>
        <v>0.2638888888888889</v>
      </c>
      <c r="G608" s="17">
        <f t="shared" si="49"/>
        <v>0.95</v>
      </c>
      <c r="R608">
        <f t="shared" si="45"/>
        <v>1</v>
      </c>
      <c r="S608" t="str">
        <f t="shared" si="46"/>
        <v/>
      </c>
      <c r="T608">
        <f t="shared" si="47"/>
        <v>0.16666666666666666</v>
      </c>
    </row>
    <row r="609" spans="2:20" x14ac:dyDescent="0.3">
      <c r="B609" s="4" t="s">
        <v>52</v>
      </c>
      <c r="C609" s="4">
        <v>601</v>
      </c>
      <c r="D609" s="4">
        <v>12</v>
      </c>
      <c r="E609" s="11">
        <v>1.9</v>
      </c>
      <c r="F609" s="17">
        <f t="shared" si="48"/>
        <v>0.29166666666666669</v>
      </c>
      <c r="G609" s="17">
        <f t="shared" si="49"/>
        <v>1.05</v>
      </c>
      <c r="R609">
        <f t="shared" si="45"/>
        <v>0</v>
      </c>
      <c r="S609">
        <f t="shared" si="46"/>
        <v>1.9</v>
      </c>
      <c r="T609">
        <f t="shared" si="47"/>
        <v>0.52777777777777779</v>
      </c>
    </row>
    <row r="610" spans="2:20" x14ac:dyDescent="0.3">
      <c r="B610" s="4" t="s">
        <v>52</v>
      </c>
      <c r="C610" s="4">
        <v>602</v>
      </c>
      <c r="D610" s="4">
        <v>13</v>
      </c>
      <c r="E610" s="11">
        <v>2.7</v>
      </c>
      <c r="F610" s="17">
        <f t="shared" si="48"/>
        <v>0.45833333333333337</v>
      </c>
      <c r="G610" s="17">
        <f t="shared" si="49"/>
        <v>1.6500000000000001</v>
      </c>
      <c r="R610">
        <f t="shared" si="45"/>
        <v>0</v>
      </c>
      <c r="S610">
        <f t="shared" si="46"/>
        <v>2.7</v>
      </c>
      <c r="T610">
        <f t="shared" si="47"/>
        <v>0.75</v>
      </c>
    </row>
    <row r="611" spans="2:20" x14ac:dyDescent="0.3">
      <c r="B611" s="4" t="s">
        <v>52</v>
      </c>
      <c r="C611" s="4">
        <v>603</v>
      </c>
      <c r="D611" s="4">
        <v>14</v>
      </c>
      <c r="E611" s="11">
        <v>5.2</v>
      </c>
      <c r="F611" s="17">
        <f t="shared" si="48"/>
        <v>0.59722222222222221</v>
      </c>
      <c r="G611" s="17">
        <f t="shared" si="49"/>
        <v>2.15</v>
      </c>
      <c r="R611">
        <f t="shared" si="45"/>
        <v>0</v>
      </c>
      <c r="S611">
        <f t="shared" si="46"/>
        <v>5.2</v>
      </c>
      <c r="T611">
        <f t="shared" si="47"/>
        <v>1.4444444444444444</v>
      </c>
    </row>
    <row r="612" spans="2:20" x14ac:dyDescent="0.3">
      <c r="B612" s="4" t="s">
        <v>52</v>
      </c>
      <c r="C612" s="4">
        <v>604</v>
      </c>
      <c r="D612" s="4">
        <v>15</v>
      </c>
      <c r="E612" s="11">
        <v>7</v>
      </c>
      <c r="F612" s="17">
        <f t="shared" si="48"/>
        <v>0.58333333333333337</v>
      </c>
      <c r="G612" s="17">
        <f t="shared" si="49"/>
        <v>2.1</v>
      </c>
      <c r="R612">
        <f t="shared" si="45"/>
        <v>0</v>
      </c>
      <c r="S612">
        <f t="shared" si="46"/>
        <v>7</v>
      </c>
      <c r="T612">
        <f t="shared" si="47"/>
        <v>1.9444444444444444</v>
      </c>
    </row>
    <row r="613" spans="2:20" x14ac:dyDescent="0.3">
      <c r="B613" s="4" t="s">
        <v>52</v>
      </c>
      <c r="C613" s="4">
        <v>605</v>
      </c>
      <c r="D613" s="4">
        <v>16</v>
      </c>
      <c r="E613" s="11">
        <v>9.4</v>
      </c>
      <c r="F613" s="17">
        <f t="shared" si="48"/>
        <v>0.625</v>
      </c>
      <c r="G613" s="17">
        <f t="shared" si="49"/>
        <v>2.25</v>
      </c>
      <c r="R613">
        <f t="shared" si="45"/>
        <v>0</v>
      </c>
      <c r="S613">
        <f t="shared" si="46"/>
        <v>9.4</v>
      </c>
      <c r="T613">
        <f t="shared" si="47"/>
        <v>2.6111111111111112</v>
      </c>
    </row>
    <row r="614" spans="2:20" x14ac:dyDescent="0.3">
      <c r="B614" s="4" t="s">
        <v>52</v>
      </c>
      <c r="C614" s="4">
        <v>606</v>
      </c>
      <c r="D614" s="4">
        <v>17</v>
      </c>
      <c r="E614" s="11">
        <v>11.5</v>
      </c>
      <c r="F614" s="17">
        <f t="shared" si="48"/>
        <v>0.61111111111111116</v>
      </c>
      <c r="G614" s="17">
        <f t="shared" si="49"/>
        <v>2.2000000000000002</v>
      </c>
      <c r="R614">
        <f t="shared" si="45"/>
        <v>0</v>
      </c>
      <c r="S614">
        <f t="shared" si="46"/>
        <v>11.5</v>
      </c>
      <c r="T614">
        <f t="shared" si="47"/>
        <v>3.1944444444444442</v>
      </c>
    </row>
    <row r="615" spans="2:20" x14ac:dyDescent="0.3">
      <c r="B615" s="4" t="s">
        <v>52</v>
      </c>
      <c r="C615" s="4">
        <v>607</v>
      </c>
      <c r="D615" s="4">
        <v>18</v>
      </c>
      <c r="E615" s="11">
        <v>13.8</v>
      </c>
      <c r="F615" s="17">
        <f t="shared" si="48"/>
        <v>0.61111111111111116</v>
      </c>
      <c r="G615" s="17">
        <f t="shared" si="49"/>
        <v>2.2000000000000002</v>
      </c>
      <c r="R615">
        <f t="shared" si="45"/>
        <v>0</v>
      </c>
      <c r="S615">
        <f t="shared" si="46"/>
        <v>13.8</v>
      </c>
      <c r="T615">
        <f t="shared" si="47"/>
        <v>3.8333333333333335</v>
      </c>
    </row>
    <row r="616" spans="2:20" x14ac:dyDescent="0.3">
      <c r="B616" s="4" t="s">
        <v>52</v>
      </c>
      <c r="C616" s="4">
        <v>608</v>
      </c>
      <c r="D616" s="4">
        <v>19</v>
      </c>
      <c r="E616" s="11">
        <v>15.9</v>
      </c>
      <c r="F616" s="17">
        <f t="shared" si="48"/>
        <v>0.59722222222222232</v>
      </c>
      <c r="G616" s="17">
        <f t="shared" si="49"/>
        <v>2.1500000000000004</v>
      </c>
      <c r="R616">
        <f t="shared" si="45"/>
        <v>0</v>
      </c>
      <c r="S616">
        <f t="shared" si="46"/>
        <v>15.9</v>
      </c>
      <c r="T616">
        <f t="shared" si="47"/>
        <v>4.416666666666667</v>
      </c>
    </row>
    <row r="617" spans="2:20" x14ac:dyDescent="0.3">
      <c r="B617" s="4" t="s">
        <v>52</v>
      </c>
      <c r="C617" s="4">
        <v>609</v>
      </c>
      <c r="D617" s="4">
        <v>20</v>
      </c>
      <c r="E617" s="11">
        <v>18.100000000000001</v>
      </c>
      <c r="F617" s="17">
        <f t="shared" si="48"/>
        <v>0.55555555555555525</v>
      </c>
      <c r="G617" s="17">
        <f t="shared" si="49"/>
        <v>1.9999999999999991</v>
      </c>
      <c r="R617">
        <f t="shared" si="45"/>
        <v>0</v>
      </c>
      <c r="S617">
        <f t="shared" si="46"/>
        <v>18.100000000000001</v>
      </c>
      <c r="T617">
        <f t="shared" si="47"/>
        <v>5.0277777777777777</v>
      </c>
    </row>
    <row r="618" spans="2:20" x14ac:dyDescent="0.3">
      <c r="B618" s="4" t="s">
        <v>52</v>
      </c>
      <c r="C618" s="4">
        <v>610</v>
      </c>
      <c r="D618" s="4">
        <v>21</v>
      </c>
      <c r="E618" s="11">
        <v>19.899999999999999</v>
      </c>
      <c r="F618" s="17">
        <f t="shared" si="48"/>
        <v>0.51388888888888873</v>
      </c>
      <c r="G618" s="17">
        <f t="shared" si="49"/>
        <v>1.8499999999999996</v>
      </c>
      <c r="R618">
        <f t="shared" si="45"/>
        <v>0</v>
      </c>
      <c r="S618">
        <f t="shared" si="46"/>
        <v>19.899999999999999</v>
      </c>
      <c r="T618">
        <f t="shared" si="47"/>
        <v>5.5277777777777777</v>
      </c>
    </row>
    <row r="619" spans="2:20" x14ac:dyDescent="0.3">
      <c r="B619" s="4" t="s">
        <v>52</v>
      </c>
      <c r="C619" s="4">
        <v>611</v>
      </c>
      <c r="D619" s="4">
        <v>22</v>
      </c>
      <c r="E619" s="11">
        <v>21.8</v>
      </c>
      <c r="F619" s="17">
        <f t="shared" si="48"/>
        <v>0.4861111111111111</v>
      </c>
      <c r="G619" s="17">
        <f t="shared" si="49"/>
        <v>1.75</v>
      </c>
      <c r="R619">
        <f t="shared" si="45"/>
        <v>0</v>
      </c>
      <c r="S619">
        <f t="shared" si="46"/>
        <v>21.8</v>
      </c>
      <c r="T619">
        <f t="shared" si="47"/>
        <v>6.0555555555555554</v>
      </c>
    </row>
    <row r="620" spans="2:20" x14ac:dyDescent="0.3">
      <c r="B620" s="4" t="s">
        <v>52</v>
      </c>
      <c r="C620" s="4">
        <v>612</v>
      </c>
      <c r="D620" s="4">
        <v>23</v>
      </c>
      <c r="E620" s="11">
        <v>23.4</v>
      </c>
      <c r="F620" s="17">
        <f t="shared" si="48"/>
        <v>0.40277777777777757</v>
      </c>
      <c r="G620" s="17">
        <f t="shared" si="49"/>
        <v>1.4499999999999993</v>
      </c>
      <c r="R620">
        <f t="shared" si="45"/>
        <v>0</v>
      </c>
      <c r="S620">
        <f t="shared" si="46"/>
        <v>23.4</v>
      </c>
      <c r="T620">
        <f t="shared" si="47"/>
        <v>6.4999999999999991</v>
      </c>
    </row>
    <row r="621" spans="2:20" x14ac:dyDescent="0.3">
      <c r="B621" s="4" t="s">
        <v>52</v>
      </c>
      <c r="C621" s="4">
        <v>613</v>
      </c>
      <c r="D621" s="4">
        <v>24</v>
      </c>
      <c r="E621" s="11">
        <v>24.7</v>
      </c>
      <c r="F621" s="17">
        <f t="shared" si="48"/>
        <v>0.33333333333333365</v>
      </c>
      <c r="G621" s="17">
        <f t="shared" si="49"/>
        <v>1.2000000000000011</v>
      </c>
      <c r="R621">
        <f t="shared" si="45"/>
        <v>0</v>
      </c>
      <c r="S621">
        <f t="shared" si="46"/>
        <v>24.7</v>
      </c>
      <c r="T621">
        <f t="shared" si="47"/>
        <v>6.8611111111111107</v>
      </c>
    </row>
    <row r="622" spans="2:20" x14ac:dyDescent="0.3">
      <c r="B622" s="4" t="s">
        <v>52</v>
      </c>
      <c r="C622" s="4">
        <v>614</v>
      </c>
      <c r="D622" s="4">
        <v>25</v>
      </c>
      <c r="E622" s="11">
        <v>25.8</v>
      </c>
      <c r="F622" s="17">
        <f t="shared" si="48"/>
        <v>0.27777777777777779</v>
      </c>
      <c r="G622" s="17">
        <f t="shared" si="49"/>
        <v>1</v>
      </c>
      <c r="R622">
        <f t="shared" si="45"/>
        <v>0</v>
      </c>
      <c r="S622">
        <f t="shared" si="46"/>
        <v>25.8</v>
      </c>
      <c r="T622">
        <f t="shared" si="47"/>
        <v>7.166666666666667</v>
      </c>
    </row>
    <row r="623" spans="2:20" x14ac:dyDescent="0.3">
      <c r="B623" s="4" t="s">
        <v>52</v>
      </c>
      <c r="C623" s="4">
        <v>615</v>
      </c>
      <c r="D623" s="4">
        <v>26</v>
      </c>
      <c r="E623" s="11">
        <v>26.7</v>
      </c>
      <c r="F623" s="17">
        <f t="shared" si="48"/>
        <v>0.19444444444444425</v>
      </c>
      <c r="G623" s="17">
        <f t="shared" si="49"/>
        <v>0.69999999999999929</v>
      </c>
      <c r="R623">
        <f t="shared" si="45"/>
        <v>0</v>
      </c>
      <c r="S623">
        <f t="shared" si="46"/>
        <v>26.7</v>
      </c>
      <c r="T623">
        <f t="shared" si="47"/>
        <v>7.4166666666666661</v>
      </c>
    </row>
    <row r="624" spans="2:20" x14ac:dyDescent="0.3">
      <c r="B624" s="4" t="s">
        <v>52</v>
      </c>
      <c r="C624" s="4">
        <v>616</v>
      </c>
      <c r="D624" s="4">
        <v>27</v>
      </c>
      <c r="E624" s="11">
        <v>27.2</v>
      </c>
      <c r="F624" s="17">
        <f t="shared" si="48"/>
        <v>0.1388888888888889</v>
      </c>
      <c r="G624" s="17">
        <f t="shared" si="49"/>
        <v>0.5</v>
      </c>
      <c r="R624">
        <f t="shared" si="45"/>
        <v>0</v>
      </c>
      <c r="S624">
        <f t="shared" si="46"/>
        <v>27.2</v>
      </c>
      <c r="T624">
        <f t="shared" si="47"/>
        <v>7.5555555555555554</v>
      </c>
    </row>
    <row r="625" spans="2:20" x14ac:dyDescent="0.3">
      <c r="B625" s="4" t="s">
        <v>52</v>
      </c>
      <c r="C625" s="4">
        <v>617</v>
      </c>
      <c r="D625" s="4">
        <v>28</v>
      </c>
      <c r="E625" s="11">
        <v>27.7</v>
      </c>
      <c r="F625" s="17">
        <f t="shared" si="48"/>
        <v>0.12500000000000031</v>
      </c>
      <c r="G625" s="17">
        <f t="shared" si="49"/>
        <v>0.45000000000000107</v>
      </c>
      <c r="R625">
        <f t="shared" si="45"/>
        <v>0</v>
      </c>
      <c r="S625">
        <f t="shared" si="46"/>
        <v>27.7</v>
      </c>
      <c r="T625">
        <f t="shared" si="47"/>
        <v>7.6944444444444438</v>
      </c>
    </row>
    <row r="626" spans="2:20" x14ac:dyDescent="0.3">
      <c r="B626" s="4" t="s">
        <v>52</v>
      </c>
      <c r="C626" s="4">
        <v>618</v>
      </c>
      <c r="D626" s="4">
        <v>29</v>
      </c>
      <c r="E626" s="11">
        <v>28.1</v>
      </c>
      <c r="F626" s="17">
        <f t="shared" si="48"/>
        <v>9.7222222222222127E-2</v>
      </c>
      <c r="G626" s="17">
        <f t="shared" si="49"/>
        <v>0.34999999999999964</v>
      </c>
      <c r="R626">
        <f t="shared" si="45"/>
        <v>0</v>
      </c>
      <c r="S626">
        <f t="shared" si="46"/>
        <v>28.1</v>
      </c>
      <c r="T626">
        <f t="shared" si="47"/>
        <v>7.8055555555555554</v>
      </c>
    </row>
    <row r="627" spans="2:20" x14ac:dyDescent="0.3">
      <c r="B627" s="4" t="s">
        <v>52</v>
      </c>
      <c r="C627" s="4">
        <v>619</v>
      </c>
      <c r="D627" s="4">
        <v>30</v>
      </c>
      <c r="E627" s="11">
        <v>28.4</v>
      </c>
      <c r="F627" s="17">
        <f t="shared" si="48"/>
        <v>8.3333333333333037E-2</v>
      </c>
      <c r="G627" s="17">
        <f t="shared" si="49"/>
        <v>0.29999999999999893</v>
      </c>
      <c r="R627">
        <f t="shared" si="45"/>
        <v>0</v>
      </c>
      <c r="S627">
        <f t="shared" si="46"/>
        <v>28.4</v>
      </c>
      <c r="T627">
        <f t="shared" si="47"/>
        <v>7.8888888888888884</v>
      </c>
    </row>
    <row r="628" spans="2:20" x14ac:dyDescent="0.3">
      <c r="B628" s="4" t="s">
        <v>52</v>
      </c>
      <c r="C628" s="4">
        <v>620</v>
      </c>
      <c r="D628" s="4">
        <v>31</v>
      </c>
      <c r="E628" s="11">
        <v>28.7</v>
      </c>
      <c r="F628" s="17">
        <f t="shared" si="48"/>
        <v>8.3333333333333523E-2</v>
      </c>
      <c r="G628" s="17">
        <f t="shared" si="49"/>
        <v>0.30000000000000071</v>
      </c>
      <c r="R628">
        <f t="shared" si="45"/>
        <v>0</v>
      </c>
      <c r="S628">
        <f t="shared" si="46"/>
        <v>28.7</v>
      </c>
      <c r="T628">
        <f t="shared" si="47"/>
        <v>7.9722222222222214</v>
      </c>
    </row>
    <row r="629" spans="2:20" x14ac:dyDescent="0.3">
      <c r="B629" s="4" t="s">
        <v>52</v>
      </c>
      <c r="C629" s="4">
        <v>621</v>
      </c>
      <c r="D629" s="4">
        <v>32</v>
      </c>
      <c r="E629" s="11">
        <v>29</v>
      </c>
      <c r="F629" s="17">
        <f t="shared" si="48"/>
        <v>6.9444444444444448E-2</v>
      </c>
      <c r="G629" s="17">
        <f t="shared" si="49"/>
        <v>0.25</v>
      </c>
      <c r="R629">
        <f t="shared" si="45"/>
        <v>0</v>
      </c>
      <c r="S629">
        <f t="shared" si="46"/>
        <v>29</v>
      </c>
      <c r="T629">
        <f t="shared" si="47"/>
        <v>8.0555555555555554</v>
      </c>
    </row>
    <row r="630" spans="2:20" x14ac:dyDescent="0.3">
      <c r="B630" s="4" t="s">
        <v>52</v>
      </c>
      <c r="C630" s="4">
        <v>622</v>
      </c>
      <c r="D630" s="4">
        <v>33</v>
      </c>
      <c r="E630" s="11">
        <v>29.2</v>
      </c>
      <c r="F630" s="17">
        <f t="shared" si="48"/>
        <v>5.5555555555555358E-2</v>
      </c>
      <c r="G630" s="17">
        <f t="shared" si="49"/>
        <v>0.19999999999999929</v>
      </c>
      <c r="R630">
        <f t="shared" si="45"/>
        <v>0</v>
      </c>
      <c r="S630">
        <f t="shared" si="46"/>
        <v>29.2</v>
      </c>
      <c r="T630">
        <f t="shared" si="47"/>
        <v>8.1111111111111107</v>
      </c>
    </row>
    <row r="631" spans="2:20" x14ac:dyDescent="0.3">
      <c r="B631" s="4" t="s">
        <v>52</v>
      </c>
      <c r="C631" s="4">
        <v>623</v>
      </c>
      <c r="D631" s="4">
        <v>34</v>
      </c>
      <c r="E631" s="11">
        <v>29.4</v>
      </c>
      <c r="F631" s="17">
        <f t="shared" si="48"/>
        <v>2.7777777777777679E-2</v>
      </c>
      <c r="G631" s="17">
        <f t="shared" si="49"/>
        <v>9.9999999999999645E-2</v>
      </c>
      <c r="R631">
        <f t="shared" si="45"/>
        <v>0</v>
      </c>
      <c r="S631">
        <f t="shared" si="46"/>
        <v>29.4</v>
      </c>
      <c r="T631">
        <f t="shared" si="47"/>
        <v>8.1666666666666661</v>
      </c>
    </row>
    <row r="632" spans="2:20" x14ac:dyDescent="0.3">
      <c r="B632" s="4" t="s">
        <v>52</v>
      </c>
      <c r="C632" s="4">
        <v>624</v>
      </c>
      <c r="D632" s="4">
        <v>35</v>
      </c>
      <c r="E632" s="11">
        <v>29.4</v>
      </c>
      <c r="F632" s="17">
        <f t="shared" si="48"/>
        <v>-1.3888888888888593E-2</v>
      </c>
      <c r="G632" s="17">
        <f t="shared" si="49"/>
        <v>-4.9999999999998934E-2</v>
      </c>
      <c r="R632">
        <f t="shared" si="45"/>
        <v>0</v>
      </c>
      <c r="S632">
        <f t="shared" si="46"/>
        <v>29.4</v>
      </c>
      <c r="T632">
        <f t="shared" si="47"/>
        <v>8.1666666666666661</v>
      </c>
    </row>
    <row r="633" spans="2:20" x14ac:dyDescent="0.3">
      <c r="B633" s="4" t="s">
        <v>52</v>
      </c>
      <c r="C633" s="4">
        <v>625</v>
      </c>
      <c r="D633" s="4">
        <v>36</v>
      </c>
      <c r="E633" s="11">
        <v>29.3</v>
      </c>
      <c r="F633" s="17">
        <f t="shared" si="48"/>
        <v>-6.9444444444444448E-2</v>
      </c>
      <c r="G633" s="17">
        <f t="shared" si="49"/>
        <v>-0.25</v>
      </c>
      <c r="R633">
        <f t="shared" si="45"/>
        <v>0</v>
      </c>
      <c r="S633">
        <f t="shared" si="46"/>
        <v>29.3</v>
      </c>
      <c r="T633">
        <f t="shared" si="47"/>
        <v>8.1388888888888893</v>
      </c>
    </row>
    <row r="634" spans="2:20" x14ac:dyDescent="0.3">
      <c r="B634" s="4" t="s">
        <v>52</v>
      </c>
      <c r="C634" s="4">
        <v>626</v>
      </c>
      <c r="D634" s="4">
        <v>37</v>
      </c>
      <c r="E634" s="11">
        <v>28.9</v>
      </c>
      <c r="F634" s="17">
        <f t="shared" si="48"/>
        <v>-0.1111111111111112</v>
      </c>
      <c r="G634" s="17">
        <f t="shared" si="49"/>
        <v>-0.40000000000000036</v>
      </c>
      <c r="R634">
        <f t="shared" si="45"/>
        <v>0</v>
      </c>
      <c r="S634">
        <f t="shared" si="46"/>
        <v>28.9</v>
      </c>
      <c r="T634">
        <f t="shared" si="47"/>
        <v>8.0277777777777768</v>
      </c>
    </row>
    <row r="635" spans="2:20" x14ac:dyDescent="0.3">
      <c r="B635" s="4" t="s">
        <v>52</v>
      </c>
      <c r="C635" s="4">
        <v>627</v>
      </c>
      <c r="D635" s="4">
        <v>38</v>
      </c>
      <c r="E635" s="11">
        <v>28.5</v>
      </c>
      <c r="F635" s="17">
        <f t="shared" si="48"/>
        <v>-0.11111111111111072</v>
      </c>
      <c r="G635" s="17">
        <f t="shared" si="49"/>
        <v>-0.39999999999999858</v>
      </c>
      <c r="R635">
        <f t="shared" si="45"/>
        <v>0</v>
      </c>
      <c r="S635">
        <f t="shared" si="46"/>
        <v>28.5</v>
      </c>
      <c r="T635">
        <f t="shared" si="47"/>
        <v>7.9166666666666661</v>
      </c>
    </row>
    <row r="636" spans="2:20" x14ac:dyDescent="0.3">
      <c r="B636" s="4" t="s">
        <v>52</v>
      </c>
      <c r="C636" s="4">
        <v>628</v>
      </c>
      <c r="D636" s="4">
        <v>39</v>
      </c>
      <c r="E636" s="11">
        <v>28.1</v>
      </c>
      <c r="F636" s="17">
        <f t="shared" si="48"/>
        <v>-0.12499999999999981</v>
      </c>
      <c r="G636" s="17">
        <f t="shared" si="49"/>
        <v>-0.44999999999999929</v>
      </c>
      <c r="R636">
        <f t="shared" si="45"/>
        <v>0</v>
      </c>
      <c r="S636">
        <f t="shared" si="46"/>
        <v>28.1</v>
      </c>
      <c r="T636">
        <f t="shared" si="47"/>
        <v>7.8055555555555554</v>
      </c>
    </row>
    <row r="637" spans="2:20" x14ac:dyDescent="0.3">
      <c r="B637" s="4" t="s">
        <v>52</v>
      </c>
      <c r="C637" s="4">
        <v>629</v>
      </c>
      <c r="D637" s="4">
        <v>40</v>
      </c>
      <c r="E637" s="11">
        <v>27.6</v>
      </c>
      <c r="F637" s="17">
        <f t="shared" si="48"/>
        <v>-0.16666666666666705</v>
      </c>
      <c r="G637" s="17">
        <f t="shared" si="49"/>
        <v>-0.60000000000000142</v>
      </c>
      <c r="R637">
        <f t="shared" si="45"/>
        <v>0</v>
      </c>
      <c r="S637">
        <f t="shared" si="46"/>
        <v>27.6</v>
      </c>
      <c r="T637">
        <f t="shared" si="47"/>
        <v>7.666666666666667</v>
      </c>
    </row>
    <row r="638" spans="2:20" x14ac:dyDescent="0.3">
      <c r="B638" s="4" t="s">
        <v>52</v>
      </c>
      <c r="C638" s="4">
        <v>630</v>
      </c>
      <c r="D638" s="4">
        <v>41</v>
      </c>
      <c r="E638" s="11">
        <v>26.9</v>
      </c>
      <c r="F638" s="17">
        <f t="shared" si="48"/>
        <v>-0.2222222222222224</v>
      </c>
      <c r="G638" s="17">
        <f t="shared" si="49"/>
        <v>-0.80000000000000071</v>
      </c>
      <c r="R638">
        <f t="shared" si="45"/>
        <v>0</v>
      </c>
      <c r="S638">
        <f t="shared" si="46"/>
        <v>26.9</v>
      </c>
      <c r="T638">
        <f t="shared" si="47"/>
        <v>7.4722222222222214</v>
      </c>
    </row>
    <row r="639" spans="2:20" x14ac:dyDescent="0.3">
      <c r="B639" s="4" t="s">
        <v>52</v>
      </c>
      <c r="C639" s="4">
        <v>631</v>
      </c>
      <c r="D639" s="4">
        <v>42</v>
      </c>
      <c r="E639" s="11">
        <v>26</v>
      </c>
      <c r="F639" s="17">
        <f t="shared" si="48"/>
        <v>-0.31944444444444403</v>
      </c>
      <c r="G639" s="17">
        <f t="shared" si="49"/>
        <v>-1.1499999999999986</v>
      </c>
      <c r="R639">
        <f t="shared" si="45"/>
        <v>0</v>
      </c>
      <c r="S639">
        <f t="shared" si="46"/>
        <v>26</v>
      </c>
      <c r="T639">
        <f t="shared" si="47"/>
        <v>7.2222222222222223</v>
      </c>
    </row>
    <row r="640" spans="2:20" x14ac:dyDescent="0.3">
      <c r="B640" s="4" t="s">
        <v>52</v>
      </c>
      <c r="C640" s="4">
        <v>632</v>
      </c>
      <c r="D640" s="4">
        <v>43</v>
      </c>
      <c r="E640" s="11">
        <v>24.6</v>
      </c>
      <c r="F640" s="17">
        <f t="shared" si="48"/>
        <v>-0.44444444444444431</v>
      </c>
      <c r="G640" s="17">
        <f t="shared" si="49"/>
        <v>-1.5999999999999996</v>
      </c>
      <c r="R640">
        <f t="shared" si="45"/>
        <v>0</v>
      </c>
      <c r="S640">
        <f t="shared" si="46"/>
        <v>24.6</v>
      </c>
      <c r="T640">
        <f t="shared" si="47"/>
        <v>6.8333333333333339</v>
      </c>
    </row>
    <row r="641" spans="2:20" x14ac:dyDescent="0.3">
      <c r="B641" s="4" t="s">
        <v>52</v>
      </c>
      <c r="C641" s="4">
        <v>633</v>
      </c>
      <c r="D641" s="4">
        <v>44</v>
      </c>
      <c r="E641" s="11">
        <v>22.8</v>
      </c>
      <c r="F641" s="17">
        <f t="shared" si="48"/>
        <v>-0.50000000000000022</v>
      </c>
      <c r="G641" s="17">
        <f t="shared" si="49"/>
        <v>-1.8000000000000007</v>
      </c>
      <c r="R641">
        <f t="shared" si="45"/>
        <v>0</v>
      </c>
      <c r="S641">
        <f t="shared" si="46"/>
        <v>22.8</v>
      </c>
      <c r="T641">
        <f t="shared" si="47"/>
        <v>6.333333333333333</v>
      </c>
    </row>
    <row r="642" spans="2:20" x14ac:dyDescent="0.3">
      <c r="B642" s="4" t="s">
        <v>52</v>
      </c>
      <c r="C642" s="4">
        <v>634</v>
      </c>
      <c r="D642" s="4">
        <v>45</v>
      </c>
      <c r="E642" s="11">
        <v>21</v>
      </c>
      <c r="F642" s="17">
        <f t="shared" si="48"/>
        <v>-0.45833333333333343</v>
      </c>
      <c r="G642" s="17">
        <f t="shared" si="49"/>
        <v>-1.6500000000000004</v>
      </c>
      <c r="R642">
        <f t="shared" si="45"/>
        <v>0</v>
      </c>
      <c r="S642">
        <f t="shared" si="46"/>
        <v>21</v>
      </c>
      <c r="T642">
        <f t="shared" si="47"/>
        <v>5.833333333333333</v>
      </c>
    </row>
    <row r="643" spans="2:20" x14ac:dyDescent="0.3">
      <c r="B643" s="4" t="s">
        <v>52</v>
      </c>
      <c r="C643" s="4">
        <v>635</v>
      </c>
      <c r="D643" s="4">
        <v>46</v>
      </c>
      <c r="E643" s="11">
        <v>19.5</v>
      </c>
      <c r="F643" s="17">
        <f t="shared" si="48"/>
        <v>-0.33333333333333315</v>
      </c>
      <c r="G643" s="17">
        <f t="shared" si="49"/>
        <v>-1.1999999999999993</v>
      </c>
      <c r="R643">
        <f t="shared" si="45"/>
        <v>0</v>
      </c>
      <c r="S643">
        <f t="shared" si="46"/>
        <v>19.5</v>
      </c>
      <c r="T643">
        <f t="shared" si="47"/>
        <v>5.416666666666667</v>
      </c>
    </row>
    <row r="644" spans="2:20" x14ac:dyDescent="0.3">
      <c r="B644" s="4" t="s">
        <v>52</v>
      </c>
      <c r="C644" s="4">
        <v>636</v>
      </c>
      <c r="D644" s="4">
        <v>47</v>
      </c>
      <c r="E644" s="11">
        <v>18.600000000000001</v>
      </c>
      <c r="F644" s="17">
        <f t="shared" si="48"/>
        <v>-0.15277777777777798</v>
      </c>
      <c r="G644" s="17">
        <f t="shared" si="49"/>
        <v>-0.55000000000000071</v>
      </c>
      <c r="R644">
        <f t="shared" si="45"/>
        <v>0</v>
      </c>
      <c r="S644">
        <f t="shared" si="46"/>
        <v>18.600000000000001</v>
      </c>
      <c r="T644">
        <f t="shared" si="47"/>
        <v>5.166666666666667</v>
      </c>
    </row>
    <row r="645" spans="2:20" x14ac:dyDescent="0.3">
      <c r="B645" s="4" t="s">
        <v>52</v>
      </c>
      <c r="C645" s="4">
        <v>637</v>
      </c>
      <c r="D645" s="4">
        <v>48</v>
      </c>
      <c r="E645" s="11">
        <v>18.399999999999999</v>
      </c>
      <c r="F645" s="17">
        <f t="shared" si="48"/>
        <v>5.5555555555555358E-2</v>
      </c>
      <c r="G645" s="17">
        <f t="shared" si="49"/>
        <v>0.19999999999999929</v>
      </c>
      <c r="R645">
        <f t="shared" si="45"/>
        <v>0</v>
      </c>
      <c r="S645">
        <f t="shared" si="46"/>
        <v>18.399999999999999</v>
      </c>
      <c r="T645">
        <f t="shared" si="47"/>
        <v>5.1111111111111107</v>
      </c>
    </row>
    <row r="646" spans="2:20" x14ac:dyDescent="0.3">
      <c r="B646" s="4" t="s">
        <v>52</v>
      </c>
      <c r="C646" s="4">
        <v>638</v>
      </c>
      <c r="D646" s="4">
        <v>49</v>
      </c>
      <c r="E646" s="11">
        <v>19</v>
      </c>
      <c r="F646" s="17">
        <f t="shared" si="48"/>
        <v>0.23611111111111149</v>
      </c>
      <c r="G646" s="17">
        <f t="shared" si="49"/>
        <v>0.85000000000000142</v>
      </c>
      <c r="R646">
        <f t="shared" si="45"/>
        <v>0</v>
      </c>
      <c r="S646">
        <f t="shared" si="46"/>
        <v>19</v>
      </c>
      <c r="T646">
        <f t="shared" si="47"/>
        <v>5.2777777777777777</v>
      </c>
    </row>
    <row r="647" spans="2:20" x14ac:dyDescent="0.3">
      <c r="B647" s="4" t="s">
        <v>52</v>
      </c>
      <c r="C647" s="4">
        <v>639</v>
      </c>
      <c r="D647" s="4">
        <v>50</v>
      </c>
      <c r="E647" s="11">
        <v>20.100000000000001</v>
      </c>
      <c r="F647" s="17">
        <f t="shared" si="48"/>
        <v>0.34722222222222221</v>
      </c>
      <c r="G647" s="17">
        <f t="shared" si="49"/>
        <v>1.25</v>
      </c>
      <c r="R647">
        <f t="shared" si="45"/>
        <v>0</v>
      </c>
      <c r="S647">
        <f t="shared" si="46"/>
        <v>20.100000000000001</v>
      </c>
      <c r="T647">
        <f t="shared" si="47"/>
        <v>5.5833333333333339</v>
      </c>
    </row>
    <row r="648" spans="2:20" x14ac:dyDescent="0.3">
      <c r="B648" s="4" t="s">
        <v>52</v>
      </c>
      <c r="C648" s="4">
        <v>640</v>
      </c>
      <c r="D648" s="4">
        <v>51</v>
      </c>
      <c r="E648" s="11">
        <v>21.5</v>
      </c>
      <c r="F648" s="17">
        <f t="shared" si="48"/>
        <v>0.41666666666666663</v>
      </c>
      <c r="G648" s="17">
        <f t="shared" si="49"/>
        <v>1.5</v>
      </c>
      <c r="R648">
        <f t="shared" ref="R648:R711" si="50">IF(E648&lt;1,1,0)</f>
        <v>0</v>
      </c>
      <c r="S648">
        <f t="shared" ref="S648:S711" si="51">IF(R648=1,"",E648)</f>
        <v>21.5</v>
      </c>
      <c r="T648">
        <f t="shared" ref="T648:T711" si="52">E648/3.6</f>
        <v>5.9722222222222223</v>
      </c>
    </row>
    <row r="649" spans="2:20" x14ac:dyDescent="0.3">
      <c r="B649" s="4" t="s">
        <v>52</v>
      </c>
      <c r="C649" s="4">
        <v>641</v>
      </c>
      <c r="D649" s="4">
        <v>52</v>
      </c>
      <c r="E649" s="11">
        <v>23.1</v>
      </c>
      <c r="F649" s="17">
        <f t="shared" si="48"/>
        <v>0.47222222222222199</v>
      </c>
      <c r="G649" s="17">
        <f t="shared" si="49"/>
        <v>1.6999999999999993</v>
      </c>
      <c r="R649">
        <f t="shared" si="50"/>
        <v>0</v>
      </c>
      <c r="S649">
        <f t="shared" si="51"/>
        <v>23.1</v>
      </c>
      <c r="T649">
        <f t="shared" si="52"/>
        <v>6.416666666666667</v>
      </c>
    </row>
    <row r="650" spans="2:20" x14ac:dyDescent="0.3">
      <c r="B650" s="4" t="s">
        <v>52</v>
      </c>
      <c r="C650" s="4">
        <v>642</v>
      </c>
      <c r="D650" s="4">
        <v>53</v>
      </c>
      <c r="E650" s="11">
        <v>24.9</v>
      </c>
      <c r="F650" s="17">
        <f t="shared" si="48"/>
        <v>0.45833333333333293</v>
      </c>
      <c r="G650" s="17">
        <f t="shared" si="49"/>
        <v>1.6499999999999986</v>
      </c>
      <c r="R650">
        <f t="shared" si="50"/>
        <v>0</v>
      </c>
      <c r="S650">
        <f t="shared" si="51"/>
        <v>24.9</v>
      </c>
      <c r="T650">
        <f t="shared" si="52"/>
        <v>6.9166666666666661</v>
      </c>
    </row>
    <row r="651" spans="2:20" x14ac:dyDescent="0.3">
      <c r="B651" s="4" t="s">
        <v>52</v>
      </c>
      <c r="C651" s="4">
        <v>643</v>
      </c>
      <c r="D651" s="4">
        <v>54</v>
      </c>
      <c r="E651" s="11">
        <v>26.4</v>
      </c>
      <c r="F651" s="17">
        <f t="shared" si="48"/>
        <v>0.41666666666666663</v>
      </c>
      <c r="G651" s="17">
        <f t="shared" si="49"/>
        <v>1.5</v>
      </c>
      <c r="R651">
        <f t="shared" si="50"/>
        <v>0</v>
      </c>
      <c r="S651">
        <f t="shared" si="51"/>
        <v>26.4</v>
      </c>
      <c r="T651">
        <f t="shared" si="52"/>
        <v>7.333333333333333</v>
      </c>
    </row>
    <row r="652" spans="2:20" x14ac:dyDescent="0.3">
      <c r="B652" s="4" t="s">
        <v>52</v>
      </c>
      <c r="C652" s="4">
        <v>644</v>
      </c>
      <c r="D652" s="4">
        <v>55</v>
      </c>
      <c r="E652" s="11">
        <v>27.9</v>
      </c>
      <c r="F652" s="17">
        <f t="shared" si="48"/>
        <v>0.38888888888888895</v>
      </c>
      <c r="G652" s="17">
        <f t="shared" si="49"/>
        <v>1.4000000000000004</v>
      </c>
      <c r="R652">
        <f t="shared" si="50"/>
        <v>0</v>
      </c>
      <c r="S652">
        <f t="shared" si="51"/>
        <v>27.9</v>
      </c>
      <c r="T652">
        <f t="shared" si="52"/>
        <v>7.7499999999999991</v>
      </c>
    </row>
    <row r="653" spans="2:20" x14ac:dyDescent="0.3">
      <c r="B653" s="4" t="s">
        <v>52</v>
      </c>
      <c r="C653" s="4">
        <v>645</v>
      </c>
      <c r="D653" s="4">
        <v>56</v>
      </c>
      <c r="E653" s="11">
        <v>29.2</v>
      </c>
      <c r="F653" s="17">
        <f t="shared" si="48"/>
        <v>0.36111111111111133</v>
      </c>
      <c r="G653" s="17">
        <f t="shared" si="49"/>
        <v>1.3000000000000007</v>
      </c>
      <c r="R653">
        <f t="shared" si="50"/>
        <v>0</v>
      </c>
      <c r="S653">
        <f t="shared" si="51"/>
        <v>29.2</v>
      </c>
      <c r="T653">
        <f t="shared" si="52"/>
        <v>8.1111111111111107</v>
      </c>
    </row>
    <row r="654" spans="2:20" x14ac:dyDescent="0.3">
      <c r="B654" s="4" t="s">
        <v>52</v>
      </c>
      <c r="C654" s="4">
        <v>646</v>
      </c>
      <c r="D654" s="4">
        <v>57</v>
      </c>
      <c r="E654" s="11">
        <v>30.5</v>
      </c>
      <c r="F654" s="17">
        <f t="shared" ref="F654:F717" si="53">($E655-$E653)/2/3.6</f>
        <v>0.33333333333333365</v>
      </c>
      <c r="G654" s="17">
        <f t="shared" ref="G654:G717" si="54">($E655-$E653)/2</f>
        <v>1.2000000000000011</v>
      </c>
      <c r="R654">
        <f t="shared" si="50"/>
        <v>0</v>
      </c>
      <c r="S654">
        <f t="shared" si="51"/>
        <v>30.5</v>
      </c>
      <c r="T654">
        <f t="shared" si="52"/>
        <v>8.4722222222222214</v>
      </c>
    </row>
    <row r="655" spans="2:20" x14ac:dyDescent="0.3">
      <c r="B655" s="4" t="s">
        <v>52</v>
      </c>
      <c r="C655" s="4">
        <v>647</v>
      </c>
      <c r="D655" s="4">
        <v>58</v>
      </c>
      <c r="E655" s="11">
        <v>31.6</v>
      </c>
      <c r="F655" s="17">
        <f t="shared" si="53"/>
        <v>0.31944444444444403</v>
      </c>
      <c r="G655" s="17">
        <f t="shared" si="54"/>
        <v>1.1499999999999986</v>
      </c>
      <c r="R655">
        <f t="shared" si="50"/>
        <v>0</v>
      </c>
      <c r="S655">
        <f t="shared" si="51"/>
        <v>31.6</v>
      </c>
      <c r="T655">
        <f t="shared" si="52"/>
        <v>8.7777777777777786</v>
      </c>
    </row>
    <row r="656" spans="2:20" x14ac:dyDescent="0.3">
      <c r="B656" s="4" t="s">
        <v>52</v>
      </c>
      <c r="C656" s="4">
        <v>648</v>
      </c>
      <c r="D656" s="4">
        <v>59</v>
      </c>
      <c r="E656" s="11">
        <v>32.799999999999997</v>
      </c>
      <c r="F656" s="17">
        <f t="shared" si="53"/>
        <v>0.31944444444444403</v>
      </c>
      <c r="G656" s="17">
        <f t="shared" si="54"/>
        <v>1.1499999999999986</v>
      </c>
      <c r="R656">
        <f t="shared" si="50"/>
        <v>0</v>
      </c>
      <c r="S656">
        <f t="shared" si="51"/>
        <v>32.799999999999997</v>
      </c>
      <c r="T656">
        <f t="shared" si="52"/>
        <v>9.1111111111111107</v>
      </c>
    </row>
    <row r="657" spans="2:20" x14ac:dyDescent="0.3">
      <c r="B657" s="4" t="s">
        <v>52</v>
      </c>
      <c r="C657" s="4">
        <v>649</v>
      </c>
      <c r="D657" s="4">
        <v>60</v>
      </c>
      <c r="E657" s="11">
        <v>33.9</v>
      </c>
      <c r="F657" s="17">
        <f t="shared" si="53"/>
        <v>0.33333333333333409</v>
      </c>
      <c r="G657" s="17">
        <f t="shared" si="54"/>
        <v>1.2000000000000028</v>
      </c>
      <c r="R657">
        <f t="shared" si="50"/>
        <v>0</v>
      </c>
      <c r="S657">
        <f t="shared" si="51"/>
        <v>33.9</v>
      </c>
      <c r="T657">
        <f t="shared" si="52"/>
        <v>9.4166666666666661</v>
      </c>
    </row>
    <row r="658" spans="2:20" x14ac:dyDescent="0.3">
      <c r="B658" s="4" t="s">
        <v>52</v>
      </c>
      <c r="C658" s="4">
        <v>650</v>
      </c>
      <c r="D658" s="4">
        <v>61</v>
      </c>
      <c r="E658" s="11">
        <v>35.200000000000003</v>
      </c>
      <c r="F658" s="17">
        <f t="shared" si="53"/>
        <v>0.33333333333333315</v>
      </c>
      <c r="G658" s="17">
        <f t="shared" si="54"/>
        <v>1.1999999999999993</v>
      </c>
      <c r="R658">
        <f t="shared" si="50"/>
        <v>0</v>
      </c>
      <c r="S658">
        <f t="shared" si="51"/>
        <v>35.200000000000003</v>
      </c>
      <c r="T658">
        <f t="shared" si="52"/>
        <v>9.7777777777777786</v>
      </c>
    </row>
    <row r="659" spans="2:20" x14ac:dyDescent="0.3">
      <c r="B659" s="4" t="s">
        <v>52</v>
      </c>
      <c r="C659" s="4">
        <v>651</v>
      </c>
      <c r="D659" s="4">
        <v>62</v>
      </c>
      <c r="E659" s="11">
        <v>36.299999999999997</v>
      </c>
      <c r="F659" s="17">
        <f t="shared" si="53"/>
        <v>0.31944444444444403</v>
      </c>
      <c r="G659" s="17">
        <f t="shared" si="54"/>
        <v>1.1499999999999986</v>
      </c>
      <c r="R659">
        <f t="shared" si="50"/>
        <v>0</v>
      </c>
      <c r="S659">
        <f t="shared" si="51"/>
        <v>36.299999999999997</v>
      </c>
      <c r="T659">
        <f t="shared" si="52"/>
        <v>10.083333333333332</v>
      </c>
    </row>
    <row r="660" spans="2:20" x14ac:dyDescent="0.3">
      <c r="B660" s="4" t="s">
        <v>52</v>
      </c>
      <c r="C660" s="4">
        <v>652</v>
      </c>
      <c r="D660" s="4">
        <v>63</v>
      </c>
      <c r="E660" s="11">
        <v>37.5</v>
      </c>
      <c r="F660" s="17">
        <f t="shared" si="53"/>
        <v>0.30555555555555597</v>
      </c>
      <c r="G660" s="17">
        <f t="shared" si="54"/>
        <v>1.1000000000000014</v>
      </c>
      <c r="R660">
        <f t="shared" si="50"/>
        <v>0</v>
      </c>
      <c r="S660">
        <f t="shared" si="51"/>
        <v>37.5</v>
      </c>
      <c r="T660">
        <f t="shared" si="52"/>
        <v>10.416666666666666</v>
      </c>
    </row>
    <row r="661" spans="2:20" x14ac:dyDescent="0.3">
      <c r="B661" s="4" t="s">
        <v>52</v>
      </c>
      <c r="C661" s="4">
        <v>653</v>
      </c>
      <c r="D661" s="4">
        <v>64</v>
      </c>
      <c r="E661" s="11">
        <v>38.5</v>
      </c>
      <c r="F661" s="17">
        <f t="shared" si="53"/>
        <v>0.30555555555555597</v>
      </c>
      <c r="G661" s="17">
        <f t="shared" si="54"/>
        <v>1.1000000000000014</v>
      </c>
      <c r="R661">
        <f t="shared" si="50"/>
        <v>0</v>
      </c>
      <c r="S661">
        <f t="shared" si="51"/>
        <v>38.5</v>
      </c>
      <c r="T661">
        <f t="shared" si="52"/>
        <v>10.694444444444445</v>
      </c>
    </row>
    <row r="662" spans="2:20" x14ac:dyDescent="0.3">
      <c r="B662" s="4" t="s">
        <v>52</v>
      </c>
      <c r="C662" s="4">
        <v>654</v>
      </c>
      <c r="D662" s="4">
        <v>65</v>
      </c>
      <c r="E662" s="11">
        <v>39.700000000000003</v>
      </c>
      <c r="F662" s="17">
        <f t="shared" si="53"/>
        <v>0.31944444444444403</v>
      </c>
      <c r="G662" s="17">
        <f t="shared" si="54"/>
        <v>1.1499999999999986</v>
      </c>
      <c r="R662">
        <f t="shared" si="50"/>
        <v>0</v>
      </c>
      <c r="S662">
        <f t="shared" si="51"/>
        <v>39.700000000000003</v>
      </c>
      <c r="T662">
        <f t="shared" si="52"/>
        <v>11.027777777777779</v>
      </c>
    </row>
    <row r="663" spans="2:20" x14ac:dyDescent="0.3">
      <c r="B663" s="4" t="s">
        <v>52</v>
      </c>
      <c r="C663" s="4">
        <v>655</v>
      </c>
      <c r="D663" s="4">
        <v>66</v>
      </c>
      <c r="E663" s="11">
        <v>40.799999999999997</v>
      </c>
      <c r="F663" s="17">
        <f t="shared" si="53"/>
        <v>0.27777777777777779</v>
      </c>
      <c r="G663" s="17">
        <f t="shared" si="54"/>
        <v>1</v>
      </c>
      <c r="R663">
        <f t="shared" si="50"/>
        <v>0</v>
      </c>
      <c r="S663">
        <f t="shared" si="51"/>
        <v>40.799999999999997</v>
      </c>
      <c r="T663">
        <f t="shared" si="52"/>
        <v>11.333333333333332</v>
      </c>
    </row>
    <row r="664" spans="2:20" x14ac:dyDescent="0.3">
      <c r="B664" s="4" t="s">
        <v>52</v>
      </c>
      <c r="C664" s="4">
        <v>656</v>
      </c>
      <c r="D664" s="4">
        <v>67</v>
      </c>
      <c r="E664" s="11">
        <v>41.7</v>
      </c>
      <c r="F664" s="17">
        <f t="shared" si="53"/>
        <v>0.23611111111111149</v>
      </c>
      <c r="G664" s="17">
        <f t="shared" si="54"/>
        <v>0.85000000000000142</v>
      </c>
      <c r="R664">
        <f t="shared" si="50"/>
        <v>0</v>
      </c>
      <c r="S664">
        <f t="shared" si="51"/>
        <v>41.7</v>
      </c>
      <c r="T664">
        <f t="shared" si="52"/>
        <v>11.583333333333334</v>
      </c>
    </row>
    <row r="665" spans="2:20" x14ac:dyDescent="0.3">
      <c r="B665" s="4" t="s">
        <v>52</v>
      </c>
      <c r="C665" s="4">
        <v>657</v>
      </c>
      <c r="D665" s="4">
        <v>68</v>
      </c>
      <c r="E665" s="11">
        <v>42.5</v>
      </c>
      <c r="F665" s="17">
        <f t="shared" si="53"/>
        <v>0.20833333333333331</v>
      </c>
      <c r="G665" s="17">
        <f t="shared" si="54"/>
        <v>0.75</v>
      </c>
      <c r="R665">
        <f t="shared" si="50"/>
        <v>0</v>
      </c>
      <c r="S665">
        <f t="shared" si="51"/>
        <v>42.5</v>
      </c>
      <c r="T665">
        <f t="shared" si="52"/>
        <v>11.805555555555555</v>
      </c>
    </row>
    <row r="666" spans="2:20" x14ac:dyDescent="0.3">
      <c r="B666" s="4" t="s">
        <v>52</v>
      </c>
      <c r="C666" s="4">
        <v>658</v>
      </c>
      <c r="D666" s="4">
        <v>69</v>
      </c>
      <c r="E666" s="11">
        <v>43.2</v>
      </c>
      <c r="F666" s="17">
        <f t="shared" si="53"/>
        <v>0.16666666666666705</v>
      </c>
      <c r="G666" s="17">
        <f t="shared" si="54"/>
        <v>0.60000000000000142</v>
      </c>
      <c r="R666">
        <f t="shared" si="50"/>
        <v>0</v>
      </c>
      <c r="S666">
        <f t="shared" si="51"/>
        <v>43.2</v>
      </c>
      <c r="T666">
        <f t="shared" si="52"/>
        <v>12</v>
      </c>
    </row>
    <row r="667" spans="2:20" x14ac:dyDescent="0.3">
      <c r="B667" s="4" t="s">
        <v>52</v>
      </c>
      <c r="C667" s="4">
        <v>659</v>
      </c>
      <c r="D667" s="4">
        <v>70</v>
      </c>
      <c r="E667" s="11">
        <v>43.7</v>
      </c>
      <c r="F667" s="17">
        <f t="shared" si="53"/>
        <v>0.12499999999999981</v>
      </c>
      <c r="G667" s="17">
        <f t="shared" si="54"/>
        <v>0.44999999999999929</v>
      </c>
      <c r="R667">
        <f t="shared" si="50"/>
        <v>0</v>
      </c>
      <c r="S667">
        <f t="shared" si="51"/>
        <v>43.7</v>
      </c>
      <c r="T667">
        <f t="shared" si="52"/>
        <v>12.138888888888889</v>
      </c>
    </row>
    <row r="668" spans="2:20" x14ac:dyDescent="0.3">
      <c r="B668" s="4" t="s">
        <v>52</v>
      </c>
      <c r="C668" s="4">
        <v>660</v>
      </c>
      <c r="D668" s="4">
        <v>71</v>
      </c>
      <c r="E668" s="11">
        <v>44.1</v>
      </c>
      <c r="F668" s="17">
        <f t="shared" si="53"/>
        <v>9.7222222222221627E-2</v>
      </c>
      <c r="G668" s="17">
        <f t="shared" si="54"/>
        <v>0.34999999999999787</v>
      </c>
      <c r="R668">
        <f t="shared" si="50"/>
        <v>0</v>
      </c>
      <c r="S668">
        <f t="shared" si="51"/>
        <v>44.1</v>
      </c>
      <c r="T668">
        <f t="shared" si="52"/>
        <v>12.25</v>
      </c>
    </row>
    <row r="669" spans="2:20" x14ac:dyDescent="0.3">
      <c r="B669" s="4" t="s">
        <v>52</v>
      </c>
      <c r="C669" s="4">
        <v>661</v>
      </c>
      <c r="D669" s="4">
        <v>72</v>
      </c>
      <c r="E669" s="11">
        <v>44.4</v>
      </c>
      <c r="F669" s="17">
        <f t="shared" si="53"/>
        <v>9.7222222222221627E-2</v>
      </c>
      <c r="G669" s="17">
        <f t="shared" si="54"/>
        <v>0.34999999999999787</v>
      </c>
      <c r="R669">
        <f t="shared" si="50"/>
        <v>0</v>
      </c>
      <c r="S669">
        <f t="shared" si="51"/>
        <v>44.4</v>
      </c>
      <c r="T669">
        <f t="shared" si="52"/>
        <v>12.333333333333332</v>
      </c>
    </row>
    <row r="670" spans="2:20" x14ac:dyDescent="0.3">
      <c r="B670" s="4" t="s">
        <v>52</v>
      </c>
      <c r="C670" s="4">
        <v>662</v>
      </c>
      <c r="D670" s="4">
        <v>73</v>
      </c>
      <c r="E670" s="11">
        <v>44.8</v>
      </c>
      <c r="F670" s="17">
        <f t="shared" si="53"/>
        <v>9.7222222222222612E-2</v>
      </c>
      <c r="G670" s="17">
        <f t="shared" si="54"/>
        <v>0.35000000000000142</v>
      </c>
      <c r="R670">
        <f t="shared" si="50"/>
        <v>0</v>
      </c>
      <c r="S670">
        <f t="shared" si="51"/>
        <v>44.8</v>
      </c>
      <c r="T670">
        <f t="shared" si="52"/>
        <v>12.444444444444443</v>
      </c>
    </row>
    <row r="671" spans="2:20" x14ac:dyDescent="0.3">
      <c r="B671" s="4" t="s">
        <v>52</v>
      </c>
      <c r="C671" s="4">
        <v>663</v>
      </c>
      <c r="D671" s="4">
        <v>74</v>
      </c>
      <c r="E671" s="11">
        <v>45.1</v>
      </c>
      <c r="F671" s="17">
        <f t="shared" si="53"/>
        <v>0.1111111111111117</v>
      </c>
      <c r="G671" s="17">
        <f t="shared" si="54"/>
        <v>0.40000000000000213</v>
      </c>
      <c r="R671">
        <f t="shared" si="50"/>
        <v>0</v>
      </c>
      <c r="S671">
        <f t="shared" si="51"/>
        <v>45.1</v>
      </c>
      <c r="T671">
        <f t="shared" si="52"/>
        <v>12.527777777777779</v>
      </c>
    </row>
    <row r="672" spans="2:20" x14ac:dyDescent="0.3">
      <c r="B672" s="4" t="s">
        <v>52</v>
      </c>
      <c r="C672" s="4">
        <v>664</v>
      </c>
      <c r="D672" s="4">
        <v>75</v>
      </c>
      <c r="E672" s="11">
        <v>45.6</v>
      </c>
      <c r="F672" s="17">
        <f t="shared" si="53"/>
        <v>0.12499999999999981</v>
      </c>
      <c r="G672" s="17">
        <f t="shared" si="54"/>
        <v>0.44999999999999929</v>
      </c>
      <c r="R672">
        <f t="shared" si="50"/>
        <v>0</v>
      </c>
      <c r="S672">
        <f t="shared" si="51"/>
        <v>45.6</v>
      </c>
      <c r="T672">
        <f t="shared" si="52"/>
        <v>12.666666666666666</v>
      </c>
    </row>
    <row r="673" spans="2:20" x14ac:dyDescent="0.3">
      <c r="B673" s="4" t="s">
        <v>52</v>
      </c>
      <c r="C673" s="4">
        <v>665</v>
      </c>
      <c r="D673" s="4">
        <v>76</v>
      </c>
      <c r="E673" s="11">
        <v>46</v>
      </c>
      <c r="F673" s="17">
        <f t="shared" si="53"/>
        <v>0.12499999999999981</v>
      </c>
      <c r="G673" s="17">
        <f t="shared" si="54"/>
        <v>0.44999999999999929</v>
      </c>
      <c r="R673">
        <f t="shared" si="50"/>
        <v>0</v>
      </c>
      <c r="S673">
        <f t="shared" si="51"/>
        <v>46</v>
      </c>
      <c r="T673">
        <f t="shared" si="52"/>
        <v>12.777777777777777</v>
      </c>
    </row>
    <row r="674" spans="2:20" x14ac:dyDescent="0.3">
      <c r="B674" s="4" t="s">
        <v>52</v>
      </c>
      <c r="C674" s="4">
        <v>666</v>
      </c>
      <c r="D674" s="4">
        <v>77</v>
      </c>
      <c r="E674" s="11">
        <v>46.5</v>
      </c>
      <c r="F674" s="17">
        <f t="shared" si="53"/>
        <v>0.1388888888888889</v>
      </c>
      <c r="G674" s="17">
        <f t="shared" si="54"/>
        <v>0.5</v>
      </c>
      <c r="R674">
        <f t="shared" si="50"/>
        <v>0</v>
      </c>
      <c r="S674">
        <f t="shared" si="51"/>
        <v>46.5</v>
      </c>
      <c r="T674">
        <f t="shared" si="52"/>
        <v>12.916666666666666</v>
      </c>
    </row>
    <row r="675" spans="2:20" x14ac:dyDescent="0.3">
      <c r="B675" s="4" t="s">
        <v>52</v>
      </c>
      <c r="C675" s="4">
        <v>667</v>
      </c>
      <c r="D675" s="4">
        <v>78</v>
      </c>
      <c r="E675" s="11">
        <v>47</v>
      </c>
      <c r="F675" s="17">
        <f t="shared" si="53"/>
        <v>0.1388888888888889</v>
      </c>
      <c r="G675" s="17">
        <f t="shared" si="54"/>
        <v>0.5</v>
      </c>
      <c r="R675">
        <f t="shared" si="50"/>
        <v>0</v>
      </c>
      <c r="S675">
        <f t="shared" si="51"/>
        <v>47</v>
      </c>
      <c r="T675">
        <f t="shared" si="52"/>
        <v>13.055555555555555</v>
      </c>
    </row>
    <row r="676" spans="2:20" x14ac:dyDescent="0.3">
      <c r="B676" s="4" t="s">
        <v>52</v>
      </c>
      <c r="C676" s="4">
        <v>668</v>
      </c>
      <c r="D676" s="4">
        <v>79</v>
      </c>
      <c r="E676" s="11">
        <v>47.5</v>
      </c>
      <c r="F676" s="17">
        <f t="shared" si="53"/>
        <v>0.1388888888888889</v>
      </c>
      <c r="G676" s="17">
        <f t="shared" si="54"/>
        <v>0.5</v>
      </c>
      <c r="R676">
        <f t="shared" si="50"/>
        <v>0</v>
      </c>
      <c r="S676">
        <f t="shared" si="51"/>
        <v>47.5</v>
      </c>
      <c r="T676">
        <f t="shared" si="52"/>
        <v>13.194444444444445</v>
      </c>
    </row>
    <row r="677" spans="2:20" x14ac:dyDescent="0.3">
      <c r="B677" s="4" t="s">
        <v>52</v>
      </c>
      <c r="C677" s="4">
        <v>669</v>
      </c>
      <c r="D677" s="4">
        <v>80</v>
      </c>
      <c r="E677" s="11">
        <v>48</v>
      </c>
      <c r="F677" s="17">
        <f t="shared" si="53"/>
        <v>0.15277777777777798</v>
      </c>
      <c r="G677" s="17">
        <f t="shared" si="54"/>
        <v>0.55000000000000071</v>
      </c>
      <c r="R677">
        <f t="shared" si="50"/>
        <v>0</v>
      </c>
      <c r="S677">
        <f t="shared" si="51"/>
        <v>48</v>
      </c>
      <c r="T677">
        <f t="shared" si="52"/>
        <v>13.333333333333332</v>
      </c>
    </row>
    <row r="678" spans="2:20" x14ac:dyDescent="0.3">
      <c r="B678" s="4" t="s">
        <v>52</v>
      </c>
      <c r="C678" s="4">
        <v>670</v>
      </c>
      <c r="D678" s="4">
        <v>81</v>
      </c>
      <c r="E678" s="11">
        <v>48.6</v>
      </c>
      <c r="F678" s="17">
        <f t="shared" si="53"/>
        <v>0.15277777777777798</v>
      </c>
      <c r="G678" s="17">
        <f t="shared" si="54"/>
        <v>0.55000000000000071</v>
      </c>
      <c r="R678">
        <f t="shared" si="50"/>
        <v>0</v>
      </c>
      <c r="S678">
        <f t="shared" si="51"/>
        <v>48.6</v>
      </c>
      <c r="T678">
        <f t="shared" si="52"/>
        <v>13.5</v>
      </c>
    </row>
    <row r="679" spans="2:20" x14ac:dyDescent="0.3">
      <c r="B679" s="4" t="s">
        <v>52</v>
      </c>
      <c r="C679" s="4">
        <v>671</v>
      </c>
      <c r="D679" s="4">
        <v>82</v>
      </c>
      <c r="E679" s="11">
        <v>49.1</v>
      </c>
      <c r="F679" s="17">
        <f t="shared" si="53"/>
        <v>0.15277777777777798</v>
      </c>
      <c r="G679" s="17">
        <f t="shared" si="54"/>
        <v>0.55000000000000071</v>
      </c>
      <c r="R679">
        <f t="shared" si="50"/>
        <v>0</v>
      </c>
      <c r="S679">
        <f t="shared" si="51"/>
        <v>49.1</v>
      </c>
      <c r="T679">
        <f t="shared" si="52"/>
        <v>13.638888888888889</v>
      </c>
    </row>
    <row r="680" spans="2:20" x14ac:dyDescent="0.3">
      <c r="B680" s="4" t="s">
        <v>52</v>
      </c>
      <c r="C680" s="4">
        <v>672</v>
      </c>
      <c r="D680" s="4">
        <v>83</v>
      </c>
      <c r="E680" s="11">
        <v>49.7</v>
      </c>
      <c r="F680" s="17">
        <f t="shared" si="53"/>
        <v>0.16666666666666607</v>
      </c>
      <c r="G680" s="17">
        <f t="shared" si="54"/>
        <v>0.59999999999999787</v>
      </c>
      <c r="R680">
        <f t="shared" si="50"/>
        <v>0</v>
      </c>
      <c r="S680">
        <f t="shared" si="51"/>
        <v>49.7</v>
      </c>
      <c r="T680">
        <f t="shared" si="52"/>
        <v>13.805555555555555</v>
      </c>
    </row>
    <row r="681" spans="2:20" x14ac:dyDescent="0.3">
      <c r="B681" s="4" t="s">
        <v>52</v>
      </c>
      <c r="C681" s="4">
        <v>673</v>
      </c>
      <c r="D681" s="4">
        <v>84</v>
      </c>
      <c r="E681" s="11">
        <v>50.3</v>
      </c>
      <c r="F681" s="17">
        <f t="shared" si="53"/>
        <v>0.15277777777777699</v>
      </c>
      <c r="G681" s="17">
        <f t="shared" si="54"/>
        <v>0.54999999999999716</v>
      </c>
      <c r="R681">
        <f t="shared" si="50"/>
        <v>0</v>
      </c>
      <c r="S681">
        <f t="shared" si="51"/>
        <v>50.3</v>
      </c>
      <c r="T681">
        <f t="shared" si="52"/>
        <v>13.972222222222221</v>
      </c>
    </row>
    <row r="682" spans="2:20" x14ac:dyDescent="0.3">
      <c r="B682" s="4" t="s">
        <v>52</v>
      </c>
      <c r="C682" s="4">
        <v>674</v>
      </c>
      <c r="D682" s="4">
        <v>85</v>
      </c>
      <c r="E682" s="11">
        <v>50.8</v>
      </c>
      <c r="F682" s="17">
        <f t="shared" si="53"/>
        <v>0.12500000000000078</v>
      </c>
      <c r="G682" s="17">
        <f t="shared" si="54"/>
        <v>0.45000000000000284</v>
      </c>
      <c r="R682">
        <f t="shared" si="50"/>
        <v>0</v>
      </c>
      <c r="S682">
        <f t="shared" si="51"/>
        <v>50.8</v>
      </c>
      <c r="T682">
        <f t="shared" si="52"/>
        <v>14.111111111111111</v>
      </c>
    </row>
    <row r="683" spans="2:20" x14ac:dyDescent="0.3">
      <c r="B683" s="4" t="s">
        <v>52</v>
      </c>
      <c r="C683" s="4">
        <v>675</v>
      </c>
      <c r="D683" s="4">
        <v>86</v>
      </c>
      <c r="E683" s="11">
        <v>51.2</v>
      </c>
      <c r="F683" s="17">
        <f t="shared" si="53"/>
        <v>0.1388888888888889</v>
      </c>
      <c r="G683" s="17">
        <f t="shared" si="54"/>
        <v>0.5</v>
      </c>
      <c r="R683">
        <f t="shared" si="50"/>
        <v>0</v>
      </c>
      <c r="S683">
        <f t="shared" si="51"/>
        <v>51.2</v>
      </c>
      <c r="T683">
        <f t="shared" si="52"/>
        <v>14.222222222222223</v>
      </c>
    </row>
    <row r="684" spans="2:20" x14ac:dyDescent="0.3">
      <c r="B684" s="4" t="s">
        <v>52</v>
      </c>
      <c r="C684" s="4">
        <v>676</v>
      </c>
      <c r="D684" s="4">
        <v>87</v>
      </c>
      <c r="E684" s="11">
        <v>51.8</v>
      </c>
      <c r="F684" s="17">
        <f t="shared" si="53"/>
        <v>0.15277777777777699</v>
      </c>
      <c r="G684" s="17">
        <f t="shared" si="54"/>
        <v>0.54999999999999716</v>
      </c>
      <c r="R684">
        <f t="shared" si="50"/>
        <v>0</v>
      </c>
      <c r="S684">
        <f t="shared" si="51"/>
        <v>51.8</v>
      </c>
      <c r="T684">
        <f t="shared" si="52"/>
        <v>14.388888888888888</v>
      </c>
    </row>
    <row r="685" spans="2:20" x14ac:dyDescent="0.3">
      <c r="B685" s="4" t="s">
        <v>52</v>
      </c>
      <c r="C685" s="4">
        <v>677</v>
      </c>
      <c r="D685" s="4">
        <v>88</v>
      </c>
      <c r="E685" s="11">
        <v>52.3</v>
      </c>
      <c r="F685" s="17">
        <f t="shared" si="53"/>
        <v>0.15277777777777798</v>
      </c>
      <c r="G685" s="17">
        <f t="shared" si="54"/>
        <v>0.55000000000000071</v>
      </c>
      <c r="R685">
        <f t="shared" si="50"/>
        <v>0</v>
      </c>
      <c r="S685">
        <f t="shared" si="51"/>
        <v>52.3</v>
      </c>
      <c r="T685">
        <f t="shared" si="52"/>
        <v>14.527777777777777</v>
      </c>
    </row>
    <row r="686" spans="2:20" x14ac:dyDescent="0.3">
      <c r="B686" s="4" t="s">
        <v>52</v>
      </c>
      <c r="C686" s="4">
        <v>678</v>
      </c>
      <c r="D686" s="4">
        <v>89</v>
      </c>
      <c r="E686" s="11">
        <v>52.9</v>
      </c>
      <c r="F686" s="17">
        <f t="shared" si="53"/>
        <v>0.15277777777777798</v>
      </c>
      <c r="G686" s="17">
        <f t="shared" si="54"/>
        <v>0.55000000000000071</v>
      </c>
      <c r="R686">
        <f t="shared" si="50"/>
        <v>0</v>
      </c>
      <c r="S686">
        <f t="shared" si="51"/>
        <v>52.9</v>
      </c>
      <c r="T686">
        <f t="shared" si="52"/>
        <v>14.694444444444443</v>
      </c>
    </row>
    <row r="687" spans="2:20" x14ac:dyDescent="0.3">
      <c r="B687" s="4" t="s">
        <v>52</v>
      </c>
      <c r="C687" s="4">
        <v>679</v>
      </c>
      <c r="D687" s="4">
        <v>90</v>
      </c>
      <c r="E687" s="11">
        <v>53.4</v>
      </c>
      <c r="F687" s="17">
        <f t="shared" si="53"/>
        <v>0.15277777777777798</v>
      </c>
      <c r="G687" s="17">
        <f t="shared" si="54"/>
        <v>0.55000000000000071</v>
      </c>
      <c r="R687">
        <f t="shared" si="50"/>
        <v>0</v>
      </c>
      <c r="S687">
        <f t="shared" si="51"/>
        <v>53.4</v>
      </c>
      <c r="T687">
        <f t="shared" si="52"/>
        <v>14.833333333333332</v>
      </c>
    </row>
    <row r="688" spans="2:20" x14ac:dyDescent="0.3">
      <c r="B688" s="4" t="s">
        <v>52</v>
      </c>
      <c r="C688" s="4">
        <v>680</v>
      </c>
      <c r="D688" s="4">
        <v>91</v>
      </c>
      <c r="E688" s="11">
        <v>54</v>
      </c>
      <c r="F688" s="17">
        <f t="shared" si="53"/>
        <v>0.15277777777777798</v>
      </c>
      <c r="G688" s="17">
        <f t="shared" si="54"/>
        <v>0.55000000000000071</v>
      </c>
      <c r="R688">
        <f t="shared" si="50"/>
        <v>0</v>
      </c>
      <c r="S688">
        <f t="shared" si="51"/>
        <v>54</v>
      </c>
      <c r="T688">
        <f t="shared" si="52"/>
        <v>15</v>
      </c>
    </row>
    <row r="689" spans="2:20" x14ac:dyDescent="0.3">
      <c r="B689" s="4" t="s">
        <v>52</v>
      </c>
      <c r="C689" s="4">
        <v>681</v>
      </c>
      <c r="D689" s="4">
        <v>92</v>
      </c>
      <c r="E689" s="11">
        <v>54.5</v>
      </c>
      <c r="F689" s="17">
        <f t="shared" si="53"/>
        <v>0.1388888888888889</v>
      </c>
      <c r="G689" s="17">
        <f t="shared" si="54"/>
        <v>0.5</v>
      </c>
      <c r="R689">
        <f t="shared" si="50"/>
        <v>0</v>
      </c>
      <c r="S689">
        <f t="shared" si="51"/>
        <v>54.5</v>
      </c>
      <c r="T689">
        <f t="shared" si="52"/>
        <v>15.138888888888889</v>
      </c>
    </row>
    <row r="690" spans="2:20" x14ac:dyDescent="0.3">
      <c r="B690" s="4" t="s">
        <v>52</v>
      </c>
      <c r="C690" s="4">
        <v>682</v>
      </c>
      <c r="D690" s="4">
        <v>93</v>
      </c>
      <c r="E690" s="11">
        <v>55</v>
      </c>
      <c r="F690" s="17">
        <f t="shared" si="53"/>
        <v>0.15277777777777798</v>
      </c>
      <c r="G690" s="17">
        <f t="shared" si="54"/>
        <v>0.55000000000000071</v>
      </c>
      <c r="R690">
        <f t="shared" si="50"/>
        <v>0</v>
      </c>
      <c r="S690">
        <f t="shared" si="51"/>
        <v>55</v>
      </c>
      <c r="T690">
        <f t="shared" si="52"/>
        <v>15.277777777777777</v>
      </c>
    </row>
    <row r="691" spans="2:20" x14ac:dyDescent="0.3">
      <c r="B691" s="4" t="s">
        <v>52</v>
      </c>
      <c r="C691" s="4">
        <v>683</v>
      </c>
      <c r="D691" s="4">
        <v>94</v>
      </c>
      <c r="E691" s="11">
        <v>55.6</v>
      </c>
      <c r="F691" s="17">
        <f t="shared" si="53"/>
        <v>0.16666666666666705</v>
      </c>
      <c r="G691" s="17">
        <f t="shared" si="54"/>
        <v>0.60000000000000142</v>
      </c>
      <c r="R691">
        <f t="shared" si="50"/>
        <v>0</v>
      </c>
      <c r="S691">
        <f t="shared" si="51"/>
        <v>55.6</v>
      </c>
      <c r="T691">
        <f t="shared" si="52"/>
        <v>15.444444444444445</v>
      </c>
    </row>
    <row r="692" spans="2:20" x14ac:dyDescent="0.3">
      <c r="B692" s="4" t="s">
        <v>52</v>
      </c>
      <c r="C692" s="4">
        <v>684</v>
      </c>
      <c r="D692" s="4">
        <v>95</v>
      </c>
      <c r="E692" s="11">
        <v>56.2</v>
      </c>
      <c r="F692" s="17">
        <f t="shared" si="53"/>
        <v>0.15277777777777798</v>
      </c>
      <c r="G692" s="17">
        <f t="shared" si="54"/>
        <v>0.55000000000000071</v>
      </c>
      <c r="R692">
        <f t="shared" si="50"/>
        <v>0</v>
      </c>
      <c r="S692">
        <f t="shared" si="51"/>
        <v>56.2</v>
      </c>
      <c r="T692">
        <f t="shared" si="52"/>
        <v>15.611111111111111</v>
      </c>
    </row>
    <row r="693" spans="2:20" x14ac:dyDescent="0.3">
      <c r="B693" s="4" t="s">
        <v>52</v>
      </c>
      <c r="C693" s="4">
        <v>685</v>
      </c>
      <c r="D693" s="4">
        <v>96</v>
      </c>
      <c r="E693" s="11">
        <v>56.7</v>
      </c>
      <c r="F693" s="17">
        <f t="shared" si="53"/>
        <v>0.15277777777777699</v>
      </c>
      <c r="G693" s="17">
        <f t="shared" si="54"/>
        <v>0.54999999999999716</v>
      </c>
      <c r="R693">
        <f t="shared" si="50"/>
        <v>0</v>
      </c>
      <c r="S693">
        <f t="shared" si="51"/>
        <v>56.7</v>
      </c>
      <c r="T693">
        <f t="shared" si="52"/>
        <v>15.75</v>
      </c>
    </row>
    <row r="694" spans="2:20" x14ac:dyDescent="0.3">
      <c r="B694" s="4" t="s">
        <v>52</v>
      </c>
      <c r="C694" s="4">
        <v>686</v>
      </c>
      <c r="D694" s="4">
        <v>97</v>
      </c>
      <c r="E694" s="11">
        <v>57.3</v>
      </c>
      <c r="F694" s="17">
        <f t="shared" si="53"/>
        <v>0.16666666666666607</v>
      </c>
      <c r="G694" s="17">
        <f t="shared" si="54"/>
        <v>0.59999999999999787</v>
      </c>
      <c r="R694">
        <f t="shared" si="50"/>
        <v>0</v>
      </c>
      <c r="S694">
        <f t="shared" si="51"/>
        <v>57.3</v>
      </c>
      <c r="T694">
        <f t="shared" si="52"/>
        <v>15.916666666666666</v>
      </c>
    </row>
    <row r="695" spans="2:20" x14ac:dyDescent="0.3">
      <c r="B695" s="4" t="s">
        <v>52</v>
      </c>
      <c r="C695" s="4">
        <v>687</v>
      </c>
      <c r="D695" s="4">
        <v>98</v>
      </c>
      <c r="E695" s="11">
        <v>57.9</v>
      </c>
      <c r="F695" s="17">
        <f t="shared" si="53"/>
        <v>0.15277777777777798</v>
      </c>
      <c r="G695" s="17">
        <f t="shared" si="54"/>
        <v>0.55000000000000071</v>
      </c>
      <c r="R695">
        <f t="shared" si="50"/>
        <v>0</v>
      </c>
      <c r="S695">
        <f t="shared" si="51"/>
        <v>57.9</v>
      </c>
      <c r="T695">
        <f t="shared" si="52"/>
        <v>16.083333333333332</v>
      </c>
    </row>
    <row r="696" spans="2:20" x14ac:dyDescent="0.3">
      <c r="B696" s="4" t="s">
        <v>52</v>
      </c>
      <c r="C696" s="4">
        <v>688</v>
      </c>
      <c r="D696" s="4">
        <v>99</v>
      </c>
      <c r="E696" s="11">
        <v>58.4</v>
      </c>
      <c r="F696" s="17">
        <f t="shared" si="53"/>
        <v>0.12499999999999981</v>
      </c>
      <c r="G696" s="17">
        <f t="shared" si="54"/>
        <v>0.44999999999999929</v>
      </c>
      <c r="R696">
        <f t="shared" si="50"/>
        <v>0</v>
      </c>
      <c r="S696">
        <f t="shared" si="51"/>
        <v>58.4</v>
      </c>
      <c r="T696">
        <f t="shared" si="52"/>
        <v>16.222222222222221</v>
      </c>
    </row>
    <row r="697" spans="2:20" x14ac:dyDescent="0.3">
      <c r="B697" s="4" t="s">
        <v>52</v>
      </c>
      <c r="C697" s="4">
        <v>689</v>
      </c>
      <c r="D697" s="4">
        <v>100</v>
      </c>
      <c r="E697" s="11">
        <v>58.8</v>
      </c>
      <c r="F697" s="17">
        <f t="shared" si="53"/>
        <v>6.9444444444444448E-2</v>
      </c>
      <c r="G697" s="17">
        <f t="shared" si="54"/>
        <v>0.25</v>
      </c>
      <c r="R697">
        <f t="shared" si="50"/>
        <v>0</v>
      </c>
      <c r="S697">
        <f t="shared" si="51"/>
        <v>58.8</v>
      </c>
      <c r="T697">
        <f t="shared" si="52"/>
        <v>16.333333333333332</v>
      </c>
    </row>
    <row r="698" spans="2:20" x14ac:dyDescent="0.3">
      <c r="B698" s="4" t="s">
        <v>52</v>
      </c>
      <c r="C698" s="4">
        <v>690</v>
      </c>
      <c r="D698" s="4">
        <v>101</v>
      </c>
      <c r="E698" s="11">
        <v>58.9</v>
      </c>
      <c r="F698" s="17">
        <f t="shared" si="53"/>
        <v>-5.5555555555555358E-2</v>
      </c>
      <c r="G698" s="17">
        <f t="shared" si="54"/>
        <v>-0.19999999999999929</v>
      </c>
      <c r="R698">
        <f t="shared" si="50"/>
        <v>0</v>
      </c>
      <c r="S698">
        <f t="shared" si="51"/>
        <v>58.9</v>
      </c>
      <c r="T698">
        <f t="shared" si="52"/>
        <v>16.361111111111111</v>
      </c>
    </row>
    <row r="699" spans="2:20" x14ac:dyDescent="0.3">
      <c r="B699" s="4" t="s">
        <v>52</v>
      </c>
      <c r="C699" s="4">
        <v>691</v>
      </c>
      <c r="D699" s="4">
        <v>102</v>
      </c>
      <c r="E699" s="11">
        <v>58.4</v>
      </c>
      <c r="F699" s="17">
        <f t="shared" si="53"/>
        <v>-0.11111111111111072</v>
      </c>
      <c r="G699" s="17">
        <f t="shared" si="54"/>
        <v>-0.39999999999999858</v>
      </c>
      <c r="R699">
        <f t="shared" si="50"/>
        <v>0</v>
      </c>
      <c r="S699">
        <f t="shared" si="51"/>
        <v>58.4</v>
      </c>
      <c r="T699">
        <f t="shared" si="52"/>
        <v>16.222222222222221</v>
      </c>
    </row>
    <row r="700" spans="2:20" x14ac:dyDescent="0.3">
      <c r="B700" s="4" t="s">
        <v>52</v>
      </c>
      <c r="C700" s="4">
        <v>692</v>
      </c>
      <c r="D700" s="4">
        <v>103</v>
      </c>
      <c r="E700" s="11">
        <v>58.1</v>
      </c>
      <c r="F700" s="17">
        <f t="shared" si="53"/>
        <v>-0.11111111111111072</v>
      </c>
      <c r="G700" s="17">
        <f t="shared" si="54"/>
        <v>-0.39999999999999858</v>
      </c>
      <c r="R700">
        <f t="shared" si="50"/>
        <v>0</v>
      </c>
      <c r="S700">
        <f t="shared" si="51"/>
        <v>58.1</v>
      </c>
      <c r="T700">
        <f t="shared" si="52"/>
        <v>16.138888888888889</v>
      </c>
    </row>
    <row r="701" spans="2:20" x14ac:dyDescent="0.3">
      <c r="B701" s="4" t="s">
        <v>52</v>
      </c>
      <c r="C701" s="4">
        <v>693</v>
      </c>
      <c r="D701" s="4">
        <v>104</v>
      </c>
      <c r="E701" s="11">
        <v>57.6</v>
      </c>
      <c r="F701" s="17">
        <f t="shared" si="53"/>
        <v>-0.16666666666666705</v>
      </c>
      <c r="G701" s="17">
        <f t="shared" si="54"/>
        <v>-0.60000000000000142</v>
      </c>
      <c r="R701">
        <f t="shared" si="50"/>
        <v>0</v>
      </c>
      <c r="S701">
        <f t="shared" si="51"/>
        <v>57.6</v>
      </c>
      <c r="T701">
        <f t="shared" si="52"/>
        <v>16</v>
      </c>
    </row>
    <row r="702" spans="2:20" x14ac:dyDescent="0.3">
      <c r="B702" s="4" t="s">
        <v>52</v>
      </c>
      <c r="C702" s="4">
        <v>694</v>
      </c>
      <c r="D702" s="4">
        <v>105</v>
      </c>
      <c r="E702" s="11">
        <v>56.9</v>
      </c>
      <c r="F702" s="17">
        <f t="shared" si="53"/>
        <v>-0.18055555555555614</v>
      </c>
      <c r="G702" s="17">
        <f t="shared" si="54"/>
        <v>-0.65000000000000213</v>
      </c>
      <c r="R702">
        <f t="shared" si="50"/>
        <v>0</v>
      </c>
      <c r="S702">
        <f t="shared" si="51"/>
        <v>56.9</v>
      </c>
      <c r="T702">
        <f t="shared" si="52"/>
        <v>15.805555555555555</v>
      </c>
    </row>
    <row r="703" spans="2:20" x14ac:dyDescent="0.3">
      <c r="B703" s="4" t="s">
        <v>52</v>
      </c>
      <c r="C703" s="4">
        <v>695</v>
      </c>
      <c r="D703" s="4">
        <v>106</v>
      </c>
      <c r="E703" s="11">
        <v>56.3</v>
      </c>
      <c r="F703" s="17">
        <f t="shared" si="53"/>
        <v>-0.16666666666666607</v>
      </c>
      <c r="G703" s="17">
        <f t="shared" si="54"/>
        <v>-0.59999999999999787</v>
      </c>
      <c r="R703">
        <f t="shared" si="50"/>
        <v>0</v>
      </c>
      <c r="S703">
        <f t="shared" si="51"/>
        <v>56.3</v>
      </c>
      <c r="T703">
        <f t="shared" si="52"/>
        <v>15.638888888888888</v>
      </c>
    </row>
    <row r="704" spans="2:20" x14ac:dyDescent="0.3">
      <c r="B704" s="4" t="s">
        <v>52</v>
      </c>
      <c r="C704" s="4">
        <v>696</v>
      </c>
      <c r="D704" s="4">
        <v>107</v>
      </c>
      <c r="E704" s="11">
        <v>55.7</v>
      </c>
      <c r="F704" s="17">
        <f t="shared" si="53"/>
        <v>-0.15277777777777699</v>
      </c>
      <c r="G704" s="17">
        <f t="shared" si="54"/>
        <v>-0.54999999999999716</v>
      </c>
      <c r="R704">
        <f t="shared" si="50"/>
        <v>0</v>
      </c>
      <c r="S704">
        <f t="shared" si="51"/>
        <v>55.7</v>
      </c>
      <c r="T704">
        <f t="shared" si="52"/>
        <v>15.472222222222223</v>
      </c>
    </row>
    <row r="705" spans="2:20" x14ac:dyDescent="0.3">
      <c r="B705" s="4" t="s">
        <v>52</v>
      </c>
      <c r="C705" s="4">
        <v>697</v>
      </c>
      <c r="D705" s="4">
        <v>108</v>
      </c>
      <c r="E705" s="11">
        <v>55.2</v>
      </c>
      <c r="F705" s="17">
        <f t="shared" si="53"/>
        <v>-0.1111111111111117</v>
      </c>
      <c r="G705" s="17">
        <f t="shared" si="54"/>
        <v>-0.40000000000000213</v>
      </c>
      <c r="R705">
        <f t="shared" si="50"/>
        <v>0</v>
      </c>
      <c r="S705">
        <f t="shared" si="51"/>
        <v>55.2</v>
      </c>
      <c r="T705">
        <f t="shared" si="52"/>
        <v>15.333333333333334</v>
      </c>
    </row>
    <row r="706" spans="2:20" x14ac:dyDescent="0.3">
      <c r="B706" s="4" t="s">
        <v>52</v>
      </c>
      <c r="C706" s="4">
        <v>698</v>
      </c>
      <c r="D706" s="4">
        <v>109</v>
      </c>
      <c r="E706" s="11">
        <v>54.9</v>
      </c>
      <c r="F706" s="17">
        <f t="shared" si="53"/>
        <v>-8.3333333333333523E-2</v>
      </c>
      <c r="G706" s="17">
        <f t="shared" si="54"/>
        <v>-0.30000000000000071</v>
      </c>
      <c r="R706">
        <f t="shared" si="50"/>
        <v>0</v>
      </c>
      <c r="S706">
        <f t="shared" si="51"/>
        <v>54.9</v>
      </c>
      <c r="T706">
        <f t="shared" si="52"/>
        <v>15.25</v>
      </c>
    </row>
    <row r="707" spans="2:20" x14ac:dyDescent="0.3">
      <c r="B707" s="4" t="s">
        <v>52</v>
      </c>
      <c r="C707" s="4">
        <v>699</v>
      </c>
      <c r="D707" s="4">
        <v>110</v>
      </c>
      <c r="E707" s="11">
        <v>54.6</v>
      </c>
      <c r="F707" s="17">
        <f t="shared" si="53"/>
        <v>-6.9444444444444448E-2</v>
      </c>
      <c r="G707" s="17">
        <f t="shared" si="54"/>
        <v>-0.25</v>
      </c>
      <c r="R707">
        <f t="shared" si="50"/>
        <v>0</v>
      </c>
      <c r="S707">
        <f t="shared" si="51"/>
        <v>54.6</v>
      </c>
      <c r="T707">
        <f t="shared" si="52"/>
        <v>15.166666666666666</v>
      </c>
    </row>
    <row r="708" spans="2:20" x14ac:dyDescent="0.3">
      <c r="B708" s="4" t="s">
        <v>52</v>
      </c>
      <c r="C708" s="4">
        <v>700</v>
      </c>
      <c r="D708" s="4">
        <v>111</v>
      </c>
      <c r="E708" s="11">
        <v>54.4</v>
      </c>
      <c r="F708" s="17">
        <f t="shared" si="53"/>
        <v>-2.7777777777778172E-2</v>
      </c>
      <c r="G708" s="17">
        <f t="shared" si="54"/>
        <v>-0.10000000000000142</v>
      </c>
      <c r="R708">
        <f t="shared" si="50"/>
        <v>0</v>
      </c>
      <c r="S708">
        <f t="shared" si="51"/>
        <v>54.4</v>
      </c>
      <c r="T708">
        <f t="shared" si="52"/>
        <v>15.111111111111111</v>
      </c>
    </row>
    <row r="709" spans="2:20" x14ac:dyDescent="0.3">
      <c r="B709" s="4" t="s">
        <v>52</v>
      </c>
      <c r="C709" s="4">
        <v>701</v>
      </c>
      <c r="D709" s="4">
        <v>112</v>
      </c>
      <c r="E709" s="11">
        <v>54.4</v>
      </c>
      <c r="F709" s="17">
        <f t="shared" si="53"/>
        <v>0</v>
      </c>
      <c r="G709" s="17">
        <f t="shared" si="54"/>
        <v>0</v>
      </c>
      <c r="R709">
        <f t="shared" si="50"/>
        <v>0</v>
      </c>
      <c r="S709">
        <f t="shared" si="51"/>
        <v>54.4</v>
      </c>
      <c r="T709">
        <f t="shared" si="52"/>
        <v>15.111111111111111</v>
      </c>
    </row>
    <row r="710" spans="2:20" x14ac:dyDescent="0.3">
      <c r="B710" s="4" t="s">
        <v>52</v>
      </c>
      <c r="C710" s="4">
        <v>702</v>
      </c>
      <c r="D710" s="4">
        <v>113</v>
      </c>
      <c r="E710" s="11">
        <v>54.4</v>
      </c>
      <c r="F710" s="17">
        <f t="shared" si="53"/>
        <v>-1.3888888888889086E-2</v>
      </c>
      <c r="G710" s="17">
        <f t="shared" si="54"/>
        <v>-5.0000000000000711E-2</v>
      </c>
      <c r="R710">
        <f t="shared" si="50"/>
        <v>0</v>
      </c>
      <c r="S710">
        <f t="shared" si="51"/>
        <v>54.4</v>
      </c>
      <c r="T710">
        <f t="shared" si="52"/>
        <v>15.111111111111111</v>
      </c>
    </row>
    <row r="711" spans="2:20" x14ac:dyDescent="0.3">
      <c r="B711" s="4" t="s">
        <v>52</v>
      </c>
      <c r="C711" s="4">
        <v>703</v>
      </c>
      <c r="D711" s="4">
        <v>114</v>
      </c>
      <c r="E711" s="11">
        <v>54.3</v>
      </c>
      <c r="F711" s="17">
        <f t="shared" si="53"/>
        <v>-2.7777777777777186E-2</v>
      </c>
      <c r="G711" s="17">
        <f t="shared" si="54"/>
        <v>-9.9999999999997868E-2</v>
      </c>
      <c r="R711">
        <f t="shared" si="50"/>
        <v>0</v>
      </c>
      <c r="S711">
        <f t="shared" si="51"/>
        <v>54.3</v>
      </c>
      <c r="T711">
        <f t="shared" si="52"/>
        <v>15.083333333333332</v>
      </c>
    </row>
    <row r="712" spans="2:20" x14ac:dyDescent="0.3">
      <c r="B712" s="4" t="s">
        <v>52</v>
      </c>
      <c r="C712" s="4">
        <v>704</v>
      </c>
      <c r="D712" s="4">
        <v>115</v>
      </c>
      <c r="E712" s="11">
        <v>54.2</v>
      </c>
      <c r="F712" s="17">
        <f t="shared" si="53"/>
        <v>-5.5555555555555358E-2</v>
      </c>
      <c r="G712" s="17">
        <f t="shared" si="54"/>
        <v>-0.19999999999999929</v>
      </c>
      <c r="R712">
        <f t="shared" ref="R712:R775" si="55">IF(E712&lt;1,1,0)</f>
        <v>0</v>
      </c>
      <c r="S712">
        <f t="shared" ref="S712:S775" si="56">IF(R712=1,"",E712)</f>
        <v>54.2</v>
      </c>
      <c r="T712">
        <f t="shared" ref="T712:T775" si="57">E712/3.6</f>
        <v>15.055555555555555</v>
      </c>
    </row>
    <row r="713" spans="2:20" x14ac:dyDescent="0.3">
      <c r="B713" s="4" t="s">
        <v>52</v>
      </c>
      <c r="C713" s="4">
        <v>705</v>
      </c>
      <c r="D713" s="4">
        <v>116</v>
      </c>
      <c r="E713" s="11">
        <v>53.9</v>
      </c>
      <c r="F713" s="17">
        <f t="shared" si="53"/>
        <v>-9.7222222222222612E-2</v>
      </c>
      <c r="G713" s="17">
        <f t="shared" si="54"/>
        <v>-0.35000000000000142</v>
      </c>
      <c r="R713">
        <f t="shared" si="55"/>
        <v>0</v>
      </c>
      <c r="S713">
        <f t="shared" si="56"/>
        <v>53.9</v>
      </c>
      <c r="T713">
        <f t="shared" si="57"/>
        <v>14.972222222222221</v>
      </c>
    </row>
    <row r="714" spans="2:20" x14ac:dyDescent="0.3">
      <c r="B714" s="4" t="s">
        <v>52</v>
      </c>
      <c r="C714" s="4">
        <v>706</v>
      </c>
      <c r="D714" s="4">
        <v>117</v>
      </c>
      <c r="E714" s="11">
        <v>53.5</v>
      </c>
      <c r="F714" s="17">
        <f t="shared" si="53"/>
        <v>-0.11111111111111072</v>
      </c>
      <c r="G714" s="17">
        <f t="shared" si="54"/>
        <v>-0.39999999999999858</v>
      </c>
      <c r="R714">
        <f t="shared" si="55"/>
        <v>0</v>
      </c>
      <c r="S714">
        <f t="shared" si="56"/>
        <v>53.5</v>
      </c>
      <c r="T714">
        <f t="shared" si="57"/>
        <v>14.861111111111111</v>
      </c>
    </row>
    <row r="715" spans="2:20" x14ac:dyDescent="0.3">
      <c r="B715" s="4" t="s">
        <v>52</v>
      </c>
      <c r="C715" s="4">
        <v>707</v>
      </c>
      <c r="D715" s="4">
        <v>118</v>
      </c>
      <c r="E715" s="11">
        <v>53.1</v>
      </c>
      <c r="F715" s="17">
        <f t="shared" si="53"/>
        <v>-0.12499999999999981</v>
      </c>
      <c r="G715" s="17">
        <f t="shared" si="54"/>
        <v>-0.44999999999999929</v>
      </c>
      <c r="R715">
        <f t="shared" si="55"/>
        <v>0</v>
      </c>
      <c r="S715">
        <f t="shared" si="56"/>
        <v>53.1</v>
      </c>
      <c r="T715">
        <f t="shared" si="57"/>
        <v>14.75</v>
      </c>
    </row>
    <row r="716" spans="2:20" x14ac:dyDescent="0.3">
      <c r="B716" s="4" t="s">
        <v>52</v>
      </c>
      <c r="C716" s="4">
        <v>708</v>
      </c>
      <c r="D716" s="4">
        <v>119</v>
      </c>
      <c r="E716" s="11">
        <v>52.6</v>
      </c>
      <c r="F716" s="17">
        <f t="shared" si="53"/>
        <v>-0.1388888888888889</v>
      </c>
      <c r="G716" s="17">
        <f t="shared" si="54"/>
        <v>-0.5</v>
      </c>
      <c r="R716">
        <f t="shared" si="55"/>
        <v>0</v>
      </c>
      <c r="S716">
        <f t="shared" si="56"/>
        <v>52.6</v>
      </c>
      <c r="T716">
        <f t="shared" si="57"/>
        <v>14.611111111111111</v>
      </c>
    </row>
    <row r="717" spans="2:20" x14ac:dyDescent="0.3">
      <c r="B717" s="4" t="s">
        <v>52</v>
      </c>
      <c r="C717" s="4">
        <v>709</v>
      </c>
      <c r="D717" s="4">
        <v>120</v>
      </c>
      <c r="E717" s="11">
        <v>52.1</v>
      </c>
      <c r="F717" s="17">
        <f t="shared" si="53"/>
        <v>-0.12499999999999981</v>
      </c>
      <c r="G717" s="17">
        <f t="shared" si="54"/>
        <v>-0.44999999999999929</v>
      </c>
      <c r="R717">
        <f t="shared" si="55"/>
        <v>0</v>
      </c>
      <c r="S717">
        <f t="shared" si="56"/>
        <v>52.1</v>
      </c>
      <c r="T717">
        <f t="shared" si="57"/>
        <v>14.472222222222221</v>
      </c>
    </row>
    <row r="718" spans="2:20" x14ac:dyDescent="0.3">
      <c r="B718" s="4" t="s">
        <v>52</v>
      </c>
      <c r="C718" s="4">
        <v>710</v>
      </c>
      <c r="D718" s="4">
        <v>121</v>
      </c>
      <c r="E718" s="11">
        <v>51.7</v>
      </c>
      <c r="F718" s="17">
        <f t="shared" ref="F718:F781" si="58">($E719-$E717)/2/3.6</f>
        <v>-6.9444444444444448E-2</v>
      </c>
      <c r="G718" s="17">
        <f t="shared" ref="G718:G781" si="59">($E719-$E717)/2</f>
        <v>-0.25</v>
      </c>
      <c r="R718">
        <f t="shared" si="55"/>
        <v>0</v>
      </c>
      <c r="S718">
        <f t="shared" si="56"/>
        <v>51.7</v>
      </c>
      <c r="T718">
        <f t="shared" si="57"/>
        <v>14.361111111111111</v>
      </c>
    </row>
    <row r="719" spans="2:20" x14ac:dyDescent="0.3">
      <c r="B719" s="4" t="s">
        <v>52</v>
      </c>
      <c r="C719" s="4">
        <v>711</v>
      </c>
      <c r="D719" s="4">
        <v>122</v>
      </c>
      <c r="E719" s="11">
        <v>51.6</v>
      </c>
      <c r="F719" s="17">
        <f t="shared" si="58"/>
        <v>-2.7777777777778172E-2</v>
      </c>
      <c r="G719" s="17">
        <f t="shared" si="59"/>
        <v>-0.10000000000000142</v>
      </c>
      <c r="R719">
        <f t="shared" si="55"/>
        <v>0</v>
      </c>
      <c r="S719">
        <f t="shared" si="56"/>
        <v>51.6</v>
      </c>
      <c r="T719">
        <f t="shared" si="57"/>
        <v>14.333333333333334</v>
      </c>
    </row>
    <row r="720" spans="2:20" x14ac:dyDescent="0.3">
      <c r="B720" s="4" t="s">
        <v>52</v>
      </c>
      <c r="C720" s="4">
        <v>712</v>
      </c>
      <c r="D720" s="4">
        <v>123</v>
      </c>
      <c r="E720" s="11">
        <v>51.5</v>
      </c>
      <c r="F720" s="17">
        <f t="shared" si="58"/>
        <v>1.3888888888889086E-2</v>
      </c>
      <c r="G720" s="17">
        <f t="shared" si="59"/>
        <v>5.0000000000000711E-2</v>
      </c>
      <c r="R720">
        <f t="shared" si="55"/>
        <v>0</v>
      </c>
      <c r="S720">
        <f t="shared" si="56"/>
        <v>51.5</v>
      </c>
      <c r="T720">
        <f t="shared" si="57"/>
        <v>14.305555555555555</v>
      </c>
    </row>
    <row r="721" spans="2:20" x14ac:dyDescent="0.3">
      <c r="B721" s="4" t="s">
        <v>52</v>
      </c>
      <c r="C721" s="4">
        <v>713</v>
      </c>
      <c r="D721" s="4">
        <v>124</v>
      </c>
      <c r="E721" s="11">
        <v>51.7</v>
      </c>
      <c r="F721" s="17">
        <f t="shared" si="58"/>
        <v>6.9444444444444448E-2</v>
      </c>
      <c r="G721" s="17">
        <f t="shared" si="59"/>
        <v>0.25</v>
      </c>
      <c r="R721">
        <f t="shared" si="55"/>
        <v>0</v>
      </c>
      <c r="S721">
        <f t="shared" si="56"/>
        <v>51.7</v>
      </c>
      <c r="T721">
        <f t="shared" si="57"/>
        <v>14.361111111111111</v>
      </c>
    </row>
    <row r="722" spans="2:20" x14ac:dyDescent="0.3">
      <c r="B722" s="4" t="s">
        <v>52</v>
      </c>
      <c r="C722" s="4">
        <v>714</v>
      </c>
      <c r="D722" s="4">
        <v>125</v>
      </c>
      <c r="E722" s="11">
        <v>52</v>
      </c>
      <c r="F722" s="17">
        <f t="shared" si="58"/>
        <v>8.3333333333332538E-2</v>
      </c>
      <c r="G722" s="17">
        <f t="shared" si="59"/>
        <v>0.29999999999999716</v>
      </c>
      <c r="R722">
        <f t="shared" si="55"/>
        <v>0</v>
      </c>
      <c r="S722">
        <f t="shared" si="56"/>
        <v>52</v>
      </c>
      <c r="T722">
        <f t="shared" si="57"/>
        <v>14.444444444444445</v>
      </c>
    </row>
    <row r="723" spans="2:20" x14ac:dyDescent="0.3">
      <c r="B723" s="4" t="s">
        <v>52</v>
      </c>
      <c r="C723" s="4">
        <v>715</v>
      </c>
      <c r="D723" s="4">
        <v>126</v>
      </c>
      <c r="E723" s="11">
        <v>52.3</v>
      </c>
      <c r="F723" s="17">
        <f t="shared" si="58"/>
        <v>9.7222222222222612E-2</v>
      </c>
      <c r="G723" s="17">
        <f t="shared" si="59"/>
        <v>0.35000000000000142</v>
      </c>
      <c r="R723">
        <f t="shared" si="55"/>
        <v>0</v>
      </c>
      <c r="S723">
        <f t="shared" si="56"/>
        <v>52.3</v>
      </c>
      <c r="T723">
        <f t="shared" si="57"/>
        <v>14.527777777777777</v>
      </c>
    </row>
    <row r="724" spans="2:20" x14ac:dyDescent="0.3">
      <c r="B724" s="4" t="s">
        <v>52</v>
      </c>
      <c r="C724" s="4">
        <v>716</v>
      </c>
      <c r="D724" s="4">
        <v>127</v>
      </c>
      <c r="E724" s="11">
        <v>52.7</v>
      </c>
      <c r="F724" s="17">
        <f t="shared" si="58"/>
        <v>8.3333333333333523E-2</v>
      </c>
      <c r="G724" s="17">
        <f t="shared" si="59"/>
        <v>0.30000000000000071</v>
      </c>
      <c r="R724">
        <f t="shared" si="55"/>
        <v>0</v>
      </c>
      <c r="S724">
        <f t="shared" si="56"/>
        <v>52.7</v>
      </c>
      <c r="T724">
        <f t="shared" si="57"/>
        <v>14.638888888888889</v>
      </c>
    </row>
    <row r="725" spans="2:20" x14ac:dyDescent="0.3">
      <c r="B725" s="4" t="s">
        <v>52</v>
      </c>
      <c r="C725" s="4">
        <v>717</v>
      </c>
      <c r="D725" s="4">
        <v>128</v>
      </c>
      <c r="E725" s="11">
        <v>52.9</v>
      </c>
      <c r="F725" s="17">
        <f t="shared" si="58"/>
        <v>5.5555555555555358E-2</v>
      </c>
      <c r="G725" s="17">
        <f t="shared" si="59"/>
        <v>0.19999999999999929</v>
      </c>
      <c r="R725">
        <f t="shared" si="55"/>
        <v>0</v>
      </c>
      <c r="S725">
        <f t="shared" si="56"/>
        <v>52.9</v>
      </c>
      <c r="T725">
        <f t="shared" si="57"/>
        <v>14.694444444444443</v>
      </c>
    </row>
    <row r="726" spans="2:20" x14ac:dyDescent="0.3">
      <c r="B726" s="4" t="s">
        <v>52</v>
      </c>
      <c r="C726" s="4">
        <v>718</v>
      </c>
      <c r="D726" s="4">
        <v>129</v>
      </c>
      <c r="E726" s="11">
        <v>53.1</v>
      </c>
      <c r="F726" s="17">
        <f t="shared" si="58"/>
        <v>5.5555555555555358E-2</v>
      </c>
      <c r="G726" s="17">
        <f t="shared" si="59"/>
        <v>0.19999999999999929</v>
      </c>
      <c r="R726">
        <f t="shared" si="55"/>
        <v>0</v>
      </c>
      <c r="S726">
        <f t="shared" si="56"/>
        <v>53.1</v>
      </c>
      <c r="T726">
        <f t="shared" si="57"/>
        <v>14.75</v>
      </c>
    </row>
    <row r="727" spans="2:20" x14ac:dyDescent="0.3">
      <c r="B727" s="4" t="s">
        <v>52</v>
      </c>
      <c r="C727" s="4">
        <v>719</v>
      </c>
      <c r="D727" s="4">
        <v>130</v>
      </c>
      <c r="E727" s="11">
        <v>53.3</v>
      </c>
      <c r="F727" s="17">
        <f t="shared" si="58"/>
        <v>2.7777777777777186E-2</v>
      </c>
      <c r="G727" s="17">
        <f t="shared" si="59"/>
        <v>9.9999999999997868E-2</v>
      </c>
      <c r="R727">
        <f t="shared" si="55"/>
        <v>0</v>
      </c>
      <c r="S727">
        <f t="shared" si="56"/>
        <v>53.3</v>
      </c>
      <c r="T727">
        <f t="shared" si="57"/>
        <v>14.805555555555554</v>
      </c>
    </row>
    <row r="728" spans="2:20" x14ac:dyDescent="0.3">
      <c r="B728" s="4" t="s">
        <v>52</v>
      </c>
      <c r="C728" s="4">
        <v>720</v>
      </c>
      <c r="D728" s="4">
        <v>131</v>
      </c>
      <c r="E728" s="11">
        <v>53.3</v>
      </c>
      <c r="F728" s="17">
        <f t="shared" si="58"/>
        <v>0</v>
      </c>
      <c r="G728" s="17">
        <f t="shared" si="59"/>
        <v>0</v>
      </c>
      <c r="R728">
        <f t="shared" si="55"/>
        <v>0</v>
      </c>
      <c r="S728">
        <f t="shared" si="56"/>
        <v>53.3</v>
      </c>
      <c r="T728">
        <f t="shared" si="57"/>
        <v>14.805555555555554</v>
      </c>
    </row>
    <row r="729" spans="2:20" x14ac:dyDescent="0.3">
      <c r="B729" s="4" t="s">
        <v>52</v>
      </c>
      <c r="C729" s="4">
        <v>721</v>
      </c>
      <c r="D729" s="4">
        <v>132</v>
      </c>
      <c r="E729" s="11">
        <v>53.3</v>
      </c>
      <c r="F729" s="17">
        <f t="shared" si="58"/>
        <v>0</v>
      </c>
      <c r="G729" s="17">
        <f t="shared" si="59"/>
        <v>0</v>
      </c>
      <c r="R729">
        <f t="shared" si="55"/>
        <v>0</v>
      </c>
      <c r="S729">
        <f t="shared" si="56"/>
        <v>53.3</v>
      </c>
      <c r="T729">
        <f t="shared" si="57"/>
        <v>14.805555555555554</v>
      </c>
    </row>
    <row r="730" spans="2:20" x14ac:dyDescent="0.3">
      <c r="B730" s="4" t="s">
        <v>52</v>
      </c>
      <c r="C730" s="4">
        <v>722</v>
      </c>
      <c r="D730" s="4">
        <v>133</v>
      </c>
      <c r="E730" s="11">
        <v>53.3</v>
      </c>
      <c r="F730" s="17">
        <f t="shared" si="58"/>
        <v>1.3888888888889086E-2</v>
      </c>
      <c r="G730" s="17">
        <f t="shared" si="59"/>
        <v>5.0000000000000711E-2</v>
      </c>
      <c r="R730">
        <f t="shared" si="55"/>
        <v>0</v>
      </c>
      <c r="S730">
        <f t="shared" si="56"/>
        <v>53.3</v>
      </c>
      <c r="T730">
        <f t="shared" si="57"/>
        <v>14.805555555555554</v>
      </c>
    </row>
    <row r="731" spans="2:20" x14ac:dyDescent="0.3">
      <c r="B731" s="4" t="s">
        <v>52</v>
      </c>
      <c r="C731" s="4">
        <v>723</v>
      </c>
      <c r="D731" s="4">
        <v>134</v>
      </c>
      <c r="E731" s="11">
        <v>53.4</v>
      </c>
      <c r="F731" s="17">
        <f t="shared" si="58"/>
        <v>2.7777777777778172E-2</v>
      </c>
      <c r="G731" s="17">
        <f t="shared" si="59"/>
        <v>0.10000000000000142</v>
      </c>
      <c r="R731">
        <f t="shared" si="55"/>
        <v>0</v>
      </c>
      <c r="S731">
        <f t="shared" si="56"/>
        <v>53.4</v>
      </c>
      <c r="T731">
        <f t="shared" si="57"/>
        <v>14.833333333333332</v>
      </c>
    </row>
    <row r="732" spans="2:20" x14ac:dyDescent="0.3">
      <c r="B732" s="4" t="s">
        <v>52</v>
      </c>
      <c r="C732" s="4">
        <v>724</v>
      </c>
      <c r="D732" s="4">
        <v>135</v>
      </c>
      <c r="E732" s="11">
        <v>53.5</v>
      </c>
      <c r="F732" s="17">
        <f t="shared" si="58"/>
        <v>5.5555555555555358E-2</v>
      </c>
      <c r="G732" s="17">
        <f t="shared" si="59"/>
        <v>0.19999999999999929</v>
      </c>
      <c r="R732">
        <f t="shared" si="55"/>
        <v>0</v>
      </c>
      <c r="S732">
        <f t="shared" si="56"/>
        <v>53.5</v>
      </c>
      <c r="T732">
        <f t="shared" si="57"/>
        <v>14.861111111111111</v>
      </c>
    </row>
    <row r="733" spans="2:20" x14ac:dyDescent="0.3">
      <c r="B733" s="4" t="s">
        <v>52</v>
      </c>
      <c r="C733" s="4">
        <v>725</v>
      </c>
      <c r="D733" s="4">
        <v>136</v>
      </c>
      <c r="E733" s="11">
        <v>53.8</v>
      </c>
      <c r="F733" s="17">
        <f t="shared" si="58"/>
        <v>0.11111111111111072</v>
      </c>
      <c r="G733" s="17">
        <f t="shared" si="59"/>
        <v>0.39999999999999858</v>
      </c>
      <c r="R733">
        <f t="shared" si="55"/>
        <v>0</v>
      </c>
      <c r="S733">
        <f t="shared" si="56"/>
        <v>53.8</v>
      </c>
      <c r="T733">
        <f t="shared" si="57"/>
        <v>14.944444444444443</v>
      </c>
    </row>
    <row r="734" spans="2:20" x14ac:dyDescent="0.3">
      <c r="B734" s="4" t="s">
        <v>52</v>
      </c>
      <c r="C734" s="4">
        <v>726</v>
      </c>
      <c r="D734" s="4">
        <v>137</v>
      </c>
      <c r="E734" s="11">
        <v>54.3</v>
      </c>
      <c r="F734" s="17">
        <f t="shared" si="58"/>
        <v>0.1388888888888889</v>
      </c>
      <c r="G734" s="17">
        <f t="shared" si="59"/>
        <v>0.5</v>
      </c>
      <c r="R734">
        <f t="shared" si="55"/>
        <v>0</v>
      </c>
      <c r="S734">
        <f t="shared" si="56"/>
        <v>54.3</v>
      </c>
      <c r="T734">
        <f t="shared" si="57"/>
        <v>15.083333333333332</v>
      </c>
    </row>
    <row r="735" spans="2:20" x14ac:dyDescent="0.3">
      <c r="B735" s="4" t="s">
        <v>52</v>
      </c>
      <c r="C735" s="4">
        <v>727</v>
      </c>
      <c r="D735" s="4">
        <v>138</v>
      </c>
      <c r="E735" s="11">
        <v>54.8</v>
      </c>
      <c r="F735" s="17">
        <f t="shared" si="58"/>
        <v>0.16666666666666705</v>
      </c>
      <c r="G735" s="17">
        <f t="shared" si="59"/>
        <v>0.60000000000000142</v>
      </c>
      <c r="R735">
        <f t="shared" si="55"/>
        <v>0</v>
      </c>
      <c r="S735">
        <f t="shared" si="56"/>
        <v>54.8</v>
      </c>
      <c r="T735">
        <f t="shared" si="57"/>
        <v>15.222222222222221</v>
      </c>
    </row>
    <row r="736" spans="2:20" x14ac:dyDescent="0.3">
      <c r="B736" s="4" t="s">
        <v>52</v>
      </c>
      <c r="C736" s="4">
        <v>728</v>
      </c>
      <c r="D736" s="4">
        <v>139</v>
      </c>
      <c r="E736" s="11">
        <v>55.5</v>
      </c>
      <c r="F736" s="17">
        <f t="shared" si="58"/>
        <v>0.20833333333333331</v>
      </c>
      <c r="G736" s="17">
        <f t="shared" si="59"/>
        <v>0.75</v>
      </c>
      <c r="R736">
        <f t="shared" si="55"/>
        <v>0</v>
      </c>
      <c r="S736">
        <f t="shared" si="56"/>
        <v>55.5</v>
      </c>
      <c r="T736">
        <f t="shared" si="57"/>
        <v>15.416666666666666</v>
      </c>
    </row>
    <row r="737" spans="2:20" x14ac:dyDescent="0.3">
      <c r="B737" s="4" t="s">
        <v>52</v>
      </c>
      <c r="C737" s="4">
        <v>729</v>
      </c>
      <c r="D737" s="4">
        <v>140</v>
      </c>
      <c r="E737" s="11">
        <v>56.3</v>
      </c>
      <c r="F737" s="17">
        <f t="shared" si="58"/>
        <v>0.2222222222222224</v>
      </c>
      <c r="G737" s="17">
        <f t="shared" si="59"/>
        <v>0.80000000000000071</v>
      </c>
      <c r="R737">
        <f t="shared" si="55"/>
        <v>0</v>
      </c>
      <c r="S737">
        <f t="shared" si="56"/>
        <v>56.3</v>
      </c>
      <c r="T737">
        <f t="shared" si="57"/>
        <v>15.638888888888888</v>
      </c>
    </row>
    <row r="738" spans="2:20" x14ac:dyDescent="0.3">
      <c r="B738" s="4" t="s">
        <v>52</v>
      </c>
      <c r="C738" s="4">
        <v>730</v>
      </c>
      <c r="D738" s="4">
        <v>141</v>
      </c>
      <c r="E738" s="11">
        <v>57.1</v>
      </c>
      <c r="F738" s="17">
        <f t="shared" si="58"/>
        <v>0.2222222222222224</v>
      </c>
      <c r="G738" s="17">
        <f t="shared" si="59"/>
        <v>0.80000000000000071</v>
      </c>
      <c r="R738">
        <f t="shared" si="55"/>
        <v>0</v>
      </c>
      <c r="S738">
        <f t="shared" si="56"/>
        <v>57.1</v>
      </c>
      <c r="T738">
        <f t="shared" si="57"/>
        <v>15.861111111111111</v>
      </c>
    </row>
    <row r="739" spans="2:20" x14ac:dyDescent="0.3">
      <c r="B739" s="4" t="s">
        <v>52</v>
      </c>
      <c r="C739" s="4">
        <v>731</v>
      </c>
      <c r="D739" s="4">
        <v>142</v>
      </c>
      <c r="E739" s="11">
        <v>57.9</v>
      </c>
      <c r="F739" s="17">
        <f t="shared" si="58"/>
        <v>0.23611111111111052</v>
      </c>
      <c r="G739" s="17">
        <f t="shared" si="59"/>
        <v>0.84999999999999787</v>
      </c>
      <c r="R739">
        <f t="shared" si="55"/>
        <v>0</v>
      </c>
      <c r="S739">
        <f t="shared" si="56"/>
        <v>57.9</v>
      </c>
      <c r="T739">
        <f t="shared" si="57"/>
        <v>16.083333333333332</v>
      </c>
    </row>
    <row r="740" spans="2:20" x14ac:dyDescent="0.3">
      <c r="B740" s="4" t="s">
        <v>52</v>
      </c>
      <c r="C740" s="4">
        <v>732</v>
      </c>
      <c r="D740" s="4">
        <v>143</v>
      </c>
      <c r="E740" s="11">
        <v>58.8</v>
      </c>
      <c r="F740" s="17">
        <f t="shared" si="58"/>
        <v>0.23611111111111149</v>
      </c>
      <c r="G740" s="17">
        <f t="shared" si="59"/>
        <v>0.85000000000000142</v>
      </c>
      <c r="R740">
        <f t="shared" si="55"/>
        <v>0</v>
      </c>
      <c r="S740">
        <f t="shared" si="56"/>
        <v>58.8</v>
      </c>
      <c r="T740">
        <f t="shared" si="57"/>
        <v>16.333333333333332</v>
      </c>
    </row>
    <row r="741" spans="2:20" x14ac:dyDescent="0.3">
      <c r="B741" s="4" t="s">
        <v>52</v>
      </c>
      <c r="C741" s="4">
        <v>733</v>
      </c>
      <c r="D741" s="4">
        <v>144</v>
      </c>
      <c r="E741" s="11">
        <v>59.6</v>
      </c>
      <c r="F741" s="17">
        <f t="shared" si="58"/>
        <v>0.2222222222222224</v>
      </c>
      <c r="G741" s="17">
        <f t="shared" si="59"/>
        <v>0.80000000000000071</v>
      </c>
      <c r="R741">
        <f t="shared" si="55"/>
        <v>0</v>
      </c>
      <c r="S741">
        <f t="shared" si="56"/>
        <v>59.6</v>
      </c>
      <c r="T741">
        <f t="shared" si="57"/>
        <v>16.555555555555557</v>
      </c>
    </row>
    <row r="742" spans="2:20" x14ac:dyDescent="0.3">
      <c r="B742" s="4" t="s">
        <v>52</v>
      </c>
      <c r="C742" s="4">
        <v>734</v>
      </c>
      <c r="D742" s="4">
        <v>145</v>
      </c>
      <c r="E742" s="11">
        <v>60.4</v>
      </c>
      <c r="F742" s="17">
        <f t="shared" si="58"/>
        <v>0.20833333333333331</v>
      </c>
      <c r="G742" s="17">
        <f t="shared" si="59"/>
        <v>0.75</v>
      </c>
      <c r="R742">
        <f t="shared" si="55"/>
        <v>0</v>
      </c>
      <c r="S742">
        <f t="shared" si="56"/>
        <v>60.4</v>
      </c>
      <c r="T742">
        <f t="shared" si="57"/>
        <v>16.777777777777779</v>
      </c>
    </row>
    <row r="743" spans="2:20" x14ac:dyDescent="0.3">
      <c r="B743" s="4" t="s">
        <v>52</v>
      </c>
      <c r="C743" s="4">
        <v>735</v>
      </c>
      <c r="D743" s="4">
        <v>146</v>
      </c>
      <c r="E743" s="11">
        <v>61.1</v>
      </c>
      <c r="F743" s="17">
        <f t="shared" si="58"/>
        <v>0.15277777777777798</v>
      </c>
      <c r="G743" s="17">
        <f t="shared" si="59"/>
        <v>0.55000000000000071</v>
      </c>
      <c r="R743">
        <f t="shared" si="55"/>
        <v>0</v>
      </c>
      <c r="S743">
        <f t="shared" si="56"/>
        <v>61.1</v>
      </c>
      <c r="T743">
        <f t="shared" si="57"/>
        <v>16.972222222222221</v>
      </c>
    </row>
    <row r="744" spans="2:20" x14ac:dyDescent="0.3">
      <c r="B744" s="4" t="s">
        <v>52</v>
      </c>
      <c r="C744" s="4">
        <v>736</v>
      </c>
      <c r="D744" s="4">
        <v>147</v>
      </c>
      <c r="E744" s="11">
        <v>61.5</v>
      </c>
      <c r="F744" s="17">
        <f t="shared" si="58"/>
        <v>8.3333333333333523E-2</v>
      </c>
      <c r="G744" s="17">
        <f t="shared" si="59"/>
        <v>0.30000000000000071</v>
      </c>
      <c r="R744">
        <f t="shared" si="55"/>
        <v>0</v>
      </c>
      <c r="S744">
        <f t="shared" si="56"/>
        <v>61.5</v>
      </c>
      <c r="T744">
        <f t="shared" si="57"/>
        <v>17.083333333333332</v>
      </c>
    </row>
    <row r="745" spans="2:20" x14ac:dyDescent="0.3">
      <c r="B745" s="4" t="s">
        <v>52</v>
      </c>
      <c r="C745" s="4">
        <v>737</v>
      </c>
      <c r="D745" s="4">
        <v>148</v>
      </c>
      <c r="E745" s="11">
        <v>61.7</v>
      </c>
      <c r="F745" s="17">
        <f t="shared" si="58"/>
        <v>4.1666666666666269E-2</v>
      </c>
      <c r="G745" s="17">
        <f t="shared" si="59"/>
        <v>0.14999999999999858</v>
      </c>
      <c r="R745">
        <f t="shared" si="55"/>
        <v>0</v>
      </c>
      <c r="S745">
        <f t="shared" si="56"/>
        <v>61.7</v>
      </c>
      <c r="T745">
        <f t="shared" si="57"/>
        <v>17.138888888888889</v>
      </c>
    </row>
    <row r="746" spans="2:20" x14ac:dyDescent="0.3">
      <c r="B746" s="4" t="s">
        <v>52</v>
      </c>
      <c r="C746" s="4">
        <v>738</v>
      </c>
      <c r="D746" s="4">
        <v>149</v>
      </c>
      <c r="E746" s="11">
        <v>61.8</v>
      </c>
      <c r="F746" s="17">
        <f t="shared" si="58"/>
        <v>1.3888888888888099E-2</v>
      </c>
      <c r="G746" s="17">
        <f t="shared" si="59"/>
        <v>4.9999999999997158E-2</v>
      </c>
      <c r="R746">
        <f t="shared" si="55"/>
        <v>0</v>
      </c>
      <c r="S746">
        <f t="shared" si="56"/>
        <v>61.8</v>
      </c>
      <c r="T746">
        <f t="shared" si="57"/>
        <v>17.166666666666664</v>
      </c>
    </row>
    <row r="747" spans="2:20" x14ac:dyDescent="0.3">
      <c r="B747" s="4" t="s">
        <v>52</v>
      </c>
      <c r="C747" s="4">
        <v>739</v>
      </c>
      <c r="D747" s="4">
        <v>150</v>
      </c>
      <c r="E747" s="11">
        <v>61.8</v>
      </c>
      <c r="F747" s="17">
        <f t="shared" si="58"/>
        <v>-2.7777777777777186E-2</v>
      </c>
      <c r="G747" s="17">
        <f t="shared" si="59"/>
        <v>-9.9999999999997868E-2</v>
      </c>
      <c r="R747">
        <f t="shared" si="55"/>
        <v>0</v>
      </c>
      <c r="S747">
        <f t="shared" si="56"/>
        <v>61.8</v>
      </c>
      <c r="T747">
        <f t="shared" si="57"/>
        <v>17.166666666666664</v>
      </c>
    </row>
    <row r="748" spans="2:20" x14ac:dyDescent="0.3">
      <c r="B748" s="4" t="s">
        <v>52</v>
      </c>
      <c r="C748" s="4">
        <v>740</v>
      </c>
      <c r="D748" s="4">
        <v>151</v>
      </c>
      <c r="E748" s="11">
        <v>61.6</v>
      </c>
      <c r="F748" s="17">
        <f t="shared" si="58"/>
        <v>-8.3333333333332538E-2</v>
      </c>
      <c r="G748" s="17">
        <f t="shared" si="59"/>
        <v>-0.29999999999999716</v>
      </c>
      <c r="R748">
        <f t="shared" si="55"/>
        <v>0</v>
      </c>
      <c r="S748">
        <f t="shared" si="56"/>
        <v>61.6</v>
      </c>
      <c r="T748">
        <f t="shared" si="57"/>
        <v>17.111111111111111</v>
      </c>
    </row>
    <row r="749" spans="2:20" x14ac:dyDescent="0.3">
      <c r="B749" s="4" t="s">
        <v>52</v>
      </c>
      <c r="C749" s="4">
        <v>741</v>
      </c>
      <c r="D749" s="4">
        <v>152</v>
      </c>
      <c r="E749" s="11">
        <v>61.2</v>
      </c>
      <c r="F749" s="17">
        <f t="shared" si="58"/>
        <v>-0.1111111111111117</v>
      </c>
      <c r="G749" s="17">
        <f t="shared" si="59"/>
        <v>-0.40000000000000213</v>
      </c>
      <c r="R749">
        <f t="shared" si="55"/>
        <v>0</v>
      </c>
      <c r="S749">
        <f t="shared" si="56"/>
        <v>61.2</v>
      </c>
      <c r="T749">
        <f t="shared" si="57"/>
        <v>17</v>
      </c>
    </row>
    <row r="750" spans="2:20" x14ac:dyDescent="0.3">
      <c r="B750" s="4" t="s">
        <v>52</v>
      </c>
      <c r="C750" s="4">
        <v>742</v>
      </c>
      <c r="D750" s="4">
        <v>153</v>
      </c>
      <c r="E750" s="11">
        <v>60.8</v>
      </c>
      <c r="F750" s="17">
        <f t="shared" si="58"/>
        <v>-0.1111111111111117</v>
      </c>
      <c r="G750" s="17">
        <f t="shared" si="59"/>
        <v>-0.40000000000000213</v>
      </c>
      <c r="R750">
        <f t="shared" si="55"/>
        <v>0</v>
      </c>
      <c r="S750">
        <f t="shared" si="56"/>
        <v>60.8</v>
      </c>
      <c r="T750">
        <f t="shared" si="57"/>
        <v>16.888888888888889</v>
      </c>
    </row>
    <row r="751" spans="2:20" x14ac:dyDescent="0.3">
      <c r="B751" s="4" t="s">
        <v>52</v>
      </c>
      <c r="C751" s="4">
        <v>743</v>
      </c>
      <c r="D751" s="4">
        <v>154</v>
      </c>
      <c r="E751" s="11">
        <v>60.4</v>
      </c>
      <c r="F751" s="17">
        <f t="shared" si="58"/>
        <v>-0.1388888888888889</v>
      </c>
      <c r="G751" s="17">
        <f t="shared" si="59"/>
        <v>-0.5</v>
      </c>
      <c r="R751">
        <f t="shared" si="55"/>
        <v>0</v>
      </c>
      <c r="S751">
        <f t="shared" si="56"/>
        <v>60.4</v>
      </c>
      <c r="T751">
        <f t="shared" si="57"/>
        <v>16.777777777777779</v>
      </c>
    </row>
    <row r="752" spans="2:20" x14ac:dyDescent="0.3">
      <c r="B752" s="4" t="s">
        <v>52</v>
      </c>
      <c r="C752" s="4">
        <v>744</v>
      </c>
      <c r="D752" s="4">
        <v>155</v>
      </c>
      <c r="E752" s="11">
        <v>59.8</v>
      </c>
      <c r="F752" s="17">
        <f t="shared" si="58"/>
        <v>-0.1388888888888889</v>
      </c>
      <c r="G752" s="17">
        <f t="shared" si="59"/>
        <v>-0.5</v>
      </c>
      <c r="R752">
        <f t="shared" si="55"/>
        <v>0</v>
      </c>
      <c r="S752">
        <f t="shared" si="56"/>
        <v>59.8</v>
      </c>
      <c r="T752">
        <f t="shared" si="57"/>
        <v>16.611111111111111</v>
      </c>
    </row>
    <row r="753" spans="2:20" x14ac:dyDescent="0.3">
      <c r="B753" s="4" t="s">
        <v>52</v>
      </c>
      <c r="C753" s="4">
        <v>745</v>
      </c>
      <c r="D753" s="4">
        <v>156</v>
      </c>
      <c r="E753" s="11">
        <v>59.4</v>
      </c>
      <c r="F753" s="17">
        <f t="shared" si="58"/>
        <v>-0.12499999999999981</v>
      </c>
      <c r="G753" s="17">
        <f t="shared" si="59"/>
        <v>-0.44999999999999929</v>
      </c>
      <c r="R753">
        <f t="shared" si="55"/>
        <v>0</v>
      </c>
      <c r="S753">
        <f t="shared" si="56"/>
        <v>59.4</v>
      </c>
      <c r="T753">
        <f t="shared" si="57"/>
        <v>16.5</v>
      </c>
    </row>
    <row r="754" spans="2:20" x14ac:dyDescent="0.3">
      <c r="B754" s="4" t="s">
        <v>52</v>
      </c>
      <c r="C754" s="4">
        <v>746</v>
      </c>
      <c r="D754" s="4">
        <v>157</v>
      </c>
      <c r="E754" s="11">
        <v>58.9</v>
      </c>
      <c r="F754" s="17">
        <f t="shared" si="58"/>
        <v>-0.12499999999999981</v>
      </c>
      <c r="G754" s="17">
        <f t="shared" si="59"/>
        <v>-0.44999999999999929</v>
      </c>
      <c r="R754">
        <f t="shared" si="55"/>
        <v>0</v>
      </c>
      <c r="S754">
        <f t="shared" si="56"/>
        <v>58.9</v>
      </c>
      <c r="T754">
        <f t="shared" si="57"/>
        <v>16.361111111111111</v>
      </c>
    </row>
    <row r="755" spans="2:20" x14ac:dyDescent="0.3">
      <c r="B755" s="4" t="s">
        <v>52</v>
      </c>
      <c r="C755" s="4">
        <v>747</v>
      </c>
      <c r="D755" s="4">
        <v>158</v>
      </c>
      <c r="E755" s="11">
        <v>58.5</v>
      </c>
      <c r="F755" s="17">
        <f t="shared" si="58"/>
        <v>-0.11111111111111072</v>
      </c>
      <c r="G755" s="17">
        <f t="shared" si="59"/>
        <v>-0.39999999999999858</v>
      </c>
      <c r="R755">
        <f t="shared" si="55"/>
        <v>0</v>
      </c>
      <c r="S755">
        <f t="shared" si="56"/>
        <v>58.5</v>
      </c>
      <c r="T755">
        <f t="shared" si="57"/>
        <v>16.25</v>
      </c>
    </row>
    <row r="756" spans="2:20" x14ac:dyDescent="0.3">
      <c r="B756" s="4" t="s">
        <v>52</v>
      </c>
      <c r="C756" s="4">
        <v>748</v>
      </c>
      <c r="D756" s="4">
        <v>159</v>
      </c>
      <c r="E756" s="11">
        <v>58.1</v>
      </c>
      <c r="F756" s="17">
        <f t="shared" si="58"/>
        <v>-8.3333333333333523E-2</v>
      </c>
      <c r="G756" s="17">
        <f t="shared" si="59"/>
        <v>-0.30000000000000071</v>
      </c>
      <c r="R756">
        <f t="shared" si="55"/>
        <v>0</v>
      </c>
      <c r="S756">
        <f t="shared" si="56"/>
        <v>58.1</v>
      </c>
      <c r="T756">
        <f t="shared" si="57"/>
        <v>16.138888888888889</v>
      </c>
    </row>
    <row r="757" spans="2:20" x14ac:dyDescent="0.3">
      <c r="B757" s="4" t="s">
        <v>52</v>
      </c>
      <c r="C757" s="4">
        <v>749</v>
      </c>
      <c r="D757" s="4">
        <v>160</v>
      </c>
      <c r="E757" s="11">
        <v>57.9</v>
      </c>
      <c r="F757" s="17">
        <f t="shared" si="58"/>
        <v>-5.5555555555555358E-2</v>
      </c>
      <c r="G757" s="17">
        <f t="shared" si="59"/>
        <v>-0.19999999999999929</v>
      </c>
      <c r="R757">
        <f t="shared" si="55"/>
        <v>0</v>
      </c>
      <c r="S757">
        <f t="shared" si="56"/>
        <v>57.9</v>
      </c>
      <c r="T757">
        <f t="shared" si="57"/>
        <v>16.083333333333332</v>
      </c>
    </row>
    <row r="758" spans="2:20" x14ac:dyDescent="0.3">
      <c r="B758" s="4" t="s">
        <v>52</v>
      </c>
      <c r="C758" s="4">
        <v>750</v>
      </c>
      <c r="D758" s="4">
        <v>161</v>
      </c>
      <c r="E758" s="11">
        <v>57.7</v>
      </c>
      <c r="F758" s="17">
        <f t="shared" si="58"/>
        <v>-5.5555555555555358E-2</v>
      </c>
      <c r="G758" s="17">
        <f t="shared" si="59"/>
        <v>-0.19999999999999929</v>
      </c>
      <c r="R758">
        <f t="shared" si="55"/>
        <v>0</v>
      </c>
      <c r="S758">
        <f t="shared" si="56"/>
        <v>57.7</v>
      </c>
      <c r="T758">
        <f t="shared" si="57"/>
        <v>16.027777777777779</v>
      </c>
    </row>
    <row r="759" spans="2:20" x14ac:dyDescent="0.3">
      <c r="B759" s="4" t="s">
        <v>52</v>
      </c>
      <c r="C759" s="4">
        <v>751</v>
      </c>
      <c r="D759" s="4">
        <v>162</v>
      </c>
      <c r="E759" s="11">
        <v>57.5</v>
      </c>
      <c r="F759" s="17">
        <f t="shared" si="58"/>
        <v>-5.5555555555556344E-2</v>
      </c>
      <c r="G759" s="17">
        <f t="shared" si="59"/>
        <v>-0.20000000000000284</v>
      </c>
      <c r="R759">
        <f t="shared" si="55"/>
        <v>0</v>
      </c>
      <c r="S759">
        <f t="shared" si="56"/>
        <v>57.5</v>
      </c>
      <c r="T759">
        <f t="shared" si="57"/>
        <v>15.972222222222221</v>
      </c>
    </row>
    <row r="760" spans="2:20" x14ac:dyDescent="0.3">
      <c r="B760" s="4" t="s">
        <v>52</v>
      </c>
      <c r="C760" s="4">
        <v>752</v>
      </c>
      <c r="D760" s="4">
        <v>163</v>
      </c>
      <c r="E760" s="11">
        <v>57.3</v>
      </c>
      <c r="F760" s="17">
        <f t="shared" si="58"/>
        <v>-6.9444444444444448E-2</v>
      </c>
      <c r="G760" s="17">
        <f t="shared" si="59"/>
        <v>-0.25</v>
      </c>
      <c r="R760">
        <f t="shared" si="55"/>
        <v>0</v>
      </c>
      <c r="S760">
        <f t="shared" si="56"/>
        <v>57.3</v>
      </c>
      <c r="T760">
        <f t="shared" si="57"/>
        <v>15.916666666666666</v>
      </c>
    </row>
    <row r="761" spans="2:20" x14ac:dyDescent="0.3">
      <c r="B761" s="4" t="s">
        <v>52</v>
      </c>
      <c r="C761" s="4">
        <v>753</v>
      </c>
      <c r="D761" s="4">
        <v>164</v>
      </c>
      <c r="E761" s="11">
        <v>57</v>
      </c>
      <c r="F761" s="17">
        <f t="shared" si="58"/>
        <v>-8.3333333333332538E-2</v>
      </c>
      <c r="G761" s="17">
        <f t="shared" si="59"/>
        <v>-0.29999999999999716</v>
      </c>
      <c r="R761">
        <f t="shared" si="55"/>
        <v>0</v>
      </c>
      <c r="S761">
        <f t="shared" si="56"/>
        <v>57</v>
      </c>
      <c r="T761">
        <f t="shared" si="57"/>
        <v>15.833333333333332</v>
      </c>
    </row>
    <row r="762" spans="2:20" x14ac:dyDescent="0.3">
      <c r="B762" s="4" t="s">
        <v>52</v>
      </c>
      <c r="C762" s="4">
        <v>754</v>
      </c>
      <c r="D762" s="4">
        <v>165</v>
      </c>
      <c r="E762" s="11">
        <v>56.7</v>
      </c>
      <c r="F762" s="17">
        <f t="shared" si="58"/>
        <v>-8.3333333333333523E-2</v>
      </c>
      <c r="G762" s="17">
        <f t="shared" si="59"/>
        <v>-0.30000000000000071</v>
      </c>
      <c r="R762">
        <f t="shared" si="55"/>
        <v>0</v>
      </c>
      <c r="S762">
        <f t="shared" si="56"/>
        <v>56.7</v>
      </c>
      <c r="T762">
        <f t="shared" si="57"/>
        <v>15.75</v>
      </c>
    </row>
    <row r="763" spans="2:20" x14ac:dyDescent="0.3">
      <c r="B763" s="4" t="s">
        <v>52</v>
      </c>
      <c r="C763" s="4">
        <v>755</v>
      </c>
      <c r="D763" s="4">
        <v>166</v>
      </c>
      <c r="E763" s="11">
        <v>56.4</v>
      </c>
      <c r="F763" s="17">
        <f t="shared" si="58"/>
        <v>-4.1666666666667261E-2</v>
      </c>
      <c r="G763" s="17">
        <f t="shared" si="59"/>
        <v>-0.15000000000000213</v>
      </c>
      <c r="R763">
        <f t="shared" si="55"/>
        <v>0</v>
      </c>
      <c r="S763">
        <f t="shared" si="56"/>
        <v>56.4</v>
      </c>
      <c r="T763">
        <f t="shared" si="57"/>
        <v>15.666666666666666</v>
      </c>
    </row>
    <row r="764" spans="2:20" x14ac:dyDescent="0.3">
      <c r="B764" s="4" t="s">
        <v>52</v>
      </c>
      <c r="C764" s="4">
        <v>756</v>
      </c>
      <c r="D764" s="4">
        <v>167</v>
      </c>
      <c r="E764" s="11">
        <v>56.4</v>
      </c>
      <c r="F764" s="17">
        <f t="shared" si="58"/>
        <v>2.7777777777778172E-2</v>
      </c>
      <c r="G764" s="17">
        <f t="shared" si="59"/>
        <v>0.10000000000000142</v>
      </c>
      <c r="R764">
        <f t="shared" si="55"/>
        <v>0</v>
      </c>
      <c r="S764">
        <f t="shared" si="56"/>
        <v>56.4</v>
      </c>
      <c r="T764">
        <f t="shared" si="57"/>
        <v>15.666666666666666</v>
      </c>
    </row>
    <row r="765" spans="2:20" x14ac:dyDescent="0.3">
      <c r="B765" s="4" t="s">
        <v>52</v>
      </c>
      <c r="C765" s="4">
        <v>757</v>
      </c>
      <c r="D765" s="4">
        <v>168</v>
      </c>
      <c r="E765" s="11">
        <v>56.6</v>
      </c>
      <c r="F765" s="17">
        <f t="shared" si="58"/>
        <v>6.9444444444444448E-2</v>
      </c>
      <c r="G765" s="17">
        <f t="shared" si="59"/>
        <v>0.25</v>
      </c>
      <c r="R765">
        <f t="shared" si="55"/>
        <v>0</v>
      </c>
      <c r="S765">
        <f t="shared" si="56"/>
        <v>56.6</v>
      </c>
      <c r="T765">
        <f t="shared" si="57"/>
        <v>15.722222222222221</v>
      </c>
    </row>
    <row r="766" spans="2:20" x14ac:dyDescent="0.3">
      <c r="B766" s="4" t="s">
        <v>52</v>
      </c>
      <c r="C766" s="4">
        <v>758</v>
      </c>
      <c r="D766" s="4">
        <v>169</v>
      </c>
      <c r="E766" s="11">
        <v>56.9</v>
      </c>
      <c r="F766" s="17">
        <f t="shared" si="58"/>
        <v>0.11111111111111072</v>
      </c>
      <c r="G766" s="17">
        <f t="shared" si="59"/>
        <v>0.39999999999999858</v>
      </c>
      <c r="R766">
        <f t="shared" si="55"/>
        <v>0</v>
      </c>
      <c r="S766">
        <f t="shared" si="56"/>
        <v>56.9</v>
      </c>
      <c r="T766">
        <f t="shared" si="57"/>
        <v>15.805555555555555</v>
      </c>
    </row>
    <row r="767" spans="2:20" x14ac:dyDescent="0.3">
      <c r="B767" s="4" t="s">
        <v>52</v>
      </c>
      <c r="C767" s="4">
        <v>759</v>
      </c>
      <c r="D767" s="4">
        <v>170</v>
      </c>
      <c r="E767" s="11">
        <v>57.4</v>
      </c>
      <c r="F767" s="17">
        <f t="shared" si="58"/>
        <v>0.16666666666666705</v>
      </c>
      <c r="G767" s="17">
        <f t="shared" si="59"/>
        <v>0.60000000000000142</v>
      </c>
      <c r="R767">
        <f t="shared" si="55"/>
        <v>0</v>
      </c>
      <c r="S767">
        <f t="shared" si="56"/>
        <v>57.4</v>
      </c>
      <c r="T767">
        <f t="shared" si="57"/>
        <v>15.944444444444443</v>
      </c>
    </row>
    <row r="768" spans="2:20" x14ac:dyDescent="0.3">
      <c r="B768" s="4" t="s">
        <v>52</v>
      </c>
      <c r="C768" s="4">
        <v>760</v>
      </c>
      <c r="D768" s="4">
        <v>171</v>
      </c>
      <c r="E768" s="11">
        <v>58.1</v>
      </c>
      <c r="F768" s="17">
        <f t="shared" si="58"/>
        <v>0.20833333333333331</v>
      </c>
      <c r="G768" s="17">
        <f t="shared" si="59"/>
        <v>0.75</v>
      </c>
      <c r="R768">
        <f t="shared" si="55"/>
        <v>0</v>
      </c>
      <c r="S768">
        <f t="shared" si="56"/>
        <v>58.1</v>
      </c>
      <c r="T768">
        <f t="shared" si="57"/>
        <v>16.138888888888889</v>
      </c>
    </row>
    <row r="769" spans="2:20" x14ac:dyDescent="0.3">
      <c r="B769" s="4" t="s">
        <v>52</v>
      </c>
      <c r="C769" s="4">
        <v>761</v>
      </c>
      <c r="D769" s="4">
        <v>172</v>
      </c>
      <c r="E769" s="11">
        <v>58.9</v>
      </c>
      <c r="F769" s="17">
        <f t="shared" si="58"/>
        <v>0.23611111111111052</v>
      </c>
      <c r="G769" s="17">
        <f t="shared" si="59"/>
        <v>0.84999999999999787</v>
      </c>
      <c r="R769">
        <f t="shared" si="55"/>
        <v>0</v>
      </c>
      <c r="S769">
        <f t="shared" si="56"/>
        <v>58.9</v>
      </c>
      <c r="T769">
        <f t="shared" si="57"/>
        <v>16.361111111111111</v>
      </c>
    </row>
    <row r="770" spans="2:20" x14ac:dyDescent="0.3">
      <c r="B770" s="4" t="s">
        <v>52</v>
      </c>
      <c r="C770" s="4">
        <v>762</v>
      </c>
      <c r="D770" s="4">
        <v>173</v>
      </c>
      <c r="E770" s="11">
        <v>59.8</v>
      </c>
      <c r="F770" s="17">
        <f t="shared" si="58"/>
        <v>0.23611111111111149</v>
      </c>
      <c r="G770" s="17">
        <f t="shared" si="59"/>
        <v>0.85000000000000142</v>
      </c>
      <c r="R770">
        <f t="shared" si="55"/>
        <v>0</v>
      </c>
      <c r="S770">
        <f t="shared" si="56"/>
        <v>59.8</v>
      </c>
      <c r="T770">
        <f t="shared" si="57"/>
        <v>16.611111111111111</v>
      </c>
    </row>
    <row r="771" spans="2:20" x14ac:dyDescent="0.3">
      <c r="B771" s="4" t="s">
        <v>52</v>
      </c>
      <c r="C771" s="4">
        <v>763</v>
      </c>
      <c r="D771" s="4">
        <v>174</v>
      </c>
      <c r="E771" s="11">
        <v>60.6</v>
      </c>
      <c r="F771" s="17">
        <f t="shared" si="58"/>
        <v>0.2222222222222224</v>
      </c>
      <c r="G771" s="17">
        <f t="shared" si="59"/>
        <v>0.80000000000000071</v>
      </c>
      <c r="R771">
        <f t="shared" si="55"/>
        <v>0</v>
      </c>
      <c r="S771">
        <f t="shared" si="56"/>
        <v>60.6</v>
      </c>
      <c r="T771">
        <f t="shared" si="57"/>
        <v>16.833333333333332</v>
      </c>
    </row>
    <row r="772" spans="2:20" x14ac:dyDescent="0.3">
      <c r="B772" s="4" t="s">
        <v>52</v>
      </c>
      <c r="C772" s="4">
        <v>764</v>
      </c>
      <c r="D772" s="4">
        <v>175</v>
      </c>
      <c r="E772" s="11">
        <v>61.4</v>
      </c>
      <c r="F772" s="17">
        <f t="shared" si="58"/>
        <v>0.2222222222222224</v>
      </c>
      <c r="G772" s="17">
        <f t="shared" si="59"/>
        <v>0.80000000000000071</v>
      </c>
      <c r="R772">
        <f t="shared" si="55"/>
        <v>0</v>
      </c>
      <c r="S772">
        <f t="shared" si="56"/>
        <v>61.4</v>
      </c>
      <c r="T772">
        <f t="shared" si="57"/>
        <v>17.055555555555554</v>
      </c>
    </row>
    <row r="773" spans="2:20" x14ac:dyDescent="0.3">
      <c r="B773" s="4" t="s">
        <v>52</v>
      </c>
      <c r="C773" s="4">
        <v>765</v>
      </c>
      <c r="D773" s="4">
        <v>176</v>
      </c>
      <c r="E773" s="11">
        <v>62.2</v>
      </c>
      <c r="F773" s="17">
        <f t="shared" si="58"/>
        <v>0.2222222222222224</v>
      </c>
      <c r="G773" s="17">
        <f t="shared" si="59"/>
        <v>0.80000000000000071</v>
      </c>
      <c r="R773">
        <f t="shared" si="55"/>
        <v>0</v>
      </c>
      <c r="S773">
        <f t="shared" si="56"/>
        <v>62.2</v>
      </c>
      <c r="T773">
        <f t="shared" si="57"/>
        <v>17.277777777777779</v>
      </c>
    </row>
    <row r="774" spans="2:20" x14ac:dyDescent="0.3">
      <c r="B774" s="4" t="s">
        <v>52</v>
      </c>
      <c r="C774" s="4">
        <v>766</v>
      </c>
      <c r="D774" s="4">
        <v>177</v>
      </c>
      <c r="E774" s="11">
        <v>63</v>
      </c>
      <c r="F774" s="17">
        <f t="shared" si="58"/>
        <v>0.20833333333333331</v>
      </c>
      <c r="G774" s="17">
        <f t="shared" si="59"/>
        <v>0.75</v>
      </c>
      <c r="R774">
        <f t="shared" si="55"/>
        <v>0</v>
      </c>
      <c r="S774">
        <f t="shared" si="56"/>
        <v>63</v>
      </c>
      <c r="T774">
        <f t="shared" si="57"/>
        <v>17.5</v>
      </c>
    </row>
    <row r="775" spans="2:20" x14ac:dyDescent="0.3">
      <c r="B775" s="4" t="s">
        <v>52</v>
      </c>
      <c r="C775" s="4">
        <v>767</v>
      </c>
      <c r="D775" s="4">
        <v>178</v>
      </c>
      <c r="E775" s="11">
        <v>63.7</v>
      </c>
      <c r="F775" s="17">
        <f t="shared" si="58"/>
        <v>0.16666666666666705</v>
      </c>
      <c r="G775" s="17">
        <f t="shared" si="59"/>
        <v>0.60000000000000142</v>
      </c>
      <c r="R775">
        <f t="shared" si="55"/>
        <v>0</v>
      </c>
      <c r="S775">
        <f t="shared" si="56"/>
        <v>63.7</v>
      </c>
      <c r="T775">
        <f t="shared" si="57"/>
        <v>17.694444444444446</v>
      </c>
    </row>
    <row r="776" spans="2:20" x14ac:dyDescent="0.3">
      <c r="B776" s="4" t="s">
        <v>52</v>
      </c>
      <c r="C776" s="4">
        <v>768</v>
      </c>
      <c r="D776" s="4">
        <v>179</v>
      </c>
      <c r="E776" s="11">
        <v>64.2</v>
      </c>
      <c r="F776" s="17">
        <f t="shared" si="58"/>
        <v>9.7222222222222612E-2</v>
      </c>
      <c r="G776" s="17">
        <f t="shared" si="59"/>
        <v>0.35000000000000142</v>
      </c>
      <c r="R776">
        <f t="shared" ref="R776:R839" si="60">IF(E776&lt;1,1,0)</f>
        <v>0</v>
      </c>
      <c r="S776">
        <f t="shared" ref="S776:S839" si="61">IF(R776=1,"",E776)</f>
        <v>64.2</v>
      </c>
      <c r="T776">
        <f t="shared" ref="T776:T839" si="62">E776/3.6</f>
        <v>17.833333333333332</v>
      </c>
    </row>
    <row r="777" spans="2:20" x14ac:dyDescent="0.3">
      <c r="B777" s="4" t="s">
        <v>52</v>
      </c>
      <c r="C777" s="4">
        <v>769</v>
      </c>
      <c r="D777" s="4">
        <v>180</v>
      </c>
      <c r="E777" s="11">
        <v>64.400000000000006</v>
      </c>
      <c r="F777" s="17">
        <f t="shared" si="58"/>
        <v>2.7777777777778172E-2</v>
      </c>
      <c r="G777" s="17">
        <f t="shared" si="59"/>
        <v>0.10000000000000142</v>
      </c>
      <c r="R777">
        <f t="shared" si="60"/>
        <v>0</v>
      </c>
      <c r="S777">
        <f t="shared" si="61"/>
        <v>64.400000000000006</v>
      </c>
      <c r="T777">
        <f t="shared" si="62"/>
        <v>17.888888888888889</v>
      </c>
    </row>
    <row r="778" spans="2:20" x14ac:dyDescent="0.3">
      <c r="B778" s="4" t="s">
        <v>52</v>
      </c>
      <c r="C778" s="4">
        <v>770</v>
      </c>
      <c r="D778" s="4">
        <v>181</v>
      </c>
      <c r="E778" s="11">
        <v>64.400000000000006</v>
      </c>
      <c r="F778" s="17">
        <f t="shared" si="58"/>
        <v>-5.5555555555556344E-2</v>
      </c>
      <c r="G778" s="17">
        <f t="shared" si="59"/>
        <v>-0.20000000000000284</v>
      </c>
      <c r="R778">
        <f t="shared" si="60"/>
        <v>0</v>
      </c>
      <c r="S778">
        <f t="shared" si="61"/>
        <v>64.400000000000006</v>
      </c>
      <c r="T778">
        <f t="shared" si="62"/>
        <v>17.888888888888889</v>
      </c>
    </row>
    <row r="779" spans="2:20" x14ac:dyDescent="0.3">
      <c r="B779" s="4" t="s">
        <v>52</v>
      </c>
      <c r="C779" s="4">
        <v>771</v>
      </c>
      <c r="D779" s="4">
        <v>182</v>
      </c>
      <c r="E779" s="11">
        <v>64</v>
      </c>
      <c r="F779" s="17">
        <f t="shared" si="58"/>
        <v>-0.12500000000000078</v>
      </c>
      <c r="G779" s="17">
        <f t="shared" si="59"/>
        <v>-0.45000000000000284</v>
      </c>
      <c r="R779">
        <f t="shared" si="60"/>
        <v>0</v>
      </c>
      <c r="S779">
        <f t="shared" si="61"/>
        <v>64</v>
      </c>
      <c r="T779">
        <f t="shared" si="62"/>
        <v>17.777777777777779</v>
      </c>
    </row>
    <row r="780" spans="2:20" x14ac:dyDescent="0.3">
      <c r="B780" s="4" t="s">
        <v>52</v>
      </c>
      <c r="C780" s="4">
        <v>772</v>
      </c>
      <c r="D780" s="4">
        <v>183</v>
      </c>
      <c r="E780" s="11">
        <v>63.5</v>
      </c>
      <c r="F780" s="17">
        <f t="shared" si="58"/>
        <v>-0.15277777777777798</v>
      </c>
      <c r="G780" s="17">
        <f t="shared" si="59"/>
        <v>-0.55000000000000071</v>
      </c>
      <c r="R780">
        <f t="shared" si="60"/>
        <v>0</v>
      </c>
      <c r="S780">
        <f t="shared" si="61"/>
        <v>63.5</v>
      </c>
      <c r="T780">
        <f t="shared" si="62"/>
        <v>17.638888888888889</v>
      </c>
    </row>
    <row r="781" spans="2:20" x14ac:dyDescent="0.3">
      <c r="B781" s="4" t="s">
        <v>52</v>
      </c>
      <c r="C781" s="4">
        <v>773</v>
      </c>
      <c r="D781" s="4">
        <v>184</v>
      </c>
      <c r="E781" s="11">
        <v>62.9</v>
      </c>
      <c r="F781" s="17">
        <f t="shared" si="58"/>
        <v>-0.16666666666666705</v>
      </c>
      <c r="G781" s="17">
        <f t="shared" si="59"/>
        <v>-0.60000000000000142</v>
      </c>
      <c r="R781">
        <f t="shared" si="60"/>
        <v>0</v>
      </c>
      <c r="S781">
        <f t="shared" si="61"/>
        <v>62.9</v>
      </c>
      <c r="T781">
        <f t="shared" si="62"/>
        <v>17.472222222222221</v>
      </c>
    </row>
    <row r="782" spans="2:20" x14ac:dyDescent="0.3">
      <c r="B782" s="4" t="s">
        <v>52</v>
      </c>
      <c r="C782" s="4">
        <v>774</v>
      </c>
      <c r="D782" s="4">
        <v>185</v>
      </c>
      <c r="E782" s="11">
        <v>62.3</v>
      </c>
      <c r="F782" s="17">
        <f t="shared" ref="F782:F845" si="63">($E783-$E781)/2/3.6</f>
        <v>-0.15277777777777798</v>
      </c>
      <c r="G782" s="17">
        <f t="shared" ref="G782:G845" si="64">($E783-$E781)/2</f>
        <v>-0.55000000000000071</v>
      </c>
      <c r="R782">
        <f t="shared" si="60"/>
        <v>0</v>
      </c>
      <c r="S782">
        <f t="shared" si="61"/>
        <v>62.3</v>
      </c>
      <c r="T782">
        <f t="shared" si="62"/>
        <v>17.305555555555554</v>
      </c>
    </row>
    <row r="783" spans="2:20" x14ac:dyDescent="0.3">
      <c r="B783" s="4" t="s">
        <v>52</v>
      </c>
      <c r="C783" s="4">
        <v>775</v>
      </c>
      <c r="D783" s="4">
        <v>186</v>
      </c>
      <c r="E783" s="11">
        <v>61.8</v>
      </c>
      <c r="F783" s="17">
        <f t="shared" si="63"/>
        <v>-0.11111111111111072</v>
      </c>
      <c r="G783" s="17">
        <f t="shared" si="64"/>
        <v>-0.39999999999999858</v>
      </c>
      <c r="R783">
        <f t="shared" si="60"/>
        <v>0</v>
      </c>
      <c r="S783">
        <f t="shared" si="61"/>
        <v>61.8</v>
      </c>
      <c r="T783">
        <f t="shared" si="62"/>
        <v>17.166666666666664</v>
      </c>
    </row>
    <row r="784" spans="2:20" x14ac:dyDescent="0.3">
      <c r="B784" s="4" t="s">
        <v>52</v>
      </c>
      <c r="C784" s="4">
        <v>776</v>
      </c>
      <c r="D784" s="4">
        <v>187</v>
      </c>
      <c r="E784" s="11">
        <v>61.5</v>
      </c>
      <c r="F784" s="17">
        <f t="shared" si="63"/>
        <v>-6.9444444444444448E-2</v>
      </c>
      <c r="G784" s="17">
        <f t="shared" si="64"/>
        <v>-0.25</v>
      </c>
      <c r="R784">
        <f t="shared" si="60"/>
        <v>0</v>
      </c>
      <c r="S784">
        <f t="shared" si="61"/>
        <v>61.5</v>
      </c>
      <c r="T784">
        <f t="shared" si="62"/>
        <v>17.083333333333332</v>
      </c>
    </row>
    <row r="785" spans="2:20" x14ac:dyDescent="0.3">
      <c r="B785" s="4" t="s">
        <v>52</v>
      </c>
      <c r="C785" s="4">
        <v>777</v>
      </c>
      <c r="D785" s="4">
        <v>188</v>
      </c>
      <c r="E785" s="11">
        <v>61.3</v>
      </c>
      <c r="F785" s="17">
        <f t="shared" si="63"/>
        <v>-2.7777777777778172E-2</v>
      </c>
      <c r="G785" s="17">
        <f t="shared" si="64"/>
        <v>-0.10000000000000142</v>
      </c>
      <c r="R785">
        <f t="shared" si="60"/>
        <v>0</v>
      </c>
      <c r="S785">
        <f t="shared" si="61"/>
        <v>61.3</v>
      </c>
      <c r="T785">
        <f t="shared" si="62"/>
        <v>17.027777777777775</v>
      </c>
    </row>
    <row r="786" spans="2:20" x14ac:dyDescent="0.3">
      <c r="B786" s="4" t="s">
        <v>52</v>
      </c>
      <c r="C786" s="4">
        <v>778</v>
      </c>
      <c r="D786" s="4">
        <v>189</v>
      </c>
      <c r="E786" s="11">
        <v>61.3</v>
      </c>
      <c r="F786" s="17">
        <f t="shared" si="63"/>
        <v>-1.3888888888888099E-2</v>
      </c>
      <c r="G786" s="17">
        <f t="shared" si="64"/>
        <v>-4.9999999999997158E-2</v>
      </c>
      <c r="R786">
        <f t="shared" si="60"/>
        <v>0</v>
      </c>
      <c r="S786">
        <f t="shared" si="61"/>
        <v>61.3</v>
      </c>
      <c r="T786">
        <f t="shared" si="62"/>
        <v>17.027777777777775</v>
      </c>
    </row>
    <row r="787" spans="2:20" x14ac:dyDescent="0.3">
      <c r="B787" s="4" t="s">
        <v>52</v>
      </c>
      <c r="C787" s="4">
        <v>779</v>
      </c>
      <c r="D787" s="4">
        <v>190</v>
      </c>
      <c r="E787" s="11">
        <v>61.2</v>
      </c>
      <c r="F787" s="17">
        <f t="shared" si="63"/>
        <v>-5.5555555555555358E-2</v>
      </c>
      <c r="G787" s="17">
        <f t="shared" si="64"/>
        <v>-0.19999999999999929</v>
      </c>
      <c r="R787">
        <f t="shared" si="60"/>
        <v>0</v>
      </c>
      <c r="S787">
        <f t="shared" si="61"/>
        <v>61.2</v>
      </c>
      <c r="T787">
        <f t="shared" si="62"/>
        <v>17</v>
      </c>
    </row>
    <row r="788" spans="2:20" x14ac:dyDescent="0.3">
      <c r="B788" s="4" t="s">
        <v>52</v>
      </c>
      <c r="C788" s="4">
        <v>780</v>
      </c>
      <c r="D788" s="4">
        <v>191</v>
      </c>
      <c r="E788" s="11">
        <v>60.9</v>
      </c>
      <c r="F788" s="17">
        <f t="shared" si="63"/>
        <v>-0.1111111111111117</v>
      </c>
      <c r="G788" s="17">
        <f t="shared" si="64"/>
        <v>-0.40000000000000213</v>
      </c>
      <c r="R788">
        <f t="shared" si="60"/>
        <v>0</v>
      </c>
      <c r="S788">
        <f t="shared" si="61"/>
        <v>60.9</v>
      </c>
      <c r="T788">
        <f t="shared" si="62"/>
        <v>16.916666666666664</v>
      </c>
    </row>
    <row r="789" spans="2:20" x14ac:dyDescent="0.3">
      <c r="B789" s="4" t="s">
        <v>52</v>
      </c>
      <c r="C789" s="4">
        <v>781</v>
      </c>
      <c r="D789" s="4">
        <v>192</v>
      </c>
      <c r="E789" s="11">
        <v>60.4</v>
      </c>
      <c r="F789" s="17">
        <f t="shared" si="63"/>
        <v>-0.16666666666666607</v>
      </c>
      <c r="G789" s="17">
        <f t="shared" si="64"/>
        <v>-0.59999999999999787</v>
      </c>
      <c r="R789">
        <f t="shared" si="60"/>
        <v>0</v>
      </c>
      <c r="S789">
        <f t="shared" si="61"/>
        <v>60.4</v>
      </c>
      <c r="T789">
        <f t="shared" si="62"/>
        <v>16.777777777777779</v>
      </c>
    </row>
    <row r="790" spans="2:20" x14ac:dyDescent="0.3">
      <c r="B790" s="4" t="s">
        <v>52</v>
      </c>
      <c r="C790" s="4">
        <v>782</v>
      </c>
      <c r="D790" s="4">
        <v>193</v>
      </c>
      <c r="E790" s="11">
        <v>59.7</v>
      </c>
      <c r="F790" s="17">
        <f t="shared" si="63"/>
        <v>-0.19444444444444425</v>
      </c>
      <c r="G790" s="17">
        <f t="shared" si="64"/>
        <v>-0.69999999999999929</v>
      </c>
      <c r="R790">
        <f t="shared" si="60"/>
        <v>0</v>
      </c>
      <c r="S790">
        <f t="shared" si="61"/>
        <v>59.7</v>
      </c>
      <c r="T790">
        <f t="shared" si="62"/>
        <v>16.583333333333332</v>
      </c>
    </row>
    <row r="791" spans="2:20" x14ac:dyDescent="0.3">
      <c r="B791" s="4" t="s">
        <v>52</v>
      </c>
      <c r="C791" s="4">
        <v>783</v>
      </c>
      <c r="D791" s="4">
        <v>194</v>
      </c>
      <c r="E791" s="11">
        <v>59</v>
      </c>
      <c r="F791" s="17">
        <f t="shared" si="63"/>
        <v>-0.20833333333333331</v>
      </c>
      <c r="G791" s="17">
        <f t="shared" si="64"/>
        <v>-0.75</v>
      </c>
      <c r="R791">
        <f t="shared" si="60"/>
        <v>0</v>
      </c>
      <c r="S791">
        <f t="shared" si="61"/>
        <v>59</v>
      </c>
      <c r="T791">
        <f t="shared" si="62"/>
        <v>16.388888888888889</v>
      </c>
    </row>
    <row r="792" spans="2:20" x14ac:dyDescent="0.3">
      <c r="B792" s="4" t="s">
        <v>52</v>
      </c>
      <c r="C792" s="4">
        <v>784</v>
      </c>
      <c r="D792" s="4">
        <v>195</v>
      </c>
      <c r="E792" s="11">
        <v>58.2</v>
      </c>
      <c r="F792" s="17">
        <f t="shared" si="63"/>
        <v>-0.24999999999999961</v>
      </c>
      <c r="G792" s="17">
        <f t="shared" si="64"/>
        <v>-0.89999999999999858</v>
      </c>
      <c r="R792">
        <f t="shared" si="60"/>
        <v>0</v>
      </c>
      <c r="S792">
        <f t="shared" si="61"/>
        <v>58.2</v>
      </c>
      <c r="T792">
        <f t="shared" si="62"/>
        <v>16.166666666666668</v>
      </c>
    </row>
    <row r="793" spans="2:20" x14ac:dyDescent="0.3">
      <c r="B793" s="4" t="s">
        <v>52</v>
      </c>
      <c r="C793" s="4">
        <v>785</v>
      </c>
      <c r="D793" s="4">
        <v>196</v>
      </c>
      <c r="E793" s="11">
        <v>57.2</v>
      </c>
      <c r="F793" s="17">
        <f t="shared" si="63"/>
        <v>-0.27777777777777779</v>
      </c>
      <c r="G793" s="17">
        <f t="shared" si="64"/>
        <v>-1</v>
      </c>
      <c r="R793">
        <f t="shared" si="60"/>
        <v>0</v>
      </c>
      <c r="S793">
        <f t="shared" si="61"/>
        <v>57.2</v>
      </c>
      <c r="T793">
        <f t="shared" si="62"/>
        <v>15.888888888888889</v>
      </c>
    </row>
    <row r="794" spans="2:20" x14ac:dyDescent="0.3">
      <c r="B794" s="4" t="s">
        <v>52</v>
      </c>
      <c r="C794" s="4">
        <v>786</v>
      </c>
      <c r="D794" s="4">
        <v>197</v>
      </c>
      <c r="E794" s="11">
        <v>56.2</v>
      </c>
      <c r="F794" s="17">
        <f t="shared" si="63"/>
        <v>-0.26388888888888967</v>
      </c>
      <c r="G794" s="17">
        <f t="shared" si="64"/>
        <v>-0.95000000000000284</v>
      </c>
      <c r="R794">
        <f t="shared" si="60"/>
        <v>0</v>
      </c>
      <c r="S794">
        <f t="shared" si="61"/>
        <v>56.2</v>
      </c>
      <c r="T794">
        <f t="shared" si="62"/>
        <v>15.611111111111111</v>
      </c>
    </row>
    <row r="795" spans="2:20" x14ac:dyDescent="0.3">
      <c r="B795" s="4" t="s">
        <v>52</v>
      </c>
      <c r="C795" s="4">
        <v>787</v>
      </c>
      <c r="D795" s="4">
        <v>198</v>
      </c>
      <c r="E795" s="11">
        <v>55.3</v>
      </c>
      <c r="F795" s="17">
        <f t="shared" si="63"/>
        <v>-0.25000000000000061</v>
      </c>
      <c r="G795" s="17">
        <f t="shared" si="64"/>
        <v>-0.90000000000000213</v>
      </c>
      <c r="R795">
        <f t="shared" si="60"/>
        <v>0</v>
      </c>
      <c r="S795">
        <f t="shared" si="61"/>
        <v>55.3</v>
      </c>
      <c r="T795">
        <f t="shared" si="62"/>
        <v>15.361111111111111</v>
      </c>
    </row>
    <row r="796" spans="2:20" x14ac:dyDescent="0.3">
      <c r="B796" s="4" t="s">
        <v>52</v>
      </c>
      <c r="C796" s="4">
        <v>788</v>
      </c>
      <c r="D796" s="4">
        <v>199</v>
      </c>
      <c r="E796" s="11">
        <v>54.4</v>
      </c>
      <c r="F796" s="17">
        <f t="shared" si="63"/>
        <v>-0.24999999999999961</v>
      </c>
      <c r="G796" s="17">
        <f t="shared" si="64"/>
        <v>-0.89999999999999858</v>
      </c>
      <c r="R796">
        <f t="shared" si="60"/>
        <v>0</v>
      </c>
      <c r="S796">
        <f t="shared" si="61"/>
        <v>54.4</v>
      </c>
      <c r="T796">
        <f t="shared" si="62"/>
        <v>15.111111111111111</v>
      </c>
    </row>
    <row r="797" spans="2:20" x14ac:dyDescent="0.3">
      <c r="B797" s="4" t="s">
        <v>52</v>
      </c>
      <c r="C797" s="4">
        <v>789</v>
      </c>
      <c r="D797" s="4">
        <v>200</v>
      </c>
      <c r="E797" s="11">
        <v>53.5</v>
      </c>
      <c r="F797" s="17">
        <f t="shared" si="63"/>
        <v>-0.26388888888888867</v>
      </c>
      <c r="G797" s="17">
        <f t="shared" si="64"/>
        <v>-0.94999999999999929</v>
      </c>
      <c r="R797">
        <f t="shared" si="60"/>
        <v>0</v>
      </c>
      <c r="S797">
        <f t="shared" si="61"/>
        <v>53.5</v>
      </c>
      <c r="T797">
        <f t="shared" si="62"/>
        <v>14.861111111111111</v>
      </c>
    </row>
    <row r="798" spans="2:20" x14ac:dyDescent="0.3">
      <c r="B798" s="4" t="s">
        <v>52</v>
      </c>
      <c r="C798" s="4">
        <v>790</v>
      </c>
      <c r="D798" s="4">
        <v>201</v>
      </c>
      <c r="E798" s="11">
        <v>52.5</v>
      </c>
      <c r="F798" s="17">
        <f t="shared" si="63"/>
        <v>-0.29166666666666685</v>
      </c>
      <c r="G798" s="17">
        <f t="shared" si="64"/>
        <v>-1.0500000000000007</v>
      </c>
      <c r="R798">
        <f t="shared" si="60"/>
        <v>0</v>
      </c>
      <c r="S798">
        <f t="shared" si="61"/>
        <v>52.5</v>
      </c>
      <c r="T798">
        <f t="shared" si="62"/>
        <v>14.583333333333332</v>
      </c>
    </row>
    <row r="799" spans="2:20" x14ac:dyDescent="0.3">
      <c r="B799" s="4" t="s">
        <v>52</v>
      </c>
      <c r="C799" s="4">
        <v>791</v>
      </c>
      <c r="D799" s="4">
        <v>202</v>
      </c>
      <c r="E799" s="11">
        <v>51.4</v>
      </c>
      <c r="F799" s="17">
        <f t="shared" si="63"/>
        <v>-0.29166666666666685</v>
      </c>
      <c r="G799" s="17">
        <f t="shared" si="64"/>
        <v>-1.0500000000000007</v>
      </c>
      <c r="R799">
        <f t="shared" si="60"/>
        <v>0</v>
      </c>
      <c r="S799">
        <f t="shared" si="61"/>
        <v>51.4</v>
      </c>
      <c r="T799">
        <f t="shared" si="62"/>
        <v>14.277777777777777</v>
      </c>
    </row>
    <row r="800" spans="2:20" x14ac:dyDescent="0.3">
      <c r="B800" s="4" t="s">
        <v>52</v>
      </c>
      <c r="C800" s="4">
        <v>792</v>
      </c>
      <c r="D800" s="4">
        <v>203</v>
      </c>
      <c r="E800" s="11">
        <v>50.4</v>
      </c>
      <c r="F800" s="17">
        <f t="shared" si="63"/>
        <v>-0.27777777777777779</v>
      </c>
      <c r="G800" s="17">
        <f t="shared" si="64"/>
        <v>-1</v>
      </c>
      <c r="R800">
        <f t="shared" si="60"/>
        <v>0</v>
      </c>
      <c r="S800">
        <f t="shared" si="61"/>
        <v>50.4</v>
      </c>
      <c r="T800">
        <f t="shared" si="62"/>
        <v>14</v>
      </c>
    </row>
    <row r="801" spans="2:20" x14ac:dyDescent="0.3">
      <c r="B801" s="4" t="s">
        <v>52</v>
      </c>
      <c r="C801" s="4">
        <v>793</v>
      </c>
      <c r="D801" s="4">
        <v>204</v>
      </c>
      <c r="E801" s="11">
        <v>49.4</v>
      </c>
      <c r="F801" s="17">
        <f t="shared" si="63"/>
        <v>-0.26388888888888867</v>
      </c>
      <c r="G801" s="17">
        <f t="shared" si="64"/>
        <v>-0.94999999999999929</v>
      </c>
      <c r="R801">
        <f t="shared" si="60"/>
        <v>0</v>
      </c>
      <c r="S801">
        <f t="shared" si="61"/>
        <v>49.4</v>
      </c>
      <c r="T801">
        <f t="shared" si="62"/>
        <v>13.722222222222221</v>
      </c>
    </row>
    <row r="802" spans="2:20" x14ac:dyDescent="0.3">
      <c r="B802" s="4" t="s">
        <v>52</v>
      </c>
      <c r="C802" s="4">
        <v>794</v>
      </c>
      <c r="D802" s="4">
        <v>205</v>
      </c>
      <c r="E802" s="11">
        <v>48.5</v>
      </c>
      <c r="F802" s="17">
        <f t="shared" si="63"/>
        <v>-0.26388888888888867</v>
      </c>
      <c r="G802" s="17">
        <f t="shared" si="64"/>
        <v>-0.94999999999999929</v>
      </c>
      <c r="R802">
        <f t="shared" si="60"/>
        <v>0</v>
      </c>
      <c r="S802">
        <f t="shared" si="61"/>
        <v>48.5</v>
      </c>
      <c r="T802">
        <f t="shared" si="62"/>
        <v>13.472222222222221</v>
      </c>
    </row>
    <row r="803" spans="2:20" x14ac:dyDescent="0.3">
      <c r="B803" s="4" t="s">
        <v>52</v>
      </c>
      <c r="C803" s="4">
        <v>795</v>
      </c>
      <c r="D803" s="4">
        <v>206</v>
      </c>
      <c r="E803" s="11">
        <v>47.5</v>
      </c>
      <c r="F803" s="17">
        <f t="shared" si="63"/>
        <v>-0.27777777777777779</v>
      </c>
      <c r="G803" s="17">
        <f t="shared" si="64"/>
        <v>-1</v>
      </c>
      <c r="R803">
        <f t="shared" si="60"/>
        <v>0</v>
      </c>
      <c r="S803">
        <f t="shared" si="61"/>
        <v>47.5</v>
      </c>
      <c r="T803">
        <f t="shared" si="62"/>
        <v>13.194444444444445</v>
      </c>
    </row>
    <row r="804" spans="2:20" x14ac:dyDescent="0.3">
      <c r="B804" s="4" t="s">
        <v>52</v>
      </c>
      <c r="C804" s="4">
        <v>796</v>
      </c>
      <c r="D804" s="4">
        <v>207</v>
      </c>
      <c r="E804" s="11">
        <v>46.5</v>
      </c>
      <c r="F804" s="17">
        <f t="shared" si="63"/>
        <v>-0.27777777777777779</v>
      </c>
      <c r="G804" s="17">
        <f t="shared" si="64"/>
        <v>-1</v>
      </c>
      <c r="R804">
        <f t="shared" si="60"/>
        <v>0</v>
      </c>
      <c r="S804">
        <f t="shared" si="61"/>
        <v>46.5</v>
      </c>
      <c r="T804">
        <f t="shared" si="62"/>
        <v>12.916666666666666</v>
      </c>
    </row>
    <row r="805" spans="2:20" x14ac:dyDescent="0.3">
      <c r="B805" s="4" t="s">
        <v>52</v>
      </c>
      <c r="C805" s="4">
        <v>797</v>
      </c>
      <c r="D805" s="4">
        <v>208</v>
      </c>
      <c r="E805" s="11">
        <v>45.5</v>
      </c>
      <c r="F805" s="17">
        <f t="shared" si="63"/>
        <v>-0.30555555555555597</v>
      </c>
      <c r="G805" s="17">
        <f t="shared" si="64"/>
        <v>-1.1000000000000014</v>
      </c>
      <c r="R805">
        <f t="shared" si="60"/>
        <v>0</v>
      </c>
      <c r="S805">
        <f t="shared" si="61"/>
        <v>45.5</v>
      </c>
      <c r="T805">
        <f t="shared" si="62"/>
        <v>12.638888888888889</v>
      </c>
    </row>
    <row r="806" spans="2:20" x14ac:dyDescent="0.3">
      <c r="B806" s="4" t="s">
        <v>52</v>
      </c>
      <c r="C806" s="4">
        <v>798</v>
      </c>
      <c r="D806" s="4">
        <v>209</v>
      </c>
      <c r="E806" s="11">
        <v>44.3</v>
      </c>
      <c r="F806" s="17">
        <f t="shared" si="63"/>
        <v>-0.31944444444444403</v>
      </c>
      <c r="G806" s="17">
        <f t="shared" si="64"/>
        <v>-1.1499999999999986</v>
      </c>
      <c r="R806">
        <f t="shared" si="60"/>
        <v>0</v>
      </c>
      <c r="S806">
        <f t="shared" si="61"/>
        <v>44.3</v>
      </c>
      <c r="T806">
        <f t="shared" si="62"/>
        <v>12.305555555555554</v>
      </c>
    </row>
    <row r="807" spans="2:20" x14ac:dyDescent="0.3">
      <c r="B807" s="4" t="s">
        <v>52</v>
      </c>
      <c r="C807" s="4">
        <v>799</v>
      </c>
      <c r="D807" s="4">
        <v>210</v>
      </c>
      <c r="E807" s="11">
        <v>43.2</v>
      </c>
      <c r="F807" s="17">
        <f t="shared" si="63"/>
        <v>-0.31944444444444403</v>
      </c>
      <c r="G807" s="17">
        <f t="shared" si="64"/>
        <v>-1.1499999999999986</v>
      </c>
      <c r="R807">
        <f t="shared" si="60"/>
        <v>0</v>
      </c>
      <c r="S807">
        <f t="shared" si="61"/>
        <v>43.2</v>
      </c>
      <c r="T807">
        <f t="shared" si="62"/>
        <v>12</v>
      </c>
    </row>
    <row r="808" spans="2:20" x14ac:dyDescent="0.3">
      <c r="B808" s="4" t="s">
        <v>52</v>
      </c>
      <c r="C808" s="4">
        <v>800</v>
      </c>
      <c r="D808" s="4">
        <v>211</v>
      </c>
      <c r="E808" s="11">
        <v>42</v>
      </c>
      <c r="F808" s="17">
        <f t="shared" si="63"/>
        <v>-0.34722222222222221</v>
      </c>
      <c r="G808" s="17">
        <f t="shared" si="64"/>
        <v>-1.25</v>
      </c>
      <c r="R808">
        <f t="shared" si="60"/>
        <v>0</v>
      </c>
      <c r="S808">
        <f t="shared" si="61"/>
        <v>42</v>
      </c>
      <c r="T808">
        <f t="shared" si="62"/>
        <v>11.666666666666666</v>
      </c>
    </row>
    <row r="809" spans="2:20" x14ac:dyDescent="0.3">
      <c r="B809" s="4" t="s">
        <v>52</v>
      </c>
      <c r="C809" s="4">
        <v>801</v>
      </c>
      <c r="D809" s="4">
        <v>212</v>
      </c>
      <c r="E809" s="11">
        <v>40.700000000000003</v>
      </c>
      <c r="F809" s="17">
        <f t="shared" si="63"/>
        <v>-0.33333333333333315</v>
      </c>
      <c r="G809" s="17">
        <f t="shared" si="64"/>
        <v>-1.1999999999999993</v>
      </c>
      <c r="R809">
        <f t="shared" si="60"/>
        <v>0</v>
      </c>
      <c r="S809">
        <f t="shared" si="61"/>
        <v>40.700000000000003</v>
      </c>
      <c r="T809">
        <f t="shared" si="62"/>
        <v>11.305555555555555</v>
      </c>
    </row>
    <row r="810" spans="2:20" x14ac:dyDescent="0.3">
      <c r="B810" s="4" t="s">
        <v>52</v>
      </c>
      <c r="C810" s="4">
        <v>802</v>
      </c>
      <c r="D810" s="4">
        <v>213</v>
      </c>
      <c r="E810" s="11">
        <v>39.6</v>
      </c>
      <c r="F810" s="17">
        <f t="shared" si="63"/>
        <v>-0.29166666666666685</v>
      </c>
      <c r="G810" s="17">
        <f t="shared" si="64"/>
        <v>-1.0500000000000007</v>
      </c>
      <c r="R810">
        <f t="shared" si="60"/>
        <v>0</v>
      </c>
      <c r="S810">
        <f t="shared" si="61"/>
        <v>39.6</v>
      </c>
      <c r="T810">
        <f t="shared" si="62"/>
        <v>11</v>
      </c>
    </row>
    <row r="811" spans="2:20" x14ac:dyDescent="0.3">
      <c r="B811" s="4" t="s">
        <v>52</v>
      </c>
      <c r="C811" s="4">
        <v>803</v>
      </c>
      <c r="D811" s="4">
        <v>214</v>
      </c>
      <c r="E811" s="11">
        <v>38.6</v>
      </c>
      <c r="F811" s="17">
        <f t="shared" si="63"/>
        <v>-0.25000000000000061</v>
      </c>
      <c r="G811" s="17">
        <f t="shared" si="64"/>
        <v>-0.90000000000000213</v>
      </c>
      <c r="R811">
        <f t="shared" si="60"/>
        <v>0</v>
      </c>
      <c r="S811">
        <f t="shared" si="61"/>
        <v>38.6</v>
      </c>
      <c r="T811">
        <f t="shared" si="62"/>
        <v>10.722222222222223</v>
      </c>
    </row>
    <row r="812" spans="2:20" x14ac:dyDescent="0.3">
      <c r="B812" s="4" t="s">
        <v>52</v>
      </c>
      <c r="C812" s="4">
        <v>804</v>
      </c>
      <c r="D812" s="4">
        <v>215</v>
      </c>
      <c r="E812" s="11">
        <v>37.799999999999997</v>
      </c>
      <c r="F812" s="17">
        <f t="shared" si="63"/>
        <v>-0.16666666666666705</v>
      </c>
      <c r="G812" s="17">
        <f t="shared" si="64"/>
        <v>-0.60000000000000142</v>
      </c>
      <c r="R812">
        <f t="shared" si="60"/>
        <v>0</v>
      </c>
      <c r="S812">
        <f t="shared" si="61"/>
        <v>37.799999999999997</v>
      </c>
      <c r="T812">
        <f t="shared" si="62"/>
        <v>10.499999999999998</v>
      </c>
    </row>
    <row r="813" spans="2:20" x14ac:dyDescent="0.3">
      <c r="B813" s="4" t="s">
        <v>52</v>
      </c>
      <c r="C813" s="4">
        <v>805</v>
      </c>
      <c r="D813" s="4">
        <v>216</v>
      </c>
      <c r="E813" s="11">
        <v>37.4</v>
      </c>
      <c r="F813" s="17">
        <f t="shared" si="63"/>
        <v>-9.7222222222221627E-2</v>
      </c>
      <c r="G813" s="17">
        <f t="shared" si="64"/>
        <v>-0.34999999999999787</v>
      </c>
      <c r="R813">
        <f t="shared" si="60"/>
        <v>0</v>
      </c>
      <c r="S813">
        <f t="shared" si="61"/>
        <v>37.4</v>
      </c>
      <c r="T813">
        <f t="shared" si="62"/>
        <v>10.388888888888888</v>
      </c>
    </row>
    <row r="814" spans="2:20" x14ac:dyDescent="0.3">
      <c r="B814" s="4" t="s">
        <v>52</v>
      </c>
      <c r="C814" s="4">
        <v>806</v>
      </c>
      <c r="D814" s="4">
        <v>217</v>
      </c>
      <c r="E814" s="11">
        <v>37.1</v>
      </c>
      <c r="F814" s="17">
        <f t="shared" si="63"/>
        <v>-6.9444444444444448E-2</v>
      </c>
      <c r="G814" s="17">
        <f t="shared" si="64"/>
        <v>-0.25</v>
      </c>
      <c r="R814">
        <f t="shared" si="60"/>
        <v>0</v>
      </c>
      <c r="S814">
        <f t="shared" si="61"/>
        <v>37.1</v>
      </c>
      <c r="T814">
        <f t="shared" si="62"/>
        <v>10.305555555555555</v>
      </c>
    </row>
    <row r="815" spans="2:20" x14ac:dyDescent="0.3">
      <c r="B815" s="4" t="s">
        <v>52</v>
      </c>
      <c r="C815" s="4">
        <v>807</v>
      </c>
      <c r="D815" s="4">
        <v>218</v>
      </c>
      <c r="E815" s="11">
        <v>36.9</v>
      </c>
      <c r="F815" s="17">
        <f t="shared" si="63"/>
        <v>-1.3888888888889086E-2</v>
      </c>
      <c r="G815" s="17">
        <f t="shared" si="64"/>
        <v>-5.0000000000000711E-2</v>
      </c>
      <c r="R815">
        <f t="shared" si="60"/>
        <v>0</v>
      </c>
      <c r="S815">
        <f t="shared" si="61"/>
        <v>36.9</v>
      </c>
      <c r="T815">
        <f t="shared" si="62"/>
        <v>10.25</v>
      </c>
    </row>
    <row r="816" spans="2:20" x14ac:dyDescent="0.3">
      <c r="B816" s="4" t="s">
        <v>52</v>
      </c>
      <c r="C816" s="4">
        <v>808</v>
      </c>
      <c r="D816" s="4">
        <v>219</v>
      </c>
      <c r="E816" s="11">
        <v>37</v>
      </c>
      <c r="F816" s="17">
        <f t="shared" si="63"/>
        <v>6.9444444444444448E-2</v>
      </c>
      <c r="G816" s="17">
        <f t="shared" si="64"/>
        <v>0.25</v>
      </c>
      <c r="R816">
        <f t="shared" si="60"/>
        <v>0</v>
      </c>
      <c r="S816">
        <f t="shared" si="61"/>
        <v>37</v>
      </c>
      <c r="T816">
        <f t="shared" si="62"/>
        <v>10.277777777777777</v>
      </c>
    </row>
    <row r="817" spans="2:20" x14ac:dyDescent="0.3">
      <c r="B817" s="4" t="s">
        <v>52</v>
      </c>
      <c r="C817" s="4">
        <v>809</v>
      </c>
      <c r="D817" s="4">
        <v>220</v>
      </c>
      <c r="E817" s="11">
        <v>37.4</v>
      </c>
      <c r="F817" s="17">
        <f t="shared" si="63"/>
        <v>0.11111111111111072</v>
      </c>
      <c r="G817" s="17">
        <f t="shared" si="64"/>
        <v>0.39999999999999858</v>
      </c>
      <c r="R817">
        <f t="shared" si="60"/>
        <v>0</v>
      </c>
      <c r="S817">
        <f t="shared" si="61"/>
        <v>37.4</v>
      </c>
      <c r="T817">
        <f t="shared" si="62"/>
        <v>10.388888888888888</v>
      </c>
    </row>
    <row r="818" spans="2:20" x14ac:dyDescent="0.3">
      <c r="B818" s="4" t="s">
        <v>52</v>
      </c>
      <c r="C818" s="4">
        <v>810</v>
      </c>
      <c r="D818" s="4">
        <v>221</v>
      </c>
      <c r="E818" s="11">
        <v>37.799999999999997</v>
      </c>
      <c r="F818" s="17">
        <f t="shared" si="63"/>
        <v>0.1111111111111117</v>
      </c>
      <c r="G818" s="17">
        <f t="shared" si="64"/>
        <v>0.40000000000000213</v>
      </c>
      <c r="R818">
        <f t="shared" si="60"/>
        <v>0</v>
      </c>
      <c r="S818">
        <f t="shared" si="61"/>
        <v>37.799999999999997</v>
      </c>
      <c r="T818">
        <f t="shared" si="62"/>
        <v>10.499999999999998</v>
      </c>
    </row>
    <row r="819" spans="2:20" x14ac:dyDescent="0.3">
      <c r="B819" s="4" t="s">
        <v>52</v>
      </c>
      <c r="C819" s="4">
        <v>811</v>
      </c>
      <c r="D819" s="4">
        <v>222</v>
      </c>
      <c r="E819" s="11">
        <v>38.200000000000003</v>
      </c>
      <c r="F819" s="17">
        <f t="shared" si="63"/>
        <v>0.1111111111111117</v>
      </c>
      <c r="G819" s="17">
        <f t="shared" si="64"/>
        <v>0.40000000000000213</v>
      </c>
      <c r="R819">
        <f t="shared" si="60"/>
        <v>0</v>
      </c>
      <c r="S819">
        <f t="shared" si="61"/>
        <v>38.200000000000003</v>
      </c>
      <c r="T819">
        <f t="shared" si="62"/>
        <v>10.611111111111112</v>
      </c>
    </row>
    <row r="820" spans="2:20" x14ac:dyDescent="0.3">
      <c r="B820" s="4" t="s">
        <v>52</v>
      </c>
      <c r="C820" s="4">
        <v>812</v>
      </c>
      <c r="D820" s="4">
        <v>223</v>
      </c>
      <c r="E820" s="11">
        <v>38.6</v>
      </c>
      <c r="F820" s="17">
        <f t="shared" si="63"/>
        <v>0.11111111111111072</v>
      </c>
      <c r="G820" s="17">
        <f t="shared" si="64"/>
        <v>0.39999999999999858</v>
      </c>
      <c r="R820">
        <f t="shared" si="60"/>
        <v>0</v>
      </c>
      <c r="S820">
        <f t="shared" si="61"/>
        <v>38.6</v>
      </c>
      <c r="T820">
        <f t="shared" si="62"/>
        <v>10.722222222222223</v>
      </c>
    </row>
    <row r="821" spans="2:20" x14ac:dyDescent="0.3">
      <c r="B821" s="4" t="s">
        <v>52</v>
      </c>
      <c r="C821" s="4">
        <v>813</v>
      </c>
      <c r="D821" s="4">
        <v>224</v>
      </c>
      <c r="E821" s="11">
        <v>39</v>
      </c>
      <c r="F821" s="17">
        <f t="shared" si="63"/>
        <v>0.12499999999999981</v>
      </c>
      <c r="G821" s="17">
        <f t="shared" si="64"/>
        <v>0.44999999999999929</v>
      </c>
      <c r="R821">
        <f t="shared" si="60"/>
        <v>0</v>
      </c>
      <c r="S821">
        <f t="shared" si="61"/>
        <v>39</v>
      </c>
      <c r="T821">
        <f t="shared" si="62"/>
        <v>10.833333333333334</v>
      </c>
    </row>
    <row r="822" spans="2:20" x14ac:dyDescent="0.3">
      <c r="B822" s="4" t="s">
        <v>52</v>
      </c>
      <c r="C822" s="4">
        <v>814</v>
      </c>
      <c r="D822" s="4">
        <v>225</v>
      </c>
      <c r="E822" s="11">
        <v>39.5</v>
      </c>
      <c r="F822" s="17">
        <f t="shared" si="63"/>
        <v>0.15277777777777798</v>
      </c>
      <c r="G822" s="17">
        <f t="shared" si="64"/>
        <v>0.55000000000000071</v>
      </c>
      <c r="R822">
        <f t="shared" si="60"/>
        <v>0</v>
      </c>
      <c r="S822">
        <f t="shared" si="61"/>
        <v>39.5</v>
      </c>
      <c r="T822">
        <f t="shared" si="62"/>
        <v>10.972222222222221</v>
      </c>
    </row>
    <row r="823" spans="2:20" x14ac:dyDescent="0.3">
      <c r="B823" s="4" t="s">
        <v>52</v>
      </c>
      <c r="C823" s="4">
        <v>815</v>
      </c>
      <c r="D823" s="4">
        <v>226</v>
      </c>
      <c r="E823" s="11">
        <v>40.1</v>
      </c>
      <c r="F823" s="17">
        <f t="shared" si="63"/>
        <v>0.15277777777777798</v>
      </c>
      <c r="G823" s="17">
        <f t="shared" si="64"/>
        <v>0.55000000000000071</v>
      </c>
      <c r="R823">
        <f t="shared" si="60"/>
        <v>0</v>
      </c>
      <c r="S823">
        <f t="shared" si="61"/>
        <v>40.1</v>
      </c>
      <c r="T823">
        <f t="shared" si="62"/>
        <v>11.138888888888889</v>
      </c>
    </row>
    <row r="824" spans="2:20" x14ac:dyDescent="0.3">
      <c r="B824" s="4" t="s">
        <v>52</v>
      </c>
      <c r="C824" s="4">
        <v>816</v>
      </c>
      <c r="D824" s="4">
        <v>227</v>
      </c>
      <c r="E824" s="11">
        <v>40.6</v>
      </c>
      <c r="F824" s="17">
        <f t="shared" si="63"/>
        <v>0.15277777777777798</v>
      </c>
      <c r="G824" s="17">
        <f t="shared" si="64"/>
        <v>0.55000000000000071</v>
      </c>
      <c r="R824">
        <f t="shared" si="60"/>
        <v>0</v>
      </c>
      <c r="S824">
        <f t="shared" si="61"/>
        <v>40.6</v>
      </c>
      <c r="T824">
        <f t="shared" si="62"/>
        <v>11.277777777777779</v>
      </c>
    </row>
    <row r="825" spans="2:20" x14ac:dyDescent="0.3">
      <c r="B825" s="4" t="s">
        <v>52</v>
      </c>
      <c r="C825" s="4">
        <v>817</v>
      </c>
      <c r="D825" s="4">
        <v>228</v>
      </c>
      <c r="E825" s="11">
        <v>41.2</v>
      </c>
      <c r="F825" s="17">
        <f t="shared" si="63"/>
        <v>0.18055555555555516</v>
      </c>
      <c r="G825" s="17">
        <f t="shared" si="64"/>
        <v>0.64999999999999858</v>
      </c>
      <c r="R825">
        <f t="shared" si="60"/>
        <v>0</v>
      </c>
      <c r="S825">
        <f t="shared" si="61"/>
        <v>41.2</v>
      </c>
      <c r="T825">
        <f t="shared" si="62"/>
        <v>11.444444444444445</v>
      </c>
    </row>
    <row r="826" spans="2:20" x14ac:dyDescent="0.3">
      <c r="B826" s="5" t="s">
        <v>52</v>
      </c>
      <c r="C826" s="4">
        <v>818</v>
      </c>
      <c r="D826" s="4">
        <v>229</v>
      </c>
      <c r="E826" s="11">
        <v>41.9</v>
      </c>
      <c r="F826" s="17">
        <f t="shared" si="63"/>
        <v>0.19444444444444425</v>
      </c>
      <c r="G826" s="17">
        <f t="shared" si="64"/>
        <v>0.69999999999999929</v>
      </c>
      <c r="R826">
        <f t="shared" si="60"/>
        <v>0</v>
      </c>
      <c r="S826">
        <f t="shared" si="61"/>
        <v>41.9</v>
      </c>
      <c r="T826">
        <f t="shared" si="62"/>
        <v>11.638888888888888</v>
      </c>
    </row>
    <row r="827" spans="2:20" x14ac:dyDescent="0.3">
      <c r="B827" s="4" t="s">
        <v>52</v>
      </c>
      <c r="C827" s="4">
        <v>819</v>
      </c>
      <c r="D827" s="4">
        <v>230</v>
      </c>
      <c r="E827" s="11">
        <v>42.6</v>
      </c>
      <c r="F827" s="17">
        <f t="shared" si="63"/>
        <v>0.20833333333333331</v>
      </c>
      <c r="G827" s="17">
        <f t="shared" si="64"/>
        <v>0.75</v>
      </c>
      <c r="R827">
        <f t="shared" si="60"/>
        <v>0</v>
      </c>
      <c r="S827">
        <f t="shared" si="61"/>
        <v>42.6</v>
      </c>
      <c r="T827">
        <f t="shared" si="62"/>
        <v>11.833333333333334</v>
      </c>
    </row>
    <row r="828" spans="2:20" x14ac:dyDescent="0.3">
      <c r="B828" s="4" t="s">
        <v>52</v>
      </c>
      <c r="C828" s="4">
        <v>820</v>
      </c>
      <c r="D828" s="4">
        <v>231</v>
      </c>
      <c r="E828" s="11">
        <v>43.4</v>
      </c>
      <c r="F828" s="17">
        <f t="shared" si="63"/>
        <v>0.2222222222222224</v>
      </c>
      <c r="G828" s="17">
        <f t="shared" si="64"/>
        <v>0.80000000000000071</v>
      </c>
      <c r="R828">
        <f t="shared" si="60"/>
        <v>0</v>
      </c>
      <c r="S828">
        <f t="shared" si="61"/>
        <v>43.4</v>
      </c>
      <c r="T828">
        <f t="shared" si="62"/>
        <v>12.055555555555555</v>
      </c>
    </row>
    <row r="829" spans="2:20" x14ac:dyDescent="0.3">
      <c r="B829" s="4" t="s">
        <v>52</v>
      </c>
      <c r="C829" s="4">
        <v>821</v>
      </c>
      <c r="D829" s="4">
        <v>232</v>
      </c>
      <c r="E829" s="11">
        <v>44.2</v>
      </c>
      <c r="F829" s="17">
        <f t="shared" si="63"/>
        <v>0.2222222222222224</v>
      </c>
      <c r="G829" s="17">
        <f t="shared" si="64"/>
        <v>0.80000000000000071</v>
      </c>
      <c r="R829">
        <f t="shared" si="60"/>
        <v>0</v>
      </c>
      <c r="S829">
        <f t="shared" si="61"/>
        <v>44.2</v>
      </c>
      <c r="T829">
        <f t="shared" si="62"/>
        <v>12.277777777777779</v>
      </c>
    </row>
    <row r="830" spans="2:20" x14ac:dyDescent="0.3">
      <c r="B830" s="4" t="s">
        <v>52</v>
      </c>
      <c r="C830" s="4">
        <v>822</v>
      </c>
      <c r="D830" s="4">
        <v>233</v>
      </c>
      <c r="E830" s="11">
        <v>45</v>
      </c>
      <c r="F830" s="17">
        <f t="shared" si="63"/>
        <v>0.22222222222222143</v>
      </c>
      <c r="G830" s="17">
        <f t="shared" si="64"/>
        <v>0.79999999999999716</v>
      </c>
      <c r="R830">
        <f t="shared" si="60"/>
        <v>0</v>
      </c>
      <c r="S830">
        <f t="shared" si="61"/>
        <v>45</v>
      </c>
      <c r="T830">
        <f t="shared" si="62"/>
        <v>12.5</v>
      </c>
    </row>
    <row r="831" spans="2:20" x14ac:dyDescent="0.3">
      <c r="B831" s="4" t="s">
        <v>52</v>
      </c>
      <c r="C831" s="4">
        <v>823</v>
      </c>
      <c r="D831" s="4">
        <v>234</v>
      </c>
      <c r="E831" s="11">
        <v>45.8</v>
      </c>
      <c r="F831" s="17">
        <f t="shared" si="63"/>
        <v>0.24999999999999961</v>
      </c>
      <c r="G831" s="17">
        <f t="shared" si="64"/>
        <v>0.89999999999999858</v>
      </c>
      <c r="R831">
        <f t="shared" si="60"/>
        <v>0</v>
      </c>
      <c r="S831">
        <f t="shared" si="61"/>
        <v>45.8</v>
      </c>
      <c r="T831">
        <f t="shared" si="62"/>
        <v>12.722222222222221</v>
      </c>
    </row>
    <row r="832" spans="2:20" x14ac:dyDescent="0.3">
      <c r="B832" s="4" t="s">
        <v>52</v>
      </c>
      <c r="C832" s="4">
        <v>824</v>
      </c>
      <c r="D832" s="4">
        <v>235</v>
      </c>
      <c r="E832" s="11">
        <v>46.8</v>
      </c>
      <c r="F832" s="17">
        <f t="shared" si="63"/>
        <v>0.26388888888888967</v>
      </c>
      <c r="G832" s="17">
        <f t="shared" si="64"/>
        <v>0.95000000000000284</v>
      </c>
      <c r="R832">
        <f t="shared" si="60"/>
        <v>0</v>
      </c>
      <c r="S832">
        <f t="shared" si="61"/>
        <v>46.8</v>
      </c>
      <c r="T832">
        <f t="shared" si="62"/>
        <v>12.999999999999998</v>
      </c>
    </row>
    <row r="833" spans="2:20" x14ac:dyDescent="0.3">
      <c r="B833" s="4" t="s">
        <v>52</v>
      </c>
      <c r="C833" s="4">
        <v>825</v>
      </c>
      <c r="D833" s="4">
        <v>236</v>
      </c>
      <c r="E833" s="11">
        <v>47.7</v>
      </c>
      <c r="F833" s="17">
        <f t="shared" si="63"/>
        <v>0.26388888888888967</v>
      </c>
      <c r="G833" s="17">
        <f t="shared" si="64"/>
        <v>0.95000000000000284</v>
      </c>
      <c r="R833">
        <f t="shared" si="60"/>
        <v>0</v>
      </c>
      <c r="S833">
        <f t="shared" si="61"/>
        <v>47.7</v>
      </c>
      <c r="T833">
        <f t="shared" si="62"/>
        <v>13.25</v>
      </c>
    </row>
    <row r="834" spans="2:20" x14ac:dyDescent="0.3">
      <c r="B834" s="4" t="s">
        <v>52</v>
      </c>
      <c r="C834" s="4">
        <v>826</v>
      </c>
      <c r="D834" s="4">
        <v>237</v>
      </c>
      <c r="E834" s="11">
        <v>48.7</v>
      </c>
      <c r="F834" s="17">
        <f t="shared" si="63"/>
        <v>0.27777777777777779</v>
      </c>
      <c r="G834" s="17">
        <f t="shared" si="64"/>
        <v>1</v>
      </c>
      <c r="R834">
        <f t="shared" si="60"/>
        <v>0</v>
      </c>
      <c r="S834">
        <f t="shared" si="61"/>
        <v>48.7</v>
      </c>
      <c r="T834">
        <f t="shared" si="62"/>
        <v>13.527777777777779</v>
      </c>
    </row>
    <row r="835" spans="2:20" x14ac:dyDescent="0.3">
      <c r="B835" s="4" t="s">
        <v>52</v>
      </c>
      <c r="C835" s="4">
        <v>827</v>
      </c>
      <c r="D835" s="4">
        <v>238</v>
      </c>
      <c r="E835" s="11">
        <v>49.7</v>
      </c>
      <c r="F835" s="17">
        <f t="shared" si="63"/>
        <v>0.27777777777777779</v>
      </c>
      <c r="G835" s="17">
        <f t="shared" si="64"/>
        <v>1</v>
      </c>
      <c r="R835">
        <f t="shared" si="60"/>
        <v>0</v>
      </c>
      <c r="S835">
        <f t="shared" si="61"/>
        <v>49.7</v>
      </c>
      <c r="T835">
        <f t="shared" si="62"/>
        <v>13.805555555555555</v>
      </c>
    </row>
    <row r="836" spans="2:20" x14ac:dyDescent="0.3">
      <c r="B836" s="4" t="s">
        <v>52</v>
      </c>
      <c r="C836" s="4">
        <v>828</v>
      </c>
      <c r="D836" s="4">
        <v>239</v>
      </c>
      <c r="E836" s="11">
        <v>50.7</v>
      </c>
      <c r="F836" s="17">
        <f t="shared" si="63"/>
        <v>0.26388888888888867</v>
      </c>
      <c r="G836" s="17">
        <f t="shared" si="64"/>
        <v>0.94999999999999929</v>
      </c>
      <c r="R836">
        <f t="shared" si="60"/>
        <v>0</v>
      </c>
      <c r="S836">
        <f t="shared" si="61"/>
        <v>50.7</v>
      </c>
      <c r="T836">
        <f t="shared" si="62"/>
        <v>14.083333333333334</v>
      </c>
    </row>
    <row r="837" spans="2:20" x14ac:dyDescent="0.3">
      <c r="B837" s="4" t="s">
        <v>52</v>
      </c>
      <c r="C837" s="4">
        <v>829</v>
      </c>
      <c r="D837" s="4">
        <v>240</v>
      </c>
      <c r="E837" s="11">
        <v>51.6</v>
      </c>
      <c r="F837" s="17">
        <f t="shared" si="63"/>
        <v>0.24999999999999961</v>
      </c>
      <c r="G837" s="17">
        <f t="shared" si="64"/>
        <v>0.89999999999999858</v>
      </c>
      <c r="R837">
        <f t="shared" si="60"/>
        <v>0</v>
      </c>
      <c r="S837">
        <f t="shared" si="61"/>
        <v>51.6</v>
      </c>
      <c r="T837">
        <f t="shared" si="62"/>
        <v>14.333333333333334</v>
      </c>
    </row>
    <row r="838" spans="2:20" x14ac:dyDescent="0.3">
      <c r="B838" s="4" t="s">
        <v>52</v>
      </c>
      <c r="C838" s="4">
        <v>830</v>
      </c>
      <c r="D838" s="4">
        <v>241</v>
      </c>
      <c r="E838" s="11">
        <v>52.5</v>
      </c>
      <c r="F838" s="17">
        <f t="shared" si="63"/>
        <v>0.24999999999999961</v>
      </c>
      <c r="G838" s="17">
        <f t="shared" si="64"/>
        <v>0.89999999999999858</v>
      </c>
      <c r="R838">
        <f t="shared" si="60"/>
        <v>0</v>
      </c>
      <c r="S838">
        <f t="shared" si="61"/>
        <v>52.5</v>
      </c>
      <c r="T838">
        <f t="shared" si="62"/>
        <v>14.583333333333332</v>
      </c>
    </row>
    <row r="839" spans="2:20" x14ac:dyDescent="0.3">
      <c r="B839" s="4" t="s">
        <v>52</v>
      </c>
      <c r="C839" s="4">
        <v>831</v>
      </c>
      <c r="D839" s="4">
        <v>242</v>
      </c>
      <c r="E839" s="11">
        <v>53.4</v>
      </c>
      <c r="F839" s="17">
        <f t="shared" si="63"/>
        <v>0.23611111111111149</v>
      </c>
      <c r="G839" s="17">
        <f t="shared" si="64"/>
        <v>0.85000000000000142</v>
      </c>
      <c r="R839">
        <f t="shared" si="60"/>
        <v>0</v>
      </c>
      <c r="S839">
        <f t="shared" si="61"/>
        <v>53.4</v>
      </c>
      <c r="T839">
        <f t="shared" si="62"/>
        <v>14.833333333333332</v>
      </c>
    </row>
    <row r="840" spans="2:20" x14ac:dyDescent="0.3">
      <c r="B840" s="4" t="s">
        <v>52</v>
      </c>
      <c r="C840" s="4">
        <v>832</v>
      </c>
      <c r="D840" s="4">
        <v>243</v>
      </c>
      <c r="E840" s="11">
        <v>54.2</v>
      </c>
      <c r="F840" s="17">
        <f t="shared" si="63"/>
        <v>0.20833333333333331</v>
      </c>
      <c r="G840" s="17">
        <f t="shared" si="64"/>
        <v>0.75</v>
      </c>
      <c r="R840">
        <f t="shared" ref="R840:R903" si="65">IF(E840&lt;1,1,0)</f>
        <v>0</v>
      </c>
      <c r="S840">
        <f t="shared" ref="S840:S903" si="66">IF(R840=1,"",E840)</f>
        <v>54.2</v>
      </c>
      <c r="T840">
        <f t="shared" ref="T840:T903" si="67">E840/3.6</f>
        <v>15.055555555555555</v>
      </c>
    </row>
    <row r="841" spans="2:20" x14ac:dyDescent="0.3">
      <c r="B841" s="4" t="s">
        <v>52</v>
      </c>
      <c r="C841" s="4">
        <v>833</v>
      </c>
      <c r="D841" s="4">
        <v>244</v>
      </c>
      <c r="E841" s="11">
        <v>54.9</v>
      </c>
      <c r="F841" s="17">
        <f t="shared" si="63"/>
        <v>0.16666666666666607</v>
      </c>
      <c r="G841" s="17">
        <f t="shared" si="64"/>
        <v>0.59999999999999787</v>
      </c>
      <c r="R841">
        <f t="shared" si="65"/>
        <v>0</v>
      </c>
      <c r="S841">
        <f t="shared" si="66"/>
        <v>54.9</v>
      </c>
      <c r="T841">
        <f t="shared" si="67"/>
        <v>15.25</v>
      </c>
    </row>
    <row r="842" spans="2:20" x14ac:dyDescent="0.3">
      <c r="B842" s="4" t="s">
        <v>52</v>
      </c>
      <c r="C842" s="4">
        <v>834</v>
      </c>
      <c r="D842" s="4">
        <v>245</v>
      </c>
      <c r="E842" s="11">
        <v>55.4</v>
      </c>
      <c r="F842" s="17">
        <f t="shared" si="63"/>
        <v>0.12499999999999981</v>
      </c>
      <c r="G842" s="17">
        <f t="shared" si="64"/>
        <v>0.44999999999999929</v>
      </c>
      <c r="R842">
        <f t="shared" si="65"/>
        <v>0</v>
      </c>
      <c r="S842">
        <f t="shared" si="66"/>
        <v>55.4</v>
      </c>
      <c r="T842">
        <f t="shared" si="67"/>
        <v>15.388888888888888</v>
      </c>
    </row>
    <row r="843" spans="2:20" x14ac:dyDescent="0.3">
      <c r="B843" s="4" t="s">
        <v>52</v>
      </c>
      <c r="C843" s="4">
        <v>835</v>
      </c>
      <c r="D843" s="4">
        <v>246</v>
      </c>
      <c r="E843" s="11">
        <v>55.8</v>
      </c>
      <c r="F843" s="17">
        <f t="shared" si="63"/>
        <v>0.1111111111111117</v>
      </c>
      <c r="G843" s="17">
        <f t="shared" si="64"/>
        <v>0.40000000000000213</v>
      </c>
      <c r="R843">
        <f t="shared" si="65"/>
        <v>0</v>
      </c>
      <c r="S843">
        <f t="shared" si="66"/>
        <v>55.8</v>
      </c>
      <c r="T843">
        <f t="shared" si="67"/>
        <v>15.499999999999998</v>
      </c>
    </row>
    <row r="844" spans="2:20" x14ac:dyDescent="0.3">
      <c r="B844" s="4" t="s">
        <v>52</v>
      </c>
      <c r="C844" s="4">
        <v>836</v>
      </c>
      <c r="D844" s="4">
        <v>247</v>
      </c>
      <c r="E844" s="11">
        <v>56.2</v>
      </c>
      <c r="F844" s="17">
        <f t="shared" si="63"/>
        <v>8.3333333333333523E-2</v>
      </c>
      <c r="G844" s="17">
        <f t="shared" si="64"/>
        <v>0.30000000000000071</v>
      </c>
      <c r="R844">
        <f t="shared" si="65"/>
        <v>0</v>
      </c>
      <c r="S844">
        <f t="shared" si="66"/>
        <v>56.2</v>
      </c>
      <c r="T844">
        <f t="shared" si="67"/>
        <v>15.611111111111111</v>
      </c>
    </row>
    <row r="845" spans="2:20" x14ac:dyDescent="0.3">
      <c r="B845" s="4" t="s">
        <v>52</v>
      </c>
      <c r="C845" s="4">
        <v>837</v>
      </c>
      <c r="D845" s="4">
        <v>248</v>
      </c>
      <c r="E845" s="11">
        <v>56.4</v>
      </c>
      <c r="F845" s="17">
        <f t="shared" si="63"/>
        <v>6.9444444444444448E-2</v>
      </c>
      <c r="G845" s="17">
        <f t="shared" si="64"/>
        <v>0.25</v>
      </c>
      <c r="R845">
        <f t="shared" si="65"/>
        <v>0</v>
      </c>
      <c r="S845">
        <f t="shared" si="66"/>
        <v>56.4</v>
      </c>
      <c r="T845">
        <f t="shared" si="67"/>
        <v>15.666666666666666</v>
      </c>
    </row>
    <row r="846" spans="2:20" x14ac:dyDescent="0.3">
      <c r="B846" s="4" t="s">
        <v>52</v>
      </c>
      <c r="C846" s="4">
        <v>838</v>
      </c>
      <c r="D846" s="4">
        <v>249</v>
      </c>
      <c r="E846" s="11">
        <v>56.7</v>
      </c>
      <c r="F846" s="17">
        <f t="shared" ref="F846:F909" si="68">($E847-$E845)/2/3.6</f>
        <v>8.3333333333333523E-2</v>
      </c>
      <c r="G846" s="17">
        <f t="shared" ref="G846:G909" si="69">($E847-$E845)/2</f>
        <v>0.30000000000000071</v>
      </c>
      <c r="R846">
        <f t="shared" si="65"/>
        <v>0</v>
      </c>
      <c r="S846">
        <f t="shared" si="66"/>
        <v>56.7</v>
      </c>
      <c r="T846">
        <f t="shared" si="67"/>
        <v>15.75</v>
      </c>
    </row>
    <row r="847" spans="2:20" x14ac:dyDescent="0.3">
      <c r="B847" s="4" t="s">
        <v>52</v>
      </c>
      <c r="C847" s="4">
        <v>839</v>
      </c>
      <c r="D847" s="4">
        <v>250</v>
      </c>
      <c r="E847" s="11">
        <v>57</v>
      </c>
      <c r="F847" s="17">
        <f t="shared" si="68"/>
        <v>9.7222222222221627E-2</v>
      </c>
      <c r="G847" s="17">
        <f t="shared" si="69"/>
        <v>0.34999999999999787</v>
      </c>
      <c r="R847">
        <f t="shared" si="65"/>
        <v>0</v>
      </c>
      <c r="S847">
        <f t="shared" si="66"/>
        <v>57</v>
      </c>
      <c r="T847">
        <f t="shared" si="67"/>
        <v>15.833333333333332</v>
      </c>
    </row>
    <row r="848" spans="2:20" x14ac:dyDescent="0.3">
      <c r="B848" s="4" t="s">
        <v>52</v>
      </c>
      <c r="C848" s="4">
        <v>840</v>
      </c>
      <c r="D848" s="4">
        <v>251</v>
      </c>
      <c r="E848" s="11">
        <v>57.4</v>
      </c>
      <c r="F848" s="17">
        <f t="shared" si="68"/>
        <v>0.12499999999999981</v>
      </c>
      <c r="G848" s="17">
        <f t="shared" si="69"/>
        <v>0.44999999999999929</v>
      </c>
      <c r="R848">
        <f t="shared" si="65"/>
        <v>0</v>
      </c>
      <c r="S848">
        <f t="shared" si="66"/>
        <v>57.4</v>
      </c>
      <c r="T848">
        <f t="shared" si="67"/>
        <v>15.944444444444443</v>
      </c>
    </row>
    <row r="849" spans="2:20" x14ac:dyDescent="0.3">
      <c r="B849" s="4" t="s">
        <v>52</v>
      </c>
      <c r="C849" s="4">
        <v>841</v>
      </c>
      <c r="D849" s="4">
        <v>252</v>
      </c>
      <c r="E849" s="11">
        <v>57.9</v>
      </c>
      <c r="F849" s="17">
        <f t="shared" si="68"/>
        <v>0.16666666666666705</v>
      </c>
      <c r="G849" s="17">
        <f t="shared" si="69"/>
        <v>0.60000000000000142</v>
      </c>
      <c r="R849">
        <f t="shared" si="65"/>
        <v>0</v>
      </c>
      <c r="S849">
        <f t="shared" si="66"/>
        <v>57.9</v>
      </c>
      <c r="T849">
        <f t="shared" si="67"/>
        <v>16.083333333333332</v>
      </c>
    </row>
    <row r="850" spans="2:20" x14ac:dyDescent="0.3">
      <c r="B850" s="4" t="s">
        <v>52</v>
      </c>
      <c r="C850" s="4">
        <v>842</v>
      </c>
      <c r="D850" s="4">
        <v>253</v>
      </c>
      <c r="E850" s="11">
        <v>58.6</v>
      </c>
      <c r="F850" s="17">
        <f t="shared" si="68"/>
        <v>0.19444444444444425</v>
      </c>
      <c r="G850" s="17">
        <f t="shared" si="69"/>
        <v>0.69999999999999929</v>
      </c>
      <c r="R850">
        <f t="shared" si="65"/>
        <v>0</v>
      </c>
      <c r="S850">
        <f t="shared" si="66"/>
        <v>58.6</v>
      </c>
      <c r="T850">
        <f t="shared" si="67"/>
        <v>16.277777777777779</v>
      </c>
    </row>
    <row r="851" spans="2:20" x14ac:dyDescent="0.3">
      <c r="B851" s="4" t="s">
        <v>52</v>
      </c>
      <c r="C851" s="4">
        <v>843</v>
      </c>
      <c r="D851" s="4">
        <v>254</v>
      </c>
      <c r="E851" s="11">
        <v>59.3</v>
      </c>
      <c r="F851" s="17">
        <f t="shared" si="68"/>
        <v>0.20833333333333331</v>
      </c>
      <c r="G851" s="17">
        <f t="shared" si="69"/>
        <v>0.75</v>
      </c>
      <c r="R851">
        <f t="shared" si="65"/>
        <v>0</v>
      </c>
      <c r="S851">
        <f t="shared" si="66"/>
        <v>59.3</v>
      </c>
      <c r="T851">
        <f t="shared" si="67"/>
        <v>16.472222222222221</v>
      </c>
    </row>
    <row r="852" spans="2:20" x14ac:dyDescent="0.3">
      <c r="B852" s="4" t="s">
        <v>52</v>
      </c>
      <c r="C852" s="4">
        <v>844</v>
      </c>
      <c r="D852" s="4">
        <v>255</v>
      </c>
      <c r="E852" s="11">
        <v>60.1</v>
      </c>
      <c r="F852" s="17">
        <f t="shared" si="68"/>
        <v>0.20833333333333331</v>
      </c>
      <c r="G852" s="17">
        <f t="shared" si="69"/>
        <v>0.75</v>
      </c>
      <c r="R852">
        <f t="shared" si="65"/>
        <v>0</v>
      </c>
      <c r="S852">
        <f t="shared" si="66"/>
        <v>60.1</v>
      </c>
      <c r="T852">
        <f t="shared" si="67"/>
        <v>16.694444444444443</v>
      </c>
    </row>
    <row r="853" spans="2:20" x14ac:dyDescent="0.3">
      <c r="B853" s="4" t="s">
        <v>52</v>
      </c>
      <c r="C853" s="4">
        <v>845</v>
      </c>
      <c r="D853" s="4">
        <v>256</v>
      </c>
      <c r="E853" s="11">
        <v>60.8</v>
      </c>
      <c r="F853" s="17">
        <f t="shared" si="68"/>
        <v>0.16666666666666607</v>
      </c>
      <c r="G853" s="17">
        <f t="shared" si="69"/>
        <v>0.59999999999999787</v>
      </c>
      <c r="R853">
        <f t="shared" si="65"/>
        <v>0</v>
      </c>
      <c r="S853">
        <f t="shared" si="66"/>
        <v>60.8</v>
      </c>
      <c r="T853">
        <f t="shared" si="67"/>
        <v>16.888888888888889</v>
      </c>
    </row>
    <row r="854" spans="2:20" x14ac:dyDescent="0.3">
      <c r="B854" s="4" t="s">
        <v>52</v>
      </c>
      <c r="C854" s="4">
        <v>846</v>
      </c>
      <c r="D854" s="4">
        <v>257</v>
      </c>
      <c r="E854" s="11">
        <v>61.3</v>
      </c>
      <c r="F854" s="17">
        <f t="shared" si="68"/>
        <v>9.7222222222222612E-2</v>
      </c>
      <c r="G854" s="17">
        <f t="shared" si="69"/>
        <v>0.35000000000000142</v>
      </c>
      <c r="R854">
        <f t="shared" si="65"/>
        <v>0</v>
      </c>
      <c r="S854">
        <f t="shared" si="66"/>
        <v>61.3</v>
      </c>
      <c r="T854">
        <f t="shared" si="67"/>
        <v>17.027777777777775</v>
      </c>
    </row>
    <row r="855" spans="2:20" x14ac:dyDescent="0.3">
      <c r="B855" s="4" t="s">
        <v>52</v>
      </c>
      <c r="C855" s="4">
        <v>847</v>
      </c>
      <c r="D855" s="4">
        <v>258</v>
      </c>
      <c r="E855" s="11">
        <v>61.5</v>
      </c>
      <c r="F855" s="17">
        <f t="shared" si="68"/>
        <v>2.7777777777778172E-2</v>
      </c>
      <c r="G855" s="17">
        <f t="shared" si="69"/>
        <v>0.10000000000000142</v>
      </c>
      <c r="R855">
        <f t="shared" si="65"/>
        <v>0</v>
      </c>
      <c r="S855">
        <f t="shared" si="66"/>
        <v>61.5</v>
      </c>
      <c r="T855">
        <f t="shared" si="67"/>
        <v>17.083333333333332</v>
      </c>
    </row>
    <row r="856" spans="2:20" x14ac:dyDescent="0.3">
      <c r="B856" s="4" t="s">
        <v>52</v>
      </c>
      <c r="C856" s="4">
        <v>848</v>
      </c>
      <c r="D856" s="4">
        <v>259</v>
      </c>
      <c r="E856" s="11">
        <v>61.5</v>
      </c>
      <c r="F856" s="17">
        <f t="shared" si="68"/>
        <v>-1.3888888888889086E-2</v>
      </c>
      <c r="G856" s="17">
        <f t="shared" si="69"/>
        <v>-5.0000000000000711E-2</v>
      </c>
      <c r="R856">
        <f t="shared" si="65"/>
        <v>0</v>
      </c>
      <c r="S856">
        <f t="shared" si="66"/>
        <v>61.5</v>
      </c>
      <c r="T856">
        <f t="shared" si="67"/>
        <v>17.083333333333332</v>
      </c>
    </row>
    <row r="857" spans="2:20" x14ac:dyDescent="0.3">
      <c r="B857" s="4" t="s">
        <v>52</v>
      </c>
      <c r="C857" s="4">
        <v>849</v>
      </c>
      <c r="D857" s="4">
        <v>260</v>
      </c>
      <c r="E857" s="11">
        <v>61.4</v>
      </c>
      <c r="F857" s="17">
        <f t="shared" si="68"/>
        <v>-4.1666666666666269E-2</v>
      </c>
      <c r="G857" s="17">
        <f t="shared" si="69"/>
        <v>-0.14999999999999858</v>
      </c>
      <c r="R857">
        <f t="shared" si="65"/>
        <v>0</v>
      </c>
      <c r="S857">
        <f t="shared" si="66"/>
        <v>61.4</v>
      </c>
      <c r="T857">
        <f t="shared" si="67"/>
        <v>17.055555555555554</v>
      </c>
    </row>
    <row r="858" spans="2:20" x14ac:dyDescent="0.3">
      <c r="B858" s="4" t="s">
        <v>52</v>
      </c>
      <c r="C858" s="4">
        <v>850</v>
      </c>
      <c r="D858" s="4">
        <v>261</v>
      </c>
      <c r="E858" s="11">
        <v>61.2</v>
      </c>
      <c r="F858" s="17">
        <f t="shared" si="68"/>
        <v>-0.11111111111111072</v>
      </c>
      <c r="G858" s="17">
        <f t="shared" si="69"/>
        <v>-0.39999999999999858</v>
      </c>
      <c r="R858">
        <f t="shared" si="65"/>
        <v>0</v>
      </c>
      <c r="S858">
        <f t="shared" si="66"/>
        <v>61.2</v>
      </c>
      <c r="T858">
        <f t="shared" si="67"/>
        <v>17</v>
      </c>
    </row>
    <row r="859" spans="2:20" x14ac:dyDescent="0.3">
      <c r="B859" s="4" t="s">
        <v>52</v>
      </c>
      <c r="C859" s="4">
        <v>851</v>
      </c>
      <c r="D859" s="4">
        <v>262</v>
      </c>
      <c r="E859" s="11">
        <v>60.6</v>
      </c>
      <c r="F859" s="17">
        <f t="shared" si="68"/>
        <v>-0.16666666666666705</v>
      </c>
      <c r="G859" s="17">
        <f t="shared" si="69"/>
        <v>-0.60000000000000142</v>
      </c>
      <c r="R859">
        <f t="shared" si="65"/>
        <v>0</v>
      </c>
      <c r="S859">
        <f t="shared" si="66"/>
        <v>60.6</v>
      </c>
      <c r="T859">
        <f t="shared" si="67"/>
        <v>16.833333333333332</v>
      </c>
    </row>
    <row r="860" spans="2:20" x14ac:dyDescent="0.3">
      <c r="B860" s="4" t="s">
        <v>52</v>
      </c>
      <c r="C860" s="4">
        <v>852</v>
      </c>
      <c r="D860" s="4">
        <v>263</v>
      </c>
      <c r="E860" s="11">
        <v>60</v>
      </c>
      <c r="F860" s="17">
        <f t="shared" si="68"/>
        <v>-0.16666666666666705</v>
      </c>
      <c r="G860" s="17">
        <f t="shared" si="69"/>
        <v>-0.60000000000000142</v>
      </c>
      <c r="R860">
        <f t="shared" si="65"/>
        <v>0</v>
      </c>
      <c r="S860">
        <f t="shared" si="66"/>
        <v>60</v>
      </c>
      <c r="T860">
        <f t="shared" si="67"/>
        <v>16.666666666666668</v>
      </c>
    </row>
    <row r="861" spans="2:20" x14ac:dyDescent="0.3">
      <c r="B861" s="4" t="s">
        <v>52</v>
      </c>
      <c r="C861" s="4">
        <v>853</v>
      </c>
      <c r="D861" s="4">
        <v>264</v>
      </c>
      <c r="E861" s="11">
        <v>59.4</v>
      </c>
      <c r="F861" s="17">
        <f t="shared" si="68"/>
        <v>-0.15277777777777798</v>
      </c>
      <c r="G861" s="17">
        <f t="shared" si="69"/>
        <v>-0.55000000000000071</v>
      </c>
      <c r="R861">
        <f t="shared" si="65"/>
        <v>0</v>
      </c>
      <c r="S861">
        <f t="shared" si="66"/>
        <v>59.4</v>
      </c>
      <c r="T861">
        <f t="shared" si="67"/>
        <v>16.5</v>
      </c>
    </row>
    <row r="862" spans="2:20" x14ac:dyDescent="0.3">
      <c r="B862" s="4" t="s">
        <v>52</v>
      </c>
      <c r="C862" s="4">
        <v>854</v>
      </c>
      <c r="D862" s="4">
        <v>265</v>
      </c>
      <c r="E862" s="11">
        <v>58.9</v>
      </c>
      <c r="F862" s="17">
        <f t="shared" si="68"/>
        <v>-0.1388888888888889</v>
      </c>
      <c r="G862" s="17">
        <f t="shared" si="69"/>
        <v>-0.5</v>
      </c>
      <c r="R862">
        <f t="shared" si="65"/>
        <v>0</v>
      </c>
      <c r="S862">
        <f t="shared" si="66"/>
        <v>58.9</v>
      </c>
      <c r="T862">
        <f t="shared" si="67"/>
        <v>16.361111111111111</v>
      </c>
    </row>
    <row r="863" spans="2:20" x14ac:dyDescent="0.3">
      <c r="B863" s="4" t="s">
        <v>52</v>
      </c>
      <c r="C863" s="4">
        <v>855</v>
      </c>
      <c r="D863" s="4">
        <v>266</v>
      </c>
      <c r="E863" s="11">
        <v>58.4</v>
      </c>
      <c r="F863" s="17">
        <f t="shared" si="68"/>
        <v>-0.1388888888888889</v>
      </c>
      <c r="G863" s="17">
        <f t="shared" si="69"/>
        <v>-0.5</v>
      </c>
      <c r="R863">
        <f t="shared" si="65"/>
        <v>0</v>
      </c>
      <c r="S863">
        <f t="shared" si="66"/>
        <v>58.4</v>
      </c>
      <c r="T863">
        <f t="shared" si="67"/>
        <v>16.222222222222221</v>
      </c>
    </row>
    <row r="864" spans="2:20" x14ac:dyDescent="0.3">
      <c r="B864" s="4" t="s">
        <v>52</v>
      </c>
      <c r="C864" s="4">
        <v>856</v>
      </c>
      <c r="D864" s="4">
        <v>267</v>
      </c>
      <c r="E864" s="11">
        <v>57.9</v>
      </c>
      <c r="F864" s="17">
        <f t="shared" si="68"/>
        <v>-0.12499999999999981</v>
      </c>
      <c r="G864" s="17">
        <f t="shared" si="69"/>
        <v>-0.44999999999999929</v>
      </c>
      <c r="R864">
        <f t="shared" si="65"/>
        <v>0</v>
      </c>
      <c r="S864">
        <f t="shared" si="66"/>
        <v>57.9</v>
      </c>
      <c r="T864">
        <f t="shared" si="67"/>
        <v>16.083333333333332</v>
      </c>
    </row>
    <row r="865" spans="2:20" x14ac:dyDescent="0.3">
      <c r="B865" s="4" t="s">
        <v>52</v>
      </c>
      <c r="C865" s="4">
        <v>857</v>
      </c>
      <c r="D865" s="4">
        <v>268</v>
      </c>
      <c r="E865" s="11">
        <v>57.5</v>
      </c>
      <c r="F865" s="17">
        <f t="shared" si="68"/>
        <v>-0.12499999999999981</v>
      </c>
      <c r="G865" s="17">
        <f t="shared" si="69"/>
        <v>-0.44999999999999929</v>
      </c>
      <c r="R865">
        <f t="shared" si="65"/>
        <v>0</v>
      </c>
      <c r="S865">
        <f t="shared" si="66"/>
        <v>57.5</v>
      </c>
      <c r="T865">
        <f t="shared" si="67"/>
        <v>15.972222222222221</v>
      </c>
    </row>
    <row r="866" spans="2:20" x14ac:dyDescent="0.3">
      <c r="B866" s="4" t="s">
        <v>52</v>
      </c>
      <c r="C866" s="4">
        <v>858</v>
      </c>
      <c r="D866" s="4">
        <v>269</v>
      </c>
      <c r="E866" s="11">
        <v>57</v>
      </c>
      <c r="F866" s="17">
        <f t="shared" si="68"/>
        <v>-0.11111111111111072</v>
      </c>
      <c r="G866" s="17">
        <f t="shared" si="69"/>
        <v>-0.39999999999999858</v>
      </c>
      <c r="R866">
        <f t="shared" si="65"/>
        <v>0</v>
      </c>
      <c r="S866">
        <f t="shared" si="66"/>
        <v>57</v>
      </c>
      <c r="T866">
        <f t="shared" si="67"/>
        <v>15.833333333333332</v>
      </c>
    </row>
    <row r="867" spans="2:20" x14ac:dyDescent="0.3">
      <c r="B867" s="4" t="s">
        <v>52</v>
      </c>
      <c r="C867" s="4">
        <v>859</v>
      </c>
      <c r="D867" s="4">
        <v>270</v>
      </c>
      <c r="E867" s="11">
        <v>56.7</v>
      </c>
      <c r="F867" s="17">
        <f t="shared" si="68"/>
        <v>-9.7222222222222612E-2</v>
      </c>
      <c r="G867" s="17">
        <f t="shared" si="69"/>
        <v>-0.35000000000000142</v>
      </c>
      <c r="R867">
        <f t="shared" si="65"/>
        <v>0</v>
      </c>
      <c r="S867">
        <f t="shared" si="66"/>
        <v>56.7</v>
      </c>
      <c r="T867">
        <f t="shared" si="67"/>
        <v>15.75</v>
      </c>
    </row>
    <row r="868" spans="2:20" x14ac:dyDescent="0.3">
      <c r="B868" s="4" t="s">
        <v>52</v>
      </c>
      <c r="C868" s="4">
        <v>860</v>
      </c>
      <c r="D868" s="4">
        <v>271</v>
      </c>
      <c r="E868" s="11">
        <v>56.3</v>
      </c>
      <c r="F868" s="17">
        <f t="shared" si="68"/>
        <v>-9.7222222222222612E-2</v>
      </c>
      <c r="G868" s="17">
        <f t="shared" si="69"/>
        <v>-0.35000000000000142</v>
      </c>
      <c r="R868">
        <f t="shared" si="65"/>
        <v>0</v>
      </c>
      <c r="S868">
        <f t="shared" si="66"/>
        <v>56.3</v>
      </c>
      <c r="T868">
        <f t="shared" si="67"/>
        <v>15.638888888888888</v>
      </c>
    </row>
    <row r="869" spans="2:20" x14ac:dyDescent="0.3">
      <c r="B869" s="4" t="s">
        <v>52</v>
      </c>
      <c r="C869" s="4">
        <v>861</v>
      </c>
      <c r="D869" s="4">
        <v>272</v>
      </c>
      <c r="E869" s="11">
        <v>56</v>
      </c>
      <c r="F869" s="17">
        <f t="shared" si="68"/>
        <v>-6.9444444444444448E-2</v>
      </c>
      <c r="G869" s="17">
        <f t="shared" si="69"/>
        <v>-0.25</v>
      </c>
      <c r="R869">
        <f t="shared" si="65"/>
        <v>0</v>
      </c>
      <c r="S869">
        <f t="shared" si="66"/>
        <v>56</v>
      </c>
      <c r="T869">
        <f t="shared" si="67"/>
        <v>15.555555555555555</v>
      </c>
    </row>
    <row r="870" spans="2:20" x14ac:dyDescent="0.3">
      <c r="B870" s="4" t="s">
        <v>52</v>
      </c>
      <c r="C870" s="4">
        <v>862</v>
      </c>
      <c r="D870" s="4">
        <v>273</v>
      </c>
      <c r="E870" s="11">
        <v>55.8</v>
      </c>
      <c r="F870" s="17">
        <f t="shared" si="68"/>
        <v>-5.5555555555555358E-2</v>
      </c>
      <c r="G870" s="17">
        <f t="shared" si="69"/>
        <v>-0.19999999999999929</v>
      </c>
      <c r="R870">
        <f t="shared" si="65"/>
        <v>0</v>
      </c>
      <c r="S870">
        <f t="shared" si="66"/>
        <v>55.8</v>
      </c>
      <c r="T870">
        <f t="shared" si="67"/>
        <v>15.499999999999998</v>
      </c>
    </row>
    <row r="871" spans="2:20" x14ac:dyDescent="0.3">
      <c r="B871" s="4" t="s">
        <v>52</v>
      </c>
      <c r="C871" s="4">
        <v>863</v>
      </c>
      <c r="D871" s="4">
        <v>274</v>
      </c>
      <c r="E871" s="11">
        <v>55.6</v>
      </c>
      <c r="F871" s="17">
        <f t="shared" si="68"/>
        <v>-6.9444444444444448E-2</v>
      </c>
      <c r="G871" s="17">
        <f t="shared" si="69"/>
        <v>-0.25</v>
      </c>
      <c r="R871">
        <f t="shared" si="65"/>
        <v>0</v>
      </c>
      <c r="S871">
        <f t="shared" si="66"/>
        <v>55.6</v>
      </c>
      <c r="T871">
        <f t="shared" si="67"/>
        <v>15.444444444444445</v>
      </c>
    </row>
    <row r="872" spans="2:20" x14ac:dyDescent="0.3">
      <c r="B872" s="4" t="s">
        <v>52</v>
      </c>
      <c r="C872" s="4">
        <v>864</v>
      </c>
      <c r="D872" s="4">
        <v>275</v>
      </c>
      <c r="E872" s="11">
        <v>55.3</v>
      </c>
      <c r="F872" s="17">
        <f t="shared" si="68"/>
        <v>-8.3333333333333523E-2</v>
      </c>
      <c r="G872" s="17">
        <f t="shared" si="69"/>
        <v>-0.30000000000000071</v>
      </c>
      <c r="R872">
        <f t="shared" si="65"/>
        <v>0</v>
      </c>
      <c r="S872">
        <f t="shared" si="66"/>
        <v>55.3</v>
      </c>
      <c r="T872">
        <f t="shared" si="67"/>
        <v>15.361111111111111</v>
      </c>
    </row>
    <row r="873" spans="2:20" x14ac:dyDescent="0.3">
      <c r="B873" s="4" t="s">
        <v>52</v>
      </c>
      <c r="C873" s="4">
        <v>865</v>
      </c>
      <c r="D873" s="4">
        <v>276</v>
      </c>
      <c r="E873" s="11">
        <v>55</v>
      </c>
      <c r="F873" s="17">
        <f t="shared" si="68"/>
        <v>-9.7222222222221627E-2</v>
      </c>
      <c r="G873" s="17">
        <f t="shared" si="69"/>
        <v>-0.34999999999999787</v>
      </c>
      <c r="R873">
        <f t="shared" si="65"/>
        <v>0</v>
      </c>
      <c r="S873">
        <f t="shared" si="66"/>
        <v>55</v>
      </c>
      <c r="T873">
        <f t="shared" si="67"/>
        <v>15.277777777777777</v>
      </c>
    </row>
    <row r="874" spans="2:20" x14ac:dyDescent="0.3">
      <c r="B874" s="4" t="s">
        <v>52</v>
      </c>
      <c r="C874" s="4">
        <v>866</v>
      </c>
      <c r="D874" s="4">
        <v>277</v>
      </c>
      <c r="E874" s="11">
        <v>54.6</v>
      </c>
      <c r="F874" s="17">
        <f t="shared" si="68"/>
        <v>-8.3333333333333523E-2</v>
      </c>
      <c r="G874" s="17">
        <f t="shared" si="69"/>
        <v>-0.30000000000000071</v>
      </c>
      <c r="R874">
        <f t="shared" si="65"/>
        <v>0</v>
      </c>
      <c r="S874">
        <f t="shared" si="66"/>
        <v>54.6</v>
      </c>
      <c r="T874">
        <f t="shared" si="67"/>
        <v>15.166666666666666</v>
      </c>
    </row>
    <row r="875" spans="2:20" x14ac:dyDescent="0.3">
      <c r="B875" s="4" t="s">
        <v>52</v>
      </c>
      <c r="C875" s="4">
        <v>867</v>
      </c>
      <c r="D875" s="4">
        <v>278</v>
      </c>
      <c r="E875" s="11">
        <v>54.4</v>
      </c>
      <c r="F875" s="17">
        <f t="shared" si="68"/>
        <v>-5.5555555555555358E-2</v>
      </c>
      <c r="G875" s="17">
        <f t="shared" si="69"/>
        <v>-0.19999999999999929</v>
      </c>
      <c r="R875">
        <f t="shared" si="65"/>
        <v>0</v>
      </c>
      <c r="S875">
        <f t="shared" si="66"/>
        <v>54.4</v>
      </c>
      <c r="T875">
        <f t="shared" si="67"/>
        <v>15.111111111111111</v>
      </c>
    </row>
    <row r="876" spans="2:20" x14ac:dyDescent="0.3">
      <c r="B876" s="4" t="s">
        <v>52</v>
      </c>
      <c r="C876" s="4">
        <v>868</v>
      </c>
      <c r="D876" s="4">
        <v>279</v>
      </c>
      <c r="E876" s="11">
        <v>54.2</v>
      </c>
      <c r="F876" s="17">
        <f t="shared" si="68"/>
        <v>-5.5555555555555358E-2</v>
      </c>
      <c r="G876" s="17">
        <f t="shared" si="69"/>
        <v>-0.19999999999999929</v>
      </c>
      <c r="R876">
        <f t="shared" si="65"/>
        <v>0</v>
      </c>
      <c r="S876">
        <f t="shared" si="66"/>
        <v>54.2</v>
      </c>
      <c r="T876">
        <f t="shared" si="67"/>
        <v>15.055555555555555</v>
      </c>
    </row>
    <row r="877" spans="2:20" x14ac:dyDescent="0.3">
      <c r="B877" s="4" t="s">
        <v>52</v>
      </c>
      <c r="C877" s="4">
        <v>869</v>
      </c>
      <c r="D877" s="4">
        <v>280</v>
      </c>
      <c r="E877" s="11">
        <v>54</v>
      </c>
      <c r="F877" s="17">
        <f t="shared" si="68"/>
        <v>-4.1666666666667261E-2</v>
      </c>
      <c r="G877" s="17">
        <f t="shared" si="69"/>
        <v>-0.15000000000000213</v>
      </c>
      <c r="R877">
        <f t="shared" si="65"/>
        <v>0</v>
      </c>
      <c r="S877">
        <f t="shared" si="66"/>
        <v>54</v>
      </c>
      <c r="T877">
        <f t="shared" si="67"/>
        <v>15</v>
      </c>
    </row>
    <row r="878" spans="2:20" x14ac:dyDescent="0.3">
      <c r="B878" s="4" t="s">
        <v>52</v>
      </c>
      <c r="C878" s="4">
        <v>870</v>
      </c>
      <c r="D878" s="4">
        <v>281</v>
      </c>
      <c r="E878" s="11">
        <v>53.9</v>
      </c>
      <c r="F878" s="17">
        <f t="shared" si="68"/>
        <v>-4.1666666666666269E-2</v>
      </c>
      <c r="G878" s="17">
        <f t="shared" si="69"/>
        <v>-0.14999999999999858</v>
      </c>
      <c r="R878">
        <f t="shared" si="65"/>
        <v>0</v>
      </c>
      <c r="S878">
        <f t="shared" si="66"/>
        <v>53.9</v>
      </c>
      <c r="T878">
        <f t="shared" si="67"/>
        <v>14.972222222222221</v>
      </c>
    </row>
    <row r="879" spans="2:20" x14ac:dyDescent="0.3">
      <c r="B879" s="4" t="s">
        <v>52</v>
      </c>
      <c r="C879" s="4">
        <v>871</v>
      </c>
      <c r="D879" s="4">
        <v>282</v>
      </c>
      <c r="E879" s="11">
        <v>53.7</v>
      </c>
      <c r="F879" s="17">
        <f t="shared" si="68"/>
        <v>-4.1666666666666269E-2</v>
      </c>
      <c r="G879" s="17">
        <f t="shared" si="69"/>
        <v>-0.14999999999999858</v>
      </c>
      <c r="R879">
        <f t="shared" si="65"/>
        <v>0</v>
      </c>
      <c r="S879">
        <f t="shared" si="66"/>
        <v>53.7</v>
      </c>
      <c r="T879">
        <f t="shared" si="67"/>
        <v>14.916666666666668</v>
      </c>
    </row>
    <row r="880" spans="2:20" x14ac:dyDescent="0.3">
      <c r="B880" s="4" t="s">
        <v>52</v>
      </c>
      <c r="C880" s="4">
        <v>872</v>
      </c>
      <c r="D880" s="4">
        <v>283</v>
      </c>
      <c r="E880" s="11">
        <v>53.6</v>
      </c>
      <c r="F880" s="17">
        <f t="shared" si="68"/>
        <v>-2.7777777777778172E-2</v>
      </c>
      <c r="G880" s="17">
        <f t="shared" si="69"/>
        <v>-0.10000000000000142</v>
      </c>
      <c r="R880">
        <f t="shared" si="65"/>
        <v>0</v>
      </c>
      <c r="S880">
        <f t="shared" si="66"/>
        <v>53.6</v>
      </c>
      <c r="T880">
        <f t="shared" si="67"/>
        <v>14.888888888888889</v>
      </c>
    </row>
    <row r="881" spans="2:20" x14ac:dyDescent="0.3">
      <c r="B881" s="4" t="s">
        <v>52</v>
      </c>
      <c r="C881" s="4">
        <v>873</v>
      </c>
      <c r="D881" s="4">
        <v>284</v>
      </c>
      <c r="E881" s="11">
        <v>53.5</v>
      </c>
      <c r="F881" s="17">
        <f t="shared" si="68"/>
        <v>-2.7777777777778172E-2</v>
      </c>
      <c r="G881" s="17">
        <f t="shared" si="69"/>
        <v>-0.10000000000000142</v>
      </c>
      <c r="R881">
        <f t="shared" si="65"/>
        <v>0</v>
      </c>
      <c r="S881">
        <f t="shared" si="66"/>
        <v>53.5</v>
      </c>
      <c r="T881">
        <f t="shared" si="67"/>
        <v>14.861111111111111</v>
      </c>
    </row>
    <row r="882" spans="2:20" x14ac:dyDescent="0.3">
      <c r="B882" s="4" t="s">
        <v>52</v>
      </c>
      <c r="C882" s="4">
        <v>874</v>
      </c>
      <c r="D882" s="4">
        <v>285</v>
      </c>
      <c r="E882" s="11">
        <v>53.4</v>
      </c>
      <c r="F882" s="17">
        <f t="shared" si="68"/>
        <v>-2.7777777777778172E-2</v>
      </c>
      <c r="G882" s="17">
        <f t="shared" si="69"/>
        <v>-0.10000000000000142</v>
      </c>
      <c r="R882">
        <f t="shared" si="65"/>
        <v>0</v>
      </c>
      <c r="S882">
        <f t="shared" si="66"/>
        <v>53.4</v>
      </c>
      <c r="T882">
        <f t="shared" si="67"/>
        <v>14.833333333333332</v>
      </c>
    </row>
    <row r="883" spans="2:20" x14ac:dyDescent="0.3">
      <c r="B883" s="4" t="s">
        <v>52</v>
      </c>
      <c r="C883" s="4">
        <v>875</v>
      </c>
      <c r="D883" s="4">
        <v>286</v>
      </c>
      <c r="E883" s="11">
        <v>53.3</v>
      </c>
      <c r="F883" s="17">
        <f t="shared" si="68"/>
        <v>-4.1666666666666269E-2</v>
      </c>
      <c r="G883" s="17">
        <f t="shared" si="69"/>
        <v>-0.14999999999999858</v>
      </c>
      <c r="R883">
        <f t="shared" si="65"/>
        <v>0</v>
      </c>
      <c r="S883">
        <f t="shared" si="66"/>
        <v>53.3</v>
      </c>
      <c r="T883">
        <f t="shared" si="67"/>
        <v>14.805555555555554</v>
      </c>
    </row>
    <row r="884" spans="2:20" x14ac:dyDescent="0.3">
      <c r="B884" s="4" t="s">
        <v>52</v>
      </c>
      <c r="C884" s="4">
        <v>876</v>
      </c>
      <c r="D884" s="4">
        <v>287</v>
      </c>
      <c r="E884" s="11">
        <v>53.1</v>
      </c>
      <c r="F884" s="17">
        <f t="shared" si="68"/>
        <v>-4.1666666666666269E-2</v>
      </c>
      <c r="G884" s="17">
        <f t="shared" si="69"/>
        <v>-0.14999999999999858</v>
      </c>
      <c r="R884">
        <f t="shared" si="65"/>
        <v>0</v>
      </c>
      <c r="S884">
        <f t="shared" si="66"/>
        <v>53.1</v>
      </c>
      <c r="T884">
        <f t="shared" si="67"/>
        <v>14.75</v>
      </c>
    </row>
    <row r="885" spans="2:20" x14ac:dyDescent="0.3">
      <c r="B885" s="4" t="s">
        <v>52</v>
      </c>
      <c r="C885" s="4">
        <v>877</v>
      </c>
      <c r="D885" s="4">
        <v>288</v>
      </c>
      <c r="E885" s="11">
        <v>53</v>
      </c>
      <c r="F885" s="17">
        <f t="shared" si="68"/>
        <v>-1.3888888888889086E-2</v>
      </c>
      <c r="G885" s="17">
        <f t="shared" si="69"/>
        <v>-5.0000000000000711E-2</v>
      </c>
      <c r="R885">
        <f t="shared" si="65"/>
        <v>0</v>
      </c>
      <c r="S885">
        <f t="shared" si="66"/>
        <v>53</v>
      </c>
      <c r="T885">
        <f t="shared" si="67"/>
        <v>14.722222222222221</v>
      </c>
    </row>
    <row r="886" spans="2:20" x14ac:dyDescent="0.3">
      <c r="B886" s="4" t="s">
        <v>52</v>
      </c>
      <c r="C886" s="4">
        <v>878</v>
      </c>
      <c r="D886" s="4">
        <v>289</v>
      </c>
      <c r="E886" s="11">
        <v>53</v>
      </c>
      <c r="F886" s="17">
        <f t="shared" si="68"/>
        <v>0</v>
      </c>
      <c r="G886" s="17">
        <f t="shared" si="69"/>
        <v>0</v>
      </c>
      <c r="R886">
        <f t="shared" si="65"/>
        <v>0</v>
      </c>
      <c r="S886">
        <f t="shared" si="66"/>
        <v>53</v>
      </c>
      <c r="T886">
        <f t="shared" si="67"/>
        <v>14.722222222222221</v>
      </c>
    </row>
    <row r="887" spans="2:20" x14ac:dyDescent="0.3">
      <c r="B887" s="4" t="s">
        <v>52</v>
      </c>
      <c r="C887" s="4">
        <v>879</v>
      </c>
      <c r="D887" s="4">
        <v>290</v>
      </c>
      <c r="E887" s="11">
        <v>53</v>
      </c>
      <c r="F887" s="17">
        <f t="shared" si="68"/>
        <v>1.3888888888889086E-2</v>
      </c>
      <c r="G887" s="17">
        <f t="shared" si="69"/>
        <v>5.0000000000000711E-2</v>
      </c>
      <c r="R887">
        <f t="shared" si="65"/>
        <v>0</v>
      </c>
      <c r="S887">
        <f t="shared" si="66"/>
        <v>53</v>
      </c>
      <c r="T887">
        <f t="shared" si="67"/>
        <v>14.722222222222221</v>
      </c>
    </row>
    <row r="888" spans="2:20" x14ac:dyDescent="0.3">
      <c r="B888" s="4" t="s">
        <v>52</v>
      </c>
      <c r="C888" s="4">
        <v>880</v>
      </c>
      <c r="D888" s="4">
        <v>291</v>
      </c>
      <c r="E888" s="11">
        <v>53.1</v>
      </c>
      <c r="F888" s="17">
        <f t="shared" si="68"/>
        <v>4.1666666666666269E-2</v>
      </c>
      <c r="G888" s="17">
        <f t="shared" si="69"/>
        <v>0.14999999999999858</v>
      </c>
      <c r="R888">
        <f t="shared" si="65"/>
        <v>0</v>
      </c>
      <c r="S888">
        <f t="shared" si="66"/>
        <v>53.1</v>
      </c>
      <c r="T888">
        <f t="shared" si="67"/>
        <v>14.75</v>
      </c>
    </row>
    <row r="889" spans="2:20" x14ac:dyDescent="0.3">
      <c r="B889" s="4" t="s">
        <v>52</v>
      </c>
      <c r="C889" s="4">
        <v>881</v>
      </c>
      <c r="D889" s="4">
        <v>292</v>
      </c>
      <c r="E889" s="11">
        <v>53.3</v>
      </c>
      <c r="F889" s="17">
        <f t="shared" si="68"/>
        <v>2.7777777777777186E-2</v>
      </c>
      <c r="G889" s="17">
        <f t="shared" si="69"/>
        <v>9.9999999999997868E-2</v>
      </c>
      <c r="R889">
        <f t="shared" si="65"/>
        <v>0</v>
      </c>
      <c r="S889">
        <f t="shared" si="66"/>
        <v>53.3</v>
      </c>
      <c r="T889">
        <f t="shared" si="67"/>
        <v>14.805555555555554</v>
      </c>
    </row>
    <row r="890" spans="2:20" x14ac:dyDescent="0.3">
      <c r="B890" s="4" t="s">
        <v>52</v>
      </c>
      <c r="C890" s="4">
        <v>882</v>
      </c>
      <c r="D890" s="4">
        <v>293</v>
      </c>
      <c r="E890" s="11">
        <v>53.3</v>
      </c>
      <c r="F890" s="17">
        <f t="shared" si="68"/>
        <v>0</v>
      </c>
      <c r="G890" s="17">
        <f t="shared" si="69"/>
        <v>0</v>
      </c>
      <c r="R890">
        <f t="shared" si="65"/>
        <v>0</v>
      </c>
      <c r="S890">
        <f t="shared" si="66"/>
        <v>53.3</v>
      </c>
      <c r="T890">
        <f t="shared" si="67"/>
        <v>14.805555555555554</v>
      </c>
    </row>
    <row r="891" spans="2:20" x14ac:dyDescent="0.3">
      <c r="B891" s="4" t="s">
        <v>52</v>
      </c>
      <c r="C891" s="4">
        <v>883</v>
      </c>
      <c r="D891" s="4">
        <v>294</v>
      </c>
      <c r="E891" s="11">
        <v>53.3</v>
      </c>
      <c r="F891" s="17">
        <f t="shared" si="68"/>
        <v>-2.7777777777777186E-2</v>
      </c>
      <c r="G891" s="17">
        <f t="shared" si="69"/>
        <v>-9.9999999999997868E-2</v>
      </c>
      <c r="R891">
        <f t="shared" si="65"/>
        <v>0</v>
      </c>
      <c r="S891">
        <f t="shared" si="66"/>
        <v>53.3</v>
      </c>
      <c r="T891">
        <f t="shared" si="67"/>
        <v>14.805555555555554</v>
      </c>
    </row>
    <row r="892" spans="2:20" x14ac:dyDescent="0.3">
      <c r="B892" s="4" t="s">
        <v>52</v>
      </c>
      <c r="C892" s="4">
        <v>884</v>
      </c>
      <c r="D892" s="4">
        <v>295</v>
      </c>
      <c r="E892" s="11">
        <v>53.1</v>
      </c>
      <c r="F892" s="17">
        <f t="shared" si="68"/>
        <v>-6.9444444444444448E-2</v>
      </c>
      <c r="G892" s="17">
        <f t="shared" si="69"/>
        <v>-0.25</v>
      </c>
      <c r="R892">
        <f t="shared" si="65"/>
        <v>0</v>
      </c>
      <c r="S892">
        <f t="shared" si="66"/>
        <v>53.1</v>
      </c>
      <c r="T892">
        <f t="shared" si="67"/>
        <v>14.75</v>
      </c>
    </row>
    <row r="893" spans="2:20" x14ac:dyDescent="0.3">
      <c r="B893" s="4" t="s">
        <v>52</v>
      </c>
      <c r="C893" s="4">
        <v>885</v>
      </c>
      <c r="D893" s="4">
        <v>296</v>
      </c>
      <c r="E893" s="11">
        <v>52.8</v>
      </c>
      <c r="F893" s="17">
        <f t="shared" si="68"/>
        <v>-0.12499999999999981</v>
      </c>
      <c r="G893" s="17">
        <f t="shared" si="69"/>
        <v>-0.44999999999999929</v>
      </c>
      <c r="R893">
        <f t="shared" si="65"/>
        <v>0</v>
      </c>
      <c r="S893">
        <f t="shared" si="66"/>
        <v>52.8</v>
      </c>
      <c r="T893">
        <f t="shared" si="67"/>
        <v>14.666666666666666</v>
      </c>
    </row>
    <row r="894" spans="2:20" x14ac:dyDescent="0.3">
      <c r="B894" s="4" t="s">
        <v>52</v>
      </c>
      <c r="C894" s="4">
        <v>886</v>
      </c>
      <c r="D894" s="4">
        <v>297</v>
      </c>
      <c r="E894" s="11">
        <v>52.2</v>
      </c>
      <c r="F894" s="17">
        <f t="shared" si="68"/>
        <v>-0.20833333333333331</v>
      </c>
      <c r="G894" s="17">
        <f t="shared" si="69"/>
        <v>-0.75</v>
      </c>
      <c r="R894">
        <f t="shared" si="65"/>
        <v>0</v>
      </c>
      <c r="S894">
        <f t="shared" si="66"/>
        <v>52.2</v>
      </c>
      <c r="T894">
        <f t="shared" si="67"/>
        <v>14.5</v>
      </c>
    </row>
    <row r="895" spans="2:20" x14ac:dyDescent="0.3">
      <c r="B895" s="4" t="s">
        <v>52</v>
      </c>
      <c r="C895" s="4">
        <v>887</v>
      </c>
      <c r="D895" s="4">
        <v>298</v>
      </c>
      <c r="E895" s="11">
        <v>51.3</v>
      </c>
      <c r="F895" s="17">
        <f t="shared" si="68"/>
        <v>-0.27777777777777779</v>
      </c>
      <c r="G895" s="17">
        <f t="shared" si="69"/>
        <v>-1</v>
      </c>
      <c r="R895">
        <f t="shared" si="65"/>
        <v>0</v>
      </c>
      <c r="S895">
        <f t="shared" si="66"/>
        <v>51.3</v>
      </c>
      <c r="T895">
        <f t="shared" si="67"/>
        <v>14.249999999999998</v>
      </c>
    </row>
    <row r="896" spans="2:20" x14ac:dyDescent="0.3">
      <c r="B896" s="4" t="s">
        <v>52</v>
      </c>
      <c r="C896" s="4">
        <v>888</v>
      </c>
      <c r="D896" s="4">
        <v>299</v>
      </c>
      <c r="E896" s="11">
        <v>50.2</v>
      </c>
      <c r="F896" s="17">
        <f t="shared" si="68"/>
        <v>-0.29166666666666585</v>
      </c>
      <c r="G896" s="17">
        <f t="shared" si="69"/>
        <v>-1.0499999999999972</v>
      </c>
      <c r="R896">
        <f t="shared" si="65"/>
        <v>0</v>
      </c>
      <c r="S896">
        <f t="shared" si="66"/>
        <v>50.2</v>
      </c>
      <c r="T896">
        <f t="shared" si="67"/>
        <v>13.944444444444445</v>
      </c>
    </row>
    <row r="897" spans="2:20" x14ac:dyDescent="0.3">
      <c r="B897" s="4" t="s">
        <v>52</v>
      </c>
      <c r="C897" s="4">
        <v>889</v>
      </c>
      <c r="D897" s="4">
        <v>300</v>
      </c>
      <c r="E897" s="11">
        <v>49.2</v>
      </c>
      <c r="F897" s="17">
        <f t="shared" si="68"/>
        <v>-0.27777777777777779</v>
      </c>
      <c r="G897" s="17">
        <f t="shared" si="69"/>
        <v>-1</v>
      </c>
      <c r="R897">
        <f t="shared" si="65"/>
        <v>0</v>
      </c>
      <c r="S897">
        <f t="shared" si="66"/>
        <v>49.2</v>
      </c>
      <c r="T897">
        <f t="shared" si="67"/>
        <v>13.666666666666668</v>
      </c>
    </row>
    <row r="898" spans="2:20" x14ac:dyDescent="0.3">
      <c r="B898" s="4" t="s">
        <v>52</v>
      </c>
      <c r="C898" s="4">
        <v>890</v>
      </c>
      <c r="D898" s="4">
        <v>301</v>
      </c>
      <c r="E898" s="11">
        <v>48.2</v>
      </c>
      <c r="F898" s="17">
        <f t="shared" si="68"/>
        <v>-0.27777777777777779</v>
      </c>
      <c r="G898" s="17">
        <f t="shared" si="69"/>
        <v>-1</v>
      </c>
      <c r="R898">
        <f t="shared" si="65"/>
        <v>0</v>
      </c>
      <c r="S898">
        <f t="shared" si="66"/>
        <v>48.2</v>
      </c>
      <c r="T898">
        <f t="shared" si="67"/>
        <v>13.388888888888889</v>
      </c>
    </row>
    <row r="899" spans="2:20" x14ac:dyDescent="0.3">
      <c r="B899" s="4" t="s">
        <v>52</v>
      </c>
      <c r="C899" s="4">
        <v>891</v>
      </c>
      <c r="D899" s="4">
        <v>302</v>
      </c>
      <c r="E899" s="11">
        <v>47.2</v>
      </c>
      <c r="F899" s="17">
        <f t="shared" si="68"/>
        <v>-0.26388888888888967</v>
      </c>
      <c r="G899" s="17">
        <f t="shared" si="69"/>
        <v>-0.95000000000000284</v>
      </c>
      <c r="R899">
        <f t="shared" si="65"/>
        <v>0</v>
      </c>
      <c r="S899">
        <f t="shared" si="66"/>
        <v>47.2</v>
      </c>
      <c r="T899">
        <f t="shared" si="67"/>
        <v>13.111111111111111</v>
      </c>
    </row>
    <row r="900" spans="2:20" x14ac:dyDescent="0.3">
      <c r="B900" s="4" t="s">
        <v>52</v>
      </c>
      <c r="C900" s="4">
        <v>892</v>
      </c>
      <c r="D900" s="4">
        <v>303</v>
      </c>
      <c r="E900" s="11">
        <v>46.3</v>
      </c>
      <c r="F900" s="17">
        <f t="shared" si="68"/>
        <v>-0.23611111111111149</v>
      </c>
      <c r="G900" s="17">
        <f t="shared" si="69"/>
        <v>-0.85000000000000142</v>
      </c>
      <c r="R900">
        <f t="shared" si="65"/>
        <v>0</v>
      </c>
      <c r="S900">
        <f t="shared" si="66"/>
        <v>46.3</v>
      </c>
      <c r="T900">
        <f t="shared" si="67"/>
        <v>12.861111111111111</v>
      </c>
    </row>
    <row r="901" spans="2:20" x14ac:dyDescent="0.3">
      <c r="B901" s="4" t="s">
        <v>52</v>
      </c>
      <c r="C901" s="4">
        <v>893</v>
      </c>
      <c r="D901" s="4">
        <v>304</v>
      </c>
      <c r="E901" s="11">
        <v>45.5</v>
      </c>
      <c r="F901" s="17">
        <f t="shared" si="68"/>
        <v>-0.19444444444444425</v>
      </c>
      <c r="G901" s="17">
        <f t="shared" si="69"/>
        <v>-0.69999999999999929</v>
      </c>
      <c r="R901">
        <f t="shared" si="65"/>
        <v>0</v>
      </c>
      <c r="S901">
        <f t="shared" si="66"/>
        <v>45.5</v>
      </c>
      <c r="T901">
        <f t="shared" si="67"/>
        <v>12.638888888888889</v>
      </c>
    </row>
    <row r="902" spans="2:20" x14ac:dyDescent="0.3">
      <c r="B902" s="4" t="s">
        <v>52</v>
      </c>
      <c r="C902" s="4">
        <v>894</v>
      </c>
      <c r="D902" s="4">
        <v>305</v>
      </c>
      <c r="E902" s="11">
        <v>44.9</v>
      </c>
      <c r="F902" s="17">
        <f t="shared" si="68"/>
        <v>-0.16666666666666705</v>
      </c>
      <c r="G902" s="17">
        <f t="shared" si="69"/>
        <v>-0.60000000000000142</v>
      </c>
      <c r="R902">
        <f t="shared" si="65"/>
        <v>0</v>
      </c>
      <c r="S902">
        <f t="shared" si="66"/>
        <v>44.9</v>
      </c>
      <c r="T902">
        <f t="shared" si="67"/>
        <v>12.472222222222221</v>
      </c>
    </row>
    <row r="903" spans="2:20" x14ac:dyDescent="0.3">
      <c r="B903" s="4" t="s">
        <v>52</v>
      </c>
      <c r="C903" s="4">
        <v>895</v>
      </c>
      <c r="D903" s="4">
        <v>306</v>
      </c>
      <c r="E903" s="11">
        <v>44.3</v>
      </c>
      <c r="F903" s="17">
        <f t="shared" si="68"/>
        <v>-0.15277777777777798</v>
      </c>
      <c r="G903" s="17">
        <f t="shared" si="69"/>
        <v>-0.55000000000000071</v>
      </c>
      <c r="R903">
        <f t="shared" si="65"/>
        <v>0</v>
      </c>
      <c r="S903">
        <f t="shared" si="66"/>
        <v>44.3</v>
      </c>
      <c r="T903">
        <f t="shared" si="67"/>
        <v>12.305555555555554</v>
      </c>
    </row>
    <row r="904" spans="2:20" x14ac:dyDescent="0.3">
      <c r="B904" s="4" t="s">
        <v>52</v>
      </c>
      <c r="C904" s="4">
        <v>896</v>
      </c>
      <c r="D904" s="4">
        <v>307</v>
      </c>
      <c r="E904" s="11">
        <v>43.8</v>
      </c>
      <c r="F904" s="17">
        <f t="shared" si="68"/>
        <v>-0.15277777777777699</v>
      </c>
      <c r="G904" s="17">
        <f t="shared" si="69"/>
        <v>-0.54999999999999716</v>
      </c>
      <c r="R904">
        <f t="shared" ref="R904:R967" si="70">IF(E904&lt;1,1,0)</f>
        <v>0</v>
      </c>
      <c r="S904">
        <f t="shared" ref="S904:S967" si="71">IF(R904=1,"",E904)</f>
        <v>43.8</v>
      </c>
      <c r="T904">
        <f t="shared" ref="T904:T967" si="72">E904/3.6</f>
        <v>12.166666666666666</v>
      </c>
    </row>
    <row r="905" spans="2:20" x14ac:dyDescent="0.3">
      <c r="B905" s="4" t="s">
        <v>52</v>
      </c>
      <c r="C905" s="4">
        <v>897</v>
      </c>
      <c r="D905" s="4">
        <v>308</v>
      </c>
      <c r="E905" s="11">
        <v>43.2</v>
      </c>
      <c r="F905" s="17">
        <f t="shared" si="68"/>
        <v>-0.1388888888888889</v>
      </c>
      <c r="G905" s="17">
        <f t="shared" si="69"/>
        <v>-0.5</v>
      </c>
      <c r="R905">
        <f t="shared" si="70"/>
        <v>0</v>
      </c>
      <c r="S905">
        <f t="shared" si="71"/>
        <v>43.2</v>
      </c>
      <c r="T905">
        <f t="shared" si="72"/>
        <v>12</v>
      </c>
    </row>
    <row r="906" spans="2:20" x14ac:dyDescent="0.3">
      <c r="B906" s="4" t="s">
        <v>52</v>
      </c>
      <c r="C906" s="4">
        <v>898</v>
      </c>
      <c r="D906" s="4">
        <v>309</v>
      </c>
      <c r="E906" s="11">
        <v>42.8</v>
      </c>
      <c r="F906" s="17">
        <f t="shared" si="68"/>
        <v>-0.1111111111111117</v>
      </c>
      <c r="G906" s="17">
        <f t="shared" si="69"/>
        <v>-0.40000000000000213</v>
      </c>
      <c r="R906">
        <f t="shared" si="70"/>
        <v>0</v>
      </c>
      <c r="S906">
        <f t="shared" si="71"/>
        <v>42.8</v>
      </c>
      <c r="T906">
        <f t="shared" si="72"/>
        <v>11.888888888888888</v>
      </c>
    </row>
    <row r="907" spans="2:20" x14ac:dyDescent="0.3">
      <c r="B907" s="4" t="s">
        <v>52</v>
      </c>
      <c r="C907" s="4">
        <v>899</v>
      </c>
      <c r="D907" s="4">
        <v>310</v>
      </c>
      <c r="E907" s="11">
        <v>42.4</v>
      </c>
      <c r="F907" s="17">
        <f t="shared" si="68"/>
        <v>-0.11111111111111072</v>
      </c>
      <c r="G907" s="17">
        <f t="shared" si="69"/>
        <v>-0.39999999999999858</v>
      </c>
      <c r="R907">
        <f t="shared" si="70"/>
        <v>0</v>
      </c>
      <c r="S907">
        <f t="shared" si="71"/>
        <v>42.4</v>
      </c>
      <c r="T907">
        <f t="shared" si="72"/>
        <v>11.777777777777777</v>
      </c>
    </row>
    <row r="908" spans="2:20" x14ac:dyDescent="0.3">
      <c r="B908" s="4" t="s">
        <v>52</v>
      </c>
      <c r="C908" s="4">
        <v>900</v>
      </c>
      <c r="D908" s="4">
        <v>311</v>
      </c>
      <c r="E908" s="11">
        <v>42</v>
      </c>
      <c r="F908" s="17">
        <f t="shared" si="68"/>
        <v>-9.7222222222221627E-2</v>
      </c>
      <c r="G908" s="17">
        <f t="shared" si="69"/>
        <v>-0.34999999999999787</v>
      </c>
      <c r="R908">
        <f t="shared" si="70"/>
        <v>0</v>
      </c>
      <c r="S908">
        <f t="shared" si="71"/>
        <v>42</v>
      </c>
      <c r="T908">
        <f t="shared" si="72"/>
        <v>11.666666666666666</v>
      </c>
    </row>
    <row r="909" spans="2:20" x14ac:dyDescent="0.3">
      <c r="B909" s="4" t="s">
        <v>52</v>
      </c>
      <c r="C909" s="4">
        <v>901</v>
      </c>
      <c r="D909" s="4">
        <v>312</v>
      </c>
      <c r="E909" s="11">
        <v>41.7</v>
      </c>
      <c r="F909" s="17">
        <f t="shared" si="68"/>
        <v>-9.7222222222222612E-2</v>
      </c>
      <c r="G909" s="17">
        <f t="shared" si="69"/>
        <v>-0.35000000000000142</v>
      </c>
      <c r="R909">
        <f t="shared" si="70"/>
        <v>0</v>
      </c>
      <c r="S909">
        <f t="shared" si="71"/>
        <v>41.7</v>
      </c>
      <c r="T909">
        <f t="shared" si="72"/>
        <v>11.583333333333334</v>
      </c>
    </row>
    <row r="910" spans="2:20" x14ac:dyDescent="0.3">
      <c r="B910" s="4" t="s">
        <v>52</v>
      </c>
      <c r="C910" s="4">
        <v>902</v>
      </c>
      <c r="D910" s="4">
        <v>313</v>
      </c>
      <c r="E910" s="11">
        <v>41.3</v>
      </c>
      <c r="F910" s="17">
        <f t="shared" ref="F910:F973" si="73">($E911-$E909)/2/3.6</f>
        <v>-0.1388888888888889</v>
      </c>
      <c r="G910" s="17">
        <f t="shared" ref="G910:G973" si="74">($E911-$E909)/2</f>
        <v>-0.5</v>
      </c>
      <c r="R910">
        <f t="shared" si="70"/>
        <v>0</v>
      </c>
      <c r="S910">
        <f t="shared" si="71"/>
        <v>41.3</v>
      </c>
      <c r="T910">
        <f t="shared" si="72"/>
        <v>11.472222222222221</v>
      </c>
    </row>
    <row r="911" spans="2:20" x14ac:dyDescent="0.3">
      <c r="B911" s="4" t="s">
        <v>52</v>
      </c>
      <c r="C911" s="4">
        <v>903</v>
      </c>
      <c r="D911" s="4">
        <v>314</v>
      </c>
      <c r="E911" s="11">
        <v>40.700000000000003</v>
      </c>
      <c r="F911" s="17">
        <f t="shared" si="73"/>
        <v>-0.23611111111111052</v>
      </c>
      <c r="G911" s="17">
        <f t="shared" si="74"/>
        <v>-0.84999999999999787</v>
      </c>
      <c r="R911">
        <f t="shared" si="70"/>
        <v>0</v>
      </c>
      <c r="S911">
        <f t="shared" si="71"/>
        <v>40.700000000000003</v>
      </c>
      <c r="T911">
        <f t="shared" si="72"/>
        <v>11.305555555555555</v>
      </c>
    </row>
    <row r="912" spans="2:20" x14ac:dyDescent="0.3">
      <c r="B912" s="4" t="s">
        <v>52</v>
      </c>
      <c r="C912" s="4">
        <v>904</v>
      </c>
      <c r="D912" s="4">
        <v>315</v>
      </c>
      <c r="E912" s="11">
        <v>39.6</v>
      </c>
      <c r="F912" s="17">
        <f t="shared" si="73"/>
        <v>-0.31944444444444503</v>
      </c>
      <c r="G912" s="17">
        <f t="shared" si="74"/>
        <v>-1.1500000000000021</v>
      </c>
      <c r="R912">
        <f t="shared" si="70"/>
        <v>0</v>
      </c>
      <c r="S912">
        <f t="shared" si="71"/>
        <v>39.6</v>
      </c>
      <c r="T912">
        <f t="shared" si="72"/>
        <v>11</v>
      </c>
    </row>
    <row r="913" spans="2:20" x14ac:dyDescent="0.3">
      <c r="B913" s="4" t="s">
        <v>52</v>
      </c>
      <c r="C913" s="4">
        <v>905</v>
      </c>
      <c r="D913" s="4">
        <v>316</v>
      </c>
      <c r="E913" s="11">
        <v>38.4</v>
      </c>
      <c r="F913" s="17">
        <f t="shared" si="73"/>
        <v>-0.29166666666666685</v>
      </c>
      <c r="G913" s="17">
        <f t="shared" si="74"/>
        <v>-1.0500000000000007</v>
      </c>
      <c r="R913">
        <f t="shared" si="70"/>
        <v>0</v>
      </c>
      <c r="S913">
        <f t="shared" si="71"/>
        <v>38.4</v>
      </c>
      <c r="T913">
        <f t="shared" si="72"/>
        <v>10.666666666666666</v>
      </c>
    </row>
    <row r="914" spans="2:20" x14ac:dyDescent="0.3">
      <c r="B914" s="4" t="s">
        <v>52</v>
      </c>
      <c r="C914" s="4">
        <v>906</v>
      </c>
      <c r="D914" s="4">
        <v>317</v>
      </c>
      <c r="E914" s="11">
        <v>37.5</v>
      </c>
      <c r="F914" s="17">
        <f t="shared" si="73"/>
        <v>-0.23611111111111052</v>
      </c>
      <c r="G914" s="17">
        <f t="shared" si="74"/>
        <v>-0.84999999999999787</v>
      </c>
      <c r="R914">
        <f t="shared" si="70"/>
        <v>0</v>
      </c>
      <c r="S914">
        <f t="shared" si="71"/>
        <v>37.5</v>
      </c>
      <c r="T914">
        <f t="shared" si="72"/>
        <v>10.416666666666666</v>
      </c>
    </row>
    <row r="915" spans="2:20" x14ac:dyDescent="0.3">
      <c r="B915" s="4" t="s">
        <v>52</v>
      </c>
      <c r="C915" s="4">
        <v>907</v>
      </c>
      <c r="D915" s="4">
        <v>318</v>
      </c>
      <c r="E915" s="11">
        <v>36.700000000000003</v>
      </c>
      <c r="F915" s="17">
        <f t="shared" si="73"/>
        <v>-0.18055555555555516</v>
      </c>
      <c r="G915" s="17">
        <f t="shared" si="74"/>
        <v>-0.64999999999999858</v>
      </c>
      <c r="R915">
        <f t="shared" si="70"/>
        <v>0</v>
      </c>
      <c r="S915">
        <f t="shared" si="71"/>
        <v>36.700000000000003</v>
      </c>
      <c r="T915">
        <f t="shared" si="72"/>
        <v>10.194444444444445</v>
      </c>
    </row>
    <row r="916" spans="2:20" x14ac:dyDescent="0.3">
      <c r="B916" s="4" t="s">
        <v>52</v>
      </c>
      <c r="C916" s="4">
        <v>908</v>
      </c>
      <c r="D916" s="4">
        <v>319</v>
      </c>
      <c r="E916" s="11">
        <v>36.200000000000003</v>
      </c>
      <c r="F916" s="17">
        <f t="shared" si="73"/>
        <v>-9.7222222222222612E-2</v>
      </c>
      <c r="G916" s="17">
        <f t="shared" si="74"/>
        <v>-0.35000000000000142</v>
      </c>
      <c r="R916">
        <f t="shared" si="70"/>
        <v>0</v>
      </c>
      <c r="S916">
        <f t="shared" si="71"/>
        <v>36.200000000000003</v>
      </c>
      <c r="T916">
        <f t="shared" si="72"/>
        <v>10.055555555555555</v>
      </c>
    </row>
    <row r="917" spans="2:20" x14ac:dyDescent="0.3">
      <c r="B917" s="4" t="s">
        <v>52</v>
      </c>
      <c r="C917" s="4">
        <v>909</v>
      </c>
      <c r="D917" s="4">
        <v>320</v>
      </c>
      <c r="E917" s="11">
        <v>36</v>
      </c>
      <c r="F917" s="17">
        <f t="shared" si="73"/>
        <v>0</v>
      </c>
      <c r="G917" s="17">
        <f t="shared" si="74"/>
        <v>0</v>
      </c>
      <c r="R917">
        <f t="shared" si="70"/>
        <v>0</v>
      </c>
      <c r="S917">
        <f t="shared" si="71"/>
        <v>36</v>
      </c>
      <c r="T917">
        <f t="shared" si="72"/>
        <v>10</v>
      </c>
    </row>
    <row r="918" spans="2:20" x14ac:dyDescent="0.3">
      <c r="B918" s="4" t="s">
        <v>52</v>
      </c>
      <c r="C918" s="4">
        <v>910</v>
      </c>
      <c r="D918" s="4">
        <v>321</v>
      </c>
      <c r="E918" s="11">
        <v>36.200000000000003</v>
      </c>
      <c r="F918" s="17">
        <f t="shared" si="73"/>
        <v>0.1388888888888889</v>
      </c>
      <c r="G918" s="17">
        <f t="shared" si="74"/>
        <v>0.5</v>
      </c>
      <c r="R918">
        <f t="shared" si="70"/>
        <v>0</v>
      </c>
      <c r="S918">
        <f t="shared" si="71"/>
        <v>36.200000000000003</v>
      </c>
      <c r="T918">
        <f t="shared" si="72"/>
        <v>10.055555555555555</v>
      </c>
    </row>
    <row r="919" spans="2:20" x14ac:dyDescent="0.3">
      <c r="B919" s="4" t="s">
        <v>52</v>
      </c>
      <c r="C919" s="4">
        <v>911</v>
      </c>
      <c r="D919" s="4">
        <v>322</v>
      </c>
      <c r="E919" s="11">
        <v>37</v>
      </c>
      <c r="F919" s="17">
        <f t="shared" si="73"/>
        <v>0.24999999999999961</v>
      </c>
      <c r="G919" s="17">
        <f t="shared" si="74"/>
        <v>0.89999999999999858</v>
      </c>
      <c r="R919">
        <f t="shared" si="70"/>
        <v>0</v>
      </c>
      <c r="S919">
        <f t="shared" si="71"/>
        <v>37</v>
      </c>
      <c r="T919">
        <f t="shared" si="72"/>
        <v>10.277777777777777</v>
      </c>
    </row>
    <row r="920" spans="2:20" x14ac:dyDescent="0.3">
      <c r="B920" s="4" t="s">
        <v>52</v>
      </c>
      <c r="C920" s="4">
        <v>912</v>
      </c>
      <c r="D920" s="4">
        <v>323</v>
      </c>
      <c r="E920" s="11">
        <v>38</v>
      </c>
      <c r="F920" s="17">
        <f t="shared" si="73"/>
        <v>0.27777777777777779</v>
      </c>
      <c r="G920" s="17">
        <f t="shared" si="74"/>
        <v>1</v>
      </c>
      <c r="R920">
        <f t="shared" si="70"/>
        <v>0</v>
      </c>
      <c r="S920">
        <f t="shared" si="71"/>
        <v>38</v>
      </c>
      <c r="T920">
        <f t="shared" si="72"/>
        <v>10.555555555555555</v>
      </c>
    </row>
    <row r="921" spans="2:20" x14ac:dyDescent="0.3">
      <c r="B921" s="4" t="s">
        <v>52</v>
      </c>
      <c r="C921" s="4">
        <v>913</v>
      </c>
      <c r="D921" s="4">
        <v>324</v>
      </c>
      <c r="E921" s="11">
        <v>39</v>
      </c>
      <c r="F921" s="17">
        <f t="shared" si="73"/>
        <v>0.23611111111111149</v>
      </c>
      <c r="G921" s="17">
        <f t="shared" si="74"/>
        <v>0.85000000000000142</v>
      </c>
      <c r="R921">
        <f t="shared" si="70"/>
        <v>0</v>
      </c>
      <c r="S921">
        <f t="shared" si="71"/>
        <v>39</v>
      </c>
      <c r="T921">
        <f t="shared" si="72"/>
        <v>10.833333333333334</v>
      </c>
    </row>
    <row r="922" spans="2:20" x14ac:dyDescent="0.3">
      <c r="B922" s="4" t="s">
        <v>52</v>
      </c>
      <c r="C922" s="4">
        <v>914</v>
      </c>
      <c r="D922" s="4">
        <v>325</v>
      </c>
      <c r="E922" s="11">
        <v>39.700000000000003</v>
      </c>
      <c r="F922" s="17">
        <f t="shared" si="73"/>
        <v>0.16666666666666705</v>
      </c>
      <c r="G922" s="17">
        <f t="shared" si="74"/>
        <v>0.60000000000000142</v>
      </c>
      <c r="R922">
        <f t="shared" si="70"/>
        <v>0</v>
      </c>
      <c r="S922">
        <f t="shared" si="71"/>
        <v>39.700000000000003</v>
      </c>
      <c r="T922">
        <f t="shared" si="72"/>
        <v>11.027777777777779</v>
      </c>
    </row>
    <row r="923" spans="2:20" x14ac:dyDescent="0.3">
      <c r="B923" s="4" t="s">
        <v>52</v>
      </c>
      <c r="C923" s="4">
        <v>915</v>
      </c>
      <c r="D923" s="4">
        <v>326</v>
      </c>
      <c r="E923" s="11">
        <v>40.200000000000003</v>
      </c>
      <c r="F923" s="17">
        <f t="shared" si="73"/>
        <v>0.1388888888888889</v>
      </c>
      <c r="G923" s="17">
        <f t="shared" si="74"/>
        <v>0.5</v>
      </c>
      <c r="R923">
        <f t="shared" si="70"/>
        <v>0</v>
      </c>
      <c r="S923">
        <f t="shared" si="71"/>
        <v>40.200000000000003</v>
      </c>
      <c r="T923">
        <f t="shared" si="72"/>
        <v>11.166666666666668</v>
      </c>
    </row>
    <row r="924" spans="2:20" x14ac:dyDescent="0.3">
      <c r="B924" s="4" t="s">
        <v>52</v>
      </c>
      <c r="C924" s="4">
        <v>916</v>
      </c>
      <c r="D924" s="4">
        <v>327</v>
      </c>
      <c r="E924" s="11">
        <v>40.700000000000003</v>
      </c>
      <c r="F924" s="17">
        <f t="shared" si="73"/>
        <v>0.1388888888888889</v>
      </c>
      <c r="G924" s="17">
        <f t="shared" si="74"/>
        <v>0.5</v>
      </c>
      <c r="R924">
        <f t="shared" si="70"/>
        <v>0</v>
      </c>
      <c r="S924">
        <f t="shared" si="71"/>
        <v>40.700000000000003</v>
      </c>
      <c r="T924">
        <f t="shared" si="72"/>
        <v>11.305555555555555</v>
      </c>
    </row>
    <row r="925" spans="2:20" x14ac:dyDescent="0.3">
      <c r="B925" s="4" t="s">
        <v>52</v>
      </c>
      <c r="C925" s="4">
        <v>917</v>
      </c>
      <c r="D925" s="4">
        <v>328</v>
      </c>
      <c r="E925" s="11">
        <v>41.2</v>
      </c>
      <c r="F925" s="17">
        <f t="shared" si="73"/>
        <v>0.1388888888888889</v>
      </c>
      <c r="G925" s="17">
        <f t="shared" si="74"/>
        <v>0.5</v>
      </c>
      <c r="R925">
        <f t="shared" si="70"/>
        <v>0</v>
      </c>
      <c r="S925">
        <f t="shared" si="71"/>
        <v>41.2</v>
      </c>
      <c r="T925">
        <f t="shared" si="72"/>
        <v>11.444444444444445</v>
      </c>
    </row>
    <row r="926" spans="2:20" x14ac:dyDescent="0.3">
      <c r="B926" s="4" t="s">
        <v>52</v>
      </c>
      <c r="C926" s="4">
        <v>918</v>
      </c>
      <c r="D926" s="4">
        <v>329</v>
      </c>
      <c r="E926" s="11">
        <v>41.7</v>
      </c>
      <c r="F926" s="17">
        <f t="shared" si="73"/>
        <v>0.15277777777777699</v>
      </c>
      <c r="G926" s="17">
        <f t="shared" si="74"/>
        <v>0.54999999999999716</v>
      </c>
      <c r="R926">
        <f t="shared" si="70"/>
        <v>0</v>
      </c>
      <c r="S926">
        <f t="shared" si="71"/>
        <v>41.7</v>
      </c>
      <c r="T926">
        <f t="shared" si="72"/>
        <v>11.583333333333334</v>
      </c>
    </row>
    <row r="927" spans="2:20" x14ac:dyDescent="0.3">
      <c r="B927" s="4" t="s">
        <v>52</v>
      </c>
      <c r="C927" s="4">
        <v>919</v>
      </c>
      <c r="D927" s="4">
        <v>330</v>
      </c>
      <c r="E927" s="11">
        <v>42.3</v>
      </c>
      <c r="F927" s="17">
        <f t="shared" si="73"/>
        <v>0.1388888888888889</v>
      </c>
      <c r="G927" s="17">
        <f t="shared" si="74"/>
        <v>0.5</v>
      </c>
      <c r="R927">
        <f t="shared" si="70"/>
        <v>0</v>
      </c>
      <c r="S927">
        <f t="shared" si="71"/>
        <v>42.3</v>
      </c>
      <c r="T927">
        <f t="shared" si="72"/>
        <v>11.749999999999998</v>
      </c>
    </row>
    <row r="928" spans="2:20" x14ac:dyDescent="0.3">
      <c r="B928" s="4" t="s">
        <v>52</v>
      </c>
      <c r="C928" s="4">
        <v>920</v>
      </c>
      <c r="D928" s="4">
        <v>331</v>
      </c>
      <c r="E928" s="11">
        <v>42.7</v>
      </c>
      <c r="F928" s="17">
        <f t="shared" si="73"/>
        <v>0.12500000000000078</v>
      </c>
      <c r="G928" s="17">
        <f t="shared" si="74"/>
        <v>0.45000000000000284</v>
      </c>
      <c r="R928">
        <f t="shared" si="70"/>
        <v>0</v>
      </c>
      <c r="S928">
        <f t="shared" si="71"/>
        <v>42.7</v>
      </c>
      <c r="T928">
        <f t="shared" si="72"/>
        <v>11.861111111111112</v>
      </c>
    </row>
    <row r="929" spans="2:20" x14ac:dyDescent="0.3">
      <c r="B929" s="4" t="s">
        <v>52</v>
      </c>
      <c r="C929" s="4">
        <v>921</v>
      </c>
      <c r="D929" s="4">
        <v>332</v>
      </c>
      <c r="E929" s="11">
        <v>43.2</v>
      </c>
      <c r="F929" s="17">
        <f t="shared" si="73"/>
        <v>0.12499999999999981</v>
      </c>
      <c r="G929" s="17">
        <f t="shared" si="74"/>
        <v>0.44999999999999929</v>
      </c>
      <c r="R929">
        <f t="shared" si="70"/>
        <v>0</v>
      </c>
      <c r="S929">
        <f t="shared" si="71"/>
        <v>43.2</v>
      </c>
      <c r="T929">
        <f t="shared" si="72"/>
        <v>12</v>
      </c>
    </row>
    <row r="930" spans="2:20" x14ac:dyDescent="0.3">
      <c r="B930" s="4" t="s">
        <v>52</v>
      </c>
      <c r="C930" s="4">
        <v>922</v>
      </c>
      <c r="D930" s="4">
        <v>333</v>
      </c>
      <c r="E930" s="11">
        <v>43.6</v>
      </c>
      <c r="F930" s="17">
        <f t="shared" si="73"/>
        <v>0.11111111111111072</v>
      </c>
      <c r="G930" s="17">
        <f t="shared" si="74"/>
        <v>0.39999999999999858</v>
      </c>
      <c r="R930">
        <f t="shared" si="70"/>
        <v>0</v>
      </c>
      <c r="S930">
        <f t="shared" si="71"/>
        <v>43.6</v>
      </c>
      <c r="T930">
        <f t="shared" si="72"/>
        <v>12.111111111111111</v>
      </c>
    </row>
    <row r="931" spans="2:20" x14ac:dyDescent="0.3">
      <c r="B931" s="4" t="s">
        <v>52</v>
      </c>
      <c r="C931" s="4">
        <v>923</v>
      </c>
      <c r="D931" s="4">
        <v>334</v>
      </c>
      <c r="E931" s="11">
        <v>44</v>
      </c>
      <c r="F931" s="17">
        <f t="shared" si="73"/>
        <v>8.3333333333333523E-2</v>
      </c>
      <c r="G931" s="17">
        <f t="shared" si="74"/>
        <v>0.30000000000000071</v>
      </c>
      <c r="R931">
        <f t="shared" si="70"/>
        <v>0</v>
      </c>
      <c r="S931">
        <f t="shared" si="71"/>
        <v>44</v>
      </c>
      <c r="T931">
        <f t="shared" si="72"/>
        <v>12.222222222222221</v>
      </c>
    </row>
    <row r="932" spans="2:20" x14ac:dyDescent="0.3">
      <c r="B932" s="4" t="s">
        <v>52</v>
      </c>
      <c r="C932" s="4">
        <v>924</v>
      </c>
      <c r="D932" s="4">
        <v>335</v>
      </c>
      <c r="E932" s="11">
        <v>44.2</v>
      </c>
      <c r="F932" s="17">
        <f t="shared" si="73"/>
        <v>1.3888888888889086E-2</v>
      </c>
      <c r="G932" s="17">
        <f t="shared" si="74"/>
        <v>5.0000000000000711E-2</v>
      </c>
      <c r="R932">
        <f t="shared" si="70"/>
        <v>0</v>
      </c>
      <c r="S932">
        <f t="shared" si="71"/>
        <v>44.2</v>
      </c>
      <c r="T932">
        <f t="shared" si="72"/>
        <v>12.277777777777779</v>
      </c>
    </row>
    <row r="933" spans="2:20" x14ac:dyDescent="0.3">
      <c r="B933" s="4" t="s">
        <v>52</v>
      </c>
      <c r="C933" s="4">
        <v>925</v>
      </c>
      <c r="D933" s="4">
        <v>336</v>
      </c>
      <c r="E933" s="11">
        <v>44.1</v>
      </c>
      <c r="F933" s="17">
        <f t="shared" si="73"/>
        <v>-1.3888888888889086E-2</v>
      </c>
      <c r="G933" s="17">
        <f t="shared" si="74"/>
        <v>-5.0000000000000711E-2</v>
      </c>
      <c r="R933">
        <f t="shared" si="70"/>
        <v>0</v>
      </c>
      <c r="S933">
        <f t="shared" si="71"/>
        <v>44.1</v>
      </c>
      <c r="T933">
        <f t="shared" si="72"/>
        <v>12.25</v>
      </c>
    </row>
    <row r="934" spans="2:20" x14ac:dyDescent="0.3">
      <c r="B934" s="4" t="s">
        <v>52</v>
      </c>
      <c r="C934" s="4">
        <v>926</v>
      </c>
      <c r="D934" s="4">
        <v>337</v>
      </c>
      <c r="E934" s="11">
        <v>44.1</v>
      </c>
      <c r="F934" s="17">
        <f t="shared" si="73"/>
        <v>0</v>
      </c>
      <c r="G934" s="17">
        <f t="shared" si="74"/>
        <v>0</v>
      </c>
      <c r="R934">
        <f t="shared" si="70"/>
        <v>0</v>
      </c>
      <c r="S934">
        <f t="shared" si="71"/>
        <v>44.1</v>
      </c>
      <c r="T934">
        <f t="shared" si="72"/>
        <v>12.25</v>
      </c>
    </row>
    <row r="935" spans="2:20" x14ac:dyDescent="0.3">
      <c r="B935" s="4" t="s">
        <v>52</v>
      </c>
      <c r="C935" s="4">
        <v>927</v>
      </c>
      <c r="D935" s="4">
        <v>338</v>
      </c>
      <c r="E935" s="11">
        <v>44.1</v>
      </c>
      <c r="F935" s="17">
        <f t="shared" si="73"/>
        <v>2.7777777777777186E-2</v>
      </c>
      <c r="G935" s="17">
        <f t="shared" si="74"/>
        <v>9.9999999999997868E-2</v>
      </c>
      <c r="R935">
        <f t="shared" si="70"/>
        <v>0</v>
      </c>
      <c r="S935">
        <f t="shared" si="71"/>
        <v>44.1</v>
      </c>
      <c r="T935">
        <f t="shared" si="72"/>
        <v>12.25</v>
      </c>
    </row>
    <row r="936" spans="2:20" x14ac:dyDescent="0.3">
      <c r="B936" s="4" t="s">
        <v>52</v>
      </c>
      <c r="C936" s="4">
        <v>928</v>
      </c>
      <c r="D936" s="4">
        <v>339</v>
      </c>
      <c r="E936" s="11">
        <v>44.3</v>
      </c>
      <c r="F936" s="17">
        <f t="shared" si="73"/>
        <v>4.1666666666666269E-2</v>
      </c>
      <c r="G936" s="17">
        <f t="shared" si="74"/>
        <v>0.14999999999999858</v>
      </c>
      <c r="R936">
        <f t="shared" si="70"/>
        <v>0</v>
      </c>
      <c r="S936">
        <f t="shared" si="71"/>
        <v>44.3</v>
      </c>
      <c r="T936">
        <f t="shared" si="72"/>
        <v>12.305555555555554</v>
      </c>
    </row>
    <row r="937" spans="2:20" x14ac:dyDescent="0.3">
      <c r="B937" s="4" t="s">
        <v>52</v>
      </c>
      <c r="C937" s="4">
        <v>929</v>
      </c>
      <c r="D937" s="4">
        <v>340</v>
      </c>
      <c r="E937" s="11">
        <v>44.4</v>
      </c>
      <c r="F937" s="17">
        <f t="shared" si="73"/>
        <v>2.7777777777778172E-2</v>
      </c>
      <c r="G937" s="17">
        <f t="shared" si="74"/>
        <v>0.10000000000000142</v>
      </c>
      <c r="R937">
        <f t="shared" si="70"/>
        <v>0</v>
      </c>
      <c r="S937">
        <f t="shared" si="71"/>
        <v>44.4</v>
      </c>
      <c r="T937">
        <f t="shared" si="72"/>
        <v>12.333333333333332</v>
      </c>
    </row>
    <row r="938" spans="2:20" x14ac:dyDescent="0.3">
      <c r="B938" s="4" t="s">
        <v>52</v>
      </c>
      <c r="C938" s="4">
        <v>930</v>
      </c>
      <c r="D938" s="4">
        <v>341</v>
      </c>
      <c r="E938" s="11">
        <v>44.5</v>
      </c>
      <c r="F938" s="17">
        <f t="shared" si="73"/>
        <v>0</v>
      </c>
      <c r="G938" s="17">
        <f t="shared" si="74"/>
        <v>0</v>
      </c>
      <c r="R938">
        <f t="shared" si="70"/>
        <v>0</v>
      </c>
      <c r="S938">
        <f t="shared" si="71"/>
        <v>44.5</v>
      </c>
      <c r="T938">
        <f t="shared" si="72"/>
        <v>12.361111111111111</v>
      </c>
    </row>
    <row r="939" spans="2:20" x14ac:dyDescent="0.3">
      <c r="B939" s="4" t="s">
        <v>52</v>
      </c>
      <c r="C939" s="4">
        <v>931</v>
      </c>
      <c r="D939" s="4">
        <v>342</v>
      </c>
      <c r="E939" s="11">
        <v>44.4</v>
      </c>
      <c r="F939" s="17">
        <f t="shared" si="73"/>
        <v>-2.7777777777778172E-2</v>
      </c>
      <c r="G939" s="17">
        <f t="shared" si="74"/>
        <v>-0.10000000000000142</v>
      </c>
      <c r="R939">
        <f t="shared" si="70"/>
        <v>0</v>
      </c>
      <c r="S939">
        <f t="shared" si="71"/>
        <v>44.4</v>
      </c>
      <c r="T939">
        <f t="shared" si="72"/>
        <v>12.333333333333332</v>
      </c>
    </row>
    <row r="940" spans="2:20" x14ac:dyDescent="0.3">
      <c r="B940" s="4" t="s">
        <v>52</v>
      </c>
      <c r="C940" s="4">
        <v>932</v>
      </c>
      <c r="D940" s="4">
        <v>343</v>
      </c>
      <c r="E940" s="11">
        <v>44.3</v>
      </c>
      <c r="F940" s="17">
        <f t="shared" si="73"/>
        <v>-4.1666666666666269E-2</v>
      </c>
      <c r="G940" s="17">
        <f t="shared" si="74"/>
        <v>-0.14999999999999858</v>
      </c>
      <c r="R940">
        <f t="shared" si="70"/>
        <v>0</v>
      </c>
      <c r="S940">
        <f t="shared" si="71"/>
        <v>44.3</v>
      </c>
      <c r="T940">
        <f t="shared" si="72"/>
        <v>12.305555555555554</v>
      </c>
    </row>
    <row r="941" spans="2:20" x14ac:dyDescent="0.3">
      <c r="B941" s="4" t="s">
        <v>52</v>
      </c>
      <c r="C941" s="4">
        <v>933</v>
      </c>
      <c r="D941" s="4">
        <v>344</v>
      </c>
      <c r="E941" s="11">
        <v>44.1</v>
      </c>
      <c r="F941" s="17">
        <f t="shared" si="73"/>
        <v>-8.3333333333332538E-2</v>
      </c>
      <c r="G941" s="17">
        <f t="shared" si="74"/>
        <v>-0.29999999999999716</v>
      </c>
      <c r="R941">
        <f t="shared" si="70"/>
        <v>0</v>
      </c>
      <c r="S941">
        <f t="shared" si="71"/>
        <v>44.1</v>
      </c>
      <c r="T941">
        <f t="shared" si="72"/>
        <v>12.25</v>
      </c>
    </row>
    <row r="942" spans="2:20" x14ac:dyDescent="0.3">
      <c r="B942" s="4" t="s">
        <v>52</v>
      </c>
      <c r="C942" s="4">
        <v>934</v>
      </c>
      <c r="D942" s="4">
        <v>345</v>
      </c>
      <c r="E942" s="11">
        <v>43.7</v>
      </c>
      <c r="F942" s="17">
        <f t="shared" si="73"/>
        <v>-0.1111111111111117</v>
      </c>
      <c r="G942" s="17">
        <f t="shared" si="74"/>
        <v>-0.40000000000000213</v>
      </c>
      <c r="R942">
        <f t="shared" si="70"/>
        <v>0</v>
      </c>
      <c r="S942">
        <f t="shared" si="71"/>
        <v>43.7</v>
      </c>
      <c r="T942">
        <f t="shared" si="72"/>
        <v>12.138888888888889</v>
      </c>
    </row>
    <row r="943" spans="2:20" x14ac:dyDescent="0.3">
      <c r="B943" s="4" t="s">
        <v>52</v>
      </c>
      <c r="C943" s="4">
        <v>935</v>
      </c>
      <c r="D943" s="4">
        <v>346</v>
      </c>
      <c r="E943" s="11">
        <v>43.3</v>
      </c>
      <c r="F943" s="17">
        <f t="shared" si="73"/>
        <v>-0.1111111111111117</v>
      </c>
      <c r="G943" s="17">
        <f t="shared" si="74"/>
        <v>-0.40000000000000213</v>
      </c>
      <c r="R943">
        <f t="shared" si="70"/>
        <v>0</v>
      </c>
      <c r="S943">
        <f t="shared" si="71"/>
        <v>43.3</v>
      </c>
      <c r="T943">
        <f t="shared" si="72"/>
        <v>12.027777777777777</v>
      </c>
    </row>
    <row r="944" spans="2:20" x14ac:dyDescent="0.3">
      <c r="B944" s="4" t="s">
        <v>52</v>
      </c>
      <c r="C944" s="4">
        <v>936</v>
      </c>
      <c r="D944" s="4">
        <v>347</v>
      </c>
      <c r="E944" s="11">
        <v>42.9</v>
      </c>
      <c r="F944" s="17">
        <f t="shared" si="73"/>
        <v>-0.11111111111111072</v>
      </c>
      <c r="G944" s="17">
        <f t="shared" si="74"/>
        <v>-0.39999999999999858</v>
      </c>
      <c r="R944">
        <f t="shared" si="70"/>
        <v>0</v>
      </c>
      <c r="S944">
        <f t="shared" si="71"/>
        <v>42.9</v>
      </c>
      <c r="T944">
        <f t="shared" si="72"/>
        <v>11.916666666666666</v>
      </c>
    </row>
    <row r="945" spans="2:20" x14ac:dyDescent="0.3">
      <c r="B945" s="4" t="s">
        <v>52</v>
      </c>
      <c r="C945" s="4">
        <v>937</v>
      </c>
      <c r="D945" s="4">
        <v>348</v>
      </c>
      <c r="E945" s="11">
        <v>42.5</v>
      </c>
      <c r="F945" s="17">
        <f t="shared" si="73"/>
        <v>-0.15277777777777798</v>
      </c>
      <c r="G945" s="17">
        <f t="shared" si="74"/>
        <v>-0.55000000000000071</v>
      </c>
      <c r="R945">
        <f t="shared" si="70"/>
        <v>0</v>
      </c>
      <c r="S945">
        <f t="shared" si="71"/>
        <v>42.5</v>
      </c>
      <c r="T945">
        <f t="shared" si="72"/>
        <v>11.805555555555555</v>
      </c>
    </row>
    <row r="946" spans="2:20" x14ac:dyDescent="0.3">
      <c r="B946" s="4" t="s">
        <v>52</v>
      </c>
      <c r="C946" s="4">
        <v>938</v>
      </c>
      <c r="D946" s="4">
        <v>349</v>
      </c>
      <c r="E946" s="11">
        <v>41.8</v>
      </c>
      <c r="F946" s="17">
        <f t="shared" si="73"/>
        <v>-0.2222222222222224</v>
      </c>
      <c r="G946" s="17">
        <f t="shared" si="74"/>
        <v>-0.80000000000000071</v>
      </c>
      <c r="R946">
        <f t="shared" si="70"/>
        <v>0</v>
      </c>
      <c r="S946">
        <f t="shared" si="71"/>
        <v>41.8</v>
      </c>
      <c r="T946">
        <f t="shared" si="72"/>
        <v>11.611111111111111</v>
      </c>
    </row>
    <row r="947" spans="2:20" x14ac:dyDescent="0.3">
      <c r="B947" s="4" t="s">
        <v>52</v>
      </c>
      <c r="C947" s="4">
        <v>939</v>
      </c>
      <c r="D947" s="4">
        <v>350</v>
      </c>
      <c r="E947" s="11">
        <v>40.9</v>
      </c>
      <c r="F947" s="17">
        <f t="shared" si="73"/>
        <v>-0.27777777777777779</v>
      </c>
      <c r="G947" s="17">
        <f t="shared" si="74"/>
        <v>-1</v>
      </c>
      <c r="R947">
        <f t="shared" si="70"/>
        <v>0</v>
      </c>
      <c r="S947">
        <f t="shared" si="71"/>
        <v>40.9</v>
      </c>
      <c r="T947">
        <f t="shared" si="72"/>
        <v>11.361111111111111</v>
      </c>
    </row>
    <row r="948" spans="2:20" x14ac:dyDescent="0.3">
      <c r="B948" s="4" t="s">
        <v>52</v>
      </c>
      <c r="C948" s="4">
        <v>940</v>
      </c>
      <c r="D948" s="4">
        <v>351</v>
      </c>
      <c r="E948" s="11">
        <v>39.799999999999997</v>
      </c>
      <c r="F948" s="17">
        <f t="shared" si="73"/>
        <v>-0.30555555555555497</v>
      </c>
      <c r="G948" s="17">
        <f t="shared" si="74"/>
        <v>-1.0999999999999979</v>
      </c>
      <c r="R948">
        <f t="shared" si="70"/>
        <v>0</v>
      </c>
      <c r="S948">
        <f t="shared" si="71"/>
        <v>39.799999999999997</v>
      </c>
      <c r="T948">
        <f t="shared" si="72"/>
        <v>11.055555555555555</v>
      </c>
    </row>
    <row r="949" spans="2:20" x14ac:dyDescent="0.3">
      <c r="B949" s="4" t="s">
        <v>52</v>
      </c>
      <c r="C949" s="4">
        <v>941</v>
      </c>
      <c r="D949" s="4">
        <v>352</v>
      </c>
      <c r="E949" s="11">
        <v>38.700000000000003</v>
      </c>
      <c r="F949" s="17">
        <f t="shared" si="73"/>
        <v>-0.29166666666666585</v>
      </c>
      <c r="G949" s="17">
        <f t="shared" si="74"/>
        <v>-1.0499999999999972</v>
      </c>
      <c r="R949">
        <f t="shared" si="70"/>
        <v>0</v>
      </c>
      <c r="S949">
        <f t="shared" si="71"/>
        <v>38.700000000000003</v>
      </c>
      <c r="T949">
        <f t="shared" si="72"/>
        <v>10.75</v>
      </c>
    </row>
    <row r="950" spans="2:20" x14ac:dyDescent="0.3">
      <c r="B950" s="4" t="s">
        <v>52</v>
      </c>
      <c r="C950" s="4">
        <v>942</v>
      </c>
      <c r="D950" s="4">
        <v>353</v>
      </c>
      <c r="E950" s="11">
        <v>37.700000000000003</v>
      </c>
      <c r="F950" s="17">
        <f t="shared" si="73"/>
        <v>-0.27777777777777779</v>
      </c>
      <c r="G950" s="17">
        <f t="shared" si="74"/>
        <v>-1</v>
      </c>
      <c r="R950">
        <f t="shared" si="70"/>
        <v>0</v>
      </c>
      <c r="S950">
        <f t="shared" si="71"/>
        <v>37.700000000000003</v>
      </c>
      <c r="T950">
        <f t="shared" si="72"/>
        <v>10.472222222222223</v>
      </c>
    </row>
    <row r="951" spans="2:20" x14ac:dyDescent="0.3">
      <c r="B951" s="4" t="s">
        <v>52</v>
      </c>
      <c r="C951" s="4">
        <v>943</v>
      </c>
      <c r="D951" s="4">
        <v>354</v>
      </c>
      <c r="E951" s="11">
        <v>36.700000000000003</v>
      </c>
      <c r="F951" s="17">
        <f t="shared" si="73"/>
        <v>-0.25000000000000061</v>
      </c>
      <c r="G951" s="17">
        <f t="shared" si="74"/>
        <v>-0.90000000000000213</v>
      </c>
      <c r="R951">
        <f t="shared" si="70"/>
        <v>0</v>
      </c>
      <c r="S951">
        <f t="shared" si="71"/>
        <v>36.700000000000003</v>
      </c>
      <c r="T951">
        <f t="shared" si="72"/>
        <v>10.194444444444445</v>
      </c>
    </row>
    <row r="952" spans="2:20" x14ac:dyDescent="0.3">
      <c r="B952" s="4" t="s">
        <v>52</v>
      </c>
      <c r="C952" s="4">
        <v>944</v>
      </c>
      <c r="D952" s="4">
        <v>355</v>
      </c>
      <c r="E952" s="11">
        <v>35.9</v>
      </c>
      <c r="F952" s="17">
        <f t="shared" si="73"/>
        <v>-0.19444444444444522</v>
      </c>
      <c r="G952" s="17">
        <f t="shared" si="74"/>
        <v>-0.70000000000000284</v>
      </c>
      <c r="R952">
        <f t="shared" si="70"/>
        <v>0</v>
      </c>
      <c r="S952">
        <f t="shared" si="71"/>
        <v>35.9</v>
      </c>
      <c r="T952">
        <f t="shared" si="72"/>
        <v>9.9722222222222214</v>
      </c>
    </row>
    <row r="953" spans="2:20" x14ac:dyDescent="0.3">
      <c r="B953" s="4" t="s">
        <v>52</v>
      </c>
      <c r="C953" s="4">
        <v>945</v>
      </c>
      <c r="D953" s="4">
        <v>356</v>
      </c>
      <c r="E953" s="11">
        <v>35.299999999999997</v>
      </c>
      <c r="F953" s="17">
        <f t="shared" si="73"/>
        <v>-0.1388888888888889</v>
      </c>
      <c r="G953" s="17">
        <f t="shared" si="74"/>
        <v>-0.5</v>
      </c>
      <c r="R953">
        <f t="shared" si="70"/>
        <v>0</v>
      </c>
      <c r="S953">
        <f t="shared" si="71"/>
        <v>35.299999999999997</v>
      </c>
      <c r="T953">
        <f t="shared" si="72"/>
        <v>9.8055555555555554</v>
      </c>
    </row>
    <row r="954" spans="2:20" x14ac:dyDescent="0.3">
      <c r="B954" s="4" t="s">
        <v>52</v>
      </c>
      <c r="C954" s="4">
        <v>946</v>
      </c>
      <c r="D954" s="4">
        <v>357</v>
      </c>
      <c r="E954" s="11">
        <v>34.9</v>
      </c>
      <c r="F954" s="17">
        <f t="shared" si="73"/>
        <v>-9.7222222222221627E-2</v>
      </c>
      <c r="G954" s="17">
        <f t="shared" si="74"/>
        <v>-0.34999999999999787</v>
      </c>
      <c r="R954">
        <f t="shared" si="70"/>
        <v>0</v>
      </c>
      <c r="S954">
        <f t="shared" si="71"/>
        <v>34.9</v>
      </c>
      <c r="T954">
        <f t="shared" si="72"/>
        <v>9.6944444444444446</v>
      </c>
    </row>
    <row r="955" spans="2:20" x14ac:dyDescent="0.3">
      <c r="B955" s="4" t="s">
        <v>52</v>
      </c>
      <c r="C955" s="4">
        <v>947</v>
      </c>
      <c r="D955" s="4">
        <v>358</v>
      </c>
      <c r="E955" s="11">
        <v>34.6</v>
      </c>
      <c r="F955" s="17">
        <f t="shared" si="73"/>
        <v>-6.9444444444444448E-2</v>
      </c>
      <c r="G955" s="17">
        <f t="shared" si="74"/>
        <v>-0.25</v>
      </c>
      <c r="R955">
        <f t="shared" si="70"/>
        <v>0</v>
      </c>
      <c r="S955">
        <f t="shared" si="71"/>
        <v>34.6</v>
      </c>
      <c r="T955">
        <f t="shared" si="72"/>
        <v>9.6111111111111107</v>
      </c>
    </row>
    <row r="956" spans="2:20" x14ac:dyDescent="0.3">
      <c r="B956" s="4" t="s">
        <v>52</v>
      </c>
      <c r="C956" s="4">
        <v>948</v>
      </c>
      <c r="D956" s="4">
        <v>359</v>
      </c>
      <c r="E956" s="11">
        <v>34.4</v>
      </c>
      <c r="F956" s="17">
        <f t="shared" si="73"/>
        <v>-5.5555555555555358E-2</v>
      </c>
      <c r="G956" s="17">
        <f t="shared" si="74"/>
        <v>-0.19999999999999929</v>
      </c>
      <c r="R956">
        <f t="shared" si="70"/>
        <v>0</v>
      </c>
      <c r="S956">
        <f t="shared" si="71"/>
        <v>34.4</v>
      </c>
      <c r="T956">
        <f t="shared" si="72"/>
        <v>9.5555555555555554</v>
      </c>
    </row>
    <row r="957" spans="2:20" x14ac:dyDescent="0.3">
      <c r="B957" s="4" t="s">
        <v>52</v>
      </c>
      <c r="C957" s="4">
        <v>949</v>
      </c>
      <c r="D957" s="4">
        <v>360</v>
      </c>
      <c r="E957" s="11">
        <v>34.200000000000003</v>
      </c>
      <c r="F957" s="17">
        <f t="shared" si="73"/>
        <v>-6.9444444444444448E-2</v>
      </c>
      <c r="G957" s="17">
        <f t="shared" si="74"/>
        <v>-0.25</v>
      </c>
      <c r="R957">
        <f t="shared" si="70"/>
        <v>0</v>
      </c>
      <c r="S957">
        <f t="shared" si="71"/>
        <v>34.200000000000003</v>
      </c>
      <c r="T957">
        <f t="shared" si="72"/>
        <v>9.5</v>
      </c>
    </row>
    <row r="958" spans="2:20" x14ac:dyDescent="0.3">
      <c r="B958" s="4" t="s">
        <v>52</v>
      </c>
      <c r="C958" s="4">
        <v>950</v>
      </c>
      <c r="D958" s="4">
        <v>361</v>
      </c>
      <c r="E958" s="11">
        <v>33.9</v>
      </c>
      <c r="F958" s="17">
        <f t="shared" si="73"/>
        <v>-8.3333333333333523E-2</v>
      </c>
      <c r="G958" s="17">
        <f t="shared" si="74"/>
        <v>-0.30000000000000071</v>
      </c>
      <c r="R958">
        <f t="shared" si="70"/>
        <v>0</v>
      </c>
      <c r="S958">
        <f t="shared" si="71"/>
        <v>33.9</v>
      </c>
      <c r="T958">
        <f t="shared" si="72"/>
        <v>9.4166666666666661</v>
      </c>
    </row>
    <row r="959" spans="2:20" x14ac:dyDescent="0.3">
      <c r="B959" s="4" t="s">
        <v>52</v>
      </c>
      <c r="C959" s="4">
        <v>951</v>
      </c>
      <c r="D959" s="4">
        <v>362</v>
      </c>
      <c r="E959" s="11">
        <v>33.6</v>
      </c>
      <c r="F959" s="17">
        <f t="shared" si="73"/>
        <v>-8.3333333333333523E-2</v>
      </c>
      <c r="G959" s="17">
        <f t="shared" si="74"/>
        <v>-0.30000000000000071</v>
      </c>
      <c r="R959">
        <f t="shared" si="70"/>
        <v>0</v>
      </c>
      <c r="S959">
        <f t="shared" si="71"/>
        <v>33.6</v>
      </c>
      <c r="T959">
        <f t="shared" si="72"/>
        <v>9.3333333333333339</v>
      </c>
    </row>
    <row r="960" spans="2:20" x14ac:dyDescent="0.3">
      <c r="B960" s="4" t="s">
        <v>52</v>
      </c>
      <c r="C960" s="4">
        <v>952</v>
      </c>
      <c r="D960" s="4">
        <v>363</v>
      </c>
      <c r="E960" s="11">
        <v>33.299999999999997</v>
      </c>
      <c r="F960" s="17">
        <f t="shared" si="73"/>
        <v>-8.3333333333333523E-2</v>
      </c>
      <c r="G960" s="17">
        <f t="shared" si="74"/>
        <v>-0.30000000000000071</v>
      </c>
      <c r="R960">
        <f t="shared" si="70"/>
        <v>0</v>
      </c>
      <c r="S960">
        <f t="shared" si="71"/>
        <v>33.299999999999997</v>
      </c>
      <c r="T960">
        <f t="shared" si="72"/>
        <v>9.2499999999999982</v>
      </c>
    </row>
    <row r="961" spans="2:20" x14ac:dyDescent="0.3">
      <c r="B961" s="4" t="s">
        <v>52</v>
      </c>
      <c r="C961" s="4">
        <v>953</v>
      </c>
      <c r="D961" s="4">
        <v>364</v>
      </c>
      <c r="E961" s="11">
        <v>33</v>
      </c>
      <c r="F961" s="17">
        <f t="shared" si="73"/>
        <v>-6.9444444444444448E-2</v>
      </c>
      <c r="G961" s="17">
        <f t="shared" si="74"/>
        <v>-0.25</v>
      </c>
      <c r="R961">
        <f t="shared" si="70"/>
        <v>0</v>
      </c>
      <c r="S961">
        <f t="shared" si="71"/>
        <v>33</v>
      </c>
      <c r="T961">
        <f t="shared" si="72"/>
        <v>9.1666666666666661</v>
      </c>
    </row>
    <row r="962" spans="2:20" x14ac:dyDescent="0.3">
      <c r="B962" s="4" t="s">
        <v>52</v>
      </c>
      <c r="C962" s="4">
        <v>954</v>
      </c>
      <c r="D962" s="4">
        <v>365</v>
      </c>
      <c r="E962" s="11">
        <v>32.799999999999997</v>
      </c>
      <c r="F962" s="17">
        <f t="shared" si="73"/>
        <v>-8.3333333333333523E-2</v>
      </c>
      <c r="G962" s="17">
        <f t="shared" si="74"/>
        <v>-0.30000000000000071</v>
      </c>
      <c r="R962">
        <f t="shared" si="70"/>
        <v>0</v>
      </c>
      <c r="S962">
        <f t="shared" si="71"/>
        <v>32.799999999999997</v>
      </c>
      <c r="T962">
        <f t="shared" si="72"/>
        <v>9.1111111111111107</v>
      </c>
    </row>
    <row r="963" spans="2:20" x14ac:dyDescent="0.3">
      <c r="B963" s="4" t="s">
        <v>52</v>
      </c>
      <c r="C963" s="4">
        <v>955</v>
      </c>
      <c r="D963" s="4">
        <v>366</v>
      </c>
      <c r="E963" s="11">
        <v>32.4</v>
      </c>
      <c r="F963" s="17">
        <f t="shared" si="73"/>
        <v>-0.12499999999999981</v>
      </c>
      <c r="G963" s="17">
        <f t="shared" si="74"/>
        <v>-0.44999999999999929</v>
      </c>
      <c r="R963">
        <f t="shared" si="70"/>
        <v>0</v>
      </c>
      <c r="S963">
        <f t="shared" si="71"/>
        <v>32.4</v>
      </c>
      <c r="T963">
        <f t="shared" si="72"/>
        <v>9</v>
      </c>
    </row>
    <row r="964" spans="2:20" x14ac:dyDescent="0.3">
      <c r="B964" s="4" t="s">
        <v>52</v>
      </c>
      <c r="C964" s="4">
        <v>956</v>
      </c>
      <c r="D964" s="4">
        <v>367</v>
      </c>
      <c r="E964" s="11">
        <v>31.9</v>
      </c>
      <c r="F964" s="17">
        <f t="shared" si="73"/>
        <v>-0.1388888888888889</v>
      </c>
      <c r="G964" s="17">
        <f t="shared" si="74"/>
        <v>-0.5</v>
      </c>
      <c r="R964">
        <f t="shared" si="70"/>
        <v>0</v>
      </c>
      <c r="S964">
        <f t="shared" si="71"/>
        <v>31.9</v>
      </c>
      <c r="T964">
        <f t="shared" si="72"/>
        <v>8.8611111111111107</v>
      </c>
    </row>
    <row r="965" spans="2:20" x14ac:dyDescent="0.3">
      <c r="B965" s="4" t="s">
        <v>52</v>
      </c>
      <c r="C965" s="4">
        <v>957</v>
      </c>
      <c r="D965" s="4">
        <v>368</v>
      </c>
      <c r="E965" s="11">
        <v>31.4</v>
      </c>
      <c r="F965" s="17">
        <f t="shared" si="73"/>
        <v>-0.12499999999999981</v>
      </c>
      <c r="G965" s="17">
        <f t="shared" si="74"/>
        <v>-0.44999999999999929</v>
      </c>
      <c r="R965">
        <f t="shared" si="70"/>
        <v>0</v>
      </c>
      <c r="S965">
        <f t="shared" si="71"/>
        <v>31.4</v>
      </c>
      <c r="T965">
        <f t="shared" si="72"/>
        <v>8.7222222222222214</v>
      </c>
    </row>
    <row r="966" spans="2:20" x14ac:dyDescent="0.3">
      <c r="B966" s="4" t="s">
        <v>52</v>
      </c>
      <c r="C966" s="4">
        <v>958</v>
      </c>
      <c r="D966" s="4">
        <v>369</v>
      </c>
      <c r="E966" s="11">
        <v>31</v>
      </c>
      <c r="F966" s="17">
        <f t="shared" si="73"/>
        <v>-0.11111111111111072</v>
      </c>
      <c r="G966" s="17">
        <f t="shared" si="74"/>
        <v>-0.39999999999999858</v>
      </c>
      <c r="R966">
        <f t="shared" si="70"/>
        <v>0</v>
      </c>
      <c r="S966">
        <f t="shared" si="71"/>
        <v>31</v>
      </c>
      <c r="T966">
        <f t="shared" si="72"/>
        <v>8.6111111111111107</v>
      </c>
    </row>
    <row r="967" spans="2:20" x14ac:dyDescent="0.3">
      <c r="B967" s="4" t="s">
        <v>52</v>
      </c>
      <c r="C967" s="4">
        <v>959</v>
      </c>
      <c r="D967" s="4">
        <v>370</v>
      </c>
      <c r="E967" s="11">
        <v>30.6</v>
      </c>
      <c r="F967" s="17">
        <f t="shared" si="73"/>
        <v>-9.7222222222222127E-2</v>
      </c>
      <c r="G967" s="17">
        <f t="shared" si="74"/>
        <v>-0.34999999999999964</v>
      </c>
      <c r="R967">
        <f t="shared" si="70"/>
        <v>0</v>
      </c>
      <c r="S967">
        <f t="shared" si="71"/>
        <v>30.6</v>
      </c>
      <c r="T967">
        <f t="shared" si="72"/>
        <v>8.5</v>
      </c>
    </row>
    <row r="968" spans="2:20" x14ac:dyDescent="0.3">
      <c r="B968" s="4" t="s">
        <v>52</v>
      </c>
      <c r="C968" s="4">
        <v>960</v>
      </c>
      <c r="D968" s="4">
        <v>371</v>
      </c>
      <c r="E968" s="11">
        <v>30.3</v>
      </c>
      <c r="F968" s="17">
        <f t="shared" si="73"/>
        <v>-0.1111111111111112</v>
      </c>
      <c r="G968" s="17">
        <f t="shared" si="74"/>
        <v>-0.40000000000000036</v>
      </c>
      <c r="R968">
        <f t="shared" ref="R968:R1030" si="75">IF(E968&lt;1,1,0)</f>
        <v>0</v>
      </c>
      <c r="S968">
        <f t="shared" ref="S968:S1030" si="76">IF(R968=1,"",E968)</f>
        <v>30.3</v>
      </c>
      <c r="T968">
        <f t="shared" ref="T968:T1030" si="77">E968/3.6</f>
        <v>8.4166666666666661</v>
      </c>
    </row>
    <row r="969" spans="2:20" x14ac:dyDescent="0.3">
      <c r="B969" s="4" t="s">
        <v>52</v>
      </c>
      <c r="C969" s="4">
        <v>961</v>
      </c>
      <c r="D969" s="4">
        <v>372</v>
      </c>
      <c r="E969" s="11">
        <v>29.8</v>
      </c>
      <c r="F969" s="17">
        <f t="shared" si="73"/>
        <v>-0.16666666666666657</v>
      </c>
      <c r="G969" s="17">
        <f t="shared" si="74"/>
        <v>-0.59999999999999964</v>
      </c>
      <c r="R969">
        <f t="shared" si="75"/>
        <v>0</v>
      </c>
      <c r="S969">
        <f t="shared" si="76"/>
        <v>29.8</v>
      </c>
      <c r="T969">
        <f t="shared" si="77"/>
        <v>8.2777777777777786</v>
      </c>
    </row>
    <row r="970" spans="2:20" x14ac:dyDescent="0.3">
      <c r="B970" s="4" t="s">
        <v>52</v>
      </c>
      <c r="C970" s="4">
        <v>962</v>
      </c>
      <c r="D970" s="4">
        <v>373</v>
      </c>
      <c r="E970" s="11">
        <v>29.1</v>
      </c>
      <c r="F970" s="17">
        <f t="shared" si="73"/>
        <v>-0.18055555555555566</v>
      </c>
      <c r="G970" s="17">
        <f t="shared" si="74"/>
        <v>-0.65000000000000036</v>
      </c>
      <c r="R970">
        <f t="shared" si="75"/>
        <v>0</v>
      </c>
      <c r="S970">
        <f t="shared" si="76"/>
        <v>29.1</v>
      </c>
      <c r="T970">
        <f t="shared" si="77"/>
        <v>8.0833333333333339</v>
      </c>
    </row>
    <row r="971" spans="2:20" x14ac:dyDescent="0.3">
      <c r="B971" s="4" t="s">
        <v>52</v>
      </c>
      <c r="C971" s="4">
        <v>963</v>
      </c>
      <c r="D971" s="4">
        <v>374</v>
      </c>
      <c r="E971" s="11">
        <v>28.5</v>
      </c>
      <c r="F971" s="17">
        <f t="shared" si="73"/>
        <v>-0.19444444444444473</v>
      </c>
      <c r="G971" s="17">
        <f t="shared" si="74"/>
        <v>-0.70000000000000107</v>
      </c>
      <c r="R971">
        <f t="shared" si="75"/>
        <v>0</v>
      </c>
      <c r="S971">
        <f t="shared" si="76"/>
        <v>28.5</v>
      </c>
      <c r="T971">
        <f t="shared" si="77"/>
        <v>7.9166666666666661</v>
      </c>
    </row>
    <row r="972" spans="2:20" x14ac:dyDescent="0.3">
      <c r="B972" s="4" t="s">
        <v>52</v>
      </c>
      <c r="C972" s="4">
        <v>964</v>
      </c>
      <c r="D972" s="4">
        <v>375</v>
      </c>
      <c r="E972" s="11">
        <v>27.7</v>
      </c>
      <c r="F972" s="17">
        <f t="shared" si="73"/>
        <v>-0.23611111111111099</v>
      </c>
      <c r="G972" s="17">
        <f t="shared" si="74"/>
        <v>-0.84999999999999964</v>
      </c>
      <c r="R972">
        <f t="shared" si="75"/>
        <v>0</v>
      </c>
      <c r="S972">
        <f t="shared" si="76"/>
        <v>27.7</v>
      </c>
      <c r="T972">
        <f t="shared" si="77"/>
        <v>7.6944444444444438</v>
      </c>
    </row>
    <row r="973" spans="2:20" x14ac:dyDescent="0.3">
      <c r="B973" s="4" t="s">
        <v>52</v>
      </c>
      <c r="C973" s="4">
        <v>965</v>
      </c>
      <c r="D973" s="4">
        <v>376</v>
      </c>
      <c r="E973" s="11">
        <v>26.8</v>
      </c>
      <c r="F973" s="17">
        <f t="shared" si="73"/>
        <v>-0.26388888888888867</v>
      </c>
      <c r="G973" s="17">
        <f t="shared" si="74"/>
        <v>-0.94999999999999929</v>
      </c>
      <c r="R973">
        <f t="shared" si="75"/>
        <v>0</v>
      </c>
      <c r="S973">
        <f t="shared" si="76"/>
        <v>26.8</v>
      </c>
      <c r="T973">
        <f t="shared" si="77"/>
        <v>7.4444444444444446</v>
      </c>
    </row>
    <row r="974" spans="2:20" x14ac:dyDescent="0.3">
      <c r="B974" s="4" t="s">
        <v>52</v>
      </c>
      <c r="C974" s="4">
        <v>966</v>
      </c>
      <c r="D974" s="4">
        <v>377</v>
      </c>
      <c r="E974" s="11">
        <v>25.8</v>
      </c>
      <c r="F974" s="17">
        <f t="shared" ref="F974:F1030" si="78">($E975-$E973)/2/3.6</f>
        <v>-0.26388888888888917</v>
      </c>
      <c r="G974" s="17">
        <f t="shared" ref="G974:G1030" si="79">($E975-$E973)/2</f>
        <v>-0.95000000000000107</v>
      </c>
      <c r="R974">
        <f t="shared" si="75"/>
        <v>0</v>
      </c>
      <c r="S974">
        <f t="shared" si="76"/>
        <v>25.8</v>
      </c>
      <c r="T974">
        <f t="shared" si="77"/>
        <v>7.166666666666667</v>
      </c>
    </row>
    <row r="975" spans="2:20" x14ac:dyDescent="0.3">
      <c r="B975" s="4" t="s">
        <v>52</v>
      </c>
      <c r="C975" s="4">
        <v>967</v>
      </c>
      <c r="D975" s="4">
        <v>378</v>
      </c>
      <c r="E975" s="11">
        <v>24.9</v>
      </c>
      <c r="F975" s="17">
        <f t="shared" si="78"/>
        <v>-0.2222222222222224</v>
      </c>
      <c r="G975" s="17">
        <f t="shared" si="79"/>
        <v>-0.80000000000000071</v>
      </c>
      <c r="R975">
        <f t="shared" si="75"/>
        <v>0</v>
      </c>
      <c r="S975">
        <f t="shared" si="76"/>
        <v>24.9</v>
      </c>
      <c r="T975">
        <f t="shared" si="77"/>
        <v>6.9166666666666661</v>
      </c>
    </row>
    <row r="976" spans="2:20" x14ac:dyDescent="0.3">
      <c r="B976" s="4" t="s">
        <v>52</v>
      </c>
      <c r="C976" s="4">
        <v>968</v>
      </c>
      <c r="D976" s="4">
        <v>379</v>
      </c>
      <c r="E976" s="11">
        <v>24.2</v>
      </c>
      <c r="F976" s="17">
        <f t="shared" si="78"/>
        <v>-0.15277777777777748</v>
      </c>
      <c r="G976" s="17">
        <f t="shared" si="79"/>
        <v>-0.54999999999999893</v>
      </c>
      <c r="R976">
        <f t="shared" si="75"/>
        <v>0</v>
      </c>
      <c r="S976">
        <f t="shared" si="76"/>
        <v>24.2</v>
      </c>
      <c r="T976">
        <f t="shared" si="77"/>
        <v>6.7222222222222214</v>
      </c>
    </row>
    <row r="977" spans="2:20" x14ac:dyDescent="0.3">
      <c r="B977" s="4" t="s">
        <v>52</v>
      </c>
      <c r="C977" s="4">
        <v>969</v>
      </c>
      <c r="D977" s="4">
        <v>380</v>
      </c>
      <c r="E977" s="11">
        <v>23.8</v>
      </c>
      <c r="F977" s="17">
        <f t="shared" si="78"/>
        <v>-0.1111111111111112</v>
      </c>
      <c r="G977" s="17">
        <f t="shared" si="79"/>
        <v>-0.40000000000000036</v>
      </c>
      <c r="R977">
        <f t="shared" si="75"/>
        <v>0</v>
      </c>
      <c r="S977">
        <f t="shared" si="76"/>
        <v>23.8</v>
      </c>
      <c r="T977">
        <f t="shared" si="77"/>
        <v>6.6111111111111107</v>
      </c>
    </row>
    <row r="978" spans="2:20" x14ac:dyDescent="0.3">
      <c r="B978" s="4" t="s">
        <v>52</v>
      </c>
      <c r="C978" s="4">
        <v>970</v>
      </c>
      <c r="D978" s="4">
        <v>381</v>
      </c>
      <c r="E978" s="11">
        <v>23.4</v>
      </c>
      <c r="F978" s="17">
        <f t="shared" si="78"/>
        <v>-0.12500000000000031</v>
      </c>
      <c r="G978" s="17">
        <f t="shared" si="79"/>
        <v>-0.45000000000000107</v>
      </c>
      <c r="R978">
        <f t="shared" si="75"/>
        <v>0</v>
      </c>
      <c r="S978">
        <f t="shared" si="76"/>
        <v>23.4</v>
      </c>
      <c r="T978">
        <f t="shared" si="77"/>
        <v>6.4999999999999991</v>
      </c>
    </row>
    <row r="979" spans="2:20" x14ac:dyDescent="0.3">
      <c r="B979" s="4" t="s">
        <v>52</v>
      </c>
      <c r="C979" s="4">
        <v>971</v>
      </c>
      <c r="D979" s="4">
        <v>382</v>
      </c>
      <c r="E979" s="11">
        <v>22.9</v>
      </c>
      <c r="F979" s="17">
        <f t="shared" si="78"/>
        <v>-0.16666666666666657</v>
      </c>
      <c r="G979" s="17">
        <f t="shared" si="79"/>
        <v>-0.59999999999999964</v>
      </c>
      <c r="R979">
        <f t="shared" si="75"/>
        <v>0</v>
      </c>
      <c r="S979">
        <f t="shared" si="76"/>
        <v>22.9</v>
      </c>
      <c r="T979">
        <f t="shared" si="77"/>
        <v>6.3611111111111107</v>
      </c>
    </row>
    <row r="980" spans="2:20" x14ac:dyDescent="0.3">
      <c r="B980" s="4" t="s">
        <v>52</v>
      </c>
      <c r="C980" s="4">
        <v>972</v>
      </c>
      <c r="D980" s="4">
        <v>383</v>
      </c>
      <c r="E980" s="11">
        <v>22.2</v>
      </c>
      <c r="F980" s="17">
        <f t="shared" si="78"/>
        <v>-0.24999999999999961</v>
      </c>
      <c r="G980" s="17">
        <f t="shared" si="79"/>
        <v>-0.89999999999999858</v>
      </c>
      <c r="R980">
        <f t="shared" si="75"/>
        <v>0</v>
      </c>
      <c r="S980">
        <f t="shared" si="76"/>
        <v>22.2</v>
      </c>
      <c r="T980">
        <f t="shared" si="77"/>
        <v>6.1666666666666661</v>
      </c>
    </row>
    <row r="981" spans="2:20" x14ac:dyDescent="0.3">
      <c r="B981" s="4" t="s">
        <v>52</v>
      </c>
      <c r="C981" s="4">
        <v>973</v>
      </c>
      <c r="D981" s="4">
        <v>384</v>
      </c>
      <c r="E981" s="11">
        <v>21.1</v>
      </c>
      <c r="F981" s="17">
        <f t="shared" si="78"/>
        <v>-0.36111111111111083</v>
      </c>
      <c r="G981" s="17">
        <f t="shared" si="79"/>
        <v>-1.2999999999999989</v>
      </c>
      <c r="R981">
        <f t="shared" si="75"/>
        <v>0</v>
      </c>
      <c r="S981">
        <f t="shared" si="76"/>
        <v>21.1</v>
      </c>
      <c r="T981">
        <f t="shared" si="77"/>
        <v>5.8611111111111116</v>
      </c>
    </row>
    <row r="982" spans="2:20" x14ac:dyDescent="0.3">
      <c r="B982" s="4" t="s">
        <v>52</v>
      </c>
      <c r="C982" s="4">
        <v>974</v>
      </c>
      <c r="D982" s="4">
        <v>385</v>
      </c>
      <c r="E982" s="11">
        <v>19.600000000000001</v>
      </c>
      <c r="F982" s="17">
        <f t="shared" si="78"/>
        <v>-0.41666666666666663</v>
      </c>
      <c r="G982" s="17">
        <f t="shared" si="79"/>
        <v>-1.5</v>
      </c>
      <c r="R982">
        <f t="shared" si="75"/>
        <v>0</v>
      </c>
      <c r="S982">
        <f t="shared" si="76"/>
        <v>19.600000000000001</v>
      </c>
      <c r="T982">
        <f t="shared" si="77"/>
        <v>5.4444444444444446</v>
      </c>
    </row>
    <row r="983" spans="2:20" x14ac:dyDescent="0.3">
      <c r="B983" s="4" t="s">
        <v>52</v>
      </c>
      <c r="C983" s="4">
        <v>975</v>
      </c>
      <c r="D983" s="4">
        <v>386</v>
      </c>
      <c r="E983" s="11">
        <v>18.100000000000001</v>
      </c>
      <c r="F983" s="17">
        <f t="shared" si="78"/>
        <v>-0.50000000000000022</v>
      </c>
      <c r="G983" s="17">
        <f t="shared" si="79"/>
        <v>-1.8000000000000007</v>
      </c>
      <c r="R983">
        <f t="shared" si="75"/>
        <v>0</v>
      </c>
      <c r="S983">
        <f t="shared" si="76"/>
        <v>18.100000000000001</v>
      </c>
      <c r="T983">
        <f t="shared" si="77"/>
        <v>5.0277777777777777</v>
      </c>
    </row>
    <row r="984" spans="2:20" x14ac:dyDescent="0.3">
      <c r="B984" s="4" t="s">
        <v>52</v>
      </c>
      <c r="C984" s="4">
        <v>976</v>
      </c>
      <c r="D984" s="4">
        <v>387</v>
      </c>
      <c r="E984" s="11">
        <v>16</v>
      </c>
      <c r="F984" s="17">
        <f t="shared" si="78"/>
        <v>-0.56944444444444464</v>
      </c>
      <c r="G984" s="17">
        <f t="shared" si="79"/>
        <v>-2.0500000000000007</v>
      </c>
      <c r="R984">
        <f t="shared" si="75"/>
        <v>0</v>
      </c>
      <c r="S984">
        <f t="shared" si="76"/>
        <v>16</v>
      </c>
      <c r="T984">
        <f t="shared" si="77"/>
        <v>4.4444444444444446</v>
      </c>
    </row>
    <row r="985" spans="2:20" x14ac:dyDescent="0.3">
      <c r="B985" s="4" t="s">
        <v>52</v>
      </c>
      <c r="C985" s="4">
        <v>977</v>
      </c>
      <c r="D985" s="4">
        <v>388</v>
      </c>
      <c r="E985" s="11">
        <v>14</v>
      </c>
      <c r="F985" s="17">
        <f t="shared" si="78"/>
        <v>-0.55555555555555558</v>
      </c>
      <c r="G985" s="17">
        <f t="shared" si="79"/>
        <v>-2</v>
      </c>
      <c r="R985">
        <f t="shared" si="75"/>
        <v>0</v>
      </c>
      <c r="S985">
        <f t="shared" si="76"/>
        <v>14</v>
      </c>
      <c r="T985">
        <f t="shared" si="77"/>
        <v>3.8888888888888888</v>
      </c>
    </row>
    <row r="986" spans="2:20" x14ac:dyDescent="0.3">
      <c r="B986" s="4" t="s">
        <v>52</v>
      </c>
      <c r="C986" s="4">
        <v>978</v>
      </c>
      <c r="D986" s="4">
        <v>389</v>
      </c>
      <c r="E986" s="11">
        <v>12</v>
      </c>
      <c r="F986" s="17">
        <f t="shared" si="78"/>
        <v>-0.51388888888888873</v>
      </c>
      <c r="G986" s="17">
        <f t="shared" si="79"/>
        <v>-1.8499999999999996</v>
      </c>
      <c r="R986">
        <f t="shared" si="75"/>
        <v>0</v>
      </c>
      <c r="S986">
        <f t="shared" si="76"/>
        <v>12</v>
      </c>
      <c r="T986">
        <f t="shared" si="77"/>
        <v>3.333333333333333</v>
      </c>
    </row>
    <row r="987" spans="2:20" x14ac:dyDescent="0.3">
      <c r="B987" s="4" t="s">
        <v>52</v>
      </c>
      <c r="C987" s="4">
        <v>979</v>
      </c>
      <c r="D987" s="4">
        <v>390</v>
      </c>
      <c r="E987" s="11">
        <v>10.3</v>
      </c>
      <c r="F987" s="17">
        <f t="shared" si="78"/>
        <v>-0.4861111111111111</v>
      </c>
      <c r="G987" s="17">
        <f t="shared" si="79"/>
        <v>-1.75</v>
      </c>
      <c r="R987">
        <f t="shared" si="75"/>
        <v>0</v>
      </c>
      <c r="S987">
        <f t="shared" si="76"/>
        <v>10.3</v>
      </c>
      <c r="T987">
        <f t="shared" si="77"/>
        <v>2.8611111111111112</v>
      </c>
    </row>
    <row r="988" spans="2:20" x14ac:dyDescent="0.3">
      <c r="B988" s="4" t="s">
        <v>52</v>
      </c>
      <c r="C988" s="4">
        <v>980</v>
      </c>
      <c r="D988" s="4">
        <v>391</v>
      </c>
      <c r="E988" s="11">
        <v>8.5</v>
      </c>
      <c r="F988" s="17">
        <f t="shared" si="78"/>
        <v>-0.5277777777777779</v>
      </c>
      <c r="G988" s="17">
        <f t="shared" si="79"/>
        <v>-1.9000000000000004</v>
      </c>
      <c r="R988">
        <f t="shared" si="75"/>
        <v>0</v>
      </c>
      <c r="S988">
        <f t="shared" si="76"/>
        <v>8.5</v>
      </c>
      <c r="T988">
        <f t="shared" si="77"/>
        <v>2.3611111111111112</v>
      </c>
    </row>
    <row r="989" spans="2:20" x14ac:dyDescent="0.3">
      <c r="B989" s="4" t="s">
        <v>52</v>
      </c>
      <c r="C989" s="4">
        <v>981</v>
      </c>
      <c r="D989" s="4">
        <v>392</v>
      </c>
      <c r="E989" s="11">
        <v>6.5</v>
      </c>
      <c r="F989" s="17">
        <f t="shared" si="78"/>
        <v>-0.54166666666666674</v>
      </c>
      <c r="G989" s="17">
        <f t="shared" si="79"/>
        <v>-1.9500000000000002</v>
      </c>
      <c r="R989">
        <f t="shared" si="75"/>
        <v>0</v>
      </c>
      <c r="S989">
        <f t="shared" si="76"/>
        <v>6.5</v>
      </c>
      <c r="T989">
        <f t="shared" si="77"/>
        <v>1.8055555555555556</v>
      </c>
    </row>
    <row r="990" spans="2:20" x14ac:dyDescent="0.3">
      <c r="B990" s="4" t="s">
        <v>52</v>
      </c>
      <c r="C990" s="4">
        <v>982</v>
      </c>
      <c r="D990" s="4">
        <v>393</v>
      </c>
      <c r="E990" s="11">
        <v>4.5999999999999996</v>
      </c>
      <c r="F990" s="17">
        <f t="shared" si="78"/>
        <v>-0.47222222222222221</v>
      </c>
      <c r="G990" s="17">
        <f t="shared" si="79"/>
        <v>-1.7</v>
      </c>
      <c r="R990">
        <f t="shared" si="75"/>
        <v>0</v>
      </c>
      <c r="S990">
        <f t="shared" si="76"/>
        <v>4.5999999999999996</v>
      </c>
      <c r="T990">
        <f t="shared" si="77"/>
        <v>1.2777777777777777</v>
      </c>
    </row>
    <row r="991" spans="2:20" x14ac:dyDescent="0.3">
      <c r="B991" s="4" t="s">
        <v>52</v>
      </c>
      <c r="C991" s="4">
        <v>983</v>
      </c>
      <c r="D991" s="4">
        <v>394</v>
      </c>
      <c r="E991" s="11">
        <v>3.1</v>
      </c>
      <c r="F991" s="17">
        <f t="shared" si="78"/>
        <v>-0.37499999999999994</v>
      </c>
      <c r="G991" s="17">
        <f t="shared" si="79"/>
        <v>-1.3499999999999999</v>
      </c>
      <c r="R991">
        <f t="shared" si="75"/>
        <v>0</v>
      </c>
      <c r="S991">
        <f t="shared" si="76"/>
        <v>3.1</v>
      </c>
      <c r="T991">
        <f t="shared" si="77"/>
        <v>0.86111111111111116</v>
      </c>
    </row>
    <row r="992" spans="2:20" x14ac:dyDescent="0.3">
      <c r="B992" s="4" t="s">
        <v>52</v>
      </c>
      <c r="C992" s="4">
        <v>984</v>
      </c>
      <c r="D992" s="4">
        <v>395</v>
      </c>
      <c r="E992" s="11">
        <v>1.9</v>
      </c>
      <c r="F992" s="17">
        <f t="shared" si="78"/>
        <v>-0.29166666666666669</v>
      </c>
      <c r="G992" s="17">
        <f t="shared" si="79"/>
        <v>-1.05</v>
      </c>
      <c r="R992">
        <f t="shared" si="75"/>
        <v>0</v>
      </c>
      <c r="S992">
        <f t="shared" si="76"/>
        <v>1.9</v>
      </c>
      <c r="T992">
        <f t="shared" si="77"/>
        <v>0.52777777777777779</v>
      </c>
    </row>
    <row r="993" spans="2:20" x14ac:dyDescent="0.3">
      <c r="B993" s="4" t="s">
        <v>52</v>
      </c>
      <c r="C993" s="4">
        <v>985</v>
      </c>
      <c r="D993" s="4">
        <v>396</v>
      </c>
      <c r="E993" s="11">
        <v>1</v>
      </c>
      <c r="F993" s="17">
        <f t="shared" si="78"/>
        <v>-0.2638888888888889</v>
      </c>
      <c r="G993" s="17">
        <f t="shared" si="79"/>
        <v>-0.95</v>
      </c>
      <c r="R993">
        <f t="shared" si="75"/>
        <v>0</v>
      </c>
      <c r="S993">
        <f t="shared" si="76"/>
        <v>1</v>
      </c>
      <c r="T993">
        <f t="shared" si="77"/>
        <v>0.27777777777777779</v>
      </c>
    </row>
    <row r="994" spans="2:20" x14ac:dyDescent="0.3">
      <c r="B994" s="4" t="s">
        <v>52</v>
      </c>
      <c r="C994" s="4">
        <v>986</v>
      </c>
      <c r="D994" s="4">
        <v>397</v>
      </c>
      <c r="E994" s="11">
        <v>0</v>
      </c>
      <c r="F994" s="17">
        <f t="shared" si="78"/>
        <v>-0.1388888888888889</v>
      </c>
      <c r="G994" s="17">
        <f t="shared" si="79"/>
        <v>-0.5</v>
      </c>
      <c r="R994">
        <f t="shared" si="75"/>
        <v>1</v>
      </c>
      <c r="S994" t="str">
        <f t="shared" si="76"/>
        <v/>
      </c>
      <c r="T994">
        <f t="shared" si="77"/>
        <v>0</v>
      </c>
    </row>
    <row r="995" spans="2:20" x14ac:dyDescent="0.3">
      <c r="B995" s="4" t="s">
        <v>52</v>
      </c>
      <c r="C995" s="4">
        <v>987</v>
      </c>
      <c r="D995" s="4">
        <v>398</v>
      </c>
      <c r="E995" s="11">
        <v>0</v>
      </c>
      <c r="F995" s="17">
        <f t="shared" si="78"/>
        <v>0</v>
      </c>
      <c r="G995" s="17">
        <f t="shared" si="79"/>
        <v>0</v>
      </c>
      <c r="R995">
        <f t="shared" si="75"/>
        <v>1</v>
      </c>
      <c r="S995" t="str">
        <f t="shared" si="76"/>
        <v/>
      </c>
      <c r="T995">
        <f t="shared" si="77"/>
        <v>0</v>
      </c>
    </row>
    <row r="996" spans="2:20" x14ac:dyDescent="0.3">
      <c r="B996" s="4" t="s">
        <v>52</v>
      </c>
      <c r="C996" s="4">
        <v>988</v>
      </c>
      <c r="D996" s="4">
        <v>399</v>
      </c>
      <c r="E996" s="11">
        <v>0</v>
      </c>
      <c r="F996" s="17">
        <f t="shared" si="78"/>
        <v>0</v>
      </c>
      <c r="G996" s="17">
        <f t="shared" si="79"/>
        <v>0</v>
      </c>
      <c r="R996">
        <f t="shared" si="75"/>
        <v>1</v>
      </c>
      <c r="S996" t="str">
        <f t="shared" si="76"/>
        <v/>
      </c>
      <c r="T996">
        <f t="shared" si="77"/>
        <v>0</v>
      </c>
    </row>
    <row r="997" spans="2:20" x14ac:dyDescent="0.3">
      <c r="B997" s="4" t="s">
        <v>52</v>
      </c>
      <c r="C997" s="4">
        <v>989</v>
      </c>
      <c r="D997" s="4">
        <v>400</v>
      </c>
      <c r="E997" s="11">
        <v>0</v>
      </c>
      <c r="F997" s="17">
        <f t="shared" si="78"/>
        <v>0</v>
      </c>
      <c r="G997" s="17">
        <f t="shared" si="79"/>
        <v>0</v>
      </c>
      <c r="R997">
        <f t="shared" si="75"/>
        <v>1</v>
      </c>
      <c r="S997" t="str">
        <f t="shared" si="76"/>
        <v/>
      </c>
      <c r="T997">
        <f t="shared" si="77"/>
        <v>0</v>
      </c>
    </row>
    <row r="998" spans="2:20" x14ac:dyDescent="0.3">
      <c r="B998" s="4" t="s">
        <v>52</v>
      </c>
      <c r="C998" s="4">
        <v>990</v>
      </c>
      <c r="D998" s="4">
        <v>401</v>
      </c>
      <c r="E998" s="11">
        <v>0</v>
      </c>
      <c r="F998" s="17">
        <f t="shared" si="78"/>
        <v>0</v>
      </c>
      <c r="G998" s="17">
        <f t="shared" si="79"/>
        <v>0</v>
      </c>
      <c r="R998">
        <f t="shared" si="75"/>
        <v>1</v>
      </c>
      <c r="S998" t="str">
        <f t="shared" si="76"/>
        <v/>
      </c>
      <c r="T998">
        <f t="shared" si="77"/>
        <v>0</v>
      </c>
    </row>
    <row r="999" spans="2:20" x14ac:dyDescent="0.3">
      <c r="B999" s="4" t="s">
        <v>52</v>
      </c>
      <c r="C999" s="4">
        <v>991</v>
      </c>
      <c r="D999" s="4">
        <v>402</v>
      </c>
      <c r="E999" s="11">
        <v>0</v>
      </c>
      <c r="F999" s="17">
        <f t="shared" si="78"/>
        <v>0</v>
      </c>
      <c r="G999" s="17">
        <f t="shared" si="79"/>
        <v>0</v>
      </c>
      <c r="R999">
        <f t="shared" si="75"/>
        <v>1</v>
      </c>
      <c r="S999" t="str">
        <f t="shared" si="76"/>
        <v/>
      </c>
      <c r="T999">
        <f t="shared" si="77"/>
        <v>0</v>
      </c>
    </row>
    <row r="1000" spans="2:20" x14ac:dyDescent="0.3">
      <c r="B1000" s="4" t="s">
        <v>52</v>
      </c>
      <c r="C1000" s="4">
        <v>992</v>
      </c>
      <c r="D1000" s="4">
        <v>403</v>
      </c>
      <c r="E1000" s="11">
        <v>0</v>
      </c>
      <c r="F1000" s="17">
        <f t="shared" si="78"/>
        <v>0</v>
      </c>
      <c r="G1000" s="17">
        <f t="shared" si="79"/>
        <v>0</v>
      </c>
      <c r="R1000">
        <f t="shared" si="75"/>
        <v>1</v>
      </c>
      <c r="S1000" t="str">
        <f t="shared" si="76"/>
        <v/>
      </c>
      <c r="T1000">
        <f t="shared" si="77"/>
        <v>0</v>
      </c>
    </row>
    <row r="1001" spans="2:20" x14ac:dyDescent="0.3">
      <c r="B1001" s="4" t="s">
        <v>52</v>
      </c>
      <c r="C1001" s="4">
        <v>993</v>
      </c>
      <c r="D1001" s="4">
        <v>404</v>
      </c>
      <c r="E1001" s="11">
        <v>0</v>
      </c>
      <c r="F1001" s="17">
        <f t="shared" si="78"/>
        <v>0</v>
      </c>
      <c r="G1001" s="17">
        <f t="shared" si="79"/>
        <v>0</v>
      </c>
      <c r="R1001">
        <f t="shared" si="75"/>
        <v>1</v>
      </c>
      <c r="S1001" t="str">
        <f t="shared" si="76"/>
        <v/>
      </c>
      <c r="T1001">
        <f t="shared" si="77"/>
        <v>0</v>
      </c>
    </row>
    <row r="1002" spans="2:20" x14ac:dyDescent="0.3">
      <c r="B1002" s="4" t="s">
        <v>52</v>
      </c>
      <c r="C1002" s="4">
        <v>994</v>
      </c>
      <c r="D1002" s="4">
        <v>405</v>
      </c>
      <c r="E1002" s="11">
        <v>0</v>
      </c>
      <c r="F1002" s="17">
        <f t="shared" si="78"/>
        <v>0</v>
      </c>
      <c r="G1002" s="17">
        <f t="shared" si="79"/>
        <v>0</v>
      </c>
      <c r="R1002">
        <f t="shared" si="75"/>
        <v>1</v>
      </c>
      <c r="S1002" t="str">
        <f t="shared" si="76"/>
        <v/>
      </c>
      <c r="T1002">
        <f t="shared" si="77"/>
        <v>0</v>
      </c>
    </row>
    <row r="1003" spans="2:20" x14ac:dyDescent="0.3">
      <c r="B1003" s="4" t="s">
        <v>52</v>
      </c>
      <c r="C1003" s="4">
        <v>995</v>
      </c>
      <c r="D1003" s="4">
        <v>406</v>
      </c>
      <c r="E1003" s="11">
        <v>0</v>
      </c>
      <c r="F1003" s="17">
        <f t="shared" si="78"/>
        <v>0</v>
      </c>
      <c r="G1003" s="17">
        <f t="shared" si="79"/>
        <v>0</v>
      </c>
      <c r="R1003">
        <f t="shared" si="75"/>
        <v>1</v>
      </c>
      <c r="S1003" t="str">
        <f t="shared" si="76"/>
        <v/>
      </c>
      <c r="T1003">
        <f t="shared" si="77"/>
        <v>0</v>
      </c>
    </row>
    <row r="1004" spans="2:20" x14ac:dyDescent="0.3">
      <c r="B1004" s="4" t="s">
        <v>52</v>
      </c>
      <c r="C1004" s="4">
        <v>996</v>
      </c>
      <c r="D1004" s="4">
        <v>407</v>
      </c>
      <c r="E1004" s="11">
        <v>0</v>
      </c>
      <c r="F1004" s="17">
        <f t="shared" si="78"/>
        <v>0</v>
      </c>
      <c r="G1004" s="17">
        <f t="shared" si="79"/>
        <v>0</v>
      </c>
      <c r="R1004">
        <f t="shared" si="75"/>
        <v>1</v>
      </c>
      <c r="S1004" t="str">
        <f t="shared" si="76"/>
        <v/>
      </c>
      <c r="T1004">
        <f t="shared" si="77"/>
        <v>0</v>
      </c>
    </row>
    <row r="1005" spans="2:20" x14ac:dyDescent="0.3">
      <c r="B1005" s="4" t="s">
        <v>52</v>
      </c>
      <c r="C1005" s="4">
        <v>997</v>
      </c>
      <c r="D1005" s="4">
        <v>408</v>
      </c>
      <c r="E1005" s="11">
        <v>0</v>
      </c>
      <c r="F1005" s="17">
        <f t="shared" si="78"/>
        <v>0</v>
      </c>
      <c r="G1005" s="17">
        <f t="shared" si="79"/>
        <v>0</v>
      </c>
      <c r="R1005">
        <f t="shared" si="75"/>
        <v>1</v>
      </c>
      <c r="S1005" t="str">
        <f t="shared" si="76"/>
        <v/>
      </c>
      <c r="T1005">
        <f t="shared" si="77"/>
        <v>0</v>
      </c>
    </row>
    <row r="1006" spans="2:20" x14ac:dyDescent="0.3">
      <c r="B1006" s="4" t="s">
        <v>52</v>
      </c>
      <c r="C1006" s="4">
        <v>998</v>
      </c>
      <c r="D1006" s="4">
        <v>409</v>
      </c>
      <c r="E1006" s="11">
        <v>0</v>
      </c>
      <c r="F1006" s="17">
        <f t="shared" si="78"/>
        <v>0</v>
      </c>
      <c r="G1006" s="17">
        <f t="shared" si="79"/>
        <v>0</v>
      </c>
      <c r="R1006">
        <f t="shared" si="75"/>
        <v>1</v>
      </c>
      <c r="S1006" t="str">
        <f t="shared" si="76"/>
        <v/>
      </c>
      <c r="T1006">
        <f t="shared" si="77"/>
        <v>0</v>
      </c>
    </row>
    <row r="1007" spans="2:20" x14ac:dyDescent="0.3">
      <c r="B1007" s="4" t="s">
        <v>52</v>
      </c>
      <c r="C1007" s="4">
        <v>999</v>
      </c>
      <c r="D1007" s="4">
        <v>410</v>
      </c>
      <c r="E1007" s="11">
        <v>0</v>
      </c>
      <c r="F1007" s="17">
        <f t="shared" si="78"/>
        <v>0</v>
      </c>
      <c r="G1007" s="17">
        <f t="shared" si="79"/>
        <v>0</v>
      </c>
      <c r="R1007">
        <f t="shared" si="75"/>
        <v>1</v>
      </c>
      <c r="S1007" t="str">
        <f t="shared" si="76"/>
        <v/>
      </c>
      <c r="T1007">
        <f t="shared" si="77"/>
        <v>0</v>
      </c>
    </row>
    <row r="1008" spans="2:20" x14ac:dyDescent="0.3">
      <c r="B1008" s="4" t="s">
        <v>52</v>
      </c>
      <c r="C1008" s="4">
        <v>1000</v>
      </c>
      <c r="D1008" s="4">
        <v>411</v>
      </c>
      <c r="E1008" s="11">
        <v>0</v>
      </c>
      <c r="F1008" s="17">
        <f t="shared" si="78"/>
        <v>0</v>
      </c>
      <c r="G1008" s="17">
        <f t="shared" si="79"/>
        <v>0</v>
      </c>
      <c r="R1008">
        <f t="shared" si="75"/>
        <v>1</v>
      </c>
      <c r="S1008" t="str">
        <f t="shared" si="76"/>
        <v/>
      </c>
      <c r="T1008">
        <f t="shared" si="77"/>
        <v>0</v>
      </c>
    </row>
    <row r="1009" spans="2:20" x14ac:dyDescent="0.3">
      <c r="B1009" s="4" t="s">
        <v>52</v>
      </c>
      <c r="C1009" s="4">
        <v>1001</v>
      </c>
      <c r="D1009" s="4">
        <v>412</v>
      </c>
      <c r="E1009" s="11">
        <v>0</v>
      </c>
      <c r="F1009" s="17">
        <f t="shared" si="78"/>
        <v>0</v>
      </c>
      <c r="G1009" s="17">
        <f t="shared" si="79"/>
        <v>0</v>
      </c>
      <c r="R1009">
        <f t="shared" si="75"/>
        <v>1</v>
      </c>
      <c r="S1009" t="str">
        <f t="shared" si="76"/>
        <v/>
      </c>
      <c r="T1009">
        <f t="shared" si="77"/>
        <v>0</v>
      </c>
    </row>
    <row r="1010" spans="2:20" x14ac:dyDescent="0.3">
      <c r="B1010" s="4" t="s">
        <v>52</v>
      </c>
      <c r="C1010" s="4">
        <v>1002</v>
      </c>
      <c r="D1010" s="4">
        <v>413</v>
      </c>
      <c r="E1010" s="11">
        <v>0</v>
      </c>
      <c r="F1010" s="17">
        <f t="shared" si="78"/>
        <v>0</v>
      </c>
      <c r="G1010" s="17">
        <f t="shared" si="79"/>
        <v>0</v>
      </c>
      <c r="R1010">
        <f t="shared" si="75"/>
        <v>1</v>
      </c>
      <c r="S1010" t="str">
        <f t="shared" si="76"/>
        <v/>
      </c>
      <c r="T1010">
        <f t="shared" si="77"/>
        <v>0</v>
      </c>
    </row>
    <row r="1011" spans="2:20" x14ac:dyDescent="0.3">
      <c r="B1011" s="4" t="s">
        <v>52</v>
      </c>
      <c r="C1011" s="4">
        <v>1003</v>
      </c>
      <c r="D1011" s="4">
        <v>414</v>
      </c>
      <c r="E1011" s="11">
        <v>0</v>
      </c>
      <c r="F1011" s="17">
        <f t="shared" si="78"/>
        <v>0</v>
      </c>
      <c r="G1011" s="17">
        <f t="shared" si="79"/>
        <v>0</v>
      </c>
      <c r="R1011">
        <f t="shared" si="75"/>
        <v>1</v>
      </c>
      <c r="S1011" t="str">
        <f t="shared" si="76"/>
        <v/>
      </c>
      <c r="T1011">
        <f t="shared" si="77"/>
        <v>0</v>
      </c>
    </row>
    <row r="1012" spans="2:20" x14ac:dyDescent="0.3">
      <c r="B1012" s="4" t="s">
        <v>52</v>
      </c>
      <c r="C1012" s="4">
        <v>1004</v>
      </c>
      <c r="D1012" s="4">
        <v>415</v>
      </c>
      <c r="E1012" s="11">
        <v>0</v>
      </c>
      <c r="F1012" s="17">
        <f t="shared" si="78"/>
        <v>0</v>
      </c>
      <c r="G1012" s="17">
        <f t="shared" si="79"/>
        <v>0</v>
      </c>
      <c r="R1012">
        <f t="shared" si="75"/>
        <v>1</v>
      </c>
      <c r="S1012" t="str">
        <f t="shared" si="76"/>
        <v/>
      </c>
      <c r="T1012">
        <f t="shared" si="77"/>
        <v>0</v>
      </c>
    </row>
    <row r="1013" spans="2:20" x14ac:dyDescent="0.3">
      <c r="B1013" s="4" t="s">
        <v>52</v>
      </c>
      <c r="C1013" s="4">
        <v>1005</v>
      </c>
      <c r="D1013" s="4">
        <v>416</v>
      </c>
      <c r="E1013" s="11">
        <v>0</v>
      </c>
      <c r="F1013" s="17">
        <f t="shared" si="78"/>
        <v>0</v>
      </c>
      <c r="G1013" s="17">
        <f t="shared" si="79"/>
        <v>0</v>
      </c>
      <c r="R1013">
        <f t="shared" si="75"/>
        <v>1</v>
      </c>
      <c r="S1013" t="str">
        <f t="shared" si="76"/>
        <v/>
      </c>
      <c r="T1013">
        <f t="shared" si="77"/>
        <v>0</v>
      </c>
    </row>
    <row r="1014" spans="2:20" x14ac:dyDescent="0.3">
      <c r="B1014" s="4" t="s">
        <v>52</v>
      </c>
      <c r="C1014" s="4">
        <v>1006</v>
      </c>
      <c r="D1014" s="4">
        <v>417</v>
      </c>
      <c r="E1014" s="11">
        <v>0</v>
      </c>
      <c r="F1014" s="17">
        <f t="shared" si="78"/>
        <v>0</v>
      </c>
      <c r="G1014" s="17">
        <f t="shared" si="79"/>
        <v>0</v>
      </c>
      <c r="R1014">
        <f t="shared" si="75"/>
        <v>1</v>
      </c>
      <c r="S1014" t="str">
        <f t="shared" si="76"/>
        <v/>
      </c>
      <c r="T1014">
        <f t="shared" si="77"/>
        <v>0</v>
      </c>
    </row>
    <row r="1015" spans="2:20" x14ac:dyDescent="0.3">
      <c r="B1015" s="4" t="s">
        <v>52</v>
      </c>
      <c r="C1015" s="4">
        <v>1007</v>
      </c>
      <c r="D1015" s="4">
        <v>418</v>
      </c>
      <c r="E1015" s="11">
        <v>0</v>
      </c>
      <c r="F1015" s="17">
        <f t="shared" si="78"/>
        <v>0</v>
      </c>
      <c r="G1015" s="17">
        <f t="shared" si="79"/>
        <v>0</v>
      </c>
      <c r="R1015">
        <f t="shared" si="75"/>
        <v>1</v>
      </c>
      <c r="S1015" t="str">
        <f t="shared" si="76"/>
        <v/>
      </c>
      <c r="T1015">
        <f t="shared" si="77"/>
        <v>0</v>
      </c>
    </row>
    <row r="1016" spans="2:20" x14ac:dyDescent="0.3">
      <c r="B1016" s="4" t="s">
        <v>52</v>
      </c>
      <c r="C1016" s="4">
        <v>1008</v>
      </c>
      <c r="D1016" s="4">
        <v>419</v>
      </c>
      <c r="E1016" s="11">
        <v>0</v>
      </c>
      <c r="F1016" s="17">
        <f t="shared" si="78"/>
        <v>0</v>
      </c>
      <c r="G1016" s="17">
        <f t="shared" si="79"/>
        <v>0</v>
      </c>
      <c r="R1016">
        <f t="shared" si="75"/>
        <v>1</v>
      </c>
      <c r="S1016" t="str">
        <f t="shared" si="76"/>
        <v/>
      </c>
      <c r="T1016">
        <f t="shared" si="77"/>
        <v>0</v>
      </c>
    </row>
    <row r="1017" spans="2:20" x14ac:dyDescent="0.3">
      <c r="B1017" s="4" t="s">
        <v>52</v>
      </c>
      <c r="C1017" s="4">
        <v>1009</v>
      </c>
      <c r="D1017" s="4">
        <v>420</v>
      </c>
      <c r="E1017" s="11">
        <v>0</v>
      </c>
      <c r="F1017" s="17">
        <f t="shared" si="78"/>
        <v>0</v>
      </c>
      <c r="G1017" s="17">
        <f t="shared" si="79"/>
        <v>0</v>
      </c>
      <c r="R1017">
        <f t="shared" si="75"/>
        <v>1</v>
      </c>
      <c r="S1017" t="str">
        <f t="shared" si="76"/>
        <v/>
      </c>
      <c r="T1017">
        <f t="shared" si="77"/>
        <v>0</v>
      </c>
    </row>
    <row r="1018" spans="2:20" x14ac:dyDescent="0.3">
      <c r="B1018" s="4" t="s">
        <v>52</v>
      </c>
      <c r="C1018" s="4">
        <v>1010</v>
      </c>
      <c r="D1018" s="4">
        <v>421</v>
      </c>
      <c r="E1018" s="11">
        <v>0</v>
      </c>
      <c r="F1018" s="17">
        <f t="shared" si="78"/>
        <v>0</v>
      </c>
      <c r="G1018" s="17">
        <f t="shared" si="79"/>
        <v>0</v>
      </c>
      <c r="R1018">
        <f t="shared" si="75"/>
        <v>1</v>
      </c>
      <c r="S1018" t="str">
        <f t="shared" si="76"/>
        <v/>
      </c>
      <c r="T1018">
        <f t="shared" si="77"/>
        <v>0</v>
      </c>
    </row>
    <row r="1019" spans="2:20" x14ac:dyDescent="0.3">
      <c r="B1019" s="4" t="s">
        <v>52</v>
      </c>
      <c r="C1019" s="4">
        <v>1011</v>
      </c>
      <c r="D1019" s="4">
        <v>422</v>
      </c>
      <c r="E1019" s="11">
        <v>0</v>
      </c>
      <c r="F1019" s="17">
        <f t="shared" si="78"/>
        <v>0</v>
      </c>
      <c r="G1019" s="17">
        <f t="shared" si="79"/>
        <v>0</v>
      </c>
      <c r="R1019">
        <f t="shared" si="75"/>
        <v>1</v>
      </c>
      <c r="S1019" t="str">
        <f t="shared" si="76"/>
        <v/>
      </c>
      <c r="T1019">
        <f t="shared" si="77"/>
        <v>0</v>
      </c>
    </row>
    <row r="1020" spans="2:20" x14ac:dyDescent="0.3">
      <c r="B1020" s="4" t="s">
        <v>52</v>
      </c>
      <c r="C1020" s="4">
        <v>1012</v>
      </c>
      <c r="D1020" s="4">
        <v>423</v>
      </c>
      <c r="E1020" s="11">
        <v>0</v>
      </c>
      <c r="F1020" s="17">
        <f t="shared" si="78"/>
        <v>0</v>
      </c>
      <c r="G1020" s="17">
        <f t="shared" si="79"/>
        <v>0</v>
      </c>
      <c r="R1020">
        <f t="shared" si="75"/>
        <v>1</v>
      </c>
      <c r="S1020" t="str">
        <f t="shared" si="76"/>
        <v/>
      </c>
      <c r="T1020">
        <f t="shared" si="77"/>
        <v>0</v>
      </c>
    </row>
    <row r="1021" spans="2:20" x14ac:dyDescent="0.3">
      <c r="B1021" s="4" t="s">
        <v>52</v>
      </c>
      <c r="C1021" s="4">
        <v>1013</v>
      </c>
      <c r="D1021" s="4">
        <v>424</v>
      </c>
      <c r="E1021" s="11">
        <v>0</v>
      </c>
      <c r="F1021" s="17">
        <f t="shared" si="78"/>
        <v>0</v>
      </c>
      <c r="G1021" s="17">
        <f t="shared" si="79"/>
        <v>0</v>
      </c>
      <c r="R1021">
        <f t="shared" si="75"/>
        <v>1</v>
      </c>
      <c r="S1021" t="str">
        <f t="shared" si="76"/>
        <v/>
      </c>
      <c r="T1021">
        <f t="shared" si="77"/>
        <v>0</v>
      </c>
    </row>
    <row r="1022" spans="2:20" x14ac:dyDescent="0.3">
      <c r="B1022" s="4" t="s">
        <v>52</v>
      </c>
      <c r="C1022" s="4">
        <v>1014</v>
      </c>
      <c r="D1022" s="4">
        <v>425</v>
      </c>
      <c r="E1022" s="11">
        <v>0</v>
      </c>
      <c r="F1022" s="17">
        <f t="shared" si="78"/>
        <v>0</v>
      </c>
      <c r="G1022" s="17">
        <f t="shared" si="79"/>
        <v>0</v>
      </c>
      <c r="R1022">
        <f t="shared" si="75"/>
        <v>1</v>
      </c>
      <c r="S1022" t="str">
        <f t="shared" si="76"/>
        <v/>
      </c>
      <c r="T1022">
        <f t="shared" si="77"/>
        <v>0</v>
      </c>
    </row>
    <row r="1023" spans="2:20" x14ac:dyDescent="0.3">
      <c r="B1023" s="4" t="s">
        <v>52</v>
      </c>
      <c r="C1023" s="4">
        <v>1015</v>
      </c>
      <c r="D1023" s="4">
        <v>426</v>
      </c>
      <c r="E1023" s="11">
        <v>0</v>
      </c>
      <c r="F1023" s="17">
        <f t="shared" si="78"/>
        <v>0</v>
      </c>
      <c r="G1023" s="17">
        <f t="shared" si="79"/>
        <v>0</v>
      </c>
      <c r="R1023">
        <f t="shared" si="75"/>
        <v>1</v>
      </c>
      <c r="S1023" t="str">
        <f t="shared" si="76"/>
        <v/>
      </c>
      <c r="T1023">
        <f t="shared" si="77"/>
        <v>0</v>
      </c>
    </row>
    <row r="1024" spans="2:20" x14ac:dyDescent="0.3">
      <c r="B1024" s="4" t="s">
        <v>52</v>
      </c>
      <c r="C1024" s="4">
        <v>1016</v>
      </c>
      <c r="D1024" s="4">
        <v>427</v>
      </c>
      <c r="E1024" s="11">
        <v>0</v>
      </c>
      <c r="F1024" s="17">
        <f t="shared" si="78"/>
        <v>0</v>
      </c>
      <c r="G1024" s="17">
        <f t="shared" si="79"/>
        <v>0</v>
      </c>
      <c r="R1024">
        <f t="shared" si="75"/>
        <v>1</v>
      </c>
      <c r="S1024" t="str">
        <f t="shared" si="76"/>
        <v/>
      </c>
      <c r="T1024">
        <f t="shared" si="77"/>
        <v>0</v>
      </c>
    </row>
    <row r="1025" spans="2:20" x14ac:dyDescent="0.3">
      <c r="B1025" s="4" t="s">
        <v>52</v>
      </c>
      <c r="C1025" s="4">
        <v>1017</v>
      </c>
      <c r="D1025" s="4">
        <v>428</v>
      </c>
      <c r="E1025" s="11">
        <v>0</v>
      </c>
      <c r="F1025" s="17">
        <f t="shared" si="78"/>
        <v>0</v>
      </c>
      <c r="G1025" s="17">
        <f t="shared" si="79"/>
        <v>0</v>
      </c>
      <c r="R1025">
        <f t="shared" si="75"/>
        <v>1</v>
      </c>
      <c r="S1025" t="str">
        <f t="shared" si="76"/>
        <v/>
      </c>
      <c r="T1025">
        <f t="shared" si="77"/>
        <v>0</v>
      </c>
    </row>
    <row r="1026" spans="2:20" x14ac:dyDescent="0.3">
      <c r="B1026" s="4" t="s">
        <v>52</v>
      </c>
      <c r="C1026" s="4">
        <v>1018</v>
      </c>
      <c r="D1026" s="4">
        <v>429</v>
      </c>
      <c r="E1026" s="11">
        <v>0</v>
      </c>
      <c r="F1026" s="17">
        <f t="shared" si="78"/>
        <v>0</v>
      </c>
      <c r="G1026" s="17">
        <f t="shared" si="79"/>
        <v>0</v>
      </c>
      <c r="R1026">
        <f t="shared" si="75"/>
        <v>1</v>
      </c>
      <c r="S1026" t="str">
        <f t="shared" si="76"/>
        <v/>
      </c>
      <c r="T1026">
        <f t="shared" si="77"/>
        <v>0</v>
      </c>
    </row>
    <row r="1027" spans="2:20" x14ac:dyDescent="0.3">
      <c r="B1027" s="4" t="s">
        <v>52</v>
      </c>
      <c r="C1027" s="4">
        <v>1019</v>
      </c>
      <c r="D1027" s="4">
        <v>430</v>
      </c>
      <c r="E1027" s="11">
        <v>0</v>
      </c>
      <c r="F1027" s="17">
        <f t="shared" si="78"/>
        <v>0</v>
      </c>
      <c r="G1027" s="17">
        <f t="shared" si="79"/>
        <v>0</v>
      </c>
      <c r="R1027">
        <f t="shared" si="75"/>
        <v>1</v>
      </c>
      <c r="S1027" t="str">
        <f t="shared" si="76"/>
        <v/>
      </c>
      <c r="T1027">
        <f t="shared" si="77"/>
        <v>0</v>
      </c>
    </row>
    <row r="1028" spans="2:20" x14ac:dyDescent="0.3">
      <c r="B1028" s="4" t="s">
        <v>52</v>
      </c>
      <c r="C1028" s="4">
        <v>1020</v>
      </c>
      <c r="D1028" s="4">
        <v>431</v>
      </c>
      <c r="E1028" s="11">
        <v>0</v>
      </c>
      <c r="F1028" s="17">
        <f t="shared" si="78"/>
        <v>0</v>
      </c>
      <c r="G1028" s="17">
        <f t="shared" si="79"/>
        <v>0</v>
      </c>
      <c r="R1028">
        <f t="shared" si="75"/>
        <v>1</v>
      </c>
      <c r="S1028" t="str">
        <f t="shared" si="76"/>
        <v/>
      </c>
      <c r="T1028">
        <f t="shared" si="77"/>
        <v>0</v>
      </c>
    </row>
    <row r="1029" spans="2:20" x14ac:dyDescent="0.3">
      <c r="B1029" s="4" t="s">
        <v>52</v>
      </c>
      <c r="C1029" s="4">
        <v>1021</v>
      </c>
      <c r="D1029" s="4">
        <v>432</v>
      </c>
      <c r="E1029" s="11">
        <v>0</v>
      </c>
      <c r="F1029" s="17">
        <f t="shared" si="78"/>
        <v>0</v>
      </c>
      <c r="G1029" s="17">
        <f t="shared" si="79"/>
        <v>0</v>
      </c>
      <c r="R1029">
        <f t="shared" si="75"/>
        <v>1</v>
      </c>
      <c r="S1029" t="str">
        <f t="shared" si="76"/>
        <v/>
      </c>
      <c r="T1029">
        <f t="shared" si="77"/>
        <v>0</v>
      </c>
    </row>
    <row r="1030" spans="2:20" x14ac:dyDescent="0.3">
      <c r="B1030" s="4" t="s">
        <v>52</v>
      </c>
      <c r="C1030" s="4">
        <v>1022</v>
      </c>
      <c r="D1030" s="4">
        <v>433</v>
      </c>
      <c r="E1030" s="11">
        <v>0</v>
      </c>
      <c r="F1030" s="17">
        <f t="shared" si="78"/>
        <v>0</v>
      </c>
      <c r="G1030" s="17">
        <f t="shared" si="79"/>
        <v>0</v>
      </c>
      <c r="R1030">
        <f t="shared" si="75"/>
        <v>1</v>
      </c>
      <c r="S1030" t="str">
        <f t="shared" si="76"/>
        <v/>
      </c>
      <c r="T1030">
        <f t="shared" si="77"/>
        <v>0</v>
      </c>
    </row>
  </sheetData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"/>
  <sheetViews>
    <sheetView workbookViewId="0"/>
  </sheetViews>
  <sheetFormatPr defaultColWidth="11.44140625" defaultRowHeight="14.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3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16</vt:i4>
      </vt:variant>
      <vt:variant>
        <vt:lpstr>Charts</vt:lpstr>
      </vt:variant>
      <vt:variant>
        <vt:i4>7</vt:i4>
      </vt:variant>
    </vt:vector>
  </HeadingPairs>
  <TitlesOfParts>
    <vt:vector size="23" baseType="lpstr">
      <vt:lpstr>Explanations</vt:lpstr>
      <vt:lpstr>WLTC_class_3</vt:lpstr>
      <vt:lpstr>WLTC_class_2</vt:lpstr>
      <vt:lpstr>WLTC_class_1</vt:lpstr>
      <vt:lpstr>Tabelle4</vt:lpstr>
      <vt:lpstr>Tabelle5</vt:lpstr>
      <vt:lpstr>Tabelle6</vt:lpstr>
      <vt:lpstr>Tabelle7</vt:lpstr>
      <vt:lpstr>Tabelle8</vt:lpstr>
      <vt:lpstr>Tabelle9</vt:lpstr>
      <vt:lpstr>Tabelle10</vt:lpstr>
      <vt:lpstr>Tabelle11</vt:lpstr>
      <vt:lpstr>Tabelle12</vt:lpstr>
      <vt:lpstr>Tabelle13</vt:lpstr>
      <vt:lpstr>Tabelle14</vt:lpstr>
      <vt:lpstr>Tabelle15</vt:lpstr>
      <vt:lpstr>dia_class3_600</vt:lpstr>
      <vt:lpstr>dia_class3_600_1200</vt:lpstr>
      <vt:lpstr>dia_class3_1200_1800</vt:lpstr>
      <vt:lpstr>dia_class2_700</vt:lpstr>
      <vt:lpstr>dia_class2_700_1400</vt:lpstr>
      <vt:lpstr>dia_class1_500</vt:lpstr>
      <vt:lpstr>dia_class1_500_1000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Daniel Hannis</cp:lastModifiedBy>
  <cp:revision/>
  <dcterms:created xsi:type="dcterms:W3CDTF">2012-04-02T09:52:13Z</dcterms:created>
  <dcterms:modified xsi:type="dcterms:W3CDTF">2024-01-21T20:02:36Z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