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6380" windowHeight="8196" tabRatio="500"/>
  </bookViews>
  <sheets>
    <sheet name="Booking Summary" sheetId="1" r:id="rId1"/>
    <sheet name="Weekly Data" sheetId="2" r:id="rId2"/>
    <sheet name="Original Data" sheetId="3" r:id="rId3"/>
  </sheets>
  <calcPr calcId="144525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E7" i="2" l="1"/>
  <c r="D7" i="2"/>
  <c r="C7" i="2"/>
  <c r="B7" i="2"/>
  <c r="F7" i="2" s="1"/>
  <c r="B15" i="1" s="1"/>
  <c r="E6" i="2"/>
  <c r="D6" i="2"/>
  <c r="C6" i="2"/>
  <c r="B6" i="2"/>
  <c r="F6" i="2" s="1"/>
  <c r="B14" i="1" s="1"/>
  <c r="E5" i="2"/>
  <c r="D5" i="2"/>
  <c r="C5" i="2"/>
  <c r="B5" i="2"/>
  <c r="F5" i="2" s="1"/>
  <c r="B13" i="1" s="1"/>
  <c r="E4" i="2"/>
  <c r="E8" i="2" s="1"/>
  <c r="D4" i="2"/>
  <c r="D8" i="2" s="1"/>
  <c r="C4" i="2"/>
  <c r="C8" i="2" s="1"/>
  <c r="B4" i="2"/>
  <c r="B8" i="2" s="1"/>
  <c r="A15" i="1"/>
  <c r="A14" i="1"/>
  <c r="A13" i="1"/>
  <c r="A12" i="1"/>
  <c r="F4" i="2" l="1"/>
  <c r="F8" i="2" l="1"/>
  <c r="B12" i="1"/>
  <c r="B6" i="1" l="1"/>
  <c r="B16" i="1"/>
  <c r="D12" i="1"/>
  <c r="B5" i="1"/>
  <c r="D15" i="1"/>
  <c r="D13" i="1"/>
  <c r="D14" i="1"/>
  <c r="B7" i="1" l="1"/>
  <c r="C13" i="1"/>
  <c r="C15" i="1"/>
  <c r="C14" i="1"/>
  <c r="C12" i="1"/>
  <c r="C16" i="1" l="1"/>
  <c r="C6" i="1"/>
  <c r="C5" i="1"/>
</calcChain>
</file>

<file path=xl/sharedStrings.xml><?xml version="1.0" encoding="utf-8"?>
<sst xmlns="http://schemas.openxmlformats.org/spreadsheetml/2006/main" count="86" uniqueCount="45">
  <si>
    <t>Happy Paws Dog Grooming</t>
  </si>
  <si>
    <t>Monthly Booking Summary - prepared for Ms S. Carter, Owner</t>
  </si>
  <si>
    <t>Key findings</t>
  </si>
  <si>
    <t>Most popular service</t>
  </si>
  <si>
    <t>Least popular service</t>
  </si>
  <si>
    <t>Total bookings this month</t>
  </si>
  <si>
    <t>across all four services</t>
  </si>
  <si>
    <t>Bookings by service (ranked highest to lowest)</t>
  </si>
  <si>
    <t>Service</t>
  </si>
  <si>
    <t>Total bookings</t>
  </si>
  <si>
    <t>Share of bookings</t>
  </si>
  <si>
    <t>Rank</t>
  </si>
  <si>
    <t>Total</t>
  </si>
  <si>
    <t>Green = most popular, orange = least popular. Figures link to the 'Weekly Data' sheet.</t>
  </si>
  <si>
    <t>Source: booking figures supplied by Ms Carter; service names standardised (see 'Weekly Data' and 'Original Data' sheets). Totals are calculated by formula.</t>
  </si>
  <si>
    <t>Happy Paws Dog Grooming - Weekly Bookings (cleaned data)</t>
  </si>
  <si>
    <t>Week 1</t>
  </si>
  <si>
    <t>Week 2</t>
  </si>
  <si>
    <t>Week 3</t>
  </si>
  <si>
    <t>Week 4</t>
  </si>
  <si>
    <t>Full Groom</t>
  </si>
  <si>
    <t>Wash and Dry</t>
  </si>
  <si>
    <t>Nail Trim</t>
  </si>
  <si>
    <t>Puppy Groom</t>
  </si>
  <si>
    <t>All services</t>
  </si>
  <si>
    <t>Notes on data cleaning</t>
  </si>
  <si>
    <t>Source: email from Ms S. Carter (one month of bookings). Her figures are on the 'Original Data' sheet.</t>
  </si>
  <si>
    <t>Ms Carter's email used different names for the same service (e.g. 'nails', 'nail trin', 'wash + dry', 'washes', 'puppies').</t>
  </si>
  <si>
    <t>These were standardised to the four official service names so that each service is counted once.</t>
  </si>
  <si>
    <t>Green numbers are formulas that pull the figures from 'Original Data'; totals are formulas too, so they update if a figure is corrected.</t>
  </si>
  <si>
    <t>Booking data exactly as received from Ms Carter, with standardised service names</t>
  </si>
  <si>
    <t>Week</t>
  </si>
  <si>
    <t>Name written in email</t>
  </si>
  <si>
    <t>Bookings</t>
  </si>
  <si>
    <t>Standard service name</t>
  </si>
  <si>
    <t>Wash and dry</t>
  </si>
  <si>
    <t>Nail trin</t>
  </si>
  <si>
    <t>Puppy groom</t>
  </si>
  <si>
    <t>full groom</t>
  </si>
  <si>
    <t>wash and dry</t>
  </si>
  <si>
    <t>nails</t>
  </si>
  <si>
    <t>puppies</t>
  </si>
  <si>
    <t>wash + dry</t>
  </si>
  <si>
    <t>washes</t>
  </si>
  <si>
    <t>Orange = wording that did not match the four official service names. Blue numbers are the figures Ms Carter supplied.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</si>
</sst>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14" x14ac:knownFonts="1">
    <font>
      <sz val="11"/>
      <color theme="1"/>
      <name val="Calibri"/>
      <family val="2"/>
      <charset val="1"/>
    </font>
    <font>
      <b/>
      <sz val="16"/>
      <color rgb="FFFFFFFF"/>
      <name val="Arial"/>
      <charset val="1"/>
    </font>
    <font>
      <i/>
      <sz val="10"/>
      <color rgb="FFFFFFFF"/>
      <name val="Arial"/>
      <charset val="1"/>
    </font>
    <font>
      <b/>
      <sz val="12"/>
      <color rgb="FF1F3864"/>
      <name val="Arial"/>
      <charset val="1"/>
    </font>
    <font>
      <b/>
      <sz val="11"/>
      <name val="Arial"/>
      <charset val="1"/>
    </font>
    <font>
      <sz val="11"/>
      <name val="Arial"/>
      <charset val="1"/>
    </font>
    <font>
      <b/>
      <sz val="11"/>
      <color rgb="FFFFFFFF"/>
      <name val="Arial"/>
      <charset val="1"/>
    </font>
    <font>
      <sz val="11"/>
      <color rgb="FF008000"/>
      <name val="Arial"/>
      <charset val="1"/>
    </font>
    <font>
      <sz val="11"/>
      <color rgb="FF000000"/>
      <name val="Arial"/>
      <charset val="1"/>
    </font>
    <font>
      <i/>
      <sz val="9"/>
      <color rgb="FF595959"/>
      <name val="Arial"/>
      <charset val="1"/>
    </font>
    <font>
      <b/>
      <sz val="14"/>
      <color rgb="FF1F3864"/>
      <name val="Arial"/>
      <charset val="1"/>
    </font>
    <font>
      <b/>
      <sz val="11"/>
      <color rgb="FF000000"/>
      <name val="Arial"/>
      <charset val="1"/>
    </font>
    <font>
      <b/>
      <sz val="11"/>
      <color rgb="FF1F3864"/>
      <name val="Arial"/>
      <charset val="1"/>
    </font>
    <font>
      <sz val="11"/>
      <color rgb="FF0000FF"/>
      <name val="Arial"/>
      <charset val="1"/>
    </font>
  </fonts>
  <fills count="7">
    <fill>
      <patternFill patternType="none"/>
    </fill>
    <fill>
      <patternFill patternType="gray125"/>
    </fill>
    <fill>
      <patternFill patternType="solid">
        <fgColor rgb="FF1F3864"/>
        <bgColor rgb="FF333333"/>
      </patternFill>
    </fill>
    <fill>
      <patternFill patternType="solid">
        <fgColor rgb="FF2E75B6"/>
        <bgColor rgb="FF0066CC"/>
      </patternFill>
    </fill>
    <fill>
      <patternFill patternType="solid">
        <fgColor rgb="FFE2F0D9"/>
        <bgColor rgb="FFDDEBF7"/>
      </patternFill>
    </fill>
    <fill>
      <patternFill patternType="solid">
        <fgColor rgb="FFFCE4D6"/>
        <bgColor rgb="FFE2F0D9"/>
      </patternFill>
    </fill>
    <fill>
      <patternFill patternType="solid">
        <fgColor rgb="FFDDEBF7"/>
        <bgColor rgb="FFE2F0D9"/>
      </patternFill>
    </fill>
  </fills>
  <borders count="2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3" fillId="0" borderId="0" xfId="0" applyFont="1"/>
    <xf numFmtId="0" fontId="4" fillId="4" borderId="1" xfId="0" applyFont="1" applyFill="1" applyBorder="1"/>
    <xf numFmtId="0" fontId="4" fillId="4" borderId="1" xfId="0" applyFont="1" applyFill="1" applyBorder="1" applyAlignment="1">
      <alignment horizontal="center"/>
    </xf>
    <xf numFmtId="0" fontId="4" fillId="5" borderId="1" xfId="0" applyFont="1" applyFill="1" applyBorder="1"/>
    <xf numFmtId="0" fontId="4" fillId="5" borderId="1" xfId="0" applyFont="1" applyFill="1" applyBorder="1" applyAlignment="1">
      <alignment horizontal="center"/>
    </xf>
    <xf numFmtId="0" fontId="4" fillId="6" borderId="1" xfId="0" applyFont="1" applyFill="1" applyBorder="1"/>
    <xf numFmtId="0" fontId="4" fillId="6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/>
    </xf>
    <xf numFmtId="0" fontId="7" fillId="0" borderId="1" xfId="0" applyFont="1" applyBorder="1" applyAlignment="1">
      <alignment horizontal="center"/>
    </xf>
    <xf numFmtId="164" fontId="8" fillId="0" borderId="1" xfId="0" applyNumberFormat="1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164" fontId="4" fillId="6" borderId="1" xfId="0" applyNumberFormat="1" applyFont="1" applyFill="1" applyBorder="1" applyAlignment="1">
      <alignment horizontal="center"/>
    </xf>
    <xf numFmtId="0" fontId="9" fillId="0" borderId="0" xfId="0" applyFont="1"/>
    <xf numFmtId="0" fontId="10" fillId="0" borderId="0" xfId="0" applyFont="1"/>
    <xf numFmtId="0" fontId="8" fillId="0" borderId="1" xfId="0" applyFont="1" applyBorder="1" applyAlignment="1">
      <alignment horizontal="left"/>
    </xf>
    <xf numFmtId="0" fontId="11" fillId="0" borderId="1" xfId="0" applyFont="1" applyBorder="1" applyAlignment="1">
      <alignment horizontal="center"/>
    </xf>
    <xf numFmtId="0" fontId="12" fillId="0" borderId="0" xfId="0" applyFont="1"/>
    <xf numFmtId="0" fontId="6" fillId="3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/>
    </xf>
    <xf numFmtId="0" fontId="8" fillId="5" borderId="1" xfId="0" applyFont="1" applyFill="1" applyBorder="1" applyAlignment="1">
      <alignment horizontal="left"/>
    </xf>
    <xf numFmtId="0" fontId="1" fillId="2" borderId="0" xfId="0" applyFont="1" applyFill="1" applyBorder="1" applyAlignment="1">
      <alignment vertical="center" indent="1"/>
    </xf>
    <xf numFmtId="0" fontId="2" fillId="3" borderId="0" xfId="0" applyFont="1" applyFill="1" applyBorder="1" applyAlignment="1">
      <alignment indent="1"/>
    </xf>
    <xf numFmtId="0" fontId="5" fillId="4" borderId="1" xfId="0" applyFont="1" applyFill="1" applyBorder="1"/>
    <xf numFmtId="0" fontId="5" fillId="5" borderId="1" xfId="0" applyFont="1" applyFill="1" applyBorder="1"/>
    <xf numFmtId="0" fontId="5" fillId="6" borderId="1" xfId="0" applyFont="1" applyFill="1" applyBorder="1"/>
  </cellXfs>
  <cellStyles count="1">
    <cellStyle name="Normal" xfId="0" builtinId="0"/>
  </cellStyles>
  <dxfs count="2">
    <dxf>
      <fill>
        <patternFill>
          <bgColor rgb="FFFCE4D6"/>
        </patternFill>
      </fill>
    </dxf>
    <dxf>
      <fill>
        <patternFill>
          <bgColor rgb="FFE2F0D9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78787"/>
      <rgbColor rgb="FF9999FF"/>
      <rgbColor rgb="FF993366"/>
      <rgbColor rgb="FFF9F9F9"/>
      <rgbColor rgb="FFDDEBF7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2F0D9"/>
      <rgbColor rgb="FFFFFF99"/>
      <rgbColor rgb="FF99CCFF"/>
      <rgbColor rgb="FFFF99CC"/>
      <rgbColor rgb="FFCC99FF"/>
      <rgbColor rgb="FFFCE4D6"/>
      <rgbColor rgb="FF2E75B6"/>
      <rgbColor rgb="FF33CCCC"/>
      <rgbColor rgb="FF99CC00"/>
      <rgbColor rgb="FFFFCC00"/>
      <rgbColor rgb="FFFF9900"/>
      <rgbColor rgb="FFFF6600"/>
      <rgbColor rgb="FF595959"/>
      <rgbColor rgb="FF969696"/>
      <rgbColor rgb="FF1F3864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c:style val="2"/>
  <c:chart>
    <c:title>
      <c:tx>
        <c:rich>
          <a:bodyPr rot="0"/>
          <a:lstStyle/>
          <a:p>
            <a:pPr>
              <a:defRPr sz="1800" b="1" strike="noStrike" spc="-1">
                <a:solidFill>
                  <a:srgbClr val="000000"/>
                </a:solidFill>
                <a:latin typeface="Calibri"/>
              </a:defRPr>
            </a:pPr>
            <a:r>
              <a:rPr lang="en-GB" sz="1800" b="1" strike="noStrike" spc="-1">
                <a:solidFill>
                  <a:srgbClr val="000000"/>
                </a:solidFill>
                <a:latin typeface="Calibri"/>
              </a:rPr>
              <a:t>Bookings by Service - Happy Paws (One Month)</a:t>
            </a:r>
          </a:p>
        </c:rich>
      </c:tx>
      <c:layout/>
      <c:overlay val="0"/>
      <c:spPr>
        <a:noFill/>
        <a:ln w="0">
          <a:noFill/>
        </a:ln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'Booking Summary'!$B$11</c:f>
              <c:strCache>
                <c:ptCount val="1"/>
                <c:pt idx="0">
                  <c:v>Total bookings</c:v>
                </c:pt>
              </c:strCache>
            </c:strRef>
          </c:tx>
          <c:spPr>
            <a:solidFill>
              <a:srgbClr val="2E75B6"/>
            </a:solidFill>
            <a:ln w="9360">
              <a:solidFill>
                <a:srgbClr val="F9F9F9"/>
              </a:solidFill>
              <a:round/>
            </a:ln>
          </c:spPr>
          <c:invertIfNegative val="0"/>
          <c:dLbls>
            <c:txPr>
              <a:bodyPr wrap="square"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Calibri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'Booking Summary'!$A$12:$A$15</c:f>
              <c:strCache>
                <c:ptCount val="4"/>
                <c:pt idx="0">
                  <c:v>Full Groom</c:v>
                </c:pt>
                <c:pt idx="1">
                  <c:v>Wash and Dry</c:v>
                </c:pt>
                <c:pt idx="2">
                  <c:v>Nail Trim</c:v>
                </c:pt>
                <c:pt idx="3">
                  <c:v>Puppy Groom</c:v>
                </c:pt>
              </c:strCache>
            </c:strRef>
          </c:cat>
          <c:val>
            <c:numRef>
              <c:f>'Booking Summary'!$B$12:$B$15</c:f>
              <c:numCache>
                <c:formatCode>General</c:formatCode>
                <c:ptCount val="4"/>
                <c:pt idx="0">
                  <c:v>57</c:v>
                </c:pt>
                <c:pt idx="1">
                  <c:v>38</c:v>
                </c:pt>
                <c:pt idx="2">
                  <c:v>26</c:v>
                </c:pt>
                <c:pt idx="3">
                  <c:v>16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48187008"/>
        <c:axId val="164952704"/>
      </c:barChart>
      <c:catAx>
        <c:axId val="148187008"/>
        <c:scaling>
          <c:orientation val="minMax"/>
        </c:scaling>
        <c:delete val="0"/>
        <c:axPos val="b"/>
        <c:title>
          <c:tx>
            <c:rich>
              <a:bodyPr rot="0"/>
              <a:lstStyle/>
              <a:p>
                <a:pPr>
                  <a:defRPr sz="1000" b="1" strike="noStrike" spc="-1">
                    <a:solidFill>
                      <a:srgbClr val="000000"/>
                    </a:solidFill>
                    <a:latin typeface="Calibri"/>
                  </a:defRPr>
                </a:pPr>
                <a:r>
                  <a:rPr lang="en-GB" sz="1000" b="1" strike="noStrike" spc="-1">
                    <a:solidFill>
                      <a:srgbClr val="000000"/>
                    </a:solidFill>
                    <a:latin typeface="Calibri"/>
                  </a:rPr>
                  <a:t>Service</a:t>
                </a:r>
              </a:p>
            </c:rich>
          </c:tx>
          <c:layout/>
          <c:overlay val="0"/>
          <c:spPr>
            <a:noFill/>
            <a:ln w="0">
              <a:noFill/>
            </a:ln>
          </c:spPr>
        </c:title>
        <c:numFmt formatCode="General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sz="1000" b="0" strike="noStrike" spc="-1">
                <a:solidFill>
                  <a:srgbClr val="000000"/>
                </a:solidFill>
                <a:latin typeface="Calibri"/>
              </a:defRPr>
            </a:pPr>
            <a:endParaRPr lang="en-US"/>
          </a:p>
        </c:txPr>
        <c:crossAx val="164952704"/>
        <c:crosses val="autoZero"/>
        <c:auto val="1"/>
        <c:lblAlgn val="ctr"/>
        <c:lblOffset val="100"/>
        <c:noMultiLvlLbl val="0"/>
      </c:catAx>
      <c:valAx>
        <c:axId val="164952704"/>
        <c:scaling>
          <c:orientation val="minMax"/>
        </c:scaling>
        <c:delete val="0"/>
        <c:axPos val="l"/>
        <c:title>
          <c:tx>
            <c:rich>
              <a:bodyPr rot="-5400000"/>
              <a:lstStyle/>
              <a:p>
                <a:pPr>
                  <a:defRPr sz="1000" b="1" strike="noStrike" spc="-1">
                    <a:solidFill>
                      <a:srgbClr val="000000"/>
                    </a:solidFill>
                    <a:latin typeface="Calibri"/>
                  </a:defRPr>
                </a:pPr>
                <a:r>
                  <a:rPr lang="en-GB" sz="1000" b="1" strike="noStrike" spc="-1">
                    <a:solidFill>
                      <a:srgbClr val="000000"/>
                    </a:solidFill>
                    <a:latin typeface="Calibri"/>
                  </a:rPr>
                  <a:t>Number of bookings</a:t>
                </a:r>
              </a:p>
            </c:rich>
          </c:tx>
          <c:layout/>
          <c:overlay val="0"/>
          <c:spPr>
            <a:noFill/>
            <a:ln w="0">
              <a:noFill/>
            </a:ln>
          </c:spPr>
        </c:title>
        <c:numFmt formatCode="General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sz="1000" b="0" strike="noStrike" spc="-1">
                <a:solidFill>
                  <a:srgbClr val="000000"/>
                </a:solidFill>
                <a:latin typeface="Calibri"/>
              </a:defRPr>
            </a:pPr>
            <a:endParaRPr lang="en-US"/>
          </a:p>
        </c:txPr>
        <c:crossAx val="148187008"/>
        <c:crosses val="autoZero"/>
        <c:crossBetween val="between"/>
      </c:valAx>
      <c:spPr>
        <a:noFill/>
        <a:ln w="0">
          <a:noFill/>
        </a:ln>
      </c:spPr>
    </c:plotArea>
    <c:plotVisOnly val="1"/>
    <c:dispBlanksAs val="gap"/>
    <c:showDLblsOverMax val="1"/>
  </c:chart>
  <c:spPr>
    <a:solidFill>
      <a:srgbClr val="FFFFFF"/>
    </a:solidFill>
    <a:ln w="9360">
      <a:solidFill>
        <a:srgbClr val="D9D9D9"/>
      </a:solidFill>
      <a:round/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17</xdr:row>
      <xdr:rowOff>39960</xdr:rowOff>
    </xdr:from>
    <xdr:to>
      <xdr:col>4</xdr:col>
      <xdr:colOff>551160</xdr:colOff>
      <xdr:row>33</xdr:row>
      <xdr:rowOff>51480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2" name="WeeklyData" displayName="WeeklyData" ref="A3:F7" totalsRowShown="0">
  <autoFilter ref="A3:F7"/>
  <tableColumns count="6">
    <tableColumn id="1" name="Service"/>
    <tableColumn id="2" name="Week 1"/>
    <tableColumn id="3" name="Week 2"/>
    <tableColumn id="4" name="Week 3"/>
    <tableColumn id="5" name="Week 4"/>
    <tableColumn id="6" name="Total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1" name="OriginalData" displayName="OriginalData" ref="A3:D19" totalsRowShown="0">
  <autoFilter ref="A3:D19"/>
  <tableColumns count="4">
    <tableColumn id="1" name="Week"/>
    <tableColumn id="2" name="Name written in email"/>
    <tableColumn id="3" name="Bookings"/>
    <tableColumn id="4" name="Standard service name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7"/>
  <sheetViews>
    <sheetView showGridLines="0" tabSelected="1" zoomScaleNormal="100" workbookViewId="0">
      <selection sqref="A1:F1"/>
    </sheetView>
  </sheetViews>
  <sheetFormatPr defaultColWidth="8.6640625" defaultRowHeight="14.4" x14ac:dyDescent="0.3"/>
  <cols>
    <col min="1" max="1" width="28" customWidth="1"/>
    <col min="2" max="4" width="17" customWidth="1"/>
    <col min="5" max="6" width="14" customWidth="1"/>
  </cols>
  <sheetData>
    <row r="1" spans="1:6" ht="33.75" customHeight="1" x14ac:dyDescent="0.3">
      <c r="A1" s="22" t="s">
        <v>0</v>
      </c>
      <c r="B1" s="22"/>
      <c r="C1" s="22"/>
      <c r="D1" s="22"/>
      <c r="E1" s="22"/>
      <c r="F1" s="22"/>
    </row>
    <row r="2" spans="1:6" x14ac:dyDescent="0.3">
      <c r="A2" s="23" t="s">
        <v>1</v>
      </c>
      <c r="B2" s="23"/>
      <c r="C2" s="23"/>
      <c r="D2" s="23"/>
      <c r="E2" s="23"/>
      <c r="F2" s="23"/>
    </row>
    <row r="4" spans="1:6" ht="15.6" x14ac:dyDescent="0.3">
      <c r="A4" s="1" t="s">
        <v>2</v>
      </c>
    </row>
    <row r="5" spans="1:6" x14ac:dyDescent="0.3">
      <c r="A5" s="2" t="s">
        <v>3</v>
      </c>
      <c r="B5" s="3" t="str">
        <f>INDEX($A$12:$A$15,MATCH(MAX($B$12:$B$15),$B$12:$B$15,0))</f>
        <v>Full Groom</v>
      </c>
      <c r="C5" s="24" t="str">
        <f>MAX($B$12:$B$15)&amp;" bookings ("&amp;TEXT(MAX($C$12:$C$15),"0%")&amp;" of all bookings)"</f>
        <v>57 bookings (42% of all bookings)</v>
      </c>
      <c r="D5" s="24"/>
      <c r="E5" s="24"/>
      <c r="F5" s="24"/>
    </row>
    <row r="6" spans="1:6" x14ac:dyDescent="0.3">
      <c r="A6" s="4" t="s">
        <v>4</v>
      </c>
      <c r="B6" s="5" t="str">
        <f>INDEX($A$12:$A$15,MATCH(MIN($B$12:$B$15),$B$12:$B$15,0))</f>
        <v>Puppy Groom</v>
      </c>
      <c r="C6" s="25" t="str">
        <f>MIN($B$12:$B$15)&amp;" bookings ("&amp;TEXT(MIN($C$12:$C$15),"0%")&amp;" of all bookings)"</f>
        <v>16 bookings (12% of all bookings)</v>
      </c>
      <c r="D6" s="25"/>
      <c r="E6" s="25"/>
      <c r="F6" s="25"/>
    </row>
    <row r="7" spans="1:6" x14ac:dyDescent="0.3">
      <c r="A7" s="6" t="s">
        <v>5</v>
      </c>
      <c r="B7" s="7">
        <f>B16</f>
        <v>137</v>
      </c>
      <c r="C7" s="26" t="s">
        <v>6</v>
      </c>
      <c r="D7" s="26"/>
      <c r="E7" s="26"/>
      <c r="F7" s="26"/>
    </row>
    <row r="10" spans="1:6" ht="15.6" x14ac:dyDescent="0.3">
      <c r="A10" s="1" t="s">
        <v>7</v>
      </c>
    </row>
    <row r="11" spans="1:6" ht="27.6" x14ac:dyDescent="0.3">
      <c r="A11" s="8" t="s">
        <v>8</v>
      </c>
      <c r="B11" s="8" t="s">
        <v>9</v>
      </c>
      <c r="C11" s="8" t="s">
        <v>10</v>
      </c>
      <c r="D11" s="8" t="s">
        <v>11</v>
      </c>
    </row>
    <row r="12" spans="1:6" x14ac:dyDescent="0.3">
      <c r="A12" s="9" t="str">
        <f>'Weekly Data'!A4</f>
        <v>Full Groom</v>
      </c>
      <c r="B12" s="10">
        <f>'Weekly Data'!F4</f>
        <v>57</v>
      </c>
      <c r="C12" s="11">
        <f>B12/$B$16</f>
        <v>0.41605839416058393</v>
      </c>
      <c r="D12" s="12">
        <f>RANK(B12,$B$12:$B$15)</f>
        <v>1</v>
      </c>
    </row>
    <row r="13" spans="1:6" x14ac:dyDescent="0.3">
      <c r="A13" s="9" t="str">
        <f>'Weekly Data'!A5</f>
        <v>Wash and Dry</v>
      </c>
      <c r="B13" s="10">
        <f>'Weekly Data'!F5</f>
        <v>38</v>
      </c>
      <c r="C13" s="11">
        <f>B13/$B$16</f>
        <v>0.27737226277372262</v>
      </c>
      <c r="D13" s="12">
        <f>RANK(B13,$B$12:$B$15)</f>
        <v>2</v>
      </c>
    </row>
    <row r="14" spans="1:6" x14ac:dyDescent="0.3">
      <c r="A14" s="9" t="str">
        <f>'Weekly Data'!A6</f>
        <v>Nail Trim</v>
      </c>
      <c r="B14" s="10">
        <f>'Weekly Data'!F6</f>
        <v>26</v>
      </c>
      <c r="C14" s="11">
        <f>B14/$B$16</f>
        <v>0.18978102189781021</v>
      </c>
      <c r="D14" s="12">
        <f>RANK(B14,$B$12:$B$15)</f>
        <v>3</v>
      </c>
    </row>
    <row r="15" spans="1:6" x14ac:dyDescent="0.3">
      <c r="A15" s="9" t="str">
        <f>'Weekly Data'!A7</f>
        <v>Puppy Groom</v>
      </c>
      <c r="B15" s="10">
        <f>'Weekly Data'!F7</f>
        <v>16</v>
      </c>
      <c r="C15" s="11">
        <f>B15/$B$16</f>
        <v>0.11678832116788321</v>
      </c>
      <c r="D15" s="12">
        <f>RANK(B15,$B$12:$B$15)</f>
        <v>4</v>
      </c>
    </row>
    <row r="16" spans="1:6" x14ac:dyDescent="0.3">
      <c r="A16" s="6" t="s">
        <v>12</v>
      </c>
      <c r="B16" s="7">
        <f>SUM(B12:B15)</f>
        <v>137</v>
      </c>
      <c r="C16" s="13">
        <f>SUM(C12:C15)</f>
        <v>0.99999999999999989</v>
      </c>
      <c r="D16" s="7"/>
    </row>
    <row r="17" spans="1:1" x14ac:dyDescent="0.3">
      <c r="A17" s="14" t="s">
        <v>13</v>
      </c>
    </row>
    <row r="37" spans="1:1" x14ac:dyDescent="0.3">
      <c r="A37" s="14" t="s">
        <v>14</v>
      </c>
    </row>
  </sheetData>
  <mergeCells count="5">
    <mergeCell ref="A1:F1"/>
    <mergeCell ref="A2:F2"/>
    <mergeCell ref="C5:F5"/>
    <mergeCell ref="C6:F6"/>
    <mergeCell ref="C7:F7"/>
  </mergeCells>
  <conditionalFormatting sqref="A12:D15">
    <cfRule type="expression" dxfId="1" priority="2">
      <formula>$B12=MAX($B$12:$B$15)</formula>
    </cfRule>
    <cfRule type="expression" dxfId="0" priority="3">
      <formula>$B12=MIN($B$12:$B$15)</formula>
    </cfRule>
  </conditionalFormatting>
  <pageMargins left="0.75" right="0.75" top="1" bottom="1" header="0.511811023622047" footer="0.511811023622047"/>
  <pageSetup fitToHeight="0" orientation="portrait" horizontalDpi="300" verticalDpi="30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4"/>
  <sheetViews>
    <sheetView zoomScaleNormal="100" workbookViewId="0"/>
  </sheetViews>
  <sheetFormatPr defaultColWidth="8.6640625" defaultRowHeight="14.4" x14ac:dyDescent="0.3"/>
  <cols>
    <col min="1" max="1" width="18" customWidth="1"/>
    <col min="2" max="6" width="12" customWidth="1"/>
  </cols>
  <sheetData>
    <row r="1" spans="1:6" ht="17.399999999999999" x14ac:dyDescent="0.3">
      <c r="A1" s="15" t="s">
        <v>15</v>
      </c>
    </row>
    <row r="3" spans="1:6" x14ac:dyDescent="0.3">
      <c r="A3" s="8" t="s">
        <v>8</v>
      </c>
      <c r="B3" s="8" t="s">
        <v>16</v>
      </c>
      <c r="C3" s="8" t="s">
        <v>17</v>
      </c>
      <c r="D3" s="8" t="s">
        <v>18</v>
      </c>
      <c r="E3" s="8" t="s">
        <v>19</v>
      </c>
      <c r="F3" s="8" t="s">
        <v>12</v>
      </c>
    </row>
    <row r="4" spans="1:6" x14ac:dyDescent="0.3">
      <c r="A4" s="16" t="s">
        <v>20</v>
      </c>
      <c r="B4" s="10">
        <f>SUMIFS('Original Data'!$C$4:$C$19,'Original Data'!$A$4:$A$19,B$3,'Original Data'!$D$4:$D$19,$A4)</f>
        <v>14</v>
      </c>
      <c r="C4" s="10">
        <f>SUMIFS('Original Data'!$C$4:$C$19,'Original Data'!$A$4:$A$19,C$3,'Original Data'!$D$4:$D$19,$A4)</f>
        <v>12</v>
      </c>
      <c r="D4" s="10">
        <f>SUMIFS('Original Data'!$C$4:$C$19,'Original Data'!$A$4:$A$19,D$3,'Original Data'!$D$4:$D$19,$A4)</f>
        <v>16</v>
      </c>
      <c r="E4" s="10">
        <f>SUMIFS('Original Data'!$C$4:$C$19,'Original Data'!$A$4:$A$19,E$3,'Original Data'!$D$4:$D$19,$A4)</f>
        <v>15</v>
      </c>
      <c r="F4" s="17">
        <f>SUM(B4:E4)</f>
        <v>57</v>
      </c>
    </row>
    <row r="5" spans="1:6" x14ac:dyDescent="0.3">
      <c r="A5" s="16" t="s">
        <v>21</v>
      </c>
      <c r="B5" s="10">
        <f>SUMIFS('Original Data'!$C$4:$C$19,'Original Data'!$A$4:$A$19,B$3,'Original Data'!$D$4:$D$19,$A5)</f>
        <v>8</v>
      </c>
      <c r="C5" s="10">
        <f>SUMIFS('Original Data'!$C$4:$C$19,'Original Data'!$A$4:$A$19,C$3,'Original Data'!$D$4:$D$19,$A5)</f>
        <v>10</v>
      </c>
      <c r="D5" s="10">
        <f>SUMIFS('Original Data'!$C$4:$C$19,'Original Data'!$A$4:$A$19,D$3,'Original Data'!$D$4:$D$19,$A5)</f>
        <v>9</v>
      </c>
      <c r="E5" s="10">
        <f>SUMIFS('Original Data'!$C$4:$C$19,'Original Data'!$A$4:$A$19,E$3,'Original Data'!$D$4:$D$19,$A5)</f>
        <v>11</v>
      </c>
      <c r="F5" s="17">
        <f>SUM(B5:E5)</f>
        <v>38</v>
      </c>
    </row>
    <row r="6" spans="1:6" x14ac:dyDescent="0.3">
      <c r="A6" s="16" t="s">
        <v>22</v>
      </c>
      <c r="B6" s="10">
        <f>SUMIFS('Original Data'!$C$4:$C$19,'Original Data'!$A$4:$A$19,B$3,'Original Data'!$D$4:$D$19,$A6)</f>
        <v>6</v>
      </c>
      <c r="C6" s="10">
        <f>SUMIFS('Original Data'!$C$4:$C$19,'Original Data'!$A$4:$A$19,C$3,'Original Data'!$D$4:$D$19,$A6)</f>
        <v>5</v>
      </c>
      <c r="D6" s="10">
        <f>SUMIFS('Original Data'!$C$4:$C$19,'Original Data'!$A$4:$A$19,D$3,'Original Data'!$D$4:$D$19,$A6)</f>
        <v>8</v>
      </c>
      <c r="E6" s="10">
        <f>SUMIFS('Original Data'!$C$4:$C$19,'Original Data'!$A$4:$A$19,E$3,'Original Data'!$D$4:$D$19,$A6)</f>
        <v>7</v>
      </c>
      <c r="F6" s="17">
        <f>SUM(B6:E6)</f>
        <v>26</v>
      </c>
    </row>
    <row r="7" spans="1:6" x14ac:dyDescent="0.3">
      <c r="A7" s="16" t="s">
        <v>23</v>
      </c>
      <c r="B7" s="10">
        <f>SUMIFS('Original Data'!$C$4:$C$19,'Original Data'!$A$4:$A$19,B$3,'Original Data'!$D$4:$D$19,$A7)</f>
        <v>4</v>
      </c>
      <c r="C7" s="10">
        <f>SUMIFS('Original Data'!$C$4:$C$19,'Original Data'!$A$4:$A$19,C$3,'Original Data'!$D$4:$D$19,$A7)</f>
        <v>3</v>
      </c>
      <c r="D7" s="10">
        <f>SUMIFS('Original Data'!$C$4:$C$19,'Original Data'!$A$4:$A$19,D$3,'Original Data'!$D$4:$D$19,$A7)</f>
        <v>5</v>
      </c>
      <c r="E7" s="10">
        <f>SUMIFS('Original Data'!$C$4:$C$19,'Original Data'!$A$4:$A$19,E$3,'Original Data'!$D$4:$D$19,$A7)</f>
        <v>4</v>
      </c>
      <c r="F7" s="17">
        <f>SUM(B7:E7)</f>
        <v>16</v>
      </c>
    </row>
    <row r="8" spans="1:6" x14ac:dyDescent="0.3">
      <c r="A8" s="6" t="s">
        <v>24</v>
      </c>
      <c r="B8" s="7">
        <f>SUM(B4:B7)</f>
        <v>32</v>
      </c>
      <c r="C8" s="7">
        <f>SUM(C4:C7)</f>
        <v>30</v>
      </c>
      <c r="D8" s="7">
        <f>SUM(D4:D7)</f>
        <v>38</v>
      </c>
      <c r="E8" s="7">
        <f>SUM(E4:E7)</f>
        <v>37</v>
      </c>
      <c r="F8" s="7">
        <f>SUM(F4:F7)</f>
        <v>137</v>
      </c>
    </row>
    <row r="10" spans="1:6" x14ac:dyDescent="0.3">
      <c r="A10" s="18" t="s">
        <v>25</v>
      </c>
    </row>
    <row r="11" spans="1:6" x14ac:dyDescent="0.3">
      <c r="A11" s="14" t="s">
        <v>26</v>
      </c>
    </row>
    <row r="12" spans="1:6" x14ac:dyDescent="0.3">
      <c r="A12" s="14" t="s">
        <v>27</v>
      </c>
    </row>
    <row r="13" spans="1:6" x14ac:dyDescent="0.3">
      <c r="A13" s="14" t="s">
        <v>28</v>
      </c>
    </row>
    <row r="14" spans="1:6" x14ac:dyDescent="0.3">
      <c r="A14" s="14" t="s">
        <v>29</v>
      </c>
    </row>
  </sheetData>
  <pageMargins left="0.75" right="0.75" top="1" bottom="1" header="0.511811023622047" footer="0.511811023622047"/>
  <pageSetup fitToHeight="0" orientation="portrait" horizontalDpi="300" verticalDpi="300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1"/>
  <sheetViews>
    <sheetView zoomScaleNormal="100" workbookViewId="0"/>
  </sheetViews>
  <sheetFormatPr defaultColWidth="8.6640625" defaultRowHeight="14.4" x14ac:dyDescent="0.3"/>
  <cols>
    <col min="1" max="1" width="10" customWidth="1"/>
    <col min="2" max="2" width="26" customWidth="1"/>
    <col min="3" max="3" width="12" customWidth="1"/>
    <col min="4" max="4" width="26" customWidth="1"/>
  </cols>
  <sheetData>
    <row r="1" spans="1:4" ht="17.399999999999999" x14ac:dyDescent="0.3">
      <c r="A1" s="15" t="s">
        <v>30</v>
      </c>
    </row>
    <row r="3" spans="1:4" x14ac:dyDescent="0.3">
      <c r="A3" s="19" t="s">
        <v>31</v>
      </c>
      <c r="B3" s="19" t="s">
        <v>32</v>
      </c>
      <c r="C3" s="19" t="s">
        <v>33</v>
      </c>
      <c r="D3" s="19" t="s">
        <v>34</v>
      </c>
    </row>
    <row r="4" spans="1:4" x14ac:dyDescent="0.3">
      <c r="A4" s="16" t="s">
        <v>16</v>
      </c>
      <c r="B4" s="16" t="s">
        <v>20</v>
      </c>
      <c r="C4" s="20">
        <v>14</v>
      </c>
      <c r="D4" s="16" t="s">
        <v>20</v>
      </c>
    </row>
    <row r="5" spans="1:4" x14ac:dyDescent="0.3">
      <c r="A5" s="16" t="s">
        <v>16</v>
      </c>
      <c r="B5" s="21" t="s">
        <v>35</v>
      </c>
      <c r="C5" s="20">
        <v>8</v>
      </c>
      <c r="D5" s="16" t="s">
        <v>21</v>
      </c>
    </row>
    <row r="6" spans="1:4" x14ac:dyDescent="0.3">
      <c r="A6" s="16" t="s">
        <v>16</v>
      </c>
      <c r="B6" s="21" t="s">
        <v>36</v>
      </c>
      <c r="C6" s="20">
        <v>6</v>
      </c>
      <c r="D6" s="16" t="s">
        <v>22</v>
      </c>
    </row>
    <row r="7" spans="1:4" x14ac:dyDescent="0.3">
      <c r="A7" s="16" t="s">
        <v>16</v>
      </c>
      <c r="B7" s="21" t="s">
        <v>37</v>
      </c>
      <c r="C7" s="20">
        <v>4</v>
      </c>
      <c r="D7" s="16" t="s">
        <v>23</v>
      </c>
    </row>
    <row r="8" spans="1:4" x14ac:dyDescent="0.3">
      <c r="A8" s="16" t="s">
        <v>17</v>
      </c>
      <c r="B8" s="21" t="s">
        <v>38</v>
      </c>
      <c r="C8" s="20">
        <v>12</v>
      </c>
      <c r="D8" s="16" t="s">
        <v>20</v>
      </c>
    </row>
    <row r="9" spans="1:4" x14ac:dyDescent="0.3">
      <c r="A9" s="16" t="s">
        <v>17</v>
      </c>
      <c r="B9" s="21" t="s">
        <v>39</v>
      </c>
      <c r="C9" s="20">
        <v>10</v>
      </c>
      <c r="D9" s="16" t="s">
        <v>21</v>
      </c>
    </row>
    <row r="10" spans="1:4" x14ac:dyDescent="0.3">
      <c r="A10" s="16" t="s">
        <v>17</v>
      </c>
      <c r="B10" s="21" t="s">
        <v>40</v>
      </c>
      <c r="C10" s="20">
        <v>5</v>
      </c>
      <c r="D10" s="16" t="s">
        <v>22</v>
      </c>
    </row>
    <row r="11" spans="1:4" x14ac:dyDescent="0.3">
      <c r="A11" s="16" t="s">
        <v>17</v>
      </c>
      <c r="B11" s="21" t="s">
        <v>41</v>
      </c>
      <c r="C11" s="20">
        <v>3</v>
      </c>
      <c r="D11" s="16" t="s">
        <v>23</v>
      </c>
    </row>
    <row r="12" spans="1:4" x14ac:dyDescent="0.3">
      <c r="A12" s="16" t="s">
        <v>18</v>
      </c>
      <c r="B12" s="21" t="s">
        <v>38</v>
      </c>
      <c r="C12" s="20">
        <v>16</v>
      </c>
      <c r="D12" s="16" t="s">
        <v>20</v>
      </c>
    </row>
    <row r="13" spans="1:4" x14ac:dyDescent="0.3">
      <c r="A13" s="16" t="s">
        <v>18</v>
      </c>
      <c r="B13" s="21" t="s">
        <v>42</v>
      </c>
      <c r="C13" s="20">
        <v>9</v>
      </c>
      <c r="D13" s="16" t="s">
        <v>21</v>
      </c>
    </row>
    <row r="14" spans="1:4" x14ac:dyDescent="0.3">
      <c r="A14" s="16" t="s">
        <v>18</v>
      </c>
      <c r="B14" s="21" t="s">
        <v>40</v>
      </c>
      <c r="C14" s="20">
        <v>8</v>
      </c>
      <c r="D14" s="16" t="s">
        <v>22</v>
      </c>
    </row>
    <row r="15" spans="1:4" x14ac:dyDescent="0.3">
      <c r="A15" s="16" t="s">
        <v>18</v>
      </c>
      <c r="B15" s="21" t="s">
        <v>41</v>
      </c>
      <c r="C15" s="20">
        <v>5</v>
      </c>
      <c r="D15" s="16" t="s">
        <v>23</v>
      </c>
    </row>
    <row r="16" spans="1:4" x14ac:dyDescent="0.3">
      <c r="A16" s="16" t="s">
        <v>19</v>
      </c>
      <c r="B16" s="21" t="s">
        <v>38</v>
      </c>
      <c r="C16" s="20">
        <v>15</v>
      </c>
      <c r="D16" s="16" t="s">
        <v>20</v>
      </c>
    </row>
    <row r="17" spans="1:4" x14ac:dyDescent="0.3">
      <c r="A17" s="16" t="s">
        <v>19</v>
      </c>
      <c r="B17" s="21" t="s">
        <v>43</v>
      </c>
      <c r="C17" s="20">
        <v>11</v>
      </c>
      <c r="D17" s="16" t="s">
        <v>21</v>
      </c>
    </row>
    <row r="18" spans="1:4" x14ac:dyDescent="0.3">
      <c r="A18" s="16" t="s">
        <v>19</v>
      </c>
      <c r="B18" s="21" t="s">
        <v>40</v>
      </c>
      <c r="C18" s="20">
        <v>7</v>
      </c>
      <c r="D18" s="16" t="s">
        <v>22</v>
      </c>
    </row>
    <row r="19" spans="1:4" x14ac:dyDescent="0.3">
      <c r="A19" s="16" t="s">
        <v>19</v>
      </c>
      <c r="B19" s="21" t="s">
        <v>41</v>
      </c>
      <c r="C19" s="20">
        <v>4</v>
      </c>
      <c r="D19" s="16" t="s">
        <v>23</v>
      </c>
    </row>
    <row r="21" spans="1:4" x14ac:dyDescent="0.3">
      <c r="A21" s="14" t="s">
        <v>44</v>
      </c>
    </row>
  </sheetData>
  <pageMargins left="0.75" right="0.75" top="1" bottom="1" header="0.511811023622047" footer="0.511811023622047"/>
  <pageSetup fitToHeight="0" orientation="portrait" horizontalDpi="300" verticalDpi="300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Booking Summary</vt:lpstr>
      <vt:lpstr>Weekly Data</vt:lpstr>
      <vt:lpstr>Original Data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Kelvin</cp:lastModifiedBy>
  <cp:revision>1</cp:revision>
  <dcterms:created xsi:type="dcterms:W3CDTF">2026-10-25T17:36:20Z</dcterms:created>
  <dcterms:modified xsi:type="dcterms:W3CDTF">2026-10-25T19:22:56Z</dcterms:modified>
  <dc:language>en-US</dc:language>
</cp:coreProperties>
</file>